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64011"/>
  <mc:AlternateContent xmlns:mc="http://schemas.openxmlformats.org/markup-compatibility/2006">
    <mc:Choice Requires="x15">
      <x15ac:absPath xmlns:x15ac="http://schemas.microsoft.com/office/spreadsheetml/2010/11/ac" url="C:\Users\jorri\Documents\GitHub\Humpie Dumpie app\Jorrit bewijskaarten\"/>
    </mc:Choice>
  </mc:AlternateContent>
  <bookViews>
    <workbookView xWindow="0" yWindow="0" windowWidth="16815" windowHeight="7530" activeTab="3"/>
  </bookViews>
  <sheets>
    <sheet name="1.1" sheetId="1" r:id="rId1"/>
    <sheet name="1.2" sheetId="3" r:id="rId2"/>
    <sheet name="1.3" sheetId="4" r:id="rId3"/>
    <sheet name="1.4" sheetId="5" r:id="rId4"/>
  </sheets>
  <externalReferences>
    <externalReference r:id="rId5"/>
    <externalReference r:id="rId6"/>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7" i="5" l="1"/>
  <c r="Z27" i="5"/>
  <c r="AA26" i="5"/>
  <c r="Z26" i="5"/>
  <c r="AA25" i="5"/>
  <c r="Z25" i="5"/>
  <c r="AA24" i="5"/>
  <c r="Z24" i="5"/>
  <c r="AA23" i="5"/>
  <c r="Z23" i="5"/>
  <c r="AA22" i="5"/>
  <c r="Z22" i="5"/>
  <c r="AA21" i="5"/>
  <c r="Z21" i="5"/>
  <c r="AA20" i="5"/>
  <c r="Z20" i="5"/>
  <c r="AA19" i="5"/>
  <c r="Z19" i="5"/>
  <c r="AA18" i="5"/>
  <c r="Z18" i="5"/>
  <c r="I9" i="5"/>
  <c r="D9" i="5"/>
  <c r="D8" i="5"/>
  <c r="D7" i="5"/>
  <c r="I6" i="5"/>
  <c r="D6" i="5"/>
  <c r="A1" i="5"/>
  <c r="AA27" i="4"/>
  <c r="Z27" i="4"/>
  <c r="AA26" i="4"/>
  <c r="Z26" i="4"/>
  <c r="AA25" i="4"/>
  <c r="Z25" i="4"/>
  <c r="AA24" i="4"/>
  <c r="Z24" i="4"/>
  <c r="AA23" i="4"/>
  <c r="Z23" i="4"/>
  <c r="AA22" i="4"/>
  <c r="Z22" i="4"/>
  <c r="AA21" i="4"/>
  <c r="Z21" i="4"/>
  <c r="AA20" i="4"/>
  <c r="Z20" i="4"/>
  <c r="AA19" i="4"/>
  <c r="Z19" i="4"/>
  <c r="AA18" i="4"/>
  <c r="Z18" i="4"/>
  <c r="I9" i="4"/>
  <c r="D9" i="4"/>
  <c r="D8" i="4"/>
  <c r="D7" i="4"/>
  <c r="I6" i="4"/>
  <c r="D6" i="4"/>
  <c r="A1" i="4"/>
  <c r="AA27" i="3"/>
  <c r="Z27" i="3"/>
  <c r="AA26" i="3"/>
  <c r="Z26" i="3"/>
  <c r="AA25" i="3"/>
  <c r="Z25" i="3"/>
  <c r="AA24" i="3"/>
  <c r="Z24" i="3"/>
  <c r="AA23" i="3"/>
  <c r="Z23" i="3"/>
  <c r="AA22" i="3"/>
  <c r="Z22" i="3"/>
  <c r="AA21" i="3"/>
  <c r="Z21" i="3"/>
  <c r="AA20" i="3"/>
  <c r="Z20" i="3"/>
  <c r="AA19" i="3"/>
  <c r="Z19" i="3"/>
  <c r="AA18" i="3"/>
  <c r="Z18" i="3"/>
  <c r="I9" i="3"/>
  <c r="D9" i="3"/>
  <c r="D8" i="3"/>
  <c r="D7" i="3"/>
  <c r="I6" i="3"/>
  <c r="D6" i="3"/>
  <c r="A1" i="3"/>
  <c r="A1" i="1"/>
  <c r="D6" i="1"/>
  <c r="I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C11" authorId="0" shapeId="0">
      <text>
        <r>
          <rPr>
            <b/>
            <sz val="9"/>
            <color indexed="81"/>
            <rFont val="Tahoma"/>
            <family val="2"/>
          </rPr>
          <t>P.J. van Steen:</t>
        </r>
        <r>
          <rPr>
            <sz val="9"/>
            <color indexed="81"/>
            <rFont val="Tahoma"/>
            <family val="2"/>
          </rPr>
          <t xml:space="preserve">
Studenten die in periode 9 en 10 bij hetzelfde bedrijf hun BPV uituitvoeren maken de vervangende kennismakingsopdracht uit (bijlage 5b) en gebruiken deze bewijskaart (VO).</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4.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sharedStrings.xml><?xml version="1.0" encoding="utf-8"?>
<sst xmlns="http://schemas.openxmlformats.org/spreadsheetml/2006/main" count="196" uniqueCount="68">
  <si>
    <t>WP = Werkproces          Comp = Comptentie [A..Y]          * B = Basisniveau / G = Gevorderd niveau / BB = Beroepsbekwaam niveau</t>
  </si>
  <si>
    <t>Projectverslag KT 1-1</t>
  </si>
  <si>
    <t>BB</t>
  </si>
  <si>
    <t>R Op de behoefte en de verwachting van de "klant" richten</t>
  </si>
  <si>
    <t>1-1 Stelt de vraag en/of informatiebehoefte vast (J,K,M,R)</t>
  </si>
  <si>
    <t>M Analyseren</t>
  </si>
  <si>
    <t>K Vakdeskundigheid toepassen</t>
  </si>
  <si>
    <t>J Formuleren en rapporteren</t>
  </si>
  <si>
    <t>Verwijzing</t>
  </si>
  <si>
    <t>B / G / BB*</t>
  </si>
  <si>
    <t>Competentie</t>
  </si>
  <si>
    <t xml:space="preserve">De Student kan ……………………………  </t>
  </si>
  <si>
    <t>BEOORDELINGSCRITERIA (overnemen uit het portfolio vaktechnisch – leren, loopbaan &amp; burgerschap – talen – rekenen)</t>
  </si>
  <si>
    <t>Ik vond dat het goed ging. Het contact met de opdrachtgever was namelijk erg goed en dat werkt altijd een stuk fijner. Het bedenken van de vragen was wel wat lastiger omdat je bij alles moet nadenken zodat je later er niet opeens achter komt dat je iets bent vergeten te vragen. De rest ging wel makkelijker omdat je dan al de opdracht goed in je hoofd had dus was de wireframes maken een stuk makkelijker</t>
  </si>
  <si>
    <t>R (reflectie)</t>
  </si>
  <si>
    <t>Tijdens het maken van de documenten heb ik het laten controleren door de opdrachtgever. Dit werkte erg fijn omdat je dan meteen wist dat de documenten klopte die je had gemaakt. Hierdoor wist de opdachtgever ook meteen waar ik mee bezig was. Ook kon de opdrachtgever dan meteen zeggen of iets goed of fout was zodat al de wensen in vervulling kwamen.</t>
  </si>
  <si>
    <t>R (resultaat)</t>
  </si>
  <si>
    <t>Ik kreeg als eerste de opdracht binnen van de opdrachtgever. Die was nog niet helemaal duidelijk, want ik zat namelijk nog met wat vragen. Hiervoor heb ik de opdracht eerst iets meer uitgewerkt en daarbij ook vragen verzonnen die ik nodig had om de opdracht beter te snappen. Toen heb ik een mailtje gestuurd naar de opdrachtgever met een uitnodiging voor een interview. Door dit interview kon meer te weten komen van de opdracht zodat alles een stuk helderder wordt. Ik heb alle vragen die ik had in een document gezet en nog wat vragen bij verzonnen voordat ik het interview ging houden. Toen ik het interview had gehouden was de opdracht duidelijk geworden en wist ik wat ik allemaal moest doen. Ik ben na het interview een hernieuwde opdracht gaan maken waar de opdracht veel duidelijker staat omschreven en waar ook een lijst met alle eisen in staan. Deze hernieuwde opdracht heb ik naar de opdrachtgever gestuurd om akkoord te krijgen voor mijn versie van de opdracht met alle eisen erin. Na akkoord ben ik begonnen met het tekenen van de prototypes. Deze heb ik gemaakt zodat de opdrachtgever goed kan zien welke schermen er allemaal in de applicatie gaan komen en hoe het er ongeveer uit gaat zien. Hie rmoest ik dan ook nadenken wat er allemaal in moet en dat het aan alle eisen deed die in de hernieuwde opdracht stonden. Toen ik daar klaar mee was heb ik het aan de opdrachtgever laten zien en die goedkeuring laten geven zodat ik verder kon gaan met de rest van het project</t>
  </si>
  <si>
    <t>A (actie)</t>
  </si>
  <si>
    <t>Ik moest zorgen dat ik goed wist wat de opdracht inhield. Daarvoor moest ik een interview houden met de opdrachtgever. Van het interview moest ook een samenvatting worden gemaakt. Daarna hebben we in de groep besloten dat ik de hernieuwde opdracht ging maken en een deel van de prototypes (wireframes). Hierdoor was goed te zien wat ik ging maken en kon de opdrachtgever ook goedkeuring geven aan het idee dat ik had voor de opdracht.</t>
  </si>
  <si>
    <t>T (taak)</t>
  </si>
  <si>
    <t>Mijn eindexamen heb ik gemaakt samen met mijn groepsgenoot Teun. Wij hebben samen aan het project gewerkt in de tijd dat we project hadden op school. Deze les was maandag t/m vrijdag van 8:40 tot 12:20. Wij moesten voor ons eindexamen een project hebben die goed genoeg was voor het eindexamen. In dit eindexamen moesten we de kentaken 1 t/m 3 afhebben zodat we konden bewijzen dat we alles kunnen en zo ons diploma halen. Kerntaak 4 is al afgerond in de stageperiode.</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</si>
  <si>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</si>
  <si>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</si>
  <si>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</si>
  <si>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</si>
  <si>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</si>
  <si>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</si>
  <si>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</si>
  <si>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</si>
  <si>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</si>
  <si>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</si>
  <si>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</si>
  <si>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school</t>
  </si>
  <si>
    <t>Locatie:</t>
  </si>
  <si>
    <t>Korte inhoud bewijs / de klus / het werk:</t>
  </si>
  <si>
    <t>1.1</t>
  </si>
  <si>
    <t>BEWIJSKAART NR. :</t>
  </si>
  <si>
    <t>1.2</t>
  </si>
  <si>
    <t>Ik moest een deel van het plan van aanpak maken omdat dit nodig was om de opdrachtgever te laten weten hoe ik de opdracht ga aanpakken en dat de opdrachtgever precies weet wat ik ga doen. Ook is het handig voor mezelf zodat ik weet wat ik allemaal moet gaan doen en dat ik zo mezelf een beetje zekerheid geef.</t>
  </si>
  <si>
    <t>Ik ben begonnen met het maken van het plan van aanpak. Dit heb ik gedaan om eerst het plan van aanpak te verdelen tussen teun en mij. Bij het plan van aanpak heb ik gezet wat de opdracht precies inhoud en welke producten we allemaal moeten maken om tot een eindproduct te komen. Ook hoe ik ga zorgen dat ik kwaliteit lever bij de opdrachtgever. Daarna heb ik onze organisatie omschreven met verschillende informatie daarbij zoals welke kosten en risico's er kunnen komen.</t>
  </si>
  <si>
    <t>Het resultaat hiervan is dat ik een goede voorbereiding heb getroffen voor mijn project. Door het plan van aanpak is het duidelijk geworden wat ik allemaal moet gaan doen en hoe alles geregeld is. Dit werkt een stuk fijner en geeft me wat rust zodat ik me kan concetreren op het project zelf zodat er een goed eindproduct komt. De opdrachtgever had dan ook goedkeuring gegeven voor het plan van aanpak.</t>
  </si>
  <si>
    <t>Ik vond het erg goed gaan want ik had geen moeite met het maken van het plan van aanpak. Dit kwam omdat ik al vaker een plan van aanpak heb gemaakt en er dus al vaker ervaring in had hoe het in elkaar moest gaan zitten. Ook wist ik al hoe wij de opdracht moesten gaan aanpakken dus was het makkelijker om te schrijven. Ook om van de opdrachtgever te horen dat het plan van aanpak goed was is fijn om te horen.</t>
  </si>
  <si>
    <t>1-2 Maakt een plan van aanpak (E,J,Q)</t>
  </si>
  <si>
    <t>E Samenwerken en overleggen</t>
  </si>
  <si>
    <t>Projectverslag KT 1-2</t>
  </si>
  <si>
    <t>Q Plannen en organiseren</t>
  </si>
  <si>
    <t>Kerntaak 1.2: Maakt een plan van aanpak</t>
  </si>
  <si>
    <t>kerntaak 1.1: Stelt de vraag en/of de informatiebehoefte vast</t>
  </si>
  <si>
    <t>1.3</t>
  </si>
  <si>
    <t>Kerntaak 1.3: Levert een bijdrage aan een functioneel ontwerp of Game Design Document</t>
  </si>
  <si>
    <t>Ik moest zorgen dat bij de prototypes werdt uitgelegd wat de volgorde van de schermen is. Dus als je een activiteit wilt uitvoeren wat de gebruiker allemaal moet doen. Dus welke knoppen een gebruiker moet indrukken om iets uit te voeren. Voor elke activiteit dat een gebruiker kan doen moet een aparte volgorde worden gemaakt.</t>
  </si>
  <si>
    <t>Eerst ben ik gaan kijken welke gebruikers er allemaal in de applicatie moeten komen. Daarna heb ik een lijst gemaakt met alle activiteiten die de gebruikers kunnen doen. Dus bijvoorbeeld bij een leidster een kind aanmaken. Toen heb ik de prototypes erbij gepakt en bover elke prototype een nummer gezet. Hierdoor kon ik aangeven op welk scherm de gebruiker zit. Toen ik de nummers bij elk scherm had gezet ging ik bij elke activiteit zetten wat de volgorde was. Nadat ik de nummers achter elkaar had gezet bij elke activiteit ging ik tussen de nummers ook nog de acties zetten van de gebruikers. Bijvoorbeeld op welke knop ze moeten drukken om naar het volgende schem te gaan. Vervolgens heb ik een compleet overzicht met alle activiteiten waarbij staat wat de volgorde is van de schermen en welke acties de gebruikers moet ondernemen om op de schermen te komen.</t>
  </si>
  <si>
    <t>Het resulataat was dat er een duidelijk overzicht was met wat elke gebruiker kan doen in de applicatie en hoe de gebruiker dat moet gaan doen. Dit is erg fijn voor de opdrachtgever omdat die dan duidelijker kan zien hoe de applicatie precies in elkaar zit en op welke knoppen hij moet drukken om iets te kunnen doen. De opdrachtgever heeft dan ook de volgordelijkheid ondertekend omdat hij dit een logische en makkelijke volgorde vond van de prototypes. Dit is ook fijn voor mezelf want dan weet ik met het maken van de applicatie hoe alles in elkaar moet gaan zitten.</t>
  </si>
  <si>
    <t xml:space="preserve">Ik vond dat dit erg goed ging. Dit komt omdat ik al in mijn hoofd had hoe de applicatie moest gaan werken. Nu kon ik het dan ook uitwerken en uitleggen hoe de hele applicatie in elkaar gaat zitten en op welke knoppen je allemaal moet drukken. </t>
  </si>
  <si>
    <t>1-3 Levert een bijdrage aan een functioneel ontwerp of Game Design Document (E,I,J,K,U)</t>
  </si>
  <si>
    <t>Projectverslag KT 1-3</t>
  </si>
  <si>
    <t>I Presenteren</t>
  </si>
  <si>
    <t>U Omgaan met veranderingen en aanpassingen</t>
  </si>
  <si>
    <t>1.4</t>
  </si>
  <si>
    <t>Kerntaak 1.4: Maakt een technisch ontwerp</t>
  </si>
  <si>
    <t>Ik moest een modeldictionary maken om te kijken welke klassen er allemaal in onze applicatie zitten. De modeldictionary moet gemaakt worden door in de hernieuwde opdracht de zelfstandige naamwoorden eruit te halen en te kijken of het klassen zijn. Daarna moet ik ook nog een klassendiagam maken. Daarin staan alle klassen met de attributen en de functies. De klassen moeten dan ook verbonden worden met multipliciteiten. Hierdoor kan je kijken of een klas meerdere van een andere klas bevat. Ook moet ik ook nog een datadictionary maken. Hierin moeten alle attributen uitgeschreven worden in een tabel met welke eigenschappen ze allemaal bevatten.</t>
  </si>
  <si>
    <t>Ik ben begonnen met het maken van de modeldictionary. Hierbij heb ik als eerste de hernieuwde opdracht erbij gepakt en alle zelfstandige naamwoorden geselecteerd. Daarna heb ik gekeken of de zelfstandige naamwoorden geschikt zijn. Toen ben ik gaan kijken of het een klasse is of iets anders zoals een irrelevant, vaag, niet kwantificeerbaar, attribuut. Dit heb ik in een schema gezet zodat ik er een goed overzicht van heb. Nadat ik alle klasses had gevonden had ik ze uitgewerkt in een tabel met een omschrijving bij elke klasse. Nadat ik de modeldictionary gemaakt had ging ik de klassendiagram maken. Ik had alle klassen neergezet en de attributen en funcities bij elke klas toegevoegd. Wannneer ik alles ingevuld had ging ik de klassen verbinden met multipliciteiten. Dit houd in dat bijvoorbeeld 1  kind  1  klas kan hebben maar 1  klas meerdere kinderen. Daarna ben ik de datadictionary gaan maken. Voordat ik de datadictionary kon gaan maken moest ik eerst de database normaliseren, dus een overzicht van hoe de database eruit moet komen te zien. Nadat ik dat had gedaan heb ik alle attributen van een tabel in een lijst gezet. Bij elk item staat uitgelegd wat het precies is dus de volgende informatie staat bij elk item: Naam, Atrribuut, Type, Lengte, Verplicht, Omschrijving en keys. Toen alles ingevuld was had ik een complete datadictionary.</t>
  </si>
  <si>
    <t>Het resultaat van de modeldictionary en klassendiagram en datadictionary is dat het duidelijker is welke data wij allemaal in de applicatie gaan hebben. Door deze overzichten is het duidelijk hoe ik de database moet inrichten en welke functies er allemaal in onze applicatie moet gaan komen. Door de documenten is het makkelijker werken omdat je alles duidelijk in een overzicht hebt. In de klassendiagram kan je namelijk zien hoe de klassen zijn verbonden met elkaar. Dus dan is de database maken veel gemakkelijker omdat je alles al uitgedacht hebt.</t>
  </si>
  <si>
    <t>Ik vond dat het wel goed ging omdat ik ongeveer al wist hoe onze database eruit zou moeten komen te zien. Maar het was nog wel lastig om de juiste klasses te selecteren omdat je met verschillende dingen rekening moet houden. Het verbinden van de klassen met multipliciteiten is ook wel wat lastiger omdat je dan goed moet nadenken hoe het precies in elkaar zit. Gelukkig had ik het al vaker gedaan dus wist ik wel hoe je dat het beste kon aanpakken.</t>
  </si>
  <si>
    <t>1-4 Maakt een technisch ontwerp (E,I,J,K,P)</t>
  </si>
  <si>
    <t>Projectverslag KT 1-4</t>
  </si>
  <si>
    <t>P Leren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</si>
</sst>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sz val="11"/>
      <color theme="1"/>
      <name val="Calibri"/>
      <family val="2"/>
      <scheme val="minor"/>
    </font>
    <font>
      <sz val="10"/>
      <name val="Arial"/>
    </font>
    <font>
      <sz val="10"/>
      <color theme="0"/>
      <name val="Arial"/>
      <family val="2"/>
    </font>
    <font>
      <sz val="8"/>
      <name val="Arial"/>
      <family val="2"/>
    </font>
    <font>
      <sz val="10"/>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3">
    <xf numFmtId="0" fontId="0" fillId="0" borderId="0"/>
    <xf numFmtId="0" fontId="1" fillId="0" borderId="0"/>
    <xf numFmtId="0" fontId="2" fillId="0" borderId="0"/>
  </cellStyleXfs>
  <cellXfs count="75">
    <xf numFmtId="0" fontId="0" fillId="0" borderId="0" xfId="0"/>
    <xf numFmtId="0" fontId="3" fillId="0" borderId="0" xfId="0" applyFont="1"/>
    <xf numFmtId="0" fontId="0" fillId="2" borderId="0" xfId="0" applyFill="1"/>
    <xf numFmtId="0" fontId="4" fillId="2" borderId="0" xfId="0" applyFont="1" applyFill="1"/>
    <xf numFmtId="0" fontId="5" fillId="0" borderId="1" xfId="0" applyFont="1" applyFill="1" applyBorder="1" applyAlignment="1" applyProtection="1">
      <alignment horizontal="left" vertical="top" wrapText="1" indent="1"/>
      <protection locked="0"/>
    </xf>
    <xf numFmtId="0" fontId="5" fillId="0" borderId="2" xfId="0" applyFont="1" applyFill="1" applyBorder="1" applyAlignment="1" applyProtection="1">
      <alignment horizontal="center" vertical="top" wrapText="1"/>
      <protection locked="0"/>
    </xf>
    <xf numFmtId="0" fontId="5" fillId="0" borderId="2" xfId="0" applyFont="1" applyFill="1" applyBorder="1" applyAlignment="1" applyProtection="1">
      <alignment horizontal="left" vertical="center" wrapText="1" indent="1"/>
      <protection locked="0"/>
    </xf>
    <xf numFmtId="0" fontId="5" fillId="0" borderId="3" xfId="0" applyFont="1" applyFill="1" applyBorder="1" applyAlignment="1" applyProtection="1">
      <alignment horizontal="left" vertical="center" wrapText="1" indent="1"/>
      <protection locked="0"/>
    </xf>
    <xf numFmtId="0" fontId="5" fillId="0" borderId="4" xfId="0" applyFont="1" applyFill="1" applyBorder="1" applyAlignment="1" applyProtection="1">
      <alignment horizontal="left" vertical="center" wrapText="1" indent="1"/>
      <protection locked="0"/>
    </xf>
    <xf numFmtId="0" fontId="6" fillId="0" borderId="2" xfId="0" applyFont="1" applyFill="1" applyBorder="1" applyAlignment="1">
      <alignment horizontal="center" vertical="top" wrapText="1"/>
    </xf>
    <xf numFmtId="0" fontId="7" fillId="0" borderId="1" xfId="0" applyFont="1" applyFill="1" applyBorder="1" applyAlignment="1">
      <alignment horizontal="center"/>
    </xf>
    <xf numFmtId="0" fontId="6" fillId="0" borderId="2" xfId="0" applyFont="1" applyFill="1" applyBorder="1" applyAlignment="1">
      <alignment horizontal="left" vertical="center" wrapText="1" indent="1"/>
    </xf>
    <xf numFmtId="0" fontId="6" fillId="0" borderId="3" xfId="0" applyFont="1" applyFill="1" applyBorder="1" applyAlignment="1">
      <alignment horizontal="left" vertical="center" wrapText="1" indent="1"/>
    </xf>
    <xf numFmtId="0" fontId="6" fillId="0" borderId="4" xfId="0" applyFont="1" applyFill="1" applyBorder="1" applyAlignment="1">
      <alignment horizontal="left" vertical="center" wrapText="1" indent="1"/>
    </xf>
    <xf numFmtId="0" fontId="8" fillId="0" borderId="0" xfId="0" applyFont="1" applyFill="1"/>
    <xf numFmtId="0" fontId="8" fillId="3" borderId="5" xfId="0" applyFont="1" applyFill="1" applyBorder="1" applyAlignment="1">
      <alignment horizontal="left" indent="1"/>
    </xf>
    <xf numFmtId="0" fontId="8" fillId="3" borderId="6" xfId="0" applyFont="1" applyFill="1" applyBorder="1" applyAlignment="1">
      <alignment horizontal="left" indent="1"/>
    </xf>
    <xf numFmtId="0" fontId="8" fillId="3" borderId="3" xfId="0" applyFont="1" applyFill="1" applyBorder="1" applyAlignment="1">
      <alignment horizontal="left" indent="1"/>
    </xf>
    <xf numFmtId="0" fontId="8" fillId="3" borderId="7" xfId="0" applyFont="1" applyFill="1" applyBorder="1" applyAlignment="1">
      <alignment horizontal="left" indent="1"/>
    </xf>
    <xf numFmtId="0" fontId="8" fillId="3" borderId="8" xfId="0" applyFont="1" applyFill="1" applyBorder="1" applyAlignment="1">
      <alignment horizontal="left" indent="1"/>
    </xf>
    <xf numFmtId="0" fontId="9" fillId="0" borderId="2" xfId="0" applyFont="1" applyBorder="1" applyAlignment="1" applyProtection="1">
      <alignment horizontal="left" vertical="top" wrapText="1" indent="1"/>
      <protection locked="0"/>
    </xf>
    <xf numFmtId="0" fontId="9" fillId="0" borderId="3" xfId="0" applyFont="1" applyBorder="1" applyAlignment="1" applyProtection="1">
      <alignment horizontal="left" vertical="top" wrapText="1" indent="1"/>
      <protection locked="0"/>
    </xf>
    <xf numFmtId="0" fontId="9" fillId="0" borderId="4" xfId="0" applyFont="1" applyBorder="1" applyAlignment="1" applyProtection="1">
      <alignment horizontal="left" vertical="top" wrapText="1" indent="1"/>
      <protection locked="0"/>
    </xf>
    <xf numFmtId="0" fontId="6" fillId="2" borderId="1" xfId="0" applyFont="1" applyFill="1" applyBorder="1" applyAlignment="1">
      <alignment horizontal="center" vertical="center"/>
    </xf>
    <xf numFmtId="0" fontId="3" fillId="0" borderId="0" xfId="0" applyFont="1" applyFill="1"/>
    <xf numFmtId="0" fontId="8" fillId="3" borderId="2" xfId="0" applyFont="1" applyFill="1" applyBorder="1" applyAlignment="1">
      <alignment horizontal="left" indent="1"/>
    </xf>
    <xf numFmtId="0" fontId="8"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6" fillId="2" borderId="1" xfId="0" applyFont="1" applyFill="1" applyBorder="1" applyAlignment="1">
      <alignment horizontal="right" vertical="center"/>
    </xf>
    <xf numFmtId="0" fontId="0" fillId="2" borderId="10" xfId="0" applyFill="1" applyBorder="1" applyAlignment="1">
      <alignment horizontal="center"/>
    </xf>
    <xf numFmtId="0" fontId="6" fillId="2" borderId="2" xfId="0" applyFont="1" applyFill="1" applyBorder="1" applyAlignment="1">
      <alignment horizontal="right" vertical="center"/>
    </xf>
    <xf numFmtId="0" fontId="6" fillId="2" borderId="3" xfId="0" applyFont="1" applyFill="1" applyBorder="1" applyAlignment="1">
      <alignment horizontal="right" vertical="center"/>
    </xf>
    <xf numFmtId="0" fontId="6" fillId="2" borderId="4" xfId="0" applyFont="1" applyFill="1" applyBorder="1" applyAlignment="1">
      <alignment horizontal="right" vertical="center"/>
    </xf>
    <xf numFmtId="14" fontId="6" fillId="2" borderId="2" xfId="0" applyNumberFormat="1" applyFont="1" applyFill="1" applyBorder="1" applyAlignment="1" applyProtection="1">
      <alignment horizontal="left" vertical="center" indent="1"/>
      <protection locked="0"/>
    </xf>
    <xf numFmtId="14" fontId="6" fillId="2" borderId="3" xfId="0" applyNumberFormat="1" applyFont="1" applyFill="1" applyBorder="1" applyAlignment="1" applyProtection="1">
      <alignment horizontal="left" vertical="center" indent="1"/>
      <protection locked="0"/>
    </xf>
    <xf numFmtId="14" fontId="6"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6" fillId="2" borderId="2" xfId="0" applyFont="1" applyFill="1" applyBorder="1" applyAlignment="1">
      <alignment horizontal="right"/>
    </xf>
    <xf numFmtId="0" fontId="6" fillId="2" borderId="3" xfId="0" applyFont="1" applyFill="1" applyBorder="1" applyAlignment="1">
      <alignment horizontal="right"/>
    </xf>
    <xf numFmtId="0" fontId="6" fillId="2" borderId="4" xfId="0" applyFont="1" applyFill="1" applyBorder="1" applyAlignment="1">
      <alignment horizontal="right"/>
    </xf>
    <xf numFmtId="16" fontId="0" fillId="0" borderId="0" xfId="0" applyNumberFormat="1"/>
    <xf numFmtId="0" fontId="0" fillId="2" borderId="2" xfId="0" applyFill="1" applyBorder="1" applyAlignment="1">
      <alignment horizontal="left" indent="1"/>
    </xf>
    <xf numFmtId="0" fontId="0" fillId="2" borderId="3" xfId="0" applyFill="1" applyBorder="1" applyAlignment="1">
      <alignment horizontal="left" indent="1"/>
    </xf>
    <xf numFmtId="14" fontId="0" fillId="2" borderId="4" xfId="0" applyNumberFormat="1" applyFill="1" applyBorder="1" applyAlignment="1">
      <alignment horizontal="left" indent="1"/>
    </xf>
    <xf numFmtId="0" fontId="0" fillId="2" borderId="12" xfId="0" applyFill="1" applyBorder="1" applyAlignment="1">
      <alignment horizontal="center"/>
    </xf>
    <xf numFmtId="0" fontId="8" fillId="3" borderId="4" xfId="0" applyFont="1" applyFill="1" applyBorder="1" applyAlignment="1">
      <alignment horizontal="left" indent="1"/>
    </xf>
    <xf numFmtId="0" fontId="6" fillId="2" borderId="13" xfId="0" applyFont="1" applyFill="1" applyBorder="1" applyAlignment="1">
      <alignment horizontal="left" indent="1"/>
    </xf>
    <xf numFmtId="0" fontId="6" fillId="2" borderId="8" xfId="0" applyFont="1" applyFill="1" applyBorder="1" applyAlignment="1">
      <alignment horizontal="left" indent="1"/>
    </xf>
    <xf numFmtId="49" fontId="5" fillId="2" borderId="13" xfId="0" applyNumberFormat="1" applyFont="1" applyFill="1" applyBorder="1" applyAlignment="1" applyProtection="1">
      <alignment horizontal="left" vertical="top" wrapText="1"/>
      <protection locked="0"/>
    </xf>
    <xf numFmtId="49" fontId="5" fillId="2" borderId="7" xfId="0" applyNumberFormat="1" applyFont="1" applyFill="1" applyBorder="1" applyAlignment="1" applyProtection="1">
      <alignment horizontal="left" vertical="top" wrapText="1"/>
      <protection locked="0"/>
    </xf>
    <xf numFmtId="49" fontId="5" fillId="2" borderId="8" xfId="0" applyNumberFormat="1" applyFont="1" applyFill="1" applyBorder="1" applyAlignment="1" applyProtection="1">
      <alignment horizontal="left" vertical="top" wrapText="1"/>
      <protection locked="0"/>
    </xf>
    <xf numFmtId="49" fontId="10" fillId="2" borderId="13" xfId="0" applyNumberFormat="1" applyFont="1" applyFill="1" applyBorder="1" applyAlignment="1" applyProtection="1">
      <alignment horizontal="center" vertical="center"/>
      <protection locked="0"/>
    </xf>
    <xf numFmtId="0" fontId="6" fillId="2" borderId="7" xfId="0" applyFont="1" applyFill="1" applyBorder="1" applyAlignment="1">
      <alignment horizontal="right" vertical="center" wrapText="1"/>
    </xf>
    <xf numFmtId="0" fontId="6" fillId="2" borderId="8" xfId="0" applyFont="1" applyFill="1" applyBorder="1" applyAlignment="1">
      <alignment horizontal="right" vertical="center" wrapText="1"/>
    </xf>
    <xf numFmtId="0" fontId="5" fillId="2" borderId="14" xfId="0" applyFont="1" applyFill="1" applyBorder="1" applyAlignment="1">
      <alignment horizontal="left" indent="1"/>
    </xf>
    <xf numFmtId="0" fontId="5" fillId="2" borderId="15" xfId="0" applyFont="1" applyFill="1" applyBorder="1" applyAlignment="1">
      <alignment horizontal="left" indent="1"/>
    </xf>
    <xf numFmtId="49" fontId="5" fillId="2" borderId="0" xfId="0" applyNumberFormat="1" applyFont="1" applyFill="1" applyBorder="1" applyAlignment="1" applyProtection="1">
      <alignment horizontal="left" vertical="top" wrapText="1"/>
      <protection locked="0"/>
    </xf>
    <xf numFmtId="49" fontId="5" fillId="2" borderId="15" xfId="0" applyNumberFormat="1" applyFont="1" applyFill="1" applyBorder="1" applyAlignment="1" applyProtection="1">
      <alignment horizontal="left" vertical="top" wrapText="1"/>
      <protection locked="0"/>
    </xf>
    <xf numFmtId="49" fontId="10" fillId="2" borderId="14" xfId="0" applyNumberFormat="1" applyFont="1" applyFill="1" applyBorder="1" applyAlignment="1" applyProtection="1">
      <alignment horizontal="center" vertical="center"/>
      <protection locked="0"/>
    </xf>
    <xf numFmtId="0" fontId="6" fillId="2" borderId="0" xfId="0" applyFont="1" applyFill="1" applyBorder="1" applyAlignment="1">
      <alignment horizontal="right" vertical="center" wrapText="1"/>
    </xf>
    <xf numFmtId="0" fontId="6" fillId="2" borderId="15" xfId="0" applyFont="1" applyFill="1" applyBorder="1" applyAlignment="1">
      <alignment horizontal="right" vertical="center" wrapText="1"/>
    </xf>
    <xf numFmtId="0" fontId="5" fillId="0" borderId="0" xfId="0" applyFont="1"/>
    <xf numFmtId="0" fontId="6" fillId="2" borderId="5" xfId="0" applyFont="1" applyFill="1" applyBorder="1" applyAlignment="1">
      <alignment horizontal="left" indent="1"/>
    </xf>
    <xf numFmtId="0" fontId="6" fillId="2" borderId="9" xfId="0" applyFont="1" applyFill="1" applyBorder="1" applyAlignment="1">
      <alignment horizontal="left" indent="1"/>
    </xf>
    <xf numFmtId="0" fontId="6" fillId="2" borderId="6" xfId="0" applyFont="1" applyFill="1" applyBorder="1" applyAlignment="1">
      <alignment vertical="center"/>
    </xf>
    <xf numFmtId="0" fontId="6" fillId="2" borderId="9" xfId="0" applyFont="1" applyFill="1" applyBorder="1" applyAlignment="1">
      <alignment vertical="center"/>
    </xf>
    <xf numFmtId="49" fontId="10" fillId="2" borderId="5" xfId="0" applyNumberFormat="1" applyFont="1" applyFill="1" applyBorder="1" applyAlignment="1" applyProtection="1">
      <alignment horizontal="center" vertical="center"/>
      <protection locked="0"/>
    </xf>
    <xf numFmtId="0" fontId="6" fillId="2" borderId="6" xfId="0" applyFont="1" applyFill="1" applyBorder="1" applyAlignment="1">
      <alignment horizontal="right" vertical="center" wrapText="1"/>
    </xf>
    <xf numFmtId="0" fontId="6" fillId="2" borderId="9" xfId="0" applyFont="1" applyFill="1" applyBorder="1" applyAlignment="1">
      <alignment horizontal="right" vertical="center" wrapText="1"/>
    </xf>
    <xf numFmtId="0" fontId="11" fillId="2" borderId="0" xfId="0" applyFont="1" applyFill="1"/>
    <xf numFmtId="49" fontId="10" fillId="2" borderId="5" xfId="0" applyNumberFormat="1" applyFont="1" applyFill="1" applyBorder="1" applyAlignment="1" applyProtection="1">
      <alignment horizontal="center" vertical="center"/>
      <protection locked="0"/>
    </xf>
    <xf numFmtId="49" fontId="10" fillId="2" borderId="14" xfId="0" applyNumberFormat="1" applyFont="1" applyFill="1" applyBorder="1" applyAlignment="1" applyProtection="1">
      <alignment horizontal="center" vertical="center"/>
      <protection locked="0"/>
    </xf>
    <xf numFmtId="49" fontId="10" fillId="2" borderId="13" xfId="0" applyNumberFormat="1" applyFont="1" applyFill="1" applyBorder="1" applyAlignment="1" applyProtection="1">
      <alignment horizontal="center" vertical="center"/>
      <protection locked="0"/>
    </xf>
  </cellXfs>
  <cellStyles count="3">
    <cellStyle name="Standaard" xfId="0" builtinId="0"/>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95250</xdr:colOff>
      <xdr:row>6</xdr:row>
      <xdr:rowOff>38100</xdr:rowOff>
    </xdr:from>
    <xdr:ext cx="1866900" cy="307975"/>
    <xdr:pic>
      <xdr:nvPicPr>
        <xdr:cNvPr id="2" name="Afbeelding 2" descr="RC-kleur-logo-klein.gif">
          <a:extLst>
            <a:ext uri="{FF2B5EF4-FFF2-40B4-BE49-F238E27FC236}">
              <a16:creationId xmlns:a16="http://schemas.microsoft.com/office/drawing/2014/main" id="{80E2C8BF-8FC9-493F-98A3-63D0C095A1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0" y="1009650"/>
          <a:ext cx="1866900" cy="307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95250</xdr:colOff>
      <xdr:row>6</xdr:row>
      <xdr:rowOff>38100</xdr:rowOff>
    </xdr:from>
    <xdr:ext cx="1866900" cy="307975"/>
    <xdr:pic>
      <xdr:nvPicPr>
        <xdr:cNvPr id="3" name="Afbeelding 2" descr="RC-kleur-logo-klein.gif">
          <a:extLst>
            <a:ext uri="{FF2B5EF4-FFF2-40B4-BE49-F238E27FC236}">
              <a16:creationId xmlns:a16="http://schemas.microsoft.com/office/drawing/2014/main" id="{BE82C5DE-FABC-4814-9C71-B226271A0E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0" y="1009650"/>
          <a:ext cx="1866900" cy="307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a:extLst>
            <a:ext uri="{FF2B5EF4-FFF2-40B4-BE49-F238E27FC236}">
              <a16:creationId xmlns:a16="http://schemas.microsoft.com/office/drawing/2014/main" id="{0F03251A-6BD4-4452-9F8A-B2FD3CB398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6</xdr:row>
      <xdr:rowOff>38100</xdr:rowOff>
    </xdr:from>
    <xdr:to>
      <xdr:col>5</xdr:col>
      <xdr:colOff>1962150</xdr:colOff>
      <xdr:row>8</xdr:row>
      <xdr:rowOff>28575</xdr:rowOff>
    </xdr:to>
    <xdr:pic>
      <xdr:nvPicPr>
        <xdr:cNvPr id="3" name="Afbeelding 2" descr="RC-kleur-logo-klein.gif">
          <a:extLst>
            <a:ext uri="{FF2B5EF4-FFF2-40B4-BE49-F238E27FC236}">
              <a16:creationId xmlns:a16="http://schemas.microsoft.com/office/drawing/2014/main" id="{5FB91AA5-1126-486D-81BE-1DFE85A32E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a:extLst>
            <a:ext uri="{FF2B5EF4-FFF2-40B4-BE49-F238E27FC236}">
              <a16:creationId xmlns:a16="http://schemas.microsoft.com/office/drawing/2014/main" id="{9E30EF39-C542-4621-922E-C343AA0526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6</xdr:row>
      <xdr:rowOff>38100</xdr:rowOff>
    </xdr:from>
    <xdr:to>
      <xdr:col>5</xdr:col>
      <xdr:colOff>1962150</xdr:colOff>
      <xdr:row>8</xdr:row>
      <xdr:rowOff>28575</xdr:rowOff>
    </xdr:to>
    <xdr:pic>
      <xdr:nvPicPr>
        <xdr:cNvPr id="3" name="Afbeelding 2" descr="RC-kleur-logo-klein.gif">
          <a:extLst>
            <a:ext uri="{FF2B5EF4-FFF2-40B4-BE49-F238E27FC236}">
              <a16:creationId xmlns:a16="http://schemas.microsoft.com/office/drawing/2014/main" id="{97BBC114-718E-41C2-A344-5AF051C9A2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a:extLst>
            <a:ext uri="{FF2B5EF4-FFF2-40B4-BE49-F238E27FC236}">
              <a16:creationId xmlns:a16="http://schemas.microsoft.com/office/drawing/2014/main" id="{9C9D9C6B-9671-45DE-9970-24198C3BD8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6</xdr:row>
      <xdr:rowOff>38100</xdr:rowOff>
    </xdr:from>
    <xdr:to>
      <xdr:col>5</xdr:col>
      <xdr:colOff>1962150</xdr:colOff>
      <xdr:row>8</xdr:row>
      <xdr:rowOff>28575</xdr:rowOff>
    </xdr:to>
    <xdr:pic>
      <xdr:nvPicPr>
        <xdr:cNvPr id="3" name="Afbeelding 2" descr="RC-kleur-logo-klein.gif">
          <a:extLst>
            <a:ext uri="{FF2B5EF4-FFF2-40B4-BE49-F238E27FC236}">
              <a16:creationId xmlns:a16="http://schemas.microsoft.com/office/drawing/2014/main" id="{C66ACC1C-DAB0-4E60-A26F-D512C76C70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rri\Music\download%20muziek\20160421_bpv_groep_achternaam_voornaam_eerstejaars.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p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sen"/>
      <sheetName val="wk 01"/>
      <sheetName val="wk 02"/>
      <sheetName val="wk 03"/>
      <sheetName val="wk 04"/>
      <sheetName val="wk 05"/>
      <sheetName val="wk 06"/>
      <sheetName val="LW 01"/>
      <sheetName val="Blad1"/>
      <sheetName val="wk 07"/>
      <sheetName val="wk 08"/>
      <sheetName val="wk 09"/>
      <sheetName val="wk 10"/>
      <sheetName val="wk 11"/>
      <sheetName val="LW 02"/>
      <sheetName val="BK BO (2)"/>
      <sheetName val="BK BO"/>
      <sheetName val="BK BO (3)"/>
      <sheetName val="wk 12"/>
      <sheetName val="wk 13"/>
      <sheetName val="wk 14"/>
      <sheetName val="wk 15"/>
      <sheetName val="BK 03"/>
      <sheetName val="LW 03"/>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(Mediadeveloper/GEO-ICT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GEO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Meeuwissen</v>
          </cell>
        </row>
        <row r="4">
          <cell r="B4" t="str">
            <v>J.W.C</v>
          </cell>
        </row>
        <row r="5">
          <cell r="B5" t="str">
            <v>Jorrit</v>
          </cell>
        </row>
        <row r="13">
          <cell r="B13" t="str">
            <v>d206218</v>
          </cell>
        </row>
        <row r="16">
          <cell r="B16" t="str">
            <v>MD (Mediadeveloper/GEO-ICT 95313)</v>
          </cell>
        </row>
        <row r="17">
          <cell r="B17" t="str">
            <v>RIO4-MED3A</v>
          </cell>
        </row>
        <row r="18">
          <cell r="B18" t="str">
            <v>Piet van Steen</v>
          </cell>
        </row>
        <row r="28">
          <cell r="B28" t="str">
            <v>Humpie Dumpie</v>
          </cell>
        </row>
        <row r="32">
          <cell r="B32" t="str">
            <v>Marlies Aarts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3">
          <cell r="I3" t="str">
            <v>23-5-2016 t/m 24-6-2016</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K OO"/>
    </sheetNames>
    <sheetDataSet>
      <sheetData sheetId="0">
        <row r="6">
          <cell r="I6" t="str">
            <v>10-4-2017 t/m 20/23-5-2016</v>
          </cell>
        </row>
      </sheetData>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6">
    <pageSetUpPr fitToPage="1"/>
  </sheetPr>
  <dimension ref="A1:AA28"/>
  <sheetViews>
    <sheetView topLeftCell="A7" zoomScale="90" zoomScaleNormal="90" workbookViewId="0">
      <selection activeCell="C11" sqref="C11:K11"/>
    </sheetView>
  </sheetViews>
  <sheetFormatPr defaultRowHeight="12.75" x14ac:dyDescent="0.2"/>
  <cols>
    <col min="1" max="4" width="9.7109375" customWidth="1"/>
    <col min="5" max="5" width="33" customWidth="1"/>
    <col min="6" max="6" width="31" customWidth="1"/>
    <col min="7" max="7" width="16.140625" customWidth="1"/>
    <col min="8" max="8" width="13.42578125" customWidth="1"/>
    <col min="9" max="11" width="10.7109375" customWidth="1"/>
    <col min="26" max="27" width="0" hidden="1" customWidth="1"/>
  </cols>
  <sheetData>
    <row r="1" spans="1:15" ht="15.75" x14ac:dyDescent="0.25">
      <c r="A1" s="71" t="str">
        <f>IF('[1]Algemene Informatie'!$B$16="Maak een keuze","Bijlage 10: Bewijskaart ","Bijlage 10: Bewijskaart "&amp;'[1]Algemene Informatie'!$B$16)</f>
        <v>Bijlage 10: Bewijskaart MD (Mediadeveloper/GEO-ICT 95313)</v>
      </c>
      <c r="B1" s="2"/>
      <c r="C1" s="2"/>
      <c r="D1" s="2"/>
      <c r="E1" s="2"/>
      <c r="F1" s="2"/>
      <c r="G1" s="2"/>
      <c r="H1" s="2"/>
      <c r="I1" s="2"/>
      <c r="J1" s="2"/>
      <c r="K1" s="2"/>
    </row>
    <row r="2" spans="1:15" ht="12.75" customHeight="1" x14ac:dyDescent="0.2">
      <c r="A2" s="70" t="s">
        <v>37</v>
      </c>
      <c r="B2" s="69"/>
      <c r="C2" s="69"/>
      <c r="D2" s="68" t="s">
        <v>36</v>
      </c>
      <c r="E2" s="67" t="s">
        <v>35</v>
      </c>
      <c r="F2" s="66"/>
      <c r="G2" s="66"/>
      <c r="H2" s="66"/>
      <c r="I2" s="66"/>
      <c r="J2" s="65" t="s">
        <v>34</v>
      </c>
      <c r="K2" s="64"/>
      <c r="M2" s="63"/>
    </row>
    <row r="3" spans="1:15" ht="12.75" customHeight="1" x14ac:dyDescent="0.2">
      <c r="A3" s="62"/>
      <c r="B3" s="61"/>
      <c r="C3" s="61"/>
      <c r="D3" s="60"/>
      <c r="E3" s="59" t="s">
        <v>48</v>
      </c>
      <c r="F3" s="58"/>
      <c r="G3" s="58"/>
      <c r="H3" s="58"/>
      <c r="I3" s="58"/>
      <c r="J3" s="57" t="s">
        <v>33</v>
      </c>
      <c r="K3" s="56"/>
    </row>
    <row r="4" spans="1:15" ht="12.75" customHeight="1" x14ac:dyDescent="0.2">
      <c r="A4" s="55"/>
      <c r="B4" s="54"/>
      <c r="C4" s="54"/>
      <c r="D4" s="53"/>
      <c r="E4" s="52"/>
      <c r="F4" s="51"/>
      <c r="G4" s="51"/>
      <c r="H4" s="51"/>
      <c r="I4" s="50"/>
      <c r="J4" s="49"/>
      <c r="K4" s="48"/>
    </row>
    <row r="5" spans="1:15" s="24" customFormat="1" x14ac:dyDescent="0.2">
      <c r="A5" s="47" t="s">
        <v>32</v>
      </c>
      <c r="B5" s="17"/>
      <c r="C5" s="17"/>
      <c r="D5" s="17"/>
      <c r="E5" s="17"/>
      <c r="F5" s="17"/>
      <c r="G5" s="17"/>
      <c r="H5" s="17"/>
      <c r="I5" s="17"/>
      <c r="J5" s="17"/>
      <c r="K5" s="25"/>
    </row>
    <row r="6" spans="1:15" x14ac:dyDescent="0.2">
      <c r="A6" s="34" t="s">
        <v>31</v>
      </c>
      <c r="B6" s="33"/>
      <c r="C6" s="32"/>
      <c r="D6" s="29" t="str">
        <f>IF('[1]Algemene Informatie'!$B$3=0,"",'[1]Algemene Informatie'!$B$3&amp;", "&amp;'[1]Algemene Informatie'!$B$4&amp;" ("&amp;'[1]Algemene Informatie'!$B$5&amp;")"&amp;" "&amp;'[1]Algemene Informatie'!$B$13)</f>
        <v>Meeuwissen, J.W.C (Jorrit) d206218</v>
      </c>
      <c r="E6" s="27"/>
      <c r="F6" s="46"/>
      <c r="G6" s="30" t="s">
        <v>30</v>
      </c>
      <c r="H6" s="30"/>
      <c r="I6" s="45" t="str">
        <f>'[2]BK OO'!I6:K6</f>
        <v>10-4-2017 t/m 20/23-5-2016</v>
      </c>
      <c r="J6" s="44"/>
      <c r="K6" s="43"/>
      <c r="O6" s="42"/>
    </row>
    <row r="7" spans="1:15" x14ac:dyDescent="0.2">
      <c r="A7" s="41" t="s">
        <v>29</v>
      </c>
      <c r="B7" s="40"/>
      <c r="C7" s="39"/>
      <c r="D7" s="29" t="str">
        <f>IF('[1]Algemene Informatie'!B17=0,"",'[1]Algemene Informatie'!B17)</f>
        <v>RIO4-MED3A</v>
      </c>
      <c r="E7" s="27"/>
      <c r="F7" s="38"/>
      <c r="G7" s="30" t="s">
        <v>28</v>
      </c>
      <c r="H7" s="30"/>
      <c r="I7" s="37"/>
      <c r="J7" s="36"/>
      <c r="K7" s="35"/>
    </row>
    <row r="8" spans="1:15" x14ac:dyDescent="0.2">
      <c r="A8" s="34" t="s">
        <v>27</v>
      </c>
      <c r="B8" s="33"/>
      <c r="C8" s="32"/>
      <c r="D8" s="29" t="str">
        <f>IF('[1]Algemene Informatie'!$B$28=0,"",'[1]Algemene Informatie'!$B$28)</f>
        <v>Humpie Dumpie</v>
      </c>
      <c r="E8" s="27"/>
      <c r="F8" s="38"/>
      <c r="G8" s="30" t="s">
        <v>26</v>
      </c>
      <c r="H8" s="30"/>
      <c r="I8" s="37"/>
      <c r="J8" s="36"/>
      <c r="K8" s="35"/>
    </row>
    <row r="9" spans="1:15" x14ac:dyDescent="0.2">
      <c r="A9" s="34" t="s">
        <v>25</v>
      </c>
      <c r="B9" s="33"/>
      <c r="C9" s="32"/>
      <c r="D9" s="29" t="str">
        <f>IF('[1]Algemene Informatie'!$B$18=0,"",'[1]Algemene Informatie'!$B$18)</f>
        <v>Piet van Steen</v>
      </c>
      <c r="E9" s="27"/>
      <c r="F9" s="31"/>
      <c r="G9" s="30" t="s">
        <v>24</v>
      </c>
      <c r="H9" s="30"/>
      <c r="I9" s="29" t="str">
        <f>IF('[1]Algemene Informatie'!$B$32=0,"",'[1]Algemene Informatie'!$B$32)</f>
        <v>Marlies Aarts</v>
      </c>
      <c r="J9" s="28"/>
      <c r="K9" s="27"/>
    </row>
    <row r="10" spans="1:15" s="24" customFormat="1" x14ac:dyDescent="0.2">
      <c r="A10" s="26" t="s">
        <v>23</v>
      </c>
      <c r="B10" s="16"/>
      <c r="C10" s="17"/>
      <c r="D10" s="17"/>
      <c r="E10" s="17"/>
      <c r="F10" s="17"/>
      <c r="G10" s="17"/>
      <c r="H10" s="17"/>
      <c r="I10" s="17"/>
      <c r="J10" s="17"/>
      <c r="K10" s="25"/>
    </row>
    <row r="11" spans="1:15" ht="49.5" customHeight="1" x14ac:dyDescent="0.2">
      <c r="A11" s="23" t="s">
        <v>22</v>
      </c>
      <c r="B11" s="23"/>
      <c r="C11" s="22" t="s">
        <v>21</v>
      </c>
      <c r="D11" s="21"/>
      <c r="E11" s="21"/>
      <c r="F11" s="21"/>
      <c r="G11" s="21"/>
      <c r="H11" s="21"/>
      <c r="I11" s="21"/>
      <c r="J11" s="21"/>
      <c r="K11" s="20"/>
    </row>
    <row r="12" spans="1:15" ht="69" customHeight="1" x14ac:dyDescent="0.2">
      <c r="A12" s="23" t="s">
        <v>20</v>
      </c>
      <c r="B12" s="23"/>
      <c r="C12" s="22" t="s">
        <v>19</v>
      </c>
      <c r="D12" s="21"/>
      <c r="E12" s="21"/>
      <c r="F12" s="21"/>
      <c r="G12" s="21"/>
      <c r="H12" s="21"/>
      <c r="I12" s="21"/>
      <c r="J12" s="21"/>
      <c r="K12" s="20"/>
    </row>
    <row r="13" spans="1:15" ht="110.25" customHeight="1" x14ac:dyDescent="0.2">
      <c r="A13" s="23" t="s">
        <v>18</v>
      </c>
      <c r="B13" s="23"/>
      <c r="C13" s="22" t="s">
        <v>17</v>
      </c>
      <c r="D13" s="21"/>
      <c r="E13" s="21"/>
      <c r="F13" s="21"/>
      <c r="G13" s="21"/>
      <c r="H13" s="21"/>
      <c r="I13" s="21"/>
      <c r="J13" s="21"/>
      <c r="K13" s="20"/>
    </row>
    <row r="14" spans="1:15" ht="39.75" customHeight="1" x14ac:dyDescent="0.2">
      <c r="A14" s="23" t="s">
        <v>16</v>
      </c>
      <c r="B14" s="23"/>
      <c r="C14" s="22" t="s">
        <v>15</v>
      </c>
      <c r="D14" s="21"/>
      <c r="E14" s="21"/>
      <c r="F14" s="21"/>
      <c r="G14" s="21"/>
      <c r="H14" s="21"/>
      <c r="I14" s="21"/>
      <c r="J14" s="21"/>
      <c r="K14" s="20"/>
    </row>
    <row r="15" spans="1:15" ht="39.75" customHeight="1" x14ac:dyDescent="0.2">
      <c r="A15" s="23" t="s">
        <v>14</v>
      </c>
      <c r="B15" s="23"/>
      <c r="C15" s="22" t="s">
        <v>13</v>
      </c>
      <c r="D15" s="21"/>
      <c r="E15" s="21"/>
      <c r="F15" s="21"/>
      <c r="G15" s="21"/>
      <c r="H15" s="21"/>
      <c r="I15" s="21"/>
      <c r="J15" s="21"/>
      <c r="K15" s="20"/>
    </row>
    <row r="16" spans="1:15" s="14" customFormat="1" x14ac:dyDescent="0.2">
      <c r="A16" s="19" t="s">
        <v>12</v>
      </c>
      <c r="B16" s="18"/>
      <c r="C16" s="17"/>
      <c r="D16" s="17"/>
      <c r="E16" s="17"/>
      <c r="F16" s="17"/>
      <c r="G16" s="17"/>
      <c r="H16" s="17"/>
      <c r="I16" s="16"/>
      <c r="J16" s="16"/>
      <c r="K16" s="15"/>
    </row>
    <row r="17" spans="1:27" ht="12.75" customHeight="1" x14ac:dyDescent="0.2">
      <c r="A17" s="13" t="s">
        <v>11</v>
      </c>
      <c r="B17" s="12"/>
      <c r="C17" s="12"/>
      <c r="D17" s="12"/>
      <c r="E17" s="12"/>
      <c r="F17" s="11"/>
      <c r="G17" s="13" t="s">
        <v>10</v>
      </c>
      <c r="H17" s="12"/>
      <c r="I17" s="11"/>
      <c r="J17" s="10" t="s">
        <v>9</v>
      </c>
      <c r="K17" s="9" t="s">
        <v>8</v>
      </c>
    </row>
    <row r="18" spans="1:27" ht="12.75" customHeight="1" x14ac:dyDescent="0.2">
      <c r="A18" s="8" t="s">
        <v>4</v>
      </c>
      <c r="B18" s="7"/>
      <c r="C18" s="7"/>
      <c r="D18" s="7"/>
      <c r="E18" s="7"/>
      <c r="F18" s="6"/>
      <c r="G18" s="8" t="s">
        <v>7</v>
      </c>
      <c r="H18" s="7"/>
      <c r="I18" s="6"/>
      <c r="J18" s="5" t="s">
        <v>2</v>
      </c>
      <c r="K18" s="4" t="s">
        <v>1</v>
      </c>
      <c r="Z18" s="1" t="str">
        <f>OplAfk&amp;"_"&amp;LEFT($A18,1)&amp;MID($A18,3,1)</f>
        <v>MD_11</v>
      </c>
      <c r="AA18" s="1" t="str">
        <f>OplAfk&amp;"_"&amp;LEFT($A18,1)&amp;MID($A18,3,1)&amp;LEFT($G18,1)</f>
        <v>MD_11J</v>
      </c>
    </row>
    <row r="19" spans="1:27" ht="12.75" customHeight="1" x14ac:dyDescent="0.2">
      <c r="A19" s="8" t="s">
        <v>4</v>
      </c>
      <c r="B19" s="7"/>
      <c r="C19" s="7"/>
      <c r="D19" s="7"/>
      <c r="E19" s="7"/>
      <c r="F19" s="6"/>
      <c r="G19" s="8" t="s">
        <v>6</v>
      </c>
      <c r="H19" s="7"/>
      <c r="I19" s="6"/>
      <c r="J19" s="5" t="s">
        <v>2</v>
      </c>
      <c r="K19" s="4" t="s">
        <v>1</v>
      </c>
      <c r="Z19" s="1" t="str">
        <f>OplAfk&amp;"_"&amp;LEFT($A19,1)&amp;MID($A19,3,1)</f>
        <v>MD_11</v>
      </c>
      <c r="AA19" s="1" t="str">
        <f>OplAfk&amp;"_"&amp;LEFT($A19,1)&amp;MID($A19,3,1)&amp;LEFT($G19,1)</f>
        <v>MD_11K</v>
      </c>
    </row>
    <row r="20" spans="1:27" ht="12.75" customHeight="1" x14ac:dyDescent="0.2">
      <c r="A20" s="8" t="s">
        <v>4</v>
      </c>
      <c r="B20" s="7"/>
      <c r="C20" s="7"/>
      <c r="D20" s="7"/>
      <c r="E20" s="7"/>
      <c r="F20" s="6"/>
      <c r="G20" s="8" t="s">
        <v>5</v>
      </c>
      <c r="H20" s="7"/>
      <c r="I20" s="6"/>
      <c r="J20" s="5" t="s">
        <v>2</v>
      </c>
      <c r="K20" s="4" t="s">
        <v>1</v>
      </c>
      <c r="Z20" s="1" t="str">
        <f>OplAfk&amp;"_"&amp;LEFT($A20,1)&amp;MID($A20,3,1)</f>
        <v>MD_11</v>
      </c>
      <c r="AA20" s="1" t="str">
        <f>OplAfk&amp;"_"&amp;LEFT($A20,1)&amp;MID($A20,3,1)&amp;LEFT($G20,1)</f>
        <v>MD_11M</v>
      </c>
    </row>
    <row r="21" spans="1:27" ht="12.75" customHeight="1" x14ac:dyDescent="0.2">
      <c r="A21" s="8" t="s">
        <v>4</v>
      </c>
      <c r="B21" s="7"/>
      <c r="C21" s="7"/>
      <c r="D21" s="7"/>
      <c r="E21" s="7"/>
      <c r="F21" s="6"/>
      <c r="G21" s="8" t="s">
        <v>3</v>
      </c>
      <c r="H21" s="7"/>
      <c r="I21" s="6"/>
      <c r="J21" s="5" t="s">
        <v>2</v>
      </c>
      <c r="K21" s="4" t="s">
        <v>1</v>
      </c>
      <c r="Z21" s="1" t="str">
        <f>OplAfk&amp;"_"&amp;LEFT($A21,1)&amp;MID($A21,3,1)</f>
        <v>MD_11</v>
      </c>
      <c r="AA21" s="1" t="str">
        <f>OplAfk&amp;"_"&amp;LEFT($A21,1)&amp;MID($A21,3,1)&amp;LEFT($G21,1)</f>
        <v>MD_11R</v>
      </c>
    </row>
    <row r="22" spans="1:27" ht="12.75" customHeight="1" x14ac:dyDescent="0.2">
      <c r="A22" s="8"/>
      <c r="B22" s="7"/>
      <c r="C22" s="7"/>
      <c r="D22" s="7"/>
      <c r="E22" s="7"/>
      <c r="F22" s="6"/>
      <c r="G22" s="8"/>
      <c r="H22" s="7"/>
      <c r="I22" s="6"/>
      <c r="J22" s="5"/>
      <c r="K22" s="4"/>
      <c r="Z22" s="1" t="str">
        <f>OplAfk&amp;"_"&amp;LEFT($A22,1)&amp;MID($A22,3,1)</f>
        <v>MD_</v>
      </c>
      <c r="AA22" s="1" t="str">
        <f>OplAfk&amp;"_"&amp;LEFT($A22,1)&amp;MID($A22,3,1)&amp;LEFT($G22,1)</f>
        <v>MD_</v>
      </c>
    </row>
    <row r="23" spans="1:27" ht="12.75" customHeight="1" x14ac:dyDescent="0.2">
      <c r="A23" s="8"/>
      <c r="B23" s="7"/>
      <c r="C23" s="7"/>
      <c r="D23" s="7"/>
      <c r="E23" s="7"/>
      <c r="F23" s="6"/>
      <c r="G23" s="8"/>
      <c r="H23" s="7"/>
      <c r="I23" s="6"/>
      <c r="J23" s="5"/>
      <c r="K23" s="4"/>
      <c r="Z23" s="1" t="str">
        <f>OplAfk&amp;"_"&amp;LEFT($A23,1)&amp;MID($A23,3,1)</f>
        <v>MD_</v>
      </c>
      <c r="AA23" s="1" t="str">
        <f>OplAfk&amp;"_"&amp;LEFT($A23,1)&amp;MID($A23,3,1)&amp;LEFT($G23,1)</f>
        <v>MD_</v>
      </c>
    </row>
    <row r="24" spans="1:27" x14ac:dyDescent="0.2">
      <c r="A24" s="8"/>
      <c r="B24" s="7"/>
      <c r="C24" s="7"/>
      <c r="D24" s="7"/>
      <c r="E24" s="7"/>
      <c r="F24" s="6"/>
      <c r="G24" s="8"/>
      <c r="H24" s="7"/>
      <c r="I24" s="6"/>
      <c r="J24" s="5"/>
      <c r="K24" s="4"/>
      <c r="Z24" s="1" t="str">
        <f>OplAfk&amp;"_"&amp;LEFT($A24,1)&amp;MID($A24,3,1)</f>
        <v>MD_</v>
      </c>
      <c r="AA24" s="1" t="str">
        <f>OplAfk&amp;"_"&amp;LEFT($A24,1)&amp;MID($A24,3,1)&amp;LEFT($G24,1)</f>
        <v>MD_</v>
      </c>
    </row>
    <row r="25" spans="1:27" x14ac:dyDescent="0.2">
      <c r="A25" s="8"/>
      <c r="B25" s="7"/>
      <c r="C25" s="7"/>
      <c r="D25" s="7"/>
      <c r="E25" s="7"/>
      <c r="F25" s="6"/>
      <c r="G25" s="8"/>
      <c r="H25" s="7"/>
      <c r="I25" s="6"/>
      <c r="J25" s="5"/>
      <c r="K25" s="4"/>
      <c r="Z25" s="1" t="str">
        <f>OplAfk&amp;"_"&amp;LEFT($A25,1)&amp;MID($A25,3,1)</f>
        <v>MD_</v>
      </c>
      <c r="AA25" s="1" t="str">
        <f>OplAfk&amp;"_"&amp;LEFT($A25,1)&amp;MID($A25,3,1)&amp;LEFT($G25,1)</f>
        <v>MD_</v>
      </c>
    </row>
    <row r="26" spans="1:27" x14ac:dyDescent="0.2">
      <c r="A26" s="8"/>
      <c r="B26" s="7"/>
      <c r="C26" s="7"/>
      <c r="D26" s="7"/>
      <c r="E26" s="7"/>
      <c r="F26" s="6"/>
      <c r="G26" s="8"/>
      <c r="H26" s="7"/>
      <c r="I26" s="6"/>
      <c r="J26" s="5"/>
      <c r="K26" s="4"/>
      <c r="Z26" s="1" t="str">
        <f>OplAfk&amp;"_"&amp;LEFT($A26,1)&amp;MID($A26,3,1)</f>
        <v>MD_</v>
      </c>
      <c r="AA26" s="1" t="str">
        <f>OplAfk&amp;"_"&amp;LEFT($A26,1)&amp;MID($A26,3,1)&amp;LEFT($G26,1)</f>
        <v>MD_</v>
      </c>
    </row>
    <row r="27" spans="1:27" x14ac:dyDescent="0.2">
      <c r="A27" s="8"/>
      <c r="B27" s="7"/>
      <c r="C27" s="7"/>
      <c r="D27" s="7"/>
      <c r="E27" s="7"/>
      <c r="F27" s="6"/>
      <c r="G27" s="8"/>
      <c r="H27" s="7"/>
      <c r="I27" s="6"/>
      <c r="J27" s="5"/>
      <c r="K27" s="4"/>
      <c r="Z27" s="1" t="str">
        <f>OplAfk&amp;"_"&amp;LEFT($A27,1)&amp;MID($A27,3,1)</f>
        <v>MD_</v>
      </c>
      <c r="AA27" s="1" t="str">
        <f>OplAfk&amp;"_"&amp;LEFT($A27,1)&amp;MID($A27,3,1)&amp;LEFT($G27,1)</f>
        <v>MD_</v>
      </c>
    </row>
    <row r="28" spans="1:27" x14ac:dyDescent="0.2">
      <c r="A28" s="3" t="s">
        <v>0</v>
      </c>
      <c r="B28" s="2"/>
      <c r="C28" s="2"/>
      <c r="D28" s="2"/>
      <c r="E28" s="2"/>
      <c r="F28" s="2"/>
      <c r="G28" s="2"/>
      <c r="H28" s="2"/>
      <c r="I28" s="2"/>
      <c r="J28" s="2"/>
      <c r="K28" s="2"/>
      <c r="Z28" s="1"/>
      <c r="AA28" s="1"/>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0:K10"/>
    <mergeCell ref="A11:B11"/>
    <mergeCell ref="C11:K11"/>
    <mergeCell ref="A12:B12"/>
    <mergeCell ref="C12:K12"/>
    <mergeCell ref="A13:B13"/>
    <mergeCell ref="C13:K13"/>
    <mergeCell ref="A14:B14"/>
    <mergeCell ref="C14:K14"/>
    <mergeCell ref="A15:B15"/>
    <mergeCell ref="C15:K15"/>
    <mergeCell ref="A16:K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5">
    <pageSetUpPr fitToPage="1"/>
  </sheetPr>
  <dimension ref="A1:AA28"/>
  <sheetViews>
    <sheetView zoomScale="90" zoomScaleNormal="90" workbookViewId="0">
      <selection activeCell="C11" sqref="C11:K11"/>
    </sheetView>
  </sheetViews>
  <sheetFormatPr defaultRowHeight="12.75" x14ac:dyDescent="0.2"/>
  <cols>
    <col min="1" max="4" width="9.7109375" customWidth="1"/>
    <col min="5" max="5" width="33" customWidth="1"/>
    <col min="6" max="6" width="31" customWidth="1"/>
    <col min="7" max="7" width="16.140625" customWidth="1"/>
    <col min="8" max="8" width="13.42578125" customWidth="1"/>
    <col min="9" max="11" width="10.7109375" customWidth="1"/>
    <col min="26" max="27" width="0" hidden="1" customWidth="1"/>
  </cols>
  <sheetData>
    <row r="1" spans="1:15" ht="15.75" x14ac:dyDescent="0.25">
      <c r="A1" s="71" t="str">
        <f>IF('[1]Algemene Informatie'!$B$16="Maak een keuze","Bijlage 10: Bewijskaart ","Bijlage 10: Bewijskaart "&amp;'[1]Algemene Informatie'!$B$16)</f>
        <v>Bijlage 10: Bewijskaart MD (Mediadeveloper/GEO-ICT 95313)</v>
      </c>
      <c r="B1" s="2"/>
      <c r="C1" s="2"/>
      <c r="D1" s="2"/>
      <c r="E1" s="2"/>
      <c r="F1" s="2"/>
      <c r="G1" s="2"/>
      <c r="H1" s="2"/>
      <c r="I1" s="2"/>
      <c r="J1" s="2"/>
      <c r="K1" s="2"/>
    </row>
    <row r="2" spans="1:15" ht="12.75" customHeight="1" x14ac:dyDescent="0.2">
      <c r="A2" s="70" t="s">
        <v>37</v>
      </c>
      <c r="B2" s="69"/>
      <c r="C2" s="69"/>
      <c r="D2" s="72"/>
      <c r="E2" s="67" t="s">
        <v>35</v>
      </c>
      <c r="F2" s="66"/>
      <c r="G2" s="66"/>
      <c r="H2" s="66"/>
      <c r="I2" s="66"/>
      <c r="J2" s="65" t="s">
        <v>34</v>
      </c>
      <c r="K2" s="64"/>
      <c r="M2" s="63"/>
    </row>
    <row r="3" spans="1:15" ht="12.75" customHeight="1" x14ac:dyDescent="0.2">
      <c r="A3" s="62"/>
      <c r="B3" s="61"/>
      <c r="C3" s="61"/>
      <c r="D3" s="73" t="s">
        <v>38</v>
      </c>
      <c r="E3" s="59" t="s">
        <v>47</v>
      </c>
      <c r="F3" s="58"/>
      <c r="G3" s="58"/>
      <c r="H3" s="58"/>
      <c r="I3" s="58"/>
      <c r="J3" s="57" t="s">
        <v>33</v>
      </c>
      <c r="K3" s="56"/>
    </row>
    <row r="4" spans="1:15" ht="12.75" customHeight="1" x14ac:dyDescent="0.2">
      <c r="A4" s="55"/>
      <c r="B4" s="54"/>
      <c r="C4" s="54"/>
      <c r="D4" s="74"/>
      <c r="E4" s="52"/>
      <c r="F4" s="51"/>
      <c r="G4" s="51"/>
      <c r="H4" s="51"/>
      <c r="I4" s="50"/>
      <c r="J4" s="49"/>
      <c r="K4" s="48"/>
    </row>
    <row r="5" spans="1:15" s="24" customFormat="1" x14ac:dyDescent="0.2">
      <c r="A5" s="47" t="s">
        <v>32</v>
      </c>
      <c r="B5" s="17"/>
      <c r="C5" s="17"/>
      <c r="D5" s="17"/>
      <c r="E5" s="17"/>
      <c r="F5" s="17"/>
      <c r="G5" s="17"/>
      <c r="H5" s="17"/>
      <c r="I5" s="17"/>
      <c r="J5" s="17"/>
      <c r="K5" s="25"/>
    </row>
    <row r="6" spans="1:15" x14ac:dyDescent="0.2">
      <c r="A6" s="34" t="s">
        <v>31</v>
      </c>
      <c r="B6" s="33"/>
      <c r="C6" s="32"/>
      <c r="D6" s="29" t="str">
        <f>IF('[1]Algemene Informatie'!$B$3=0,"",'[1]Algemene Informatie'!$B$3&amp;", "&amp;'[1]Algemene Informatie'!$B$4&amp;" ("&amp;'[1]Algemene Informatie'!$B$5&amp;")"&amp;" "&amp;'[1]Algemene Informatie'!$B$13)</f>
        <v>Meeuwissen, J.W.C (Jorrit) d206218</v>
      </c>
      <c r="E6" s="27"/>
      <c r="F6" s="46"/>
      <c r="G6" s="30" t="s">
        <v>30</v>
      </c>
      <c r="H6" s="30"/>
      <c r="I6" s="45" t="str">
        <f>'[1]LW 02'!I3:J3</f>
        <v>23-5-2016 t/m 24-6-2016</v>
      </c>
      <c r="J6" s="44"/>
      <c r="K6" s="43"/>
      <c r="O6" s="42"/>
    </row>
    <row r="7" spans="1:15" x14ac:dyDescent="0.2">
      <c r="A7" s="41" t="s">
        <v>29</v>
      </c>
      <c r="B7" s="40"/>
      <c r="C7" s="39"/>
      <c r="D7" s="29" t="str">
        <f>IF('[1]Algemene Informatie'!B17=0,"",'[1]Algemene Informatie'!B17)</f>
        <v>RIO4-MED3A</v>
      </c>
      <c r="E7" s="27"/>
      <c r="F7" s="38"/>
      <c r="G7" s="30" t="s">
        <v>28</v>
      </c>
      <c r="H7" s="30"/>
      <c r="I7" s="37"/>
      <c r="J7" s="36"/>
      <c r="K7" s="35"/>
    </row>
    <row r="8" spans="1:15" x14ac:dyDescent="0.2">
      <c r="A8" s="34" t="s">
        <v>27</v>
      </c>
      <c r="B8" s="33"/>
      <c r="C8" s="32"/>
      <c r="D8" s="29" t="str">
        <f>IF('[1]Algemene Informatie'!$B$28=0,"",'[1]Algemene Informatie'!$B$28)</f>
        <v>Humpie Dumpie</v>
      </c>
      <c r="E8" s="27"/>
      <c r="F8" s="38"/>
      <c r="G8" s="30" t="s">
        <v>26</v>
      </c>
      <c r="H8" s="30"/>
      <c r="I8" s="37"/>
      <c r="J8" s="36"/>
      <c r="K8" s="35"/>
    </row>
    <row r="9" spans="1:15" x14ac:dyDescent="0.2">
      <c r="A9" s="34" t="s">
        <v>25</v>
      </c>
      <c r="B9" s="33"/>
      <c r="C9" s="32"/>
      <c r="D9" s="29" t="str">
        <f>IF('[1]Algemene Informatie'!$B$18=0,"",'[1]Algemene Informatie'!$B$18)</f>
        <v>Piet van Steen</v>
      </c>
      <c r="E9" s="27"/>
      <c r="F9" s="31"/>
      <c r="G9" s="30" t="s">
        <v>24</v>
      </c>
      <c r="H9" s="30"/>
      <c r="I9" s="29" t="str">
        <f>IF('[1]Algemene Informatie'!$B$32=0,"",'[1]Algemene Informatie'!$B$32)</f>
        <v>Marlies Aarts</v>
      </c>
      <c r="J9" s="28"/>
      <c r="K9" s="27"/>
    </row>
    <row r="10" spans="1:15" s="24" customFormat="1" x14ac:dyDescent="0.2">
      <c r="A10" s="26" t="s">
        <v>23</v>
      </c>
      <c r="B10" s="16"/>
      <c r="C10" s="17"/>
      <c r="D10" s="17"/>
      <c r="E10" s="17"/>
      <c r="F10" s="17"/>
      <c r="G10" s="17"/>
      <c r="H10" s="17"/>
      <c r="I10" s="17"/>
      <c r="J10" s="17"/>
      <c r="K10" s="25"/>
    </row>
    <row r="11" spans="1:15" ht="61.5" customHeight="1" x14ac:dyDescent="0.2">
      <c r="A11" s="23" t="s">
        <v>22</v>
      </c>
      <c r="B11" s="23"/>
      <c r="C11" s="22" t="s">
        <v>21</v>
      </c>
      <c r="D11" s="21"/>
      <c r="E11" s="21"/>
      <c r="F11" s="21"/>
      <c r="G11" s="21"/>
      <c r="H11" s="21"/>
      <c r="I11" s="21"/>
      <c r="J11" s="21"/>
      <c r="K11" s="20"/>
    </row>
    <row r="12" spans="1:15" ht="60.75" customHeight="1" x14ac:dyDescent="0.2">
      <c r="A12" s="23" t="s">
        <v>20</v>
      </c>
      <c r="B12" s="23"/>
      <c r="C12" s="22" t="s">
        <v>39</v>
      </c>
      <c r="D12" s="21"/>
      <c r="E12" s="21"/>
      <c r="F12" s="21"/>
      <c r="G12" s="21"/>
      <c r="H12" s="21"/>
      <c r="I12" s="21"/>
      <c r="J12" s="21"/>
      <c r="K12" s="20"/>
    </row>
    <row r="13" spans="1:15" ht="61.5" customHeight="1" x14ac:dyDescent="0.2">
      <c r="A13" s="23" t="s">
        <v>18</v>
      </c>
      <c r="B13" s="23"/>
      <c r="C13" s="22" t="s">
        <v>40</v>
      </c>
      <c r="D13" s="21"/>
      <c r="E13" s="21"/>
      <c r="F13" s="21"/>
      <c r="G13" s="21"/>
      <c r="H13" s="21"/>
      <c r="I13" s="21"/>
      <c r="J13" s="21"/>
      <c r="K13" s="20"/>
    </row>
    <row r="14" spans="1:15" ht="62.25" customHeight="1" x14ac:dyDescent="0.2">
      <c r="A14" s="23" t="s">
        <v>16</v>
      </c>
      <c r="B14" s="23"/>
      <c r="C14" s="22" t="s">
        <v>41</v>
      </c>
      <c r="D14" s="21"/>
      <c r="E14" s="21"/>
      <c r="F14" s="21"/>
      <c r="G14" s="21"/>
      <c r="H14" s="21"/>
      <c r="I14" s="21"/>
      <c r="J14" s="21"/>
      <c r="K14" s="20"/>
    </row>
    <row r="15" spans="1:15" ht="61.5" customHeight="1" x14ac:dyDescent="0.2">
      <c r="A15" s="23" t="s">
        <v>14</v>
      </c>
      <c r="B15" s="23"/>
      <c r="C15" s="22" t="s">
        <v>42</v>
      </c>
      <c r="D15" s="21"/>
      <c r="E15" s="21"/>
      <c r="F15" s="21"/>
      <c r="G15" s="21"/>
      <c r="H15" s="21"/>
      <c r="I15" s="21"/>
      <c r="J15" s="21"/>
      <c r="K15" s="20"/>
    </row>
    <row r="16" spans="1:15" s="14" customFormat="1" x14ac:dyDescent="0.2">
      <c r="A16" s="19" t="s">
        <v>12</v>
      </c>
      <c r="B16" s="18"/>
      <c r="C16" s="17"/>
      <c r="D16" s="17"/>
      <c r="E16" s="17"/>
      <c r="F16" s="17"/>
      <c r="G16" s="17"/>
      <c r="H16" s="17"/>
      <c r="I16" s="16"/>
      <c r="J16" s="16"/>
      <c r="K16" s="15"/>
    </row>
    <row r="17" spans="1:27" ht="12.75" customHeight="1" x14ac:dyDescent="0.2">
      <c r="A17" s="13" t="s">
        <v>11</v>
      </c>
      <c r="B17" s="12"/>
      <c r="C17" s="12"/>
      <c r="D17" s="12"/>
      <c r="E17" s="12"/>
      <c r="F17" s="11"/>
      <c r="G17" s="13" t="s">
        <v>10</v>
      </c>
      <c r="H17" s="12"/>
      <c r="I17" s="11"/>
      <c r="J17" s="10" t="s">
        <v>9</v>
      </c>
      <c r="K17" s="9" t="s">
        <v>8</v>
      </c>
    </row>
    <row r="18" spans="1:27" ht="12.75" customHeight="1" x14ac:dyDescent="0.2">
      <c r="A18" s="8" t="s">
        <v>43</v>
      </c>
      <c r="B18" s="7"/>
      <c r="C18" s="7"/>
      <c r="D18" s="7"/>
      <c r="E18" s="7"/>
      <c r="F18" s="6"/>
      <c r="G18" s="8" t="s">
        <v>44</v>
      </c>
      <c r="H18" s="7"/>
      <c r="I18" s="6"/>
      <c r="J18" s="5" t="s">
        <v>2</v>
      </c>
      <c r="K18" s="4" t="s">
        <v>45</v>
      </c>
      <c r="Z18" s="1" t="str">
        <f t="shared" ref="Z18:Z27" si="0">OplAfk&amp;"_"&amp;LEFT($A18,1)&amp;MID($A18,3,1)</f>
        <v>MD_12</v>
      </c>
      <c r="AA18" s="1" t="str">
        <f t="shared" ref="AA18:AA27" si="1">OplAfk&amp;"_"&amp;LEFT($A18,1)&amp;MID($A18,3,1)&amp;LEFT($G18,1)</f>
        <v>MD_12E</v>
      </c>
    </row>
    <row r="19" spans="1:27" ht="12.75" customHeight="1" x14ac:dyDescent="0.2">
      <c r="A19" s="8" t="s">
        <v>43</v>
      </c>
      <c r="B19" s="7"/>
      <c r="C19" s="7"/>
      <c r="D19" s="7"/>
      <c r="E19" s="7"/>
      <c r="F19" s="6"/>
      <c r="G19" s="8" t="s">
        <v>7</v>
      </c>
      <c r="H19" s="7"/>
      <c r="I19" s="6"/>
      <c r="J19" s="5" t="s">
        <v>2</v>
      </c>
      <c r="K19" s="4" t="s">
        <v>45</v>
      </c>
      <c r="Z19" s="1" t="str">
        <f t="shared" si="0"/>
        <v>MD_12</v>
      </c>
      <c r="AA19" s="1" t="str">
        <f t="shared" si="1"/>
        <v>MD_12J</v>
      </c>
    </row>
    <row r="20" spans="1:27" ht="12.75" customHeight="1" x14ac:dyDescent="0.2">
      <c r="A20" s="8" t="s">
        <v>43</v>
      </c>
      <c r="B20" s="7"/>
      <c r="C20" s="7"/>
      <c r="D20" s="7"/>
      <c r="E20" s="7"/>
      <c r="F20" s="6"/>
      <c r="G20" s="8" t="s">
        <v>46</v>
      </c>
      <c r="H20" s="7"/>
      <c r="I20" s="6"/>
      <c r="J20" s="5" t="s">
        <v>2</v>
      </c>
      <c r="K20" s="4" t="s">
        <v>45</v>
      </c>
      <c r="Z20" s="1" t="str">
        <f t="shared" si="0"/>
        <v>MD_12</v>
      </c>
      <c r="AA20" s="1" t="str">
        <f t="shared" si="1"/>
        <v>MD_12Q</v>
      </c>
    </row>
    <row r="21" spans="1:27" ht="12.75" customHeight="1" x14ac:dyDescent="0.2">
      <c r="A21" s="8"/>
      <c r="B21" s="7"/>
      <c r="C21" s="7"/>
      <c r="D21" s="7"/>
      <c r="E21" s="7"/>
      <c r="F21" s="6"/>
      <c r="G21" s="8"/>
      <c r="H21" s="7"/>
      <c r="I21" s="6"/>
      <c r="J21" s="5"/>
      <c r="K21" s="4"/>
      <c r="Z21" s="1" t="str">
        <f t="shared" si="0"/>
        <v>MD_</v>
      </c>
      <c r="AA21" s="1" t="str">
        <f t="shared" si="1"/>
        <v>MD_</v>
      </c>
    </row>
    <row r="22" spans="1:27" ht="12.75" customHeight="1" x14ac:dyDescent="0.2">
      <c r="A22" s="8"/>
      <c r="B22" s="7"/>
      <c r="C22" s="7"/>
      <c r="D22" s="7"/>
      <c r="E22" s="7"/>
      <c r="F22" s="6"/>
      <c r="G22" s="8"/>
      <c r="H22" s="7"/>
      <c r="I22" s="6"/>
      <c r="J22" s="5"/>
      <c r="K22" s="4"/>
      <c r="Z22" s="1" t="str">
        <f t="shared" si="0"/>
        <v>MD_</v>
      </c>
      <c r="AA22" s="1" t="str">
        <f t="shared" si="1"/>
        <v>MD_</v>
      </c>
    </row>
    <row r="23" spans="1:27" ht="12.75" customHeight="1" x14ac:dyDescent="0.2">
      <c r="A23" s="8"/>
      <c r="B23" s="7"/>
      <c r="C23" s="7"/>
      <c r="D23" s="7"/>
      <c r="E23" s="7"/>
      <c r="F23" s="6"/>
      <c r="G23" s="8"/>
      <c r="H23" s="7"/>
      <c r="I23" s="6"/>
      <c r="J23" s="5"/>
      <c r="K23" s="4"/>
      <c r="Z23" s="1" t="str">
        <f t="shared" si="0"/>
        <v>MD_</v>
      </c>
      <c r="AA23" s="1" t="str">
        <f t="shared" si="1"/>
        <v>MD_</v>
      </c>
    </row>
    <row r="24" spans="1:27" x14ac:dyDescent="0.2">
      <c r="A24" s="8"/>
      <c r="B24" s="7"/>
      <c r="C24" s="7"/>
      <c r="D24" s="7"/>
      <c r="E24" s="7"/>
      <c r="F24" s="6"/>
      <c r="G24" s="8"/>
      <c r="H24" s="7"/>
      <c r="I24" s="6"/>
      <c r="J24" s="5"/>
      <c r="K24" s="4"/>
      <c r="Z24" s="1" t="str">
        <f t="shared" si="0"/>
        <v>MD_</v>
      </c>
      <c r="AA24" s="1" t="str">
        <f t="shared" si="1"/>
        <v>MD_</v>
      </c>
    </row>
    <row r="25" spans="1:27" x14ac:dyDescent="0.2">
      <c r="A25" s="8"/>
      <c r="B25" s="7"/>
      <c r="C25" s="7"/>
      <c r="D25" s="7"/>
      <c r="E25" s="7"/>
      <c r="F25" s="6"/>
      <c r="G25" s="8"/>
      <c r="H25" s="7"/>
      <c r="I25" s="6"/>
      <c r="J25" s="5"/>
      <c r="K25" s="4"/>
      <c r="Z25" s="1" t="str">
        <f t="shared" si="0"/>
        <v>MD_</v>
      </c>
      <c r="AA25" s="1" t="str">
        <f t="shared" si="1"/>
        <v>MD_</v>
      </c>
    </row>
    <row r="26" spans="1:27" x14ac:dyDescent="0.2">
      <c r="A26" s="8"/>
      <c r="B26" s="7"/>
      <c r="C26" s="7"/>
      <c r="D26" s="7"/>
      <c r="E26" s="7"/>
      <c r="F26" s="6"/>
      <c r="G26" s="8"/>
      <c r="H26" s="7"/>
      <c r="I26" s="6"/>
      <c r="J26" s="5"/>
      <c r="K26" s="4"/>
      <c r="Z26" s="1" t="str">
        <f t="shared" si="0"/>
        <v>MD_</v>
      </c>
      <c r="AA26" s="1" t="str">
        <f t="shared" si="1"/>
        <v>MD_</v>
      </c>
    </row>
    <row r="27" spans="1:27" x14ac:dyDescent="0.2">
      <c r="A27" s="8"/>
      <c r="B27" s="7"/>
      <c r="C27" s="7"/>
      <c r="D27" s="7"/>
      <c r="E27" s="7"/>
      <c r="F27" s="6"/>
      <c r="G27" s="8"/>
      <c r="H27" s="7"/>
      <c r="I27" s="6"/>
      <c r="J27" s="5"/>
      <c r="K27" s="4"/>
      <c r="Z27" s="1" t="str">
        <f t="shared" si="0"/>
        <v>MD_</v>
      </c>
      <c r="AA27" s="1" t="str">
        <f t="shared" si="1"/>
        <v>MD_</v>
      </c>
    </row>
    <row r="28" spans="1:27" x14ac:dyDescent="0.2">
      <c r="A28" s="3" t="s">
        <v>0</v>
      </c>
      <c r="B28" s="2"/>
      <c r="C28" s="2"/>
      <c r="D28" s="2"/>
      <c r="E28" s="2"/>
      <c r="F28" s="2"/>
      <c r="G28" s="2"/>
      <c r="H28" s="2"/>
      <c r="I28" s="2"/>
      <c r="J28" s="2"/>
      <c r="K28" s="2"/>
      <c r="Z28" s="1"/>
      <c r="AA28" s="1"/>
    </row>
  </sheetData>
  <sheetProtection formatRows="0" selectLockedCells="1"/>
  <mergeCells count="57">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D8:E8"/>
    <mergeCell ref="G8:H8"/>
    <mergeCell ref="I8:K8"/>
    <mergeCell ref="A9:C9"/>
    <mergeCell ref="D9:E9"/>
    <mergeCell ref="G9:H9"/>
    <mergeCell ref="I9:K9"/>
    <mergeCell ref="A6:C6"/>
    <mergeCell ref="D6:E6"/>
    <mergeCell ref="F6:F9"/>
    <mergeCell ref="G6:H6"/>
    <mergeCell ref="I6:K6"/>
    <mergeCell ref="A7:C7"/>
    <mergeCell ref="D7:E7"/>
    <mergeCell ref="G7:H7"/>
    <mergeCell ref="I7:K7"/>
    <mergeCell ref="A8:C8"/>
    <mergeCell ref="A2:C4"/>
    <mergeCell ref="J2:K2"/>
    <mergeCell ref="E3:I4"/>
    <mergeCell ref="J3:K3"/>
    <mergeCell ref="J4:K4"/>
    <mergeCell ref="A5:K5"/>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7">
    <pageSetUpPr fitToPage="1"/>
  </sheetPr>
  <dimension ref="A1:AA28"/>
  <sheetViews>
    <sheetView topLeftCell="B4" zoomScale="90" zoomScaleNormal="90" workbookViewId="0">
      <selection activeCell="C14" sqref="C14:K14"/>
    </sheetView>
  </sheetViews>
  <sheetFormatPr defaultRowHeight="12.75" x14ac:dyDescent="0.2"/>
  <cols>
    <col min="1" max="4" width="9.7109375" customWidth="1"/>
    <col min="5" max="5" width="33" customWidth="1"/>
    <col min="6" max="6" width="31" customWidth="1"/>
    <col min="7" max="7" width="16.140625" customWidth="1"/>
    <col min="8" max="8" width="13.42578125" customWidth="1"/>
    <col min="9" max="11" width="10.7109375" customWidth="1"/>
    <col min="26" max="27" width="0" hidden="1" customWidth="1"/>
  </cols>
  <sheetData>
    <row r="1" spans="1:15" ht="15.75" x14ac:dyDescent="0.25">
      <c r="A1" s="71" t="str">
        <f>IF('[1]Algemene Informatie'!$B$16="Maak een keuze","Bijlage 10: Bewijskaart ","Bijlage 10: Bewijskaart "&amp;'[1]Algemene Informatie'!$B$16)</f>
        <v>Bijlage 10: Bewijskaart MD (Mediadeveloper/GEO-ICT 95313)</v>
      </c>
      <c r="B1" s="2"/>
      <c r="C1" s="2"/>
      <c r="D1" s="2"/>
      <c r="E1" s="2"/>
      <c r="F1" s="2"/>
      <c r="G1" s="2"/>
      <c r="H1" s="2"/>
      <c r="I1" s="2"/>
      <c r="J1" s="2"/>
      <c r="K1" s="2"/>
    </row>
    <row r="2" spans="1:15" ht="12.75" customHeight="1" x14ac:dyDescent="0.2">
      <c r="A2" s="70" t="s">
        <v>37</v>
      </c>
      <c r="B2" s="69"/>
      <c r="C2" s="69"/>
      <c r="D2" s="72"/>
      <c r="E2" s="67" t="s">
        <v>35</v>
      </c>
      <c r="F2" s="66"/>
      <c r="G2" s="66"/>
      <c r="H2" s="66"/>
      <c r="I2" s="66"/>
      <c r="J2" s="65" t="s">
        <v>34</v>
      </c>
      <c r="K2" s="64"/>
      <c r="M2" s="63"/>
    </row>
    <row r="3" spans="1:15" ht="12.75" customHeight="1" x14ac:dyDescent="0.2">
      <c r="A3" s="62"/>
      <c r="B3" s="61"/>
      <c r="C3" s="61"/>
      <c r="D3" s="73" t="s">
        <v>49</v>
      </c>
      <c r="E3" s="59" t="s">
        <v>50</v>
      </c>
      <c r="F3" s="58"/>
      <c r="G3" s="58"/>
      <c r="H3" s="58"/>
      <c r="I3" s="58"/>
      <c r="J3" s="57" t="s">
        <v>33</v>
      </c>
      <c r="K3" s="56"/>
    </row>
    <row r="4" spans="1:15" ht="12.75" customHeight="1" x14ac:dyDescent="0.2">
      <c r="A4" s="55"/>
      <c r="B4" s="54"/>
      <c r="C4" s="54"/>
      <c r="D4" s="74"/>
      <c r="E4" s="52"/>
      <c r="F4" s="51"/>
      <c r="G4" s="51"/>
      <c r="H4" s="51"/>
      <c r="I4" s="50"/>
      <c r="J4" s="49"/>
      <c r="K4" s="48"/>
    </row>
    <row r="5" spans="1:15" s="24" customFormat="1" x14ac:dyDescent="0.2">
      <c r="A5" s="47" t="s">
        <v>32</v>
      </c>
      <c r="B5" s="17"/>
      <c r="C5" s="17"/>
      <c r="D5" s="17"/>
      <c r="E5" s="17"/>
      <c r="F5" s="17"/>
      <c r="G5" s="17"/>
      <c r="H5" s="17"/>
      <c r="I5" s="17"/>
      <c r="J5" s="17"/>
      <c r="K5" s="25"/>
    </row>
    <row r="6" spans="1:15" x14ac:dyDescent="0.2">
      <c r="A6" s="34" t="s">
        <v>31</v>
      </c>
      <c r="B6" s="33"/>
      <c r="C6" s="32"/>
      <c r="D6" s="29" t="str">
        <f>IF('[1]Algemene Informatie'!$B$3=0,"",'[1]Algemene Informatie'!$B$3&amp;", "&amp;'[1]Algemene Informatie'!$B$4&amp;" ("&amp;'[1]Algemene Informatie'!$B$5&amp;")"&amp;" "&amp;'[1]Algemene Informatie'!$B$13)</f>
        <v>Meeuwissen, J.W.C (Jorrit) d206218</v>
      </c>
      <c r="E6" s="27"/>
      <c r="F6" s="46"/>
      <c r="G6" s="30" t="s">
        <v>30</v>
      </c>
      <c r="H6" s="30"/>
      <c r="I6" s="45" t="str">
        <f>'[1]LW 02'!I3:J3</f>
        <v>23-5-2016 t/m 24-6-2016</v>
      </c>
      <c r="J6" s="44"/>
      <c r="K6" s="43"/>
      <c r="O6" s="42"/>
    </row>
    <row r="7" spans="1:15" x14ac:dyDescent="0.2">
      <c r="A7" s="41" t="s">
        <v>29</v>
      </c>
      <c r="B7" s="40"/>
      <c r="C7" s="39"/>
      <c r="D7" s="29" t="str">
        <f>IF('[1]Algemene Informatie'!B17=0,"",'[1]Algemene Informatie'!B17)</f>
        <v>RIO4-MED3A</v>
      </c>
      <c r="E7" s="27"/>
      <c r="F7" s="38"/>
      <c r="G7" s="30" t="s">
        <v>28</v>
      </c>
      <c r="H7" s="30"/>
      <c r="I7" s="37"/>
      <c r="J7" s="36"/>
      <c r="K7" s="35"/>
    </row>
    <row r="8" spans="1:15" x14ac:dyDescent="0.2">
      <c r="A8" s="34" t="s">
        <v>27</v>
      </c>
      <c r="B8" s="33"/>
      <c r="C8" s="32"/>
      <c r="D8" s="29" t="str">
        <f>IF('[1]Algemene Informatie'!$B$28=0,"",'[1]Algemene Informatie'!$B$28)</f>
        <v>Humpie Dumpie</v>
      </c>
      <c r="E8" s="27"/>
      <c r="F8" s="38"/>
      <c r="G8" s="30" t="s">
        <v>26</v>
      </c>
      <c r="H8" s="30"/>
      <c r="I8" s="37"/>
      <c r="J8" s="36"/>
      <c r="K8" s="35"/>
    </row>
    <row r="9" spans="1:15" x14ac:dyDescent="0.2">
      <c r="A9" s="34" t="s">
        <v>25</v>
      </c>
      <c r="B9" s="33"/>
      <c r="C9" s="32"/>
      <c r="D9" s="29" t="str">
        <f>IF('[1]Algemene Informatie'!$B$18=0,"",'[1]Algemene Informatie'!$B$18)</f>
        <v>Piet van Steen</v>
      </c>
      <c r="E9" s="27"/>
      <c r="F9" s="31"/>
      <c r="G9" s="30" t="s">
        <v>24</v>
      </c>
      <c r="H9" s="30"/>
      <c r="I9" s="29" t="str">
        <f>IF('[1]Algemene Informatie'!$B$32=0,"",'[1]Algemene Informatie'!$B$32)</f>
        <v>Marlies Aarts</v>
      </c>
      <c r="J9" s="28"/>
      <c r="K9" s="27"/>
    </row>
    <row r="10" spans="1:15" s="24" customFormat="1" x14ac:dyDescent="0.2">
      <c r="A10" s="26" t="s">
        <v>23</v>
      </c>
      <c r="B10" s="16"/>
      <c r="C10" s="17"/>
      <c r="D10" s="17"/>
      <c r="E10" s="17"/>
      <c r="F10" s="17"/>
      <c r="G10" s="17"/>
      <c r="H10" s="17"/>
      <c r="I10" s="17"/>
      <c r="J10" s="17"/>
      <c r="K10" s="25"/>
    </row>
    <row r="11" spans="1:15" ht="61.5" customHeight="1" x14ac:dyDescent="0.2">
      <c r="A11" s="23" t="s">
        <v>22</v>
      </c>
      <c r="B11" s="23"/>
      <c r="C11" s="22" t="s">
        <v>21</v>
      </c>
      <c r="D11" s="21"/>
      <c r="E11" s="21"/>
      <c r="F11" s="21"/>
      <c r="G11" s="21"/>
      <c r="H11" s="21"/>
      <c r="I11" s="21"/>
      <c r="J11" s="21"/>
      <c r="K11" s="20"/>
    </row>
    <row r="12" spans="1:15" ht="60.75" customHeight="1" x14ac:dyDescent="0.2">
      <c r="A12" s="23" t="s">
        <v>20</v>
      </c>
      <c r="B12" s="23"/>
      <c r="C12" s="22" t="s">
        <v>51</v>
      </c>
      <c r="D12" s="21"/>
      <c r="E12" s="21"/>
      <c r="F12" s="21"/>
      <c r="G12" s="21"/>
      <c r="H12" s="21"/>
      <c r="I12" s="21"/>
      <c r="J12" s="21"/>
      <c r="K12" s="20"/>
    </row>
    <row r="13" spans="1:15" ht="61.5" customHeight="1" x14ac:dyDescent="0.2">
      <c r="A13" s="23" t="s">
        <v>18</v>
      </c>
      <c r="B13" s="23"/>
      <c r="C13" s="22" t="s">
        <v>52</v>
      </c>
      <c r="D13" s="21"/>
      <c r="E13" s="21"/>
      <c r="F13" s="21"/>
      <c r="G13" s="21"/>
      <c r="H13" s="21"/>
      <c r="I13" s="21"/>
      <c r="J13" s="21"/>
      <c r="K13" s="20"/>
    </row>
    <row r="14" spans="1:15" ht="62.25" customHeight="1" x14ac:dyDescent="0.2">
      <c r="A14" s="23" t="s">
        <v>16</v>
      </c>
      <c r="B14" s="23"/>
      <c r="C14" s="22" t="s">
        <v>53</v>
      </c>
      <c r="D14" s="21"/>
      <c r="E14" s="21"/>
      <c r="F14" s="21"/>
      <c r="G14" s="21"/>
      <c r="H14" s="21"/>
      <c r="I14" s="21"/>
      <c r="J14" s="21"/>
      <c r="K14" s="20"/>
    </row>
    <row r="15" spans="1:15" ht="61.5" customHeight="1" x14ac:dyDescent="0.2">
      <c r="A15" s="23" t="s">
        <v>14</v>
      </c>
      <c r="B15" s="23"/>
      <c r="C15" s="22" t="s">
        <v>54</v>
      </c>
      <c r="D15" s="21"/>
      <c r="E15" s="21"/>
      <c r="F15" s="21"/>
      <c r="G15" s="21"/>
      <c r="H15" s="21"/>
      <c r="I15" s="21"/>
      <c r="J15" s="21"/>
      <c r="K15" s="20"/>
    </row>
    <row r="16" spans="1:15" s="14" customFormat="1" x14ac:dyDescent="0.2">
      <c r="A16" s="19" t="s">
        <v>12</v>
      </c>
      <c r="B16" s="18"/>
      <c r="C16" s="17"/>
      <c r="D16" s="17"/>
      <c r="E16" s="17"/>
      <c r="F16" s="17"/>
      <c r="G16" s="17"/>
      <c r="H16" s="17"/>
      <c r="I16" s="16"/>
      <c r="J16" s="16"/>
      <c r="K16" s="15"/>
    </row>
    <row r="17" spans="1:27" ht="12.75" customHeight="1" x14ac:dyDescent="0.2">
      <c r="A17" s="13" t="s">
        <v>11</v>
      </c>
      <c r="B17" s="12"/>
      <c r="C17" s="12"/>
      <c r="D17" s="12"/>
      <c r="E17" s="12"/>
      <c r="F17" s="11"/>
      <c r="G17" s="13" t="s">
        <v>10</v>
      </c>
      <c r="H17" s="12"/>
      <c r="I17" s="11"/>
      <c r="J17" s="10" t="s">
        <v>9</v>
      </c>
      <c r="K17" s="9" t="s">
        <v>8</v>
      </c>
    </row>
    <row r="18" spans="1:27" ht="12.75" customHeight="1" x14ac:dyDescent="0.2">
      <c r="A18" s="8" t="s">
        <v>55</v>
      </c>
      <c r="B18" s="7"/>
      <c r="C18" s="7"/>
      <c r="D18" s="7"/>
      <c r="E18" s="7"/>
      <c r="F18" s="6"/>
      <c r="G18" s="8" t="s">
        <v>44</v>
      </c>
      <c r="H18" s="7"/>
      <c r="I18" s="6"/>
      <c r="J18" s="5" t="s">
        <v>2</v>
      </c>
      <c r="K18" s="4" t="s">
        <v>56</v>
      </c>
      <c r="Z18" s="1" t="str">
        <f t="shared" ref="Z18:Z27" si="0">OplAfk&amp;"_"&amp;LEFT($A18,1)&amp;MID($A18,3,1)</f>
        <v>MD_13</v>
      </c>
      <c r="AA18" s="1" t="str">
        <f t="shared" ref="AA18:AA27" si="1">OplAfk&amp;"_"&amp;LEFT($A18,1)&amp;MID($A18,3,1)&amp;LEFT($G18,1)</f>
        <v>MD_13E</v>
      </c>
    </row>
    <row r="19" spans="1:27" ht="12.75" customHeight="1" x14ac:dyDescent="0.2">
      <c r="A19" s="8" t="s">
        <v>55</v>
      </c>
      <c r="B19" s="7"/>
      <c r="C19" s="7"/>
      <c r="D19" s="7"/>
      <c r="E19" s="7"/>
      <c r="F19" s="6"/>
      <c r="G19" s="8" t="s">
        <v>57</v>
      </c>
      <c r="H19" s="7"/>
      <c r="I19" s="6"/>
      <c r="J19" s="5" t="s">
        <v>2</v>
      </c>
      <c r="K19" s="4" t="s">
        <v>56</v>
      </c>
      <c r="Z19" s="1" t="str">
        <f t="shared" si="0"/>
        <v>MD_13</v>
      </c>
      <c r="AA19" s="1" t="str">
        <f t="shared" si="1"/>
        <v>MD_13I</v>
      </c>
    </row>
    <row r="20" spans="1:27" ht="12.75" customHeight="1" x14ac:dyDescent="0.2">
      <c r="A20" s="8" t="s">
        <v>55</v>
      </c>
      <c r="B20" s="7"/>
      <c r="C20" s="7"/>
      <c r="D20" s="7"/>
      <c r="E20" s="7"/>
      <c r="F20" s="6"/>
      <c r="G20" s="8" t="s">
        <v>7</v>
      </c>
      <c r="H20" s="7"/>
      <c r="I20" s="6"/>
      <c r="J20" s="5" t="s">
        <v>2</v>
      </c>
      <c r="K20" s="4" t="s">
        <v>56</v>
      </c>
      <c r="Z20" s="1" t="str">
        <f t="shared" si="0"/>
        <v>MD_13</v>
      </c>
      <c r="AA20" s="1" t="str">
        <f t="shared" si="1"/>
        <v>MD_13J</v>
      </c>
    </row>
    <row r="21" spans="1:27" ht="12.75" customHeight="1" x14ac:dyDescent="0.2">
      <c r="A21" s="8" t="s">
        <v>55</v>
      </c>
      <c r="B21" s="7"/>
      <c r="C21" s="7"/>
      <c r="D21" s="7"/>
      <c r="E21" s="7"/>
      <c r="F21" s="6"/>
      <c r="G21" s="8" t="s">
        <v>6</v>
      </c>
      <c r="H21" s="7"/>
      <c r="I21" s="6"/>
      <c r="J21" s="5" t="s">
        <v>2</v>
      </c>
      <c r="K21" s="4" t="s">
        <v>56</v>
      </c>
      <c r="Z21" s="1" t="str">
        <f t="shared" si="0"/>
        <v>MD_13</v>
      </c>
      <c r="AA21" s="1" t="str">
        <f t="shared" si="1"/>
        <v>MD_13K</v>
      </c>
    </row>
    <row r="22" spans="1:27" ht="12.75" customHeight="1" x14ac:dyDescent="0.2">
      <c r="A22" s="8" t="s">
        <v>55</v>
      </c>
      <c r="B22" s="7"/>
      <c r="C22" s="7"/>
      <c r="D22" s="7"/>
      <c r="E22" s="7"/>
      <c r="F22" s="6"/>
      <c r="G22" s="8" t="s">
        <v>58</v>
      </c>
      <c r="H22" s="7"/>
      <c r="I22" s="6"/>
      <c r="J22" s="5" t="s">
        <v>2</v>
      </c>
      <c r="K22" s="4" t="s">
        <v>56</v>
      </c>
      <c r="Z22" s="1" t="str">
        <f t="shared" si="0"/>
        <v>MD_13</v>
      </c>
      <c r="AA22" s="1" t="str">
        <f t="shared" si="1"/>
        <v>MD_13U</v>
      </c>
    </row>
    <row r="23" spans="1:27" ht="12.75" customHeight="1" x14ac:dyDescent="0.2">
      <c r="A23" s="8"/>
      <c r="B23" s="7"/>
      <c r="C23" s="7"/>
      <c r="D23" s="7"/>
      <c r="E23" s="7"/>
      <c r="F23" s="6"/>
      <c r="G23" s="8"/>
      <c r="H23" s="7"/>
      <c r="I23" s="6"/>
      <c r="J23" s="5"/>
      <c r="K23" s="4"/>
      <c r="Z23" s="1" t="str">
        <f t="shared" si="0"/>
        <v>MD_</v>
      </c>
      <c r="AA23" s="1" t="str">
        <f t="shared" si="1"/>
        <v>MD_</v>
      </c>
    </row>
    <row r="24" spans="1:27" x14ac:dyDescent="0.2">
      <c r="A24" s="8"/>
      <c r="B24" s="7"/>
      <c r="C24" s="7"/>
      <c r="D24" s="7"/>
      <c r="E24" s="7"/>
      <c r="F24" s="6"/>
      <c r="G24" s="8"/>
      <c r="H24" s="7"/>
      <c r="I24" s="6"/>
      <c r="J24" s="5"/>
      <c r="K24" s="4"/>
      <c r="Z24" s="1" t="str">
        <f t="shared" si="0"/>
        <v>MD_</v>
      </c>
      <c r="AA24" s="1" t="str">
        <f t="shared" si="1"/>
        <v>MD_</v>
      </c>
    </row>
    <row r="25" spans="1:27" x14ac:dyDescent="0.2">
      <c r="A25" s="8"/>
      <c r="B25" s="7"/>
      <c r="C25" s="7"/>
      <c r="D25" s="7"/>
      <c r="E25" s="7"/>
      <c r="F25" s="6"/>
      <c r="G25" s="8"/>
      <c r="H25" s="7"/>
      <c r="I25" s="6"/>
      <c r="J25" s="5"/>
      <c r="K25" s="4"/>
      <c r="Z25" s="1" t="str">
        <f t="shared" si="0"/>
        <v>MD_</v>
      </c>
      <c r="AA25" s="1" t="str">
        <f t="shared" si="1"/>
        <v>MD_</v>
      </c>
    </row>
    <row r="26" spans="1:27" x14ac:dyDescent="0.2">
      <c r="A26" s="8"/>
      <c r="B26" s="7"/>
      <c r="C26" s="7"/>
      <c r="D26" s="7"/>
      <c r="E26" s="7"/>
      <c r="F26" s="6"/>
      <c r="G26" s="8"/>
      <c r="H26" s="7"/>
      <c r="I26" s="6"/>
      <c r="J26" s="5"/>
      <c r="K26" s="4"/>
      <c r="Z26" s="1" t="str">
        <f t="shared" si="0"/>
        <v>MD_</v>
      </c>
      <c r="AA26" s="1" t="str">
        <f t="shared" si="1"/>
        <v>MD_</v>
      </c>
    </row>
    <row r="27" spans="1:27" x14ac:dyDescent="0.2">
      <c r="A27" s="8"/>
      <c r="B27" s="7"/>
      <c r="C27" s="7"/>
      <c r="D27" s="7"/>
      <c r="E27" s="7"/>
      <c r="F27" s="6"/>
      <c r="G27" s="8"/>
      <c r="H27" s="7"/>
      <c r="I27" s="6"/>
      <c r="J27" s="5"/>
      <c r="K27" s="4"/>
      <c r="Z27" s="1" t="str">
        <f t="shared" si="0"/>
        <v>MD_</v>
      </c>
      <c r="AA27" s="1" t="str">
        <f t="shared" si="1"/>
        <v>MD_</v>
      </c>
    </row>
    <row r="28" spans="1:27" x14ac:dyDescent="0.2">
      <c r="A28" s="3" t="s">
        <v>0</v>
      </c>
      <c r="B28" s="2"/>
      <c r="C28" s="2"/>
      <c r="D28" s="2"/>
      <c r="E28" s="2"/>
      <c r="F28" s="2"/>
      <c r="G28" s="2"/>
      <c r="H28" s="2"/>
      <c r="I28" s="2"/>
      <c r="J28" s="2"/>
      <c r="K28" s="2"/>
      <c r="Z28" s="1"/>
      <c r="AA28" s="1"/>
    </row>
  </sheetData>
  <sheetProtection formatRows="0" selectLockedCells="1"/>
  <mergeCells count="57">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D8:E8"/>
    <mergeCell ref="G8:H8"/>
    <mergeCell ref="I8:K8"/>
    <mergeCell ref="A9:C9"/>
    <mergeCell ref="D9:E9"/>
    <mergeCell ref="G9:H9"/>
    <mergeCell ref="I9:K9"/>
    <mergeCell ref="A6:C6"/>
    <mergeCell ref="D6:E6"/>
    <mergeCell ref="F6:F9"/>
    <mergeCell ref="G6:H6"/>
    <mergeCell ref="I6:K6"/>
    <mergeCell ref="A7:C7"/>
    <mergeCell ref="D7:E7"/>
    <mergeCell ref="G7:H7"/>
    <mergeCell ref="I7:K7"/>
    <mergeCell ref="A8:C8"/>
    <mergeCell ref="A2:C4"/>
    <mergeCell ref="J2:K2"/>
    <mergeCell ref="E3:I4"/>
    <mergeCell ref="J3:K3"/>
    <mergeCell ref="J4:K4"/>
    <mergeCell ref="A5:K5"/>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8">
    <pageSetUpPr fitToPage="1"/>
  </sheetPr>
  <dimension ref="A1:AA28"/>
  <sheetViews>
    <sheetView tabSelected="1" topLeftCell="A4" zoomScale="85" zoomScaleNormal="85" workbookViewId="0">
      <selection activeCell="C13" sqref="C13:K13"/>
    </sheetView>
  </sheetViews>
  <sheetFormatPr defaultRowHeight="12.75" x14ac:dyDescent="0.2"/>
  <cols>
    <col min="1" max="4" width="9.7109375" customWidth="1"/>
    <col min="5" max="5" width="33" customWidth="1"/>
    <col min="6" max="6" width="31" customWidth="1"/>
    <col min="7" max="7" width="16.140625" customWidth="1"/>
    <col min="8" max="8" width="13.42578125" customWidth="1"/>
    <col min="9" max="11" width="10.7109375" customWidth="1"/>
    <col min="26" max="27" width="0" hidden="1" customWidth="1"/>
  </cols>
  <sheetData>
    <row r="1" spans="1:15" ht="15.75" x14ac:dyDescent="0.25">
      <c r="A1" s="71" t="str">
        <f>IF('[1]Algemene Informatie'!$B$16="Maak een keuze","Bijlage 10: Bewijskaart ","Bijlage 10: Bewijskaart "&amp;'[1]Algemene Informatie'!$B$16)</f>
        <v>Bijlage 10: Bewijskaart MD (Mediadeveloper/GEO-ICT 95313)</v>
      </c>
      <c r="B1" s="2"/>
      <c r="C1" s="2"/>
      <c r="D1" s="2"/>
      <c r="E1" s="2"/>
      <c r="F1" s="2"/>
      <c r="G1" s="2"/>
      <c r="H1" s="2"/>
      <c r="I1" s="2"/>
      <c r="J1" s="2"/>
      <c r="K1" s="2"/>
    </row>
    <row r="2" spans="1:15" ht="12.75" customHeight="1" x14ac:dyDescent="0.2">
      <c r="A2" s="70" t="s">
        <v>37</v>
      </c>
      <c r="B2" s="69"/>
      <c r="C2" s="69"/>
      <c r="D2" s="72"/>
      <c r="E2" s="67" t="s">
        <v>35</v>
      </c>
      <c r="F2" s="66"/>
      <c r="G2" s="66"/>
      <c r="H2" s="66"/>
      <c r="I2" s="66"/>
      <c r="J2" s="65" t="s">
        <v>34</v>
      </c>
      <c r="K2" s="64"/>
      <c r="M2" s="63"/>
    </row>
    <row r="3" spans="1:15" ht="12.75" customHeight="1" x14ac:dyDescent="0.2">
      <c r="A3" s="62"/>
      <c r="B3" s="61"/>
      <c r="C3" s="61"/>
      <c r="D3" s="73" t="s">
        <v>59</v>
      </c>
      <c r="E3" s="59" t="s">
        <v>60</v>
      </c>
      <c r="F3" s="58"/>
      <c r="G3" s="58"/>
      <c r="H3" s="58"/>
      <c r="I3" s="58"/>
      <c r="J3" s="57" t="s">
        <v>33</v>
      </c>
      <c r="K3" s="56"/>
    </row>
    <row r="4" spans="1:15" ht="12.75" customHeight="1" x14ac:dyDescent="0.2">
      <c r="A4" s="55"/>
      <c r="B4" s="54"/>
      <c r="C4" s="54"/>
      <c r="D4" s="74"/>
      <c r="E4" s="52"/>
      <c r="F4" s="51"/>
      <c r="G4" s="51"/>
      <c r="H4" s="51"/>
      <c r="I4" s="50"/>
      <c r="J4" s="49"/>
      <c r="K4" s="48"/>
    </row>
    <row r="5" spans="1:15" s="24" customFormat="1" x14ac:dyDescent="0.2">
      <c r="A5" s="47" t="s">
        <v>32</v>
      </c>
      <c r="B5" s="17"/>
      <c r="C5" s="17"/>
      <c r="D5" s="17"/>
      <c r="E5" s="17"/>
      <c r="F5" s="17"/>
      <c r="G5" s="17"/>
      <c r="H5" s="17"/>
      <c r="I5" s="17"/>
      <c r="J5" s="17"/>
      <c r="K5" s="25"/>
    </row>
    <row r="6" spans="1:15" x14ac:dyDescent="0.2">
      <c r="A6" s="34" t="s">
        <v>31</v>
      </c>
      <c r="B6" s="33"/>
      <c r="C6" s="32"/>
      <c r="D6" s="29" t="str">
        <f>IF('[1]Algemene Informatie'!$B$3=0,"",'[1]Algemene Informatie'!$B$3&amp;", "&amp;'[1]Algemene Informatie'!$B$4&amp;" ("&amp;'[1]Algemene Informatie'!$B$5&amp;")"&amp;" "&amp;'[1]Algemene Informatie'!$B$13)</f>
        <v>Meeuwissen, J.W.C (Jorrit) d206218</v>
      </c>
      <c r="E6" s="27"/>
      <c r="F6" s="46"/>
      <c r="G6" s="30" t="s">
        <v>30</v>
      </c>
      <c r="H6" s="30"/>
      <c r="I6" s="45" t="str">
        <f>'[1]LW 02'!I3:J3</f>
        <v>23-5-2016 t/m 24-6-2016</v>
      </c>
      <c r="J6" s="44"/>
      <c r="K6" s="43"/>
      <c r="O6" s="42"/>
    </row>
    <row r="7" spans="1:15" x14ac:dyDescent="0.2">
      <c r="A7" s="41" t="s">
        <v>29</v>
      </c>
      <c r="B7" s="40"/>
      <c r="C7" s="39"/>
      <c r="D7" s="29" t="str">
        <f>IF('[1]Algemene Informatie'!B17=0,"",'[1]Algemene Informatie'!B17)</f>
        <v>RIO4-MED3A</v>
      </c>
      <c r="E7" s="27"/>
      <c r="F7" s="38"/>
      <c r="G7" s="30" t="s">
        <v>28</v>
      </c>
      <c r="H7" s="30"/>
      <c r="I7" s="37"/>
      <c r="J7" s="36"/>
      <c r="K7" s="35"/>
    </row>
    <row r="8" spans="1:15" x14ac:dyDescent="0.2">
      <c r="A8" s="34" t="s">
        <v>27</v>
      </c>
      <c r="B8" s="33"/>
      <c r="C8" s="32"/>
      <c r="D8" s="29" t="str">
        <f>IF('[1]Algemene Informatie'!$B$28=0,"",'[1]Algemene Informatie'!$B$28)</f>
        <v>Humpie Dumpie</v>
      </c>
      <c r="E8" s="27"/>
      <c r="F8" s="38"/>
      <c r="G8" s="30" t="s">
        <v>26</v>
      </c>
      <c r="H8" s="30"/>
      <c r="I8" s="37"/>
      <c r="J8" s="36"/>
      <c r="K8" s="35"/>
    </row>
    <row r="9" spans="1:15" x14ac:dyDescent="0.2">
      <c r="A9" s="34" t="s">
        <v>25</v>
      </c>
      <c r="B9" s="33"/>
      <c r="C9" s="32"/>
      <c r="D9" s="29" t="str">
        <f>IF('[1]Algemene Informatie'!$B$18=0,"",'[1]Algemene Informatie'!$B$18)</f>
        <v>Piet van Steen</v>
      </c>
      <c r="E9" s="27"/>
      <c r="F9" s="31"/>
      <c r="G9" s="30" t="s">
        <v>24</v>
      </c>
      <c r="H9" s="30"/>
      <c r="I9" s="29" t="str">
        <f>IF('[1]Algemene Informatie'!$B$32=0,"",'[1]Algemene Informatie'!$B$32)</f>
        <v>Marlies Aarts</v>
      </c>
      <c r="J9" s="28"/>
      <c r="K9" s="27"/>
    </row>
    <row r="10" spans="1:15" s="24" customFormat="1" x14ac:dyDescent="0.2">
      <c r="A10" s="26" t="s">
        <v>23</v>
      </c>
      <c r="B10" s="16"/>
      <c r="C10" s="17"/>
      <c r="D10" s="17"/>
      <c r="E10" s="17"/>
      <c r="F10" s="17"/>
      <c r="G10" s="17"/>
      <c r="H10" s="17"/>
      <c r="I10" s="17"/>
      <c r="J10" s="17"/>
      <c r="K10" s="25"/>
    </row>
    <row r="11" spans="1:15" ht="61.5" customHeight="1" x14ac:dyDescent="0.2">
      <c r="A11" s="23" t="s">
        <v>22</v>
      </c>
      <c r="B11" s="23"/>
      <c r="C11" s="22" t="s">
        <v>21</v>
      </c>
      <c r="D11" s="21"/>
      <c r="E11" s="21"/>
      <c r="F11" s="21"/>
      <c r="G11" s="21"/>
      <c r="H11" s="21"/>
      <c r="I11" s="21"/>
      <c r="J11" s="21"/>
      <c r="K11" s="20"/>
    </row>
    <row r="12" spans="1:15" ht="60.75" customHeight="1" x14ac:dyDescent="0.2">
      <c r="A12" s="23" t="s">
        <v>20</v>
      </c>
      <c r="B12" s="23"/>
      <c r="C12" s="22" t="s">
        <v>61</v>
      </c>
      <c r="D12" s="21"/>
      <c r="E12" s="21"/>
      <c r="F12" s="21"/>
      <c r="G12" s="21"/>
      <c r="H12" s="21"/>
      <c r="I12" s="21"/>
      <c r="J12" s="21"/>
      <c r="K12" s="20"/>
    </row>
    <row r="13" spans="1:15" ht="117" customHeight="1" x14ac:dyDescent="0.2">
      <c r="A13" s="23" t="s">
        <v>18</v>
      </c>
      <c r="B13" s="23"/>
      <c r="C13" s="22" t="s">
        <v>62</v>
      </c>
      <c r="D13" s="21"/>
      <c r="E13" s="21"/>
      <c r="F13" s="21"/>
      <c r="G13" s="21"/>
      <c r="H13" s="21"/>
      <c r="I13" s="21"/>
      <c r="J13" s="21"/>
      <c r="K13" s="20"/>
    </row>
    <row r="14" spans="1:15" ht="62.25" customHeight="1" x14ac:dyDescent="0.2">
      <c r="A14" s="23" t="s">
        <v>16</v>
      </c>
      <c r="B14" s="23"/>
      <c r="C14" s="22" t="s">
        <v>63</v>
      </c>
      <c r="D14" s="21"/>
      <c r="E14" s="21"/>
      <c r="F14" s="21"/>
      <c r="G14" s="21"/>
      <c r="H14" s="21"/>
      <c r="I14" s="21"/>
      <c r="J14" s="21"/>
      <c r="K14" s="20"/>
    </row>
    <row r="15" spans="1:15" ht="61.5" customHeight="1" x14ac:dyDescent="0.2">
      <c r="A15" s="23" t="s">
        <v>14</v>
      </c>
      <c r="B15" s="23"/>
      <c r="C15" s="22" t="s">
        <v>64</v>
      </c>
      <c r="D15" s="21"/>
      <c r="E15" s="21"/>
      <c r="F15" s="21"/>
      <c r="G15" s="21"/>
      <c r="H15" s="21"/>
      <c r="I15" s="21"/>
      <c r="J15" s="21"/>
      <c r="K15" s="20"/>
    </row>
    <row r="16" spans="1:15" s="14" customFormat="1" x14ac:dyDescent="0.2">
      <c r="A16" s="19" t="s">
        <v>12</v>
      </c>
      <c r="B16" s="18"/>
      <c r="C16" s="17"/>
      <c r="D16" s="17"/>
      <c r="E16" s="17"/>
      <c r="F16" s="17"/>
      <c r="G16" s="17"/>
      <c r="H16" s="17"/>
      <c r="I16" s="16"/>
      <c r="J16" s="16"/>
      <c r="K16" s="15"/>
    </row>
    <row r="17" spans="1:27" ht="12.75" customHeight="1" x14ac:dyDescent="0.2">
      <c r="A17" s="13" t="s">
        <v>11</v>
      </c>
      <c r="B17" s="12"/>
      <c r="C17" s="12"/>
      <c r="D17" s="12"/>
      <c r="E17" s="12"/>
      <c r="F17" s="11"/>
      <c r="G17" s="13" t="s">
        <v>10</v>
      </c>
      <c r="H17" s="12"/>
      <c r="I17" s="11"/>
      <c r="J17" s="10" t="s">
        <v>9</v>
      </c>
      <c r="K17" s="9" t="s">
        <v>8</v>
      </c>
    </row>
    <row r="18" spans="1:27" ht="12.75" customHeight="1" x14ac:dyDescent="0.2">
      <c r="A18" s="8" t="s">
        <v>65</v>
      </c>
      <c r="B18" s="7"/>
      <c r="C18" s="7"/>
      <c r="D18" s="7"/>
      <c r="E18" s="7"/>
      <c r="F18" s="6"/>
      <c r="G18" s="8" t="s">
        <v>44</v>
      </c>
      <c r="H18" s="7"/>
      <c r="I18" s="6"/>
      <c r="J18" s="5" t="s">
        <v>2</v>
      </c>
      <c r="K18" s="4" t="s">
        <v>66</v>
      </c>
      <c r="Z18" s="1" t="str">
        <f t="shared" ref="Z18:Z27" si="0">OplAfk&amp;"_"&amp;LEFT($A18,1)&amp;MID($A18,3,1)</f>
        <v>MD_14</v>
      </c>
      <c r="AA18" s="1" t="str">
        <f t="shared" ref="AA18:AA27" si="1">OplAfk&amp;"_"&amp;LEFT($A18,1)&amp;MID($A18,3,1)&amp;LEFT($G18,1)</f>
        <v>MD_14E</v>
      </c>
    </row>
    <row r="19" spans="1:27" ht="12.75" customHeight="1" x14ac:dyDescent="0.2">
      <c r="A19" s="8" t="s">
        <v>65</v>
      </c>
      <c r="B19" s="7"/>
      <c r="C19" s="7"/>
      <c r="D19" s="7"/>
      <c r="E19" s="7"/>
      <c r="F19" s="6"/>
      <c r="G19" s="8" t="s">
        <v>57</v>
      </c>
      <c r="H19" s="7"/>
      <c r="I19" s="6"/>
      <c r="J19" s="5" t="s">
        <v>2</v>
      </c>
      <c r="K19" s="4" t="s">
        <v>66</v>
      </c>
      <c r="Z19" s="1" t="str">
        <f t="shared" si="0"/>
        <v>MD_14</v>
      </c>
      <c r="AA19" s="1" t="str">
        <f t="shared" si="1"/>
        <v>MD_14I</v>
      </c>
    </row>
    <row r="20" spans="1:27" ht="12.75" customHeight="1" x14ac:dyDescent="0.2">
      <c r="A20" s="8" t="s">
        <v>65</v>
      </c>
      <c r="B20" s="7"/>
      <c r="C20" s="7"/>
      <c r="D20" s="7"/>
      <c r="E20" s="7"/>
      <c r="F20" s="6"/>
      <c r="G20" s="8" t="s">
        <v>7</v>
      </c>
      <c r="H20" s="7"/>
      <c r="I20" s="6"/>
      <c r="J20" s="5" t="s">
        <v>2</v>
      </c>
      <c r="K20" s="4" t="s">
        <v>66</v>
      </c>
      <c r="Z20" s="1" t="str">
        <f t="shared" si="0"/>
        <v>MD_14</v>
      </c>
      <c r="AA20" s="1" t="str">
        <f t="shared" si="1"/>
        <v>MD_14J</v>
      </c>
    </row>
    <row r="21" spans="1:27" ht="12.75" customHeight="1" x14ac:dyDescent="0.2">
      <c r="A21" s="8" t="s">
        <v>65</v>
      </c>
      <c r="B21" s="7"/>
      <c r="C21" s="7"/>
      <c r="D21" s="7"/>
      <c r="E21" s="7"/>
      <c r="F21" s="6"/>
      <c r="G21" s="8" t="s">
        <v>6</v>
      </c>
      <c r="H21" s="7"/>
      <c r="I21" s="6"/>
      <c r="J21" s="5" t="s">
        <v>2</v>
      </c>
      <c r="K21" s="4" t="s">
        <v>66</v>
      </c>
      <c r="Z21" s="1" t="str">
        <f t="shared" si="0"/>
        <v>MD_14</v>
      </c>
      <c r="AA21" s="1" t="str">
        <f t="shared" si="1"/>
        <v>MD_14K</v>
      </c>
    </row>
    <row r="22" spans="1:27" ht="12.75" customHeight="1" x14ac:dyDescent="0.2">
      <c r="A22" s="8" t="s">
        <v>65</v>
      </c>
      <c r="B22" s="7"/>
      <c r="C22" s="7"/>
      <c r="D22" s="7"/>
      <c r="E22" s="7"/>
      <c r="F22" s="6"/>
      <c r="G22" s="8" t="s">
        <v>67</v>
      </c>
      <c r="H22" s="7"/>
      <c r="I22" s="6"/>
      <c r="J22" s="5" t="s">
        <v>2</v>
      </c>
      <c r="K22" s="4" t="s">
        <v>66</v>
      </c>
      <c r="Z22" s="1" t="str">
        <f t="shared" si="0"/>
        <v>MD_14</v>
      </c>
      <c r="AA22" s="1" t="str">
        <f t="shared" si="1"/>
        <v>MD_14P</v>
      </c>
    </row>
    <row r="23" spans="1:27" ht="12.75" customHeight="1" x14ac:dyDescent="0.2">
      <c r="A23" s="8"/>
      <c r="B23" s="7"/>
      <c r="C23" s="7"/>
      <c r="D23" s="7"/>
      <c r="E23" s="7"/>
      <c r="F23" s="6"/>
      <c r="G23" s="8"/>
      <c r="H23" s="7"/>
      <c r="I23" s="6"/>
      <c r="J23" s="5"/>
      <c r="K23" s="4"/>
      <c r="Z23" s="1" t="str">
        <f t="shared" si="0"/>
        <v>MD_</v>
      </c>
      <c r="AA23" s="1" t="str">
        <f t="shared" si="1"/>
        <v>MD_</v>
      </c>
    </row>
    <row r="24" spans="1:27" x14ac:dyDescent="0.2">
      <c r="A24" s="8"/>
      <c r="B24" s="7"/>
      <c r="C24" s="7"/>
      <c r="D24" s="7"/>
      <c r="E24" s="7"/>
      <c r="F24" s="6"/>
      <c r="G24" s="8"/>
      <c r="H24" s="7"/>
      <c r="I24" s="6"/>
      <c r="J24" s="5"/>
      <c r="K24" s="4"/>
      <c r="Z24" s="1" t="str">
        <f t="shared" si="0"/>
        <v>MD_</v>
      </c>
      <c r="AA24" s="1" t="str">
        <f t="shared" si="1"/>
        <v>MD_</v>
      </c>
    </row>
    <row r="25" spans="1:27" x14ac:dyDescent="0.2">
      <c r="A25" s="8"/>
      <c r="B25" s="7"/>
      <c r="C25" s="7"/>
      <c r="D25" s="7"/>
      <c r="E25" s="7"/>
      <c r="F25" s="6"/>
      <c r="G25" s="8"/>
      <c r="H25" s="7"/>
      <c r="I25" s="6"/>
      <c r="J25" s="5"/>
      <c r="K25" s="4"/>
      <c r="Z25" s="1" t="str">
        <f t="shared" si="0"/>
        <v>MD_</v>
      </c>
      <c r="AA25" s="1" t="str">
        <f t="shared" si="1"/>
        <v>MD_</v>
      </c>
    </row>
    <row r="26" spans="1:27" x14ac:dyDescent="0.2">
      <c r="A26" s="8"/>
      <c r="B26" s="7"/>
      <c r="C26" s="7"/>
      <c r="D26" s="7"/>
      <c r="E26" s="7"/>
      <c r="F26" s="6"/>
      <c r="G26" s="8"/>
      <c r="H26" s="7"/>
      <c r="I26" s="6"/>
      <c r="J26" s="5"/>
      <c r="K26" s="4"/>
      <c r="Z26" s="1" t="str">
        <f t="shared" si="0"/>
        <v>MD_</v>
      </c>
      <c r="AA26" s="1" t="str">
        <f t="shared" si="1"/>
        <v>MD_</v>
      </c>
    </row>
    <row r="27" spans="1:27" x14ac:dyDescent="0.2">
      <c r="A27" s="8"/>
      <c r="B27" s="7"/>
      <c r="C27" s="7"/>
      <c r="D27" s="7"/>
      <c r="E27" s="7"/>
      <c r="F27" s="6"/>
      <c r="G27" s="8"/>
      <c r="H27" s="7"/>
      <c r="I27" s="6"/>
      <c r="J27" s="5"/>
      <c r="K27" s="4"/>
      <c r="Z27" s="1" t="str">
        <f t="shared" si="0"/>
        <v>MD_</v>
      </c>
      <c r="AA27" s="1" t="str">
        <f t="shared" si="1"/>
        <v>MD_</v>
      </c>
    </row>
    <row r="28" spans="1:27" x14ac:dyDescent="0.2">
      <c r="A28" s="3" t="s">
        <v>0</v>
      </c>
      <c r="B28" s="2"/>
      <c r="C28" s="2"/>
      <c r="D28" s="2"/>
      <c r="E28" s="2"/>
      <c r="F28" s="2"/>
      <c r="G28" s="2"/>
      <c r="H28" s="2"/>
      <c r="I28" s="2"/>
      <c r="J28" s="2"/>
      <c r="K28" s="2"/>
      <c r="Z28" s="1"/>
      <c r="AA28" s="1"/>
    </row>
  </sheetData>
  <sheetProtection formatRows="0" selectLockedCells="1"/>
  <mergeCells count="57">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D8:E8"/>
    <mergeCell ref="G8:H8"/>
    <mergeCell ref="I8:K8"/>
    <mergeCell ref="A9:C9"/>
    <mergeCell ref="D9:E9"/>
    <mergeCell ref="G9:H9"/>
    <mergeCell ref="I9:K9"/>
    <mergeCell ref="A6:C6"/>
    <mergeCell ref="D6:E6"/>
    <mergeCell ref="F6:F9"/>
    <mergeCell ref="G6:H6"/>
    <mergeCell ref="I6:K6"/>
    <mergeCell ref="A7:C7"/>
    <mergeCell ref="D7:E7"/>
    <mergeCell ref="G7:H7"/>
    <mergeCell ref="I7:K7"/>
    <mergeCell ref="A8:C8"/>
    <mergeCell ref="A2:C4"/>
    <mergeCell ref="J2:K2"/>
    <mergeCell ref="E3:I4"/>
    <mergeCell ref="J3:K3"/>
    <mergeCell ref="J4:K4"/>
    <mergeCell ref="A5:K5"/>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1.1</vt:lpstr>
      <vt:lpstr>1.2</vt:lpstr>
      <vt:lpstr>1.3</vt:lpstr>
      <vt:lpstr>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jorrit meeuwissen</dc:creator>
  <cp:lastModifiedBy>jorrit meeuwissen</cp:lastModifiedBy>
  <dcterms:created xsi:type="dcterms:W3CDTF">2017-05-09T07:25:30Z</dcterms:created>
  <dcterms:modified xsi:type="dcterms:W3CDTF">2017-05-09T08:54:07Z</dcterms:modified>
</cp:coreProperties>
</file>