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ewan\OneDrive\Bureau\Master 2\Cours\ptut\SR_NIvelle sous R\Modèle SR_Nivelle\"/>
    </mc:Choice>
  </mc:AlternateContent>
  <xr:revisionPtr revIDLastSave="0" documentId="13_ncr:1_{C86F3665-92F2-431C-94F2-29CD1629D6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H3" i="1"/>
  <c r="G3" i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K2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 Prevost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Etienne Prevost:</t>
        </r>
        <r>
          <rPr>
            <sz val="9"/>
            <color indexed="81"/>
            <rFont val="Tahoma"/>
            <charset val="1"/>
          </rPr>
          <t xml:space="preserve">
Surface de production associée en m² d'équivalent radier/rapide</t>
        </r>
      </text>
    </comment>
  </commentList>
</comments>
</file>

<file path=xl/sharedStrings.xml><?xml version="1.0" encoding="utf-8"?>
<sst xmlns="http://schemas.openxmlformats.org/spreadsheetml/2006/main" count="269" uniqueCount="187">
  <si>
    <t>d_0+</t>
  </si>
  <si>
    <t>Nb 0+ nat</t>
  </si>
  <si>
    <t>d_oeufs</t>
  </si>
  <si>
    <t>N_oeufs</t>
  </si>
  <si>
    <t>Cohorte</t>
  </si>
  <si>
    <t>ERR</t>
  </si>
  <si>
    <t>Recrutement/Stock</t>
  </si>
  <si>
    <t>LN(G)</t>
  </si>
  <si>
    <t>Max de survie</t>
  </si>
  <si>
    <t>Max de recrutement</t>
  </si>
  <si>
    <t>S</t>
  </si>
  <si>
    <t>R</t>
  </si>
  <si>
    <t>RICKER</t>
  </si>
  <si>
    <t>X</t>
  </si>
  <si>
    <t>X*a</t>
  </si>
  <si>
    <t>X-a</t>
  </si>
  <si>
    <t>mean</t>
  </si>
  <si>
    <t>sd</t>
  </si>
  <si>
    <t>MC_error</t>
  </si>
  <si>
    <t>val2.5pc</t>
  </si>
  <si>
    <t>median</t>
  </si>
  <si>
    <t>val97.5pc</t>
  </si>
  <si>
    <t>start</t>
  </si>
  <si>
    <t>sample</t>
  </si>
  <si>
    <t>Rmax</t>
  </si>
  <si>
    <t>2.239</t>
  </si>
  <si>
    <t>9.77</t>
  </si>
  <si>
    <t>0.2343</t>
  </si>
  <si>
    <t>0.01362</t>
  </si>
  <si>
    <t>0.3625</t>
  </si>
  <si>
    <t>16.16</t>
  </si>
  <si>
    <t>2.091</t>
  </si>
  <si>
    <t>8.748</t>
  </si>
  <si>
    <t>0.2134</t>
  </si>
  <si>
    <t>0.01809</t>
  </si>
  <si>
    <t>0.3601</t>
  </si>
  <si>
    <t>16.01</t>
  </si>
  <si>
    <t>a</t>
  </si>
  <si>
    <t>0.1029</t>
  </si>
  <si>
    <t>0.187</t>
  </si>
  <si>
    <t>0.006076</t>
  </si>
  <si>
    <t>2.018E-6</t>
  </si>
  <si>
    <t>0.02566</t>
  </si>
  <si>
    <t>0.7511</t>
  </si>
  <si>
    <t>0.06391</t>
  </si>
  <si>
    <t>0.08429</t>
  </si>
  <si>
    <t>0.001985</t>
  </si>
  <si>
    <t>1.283E-4</t>
  </si>
  <si>
    <t>0.03321</t>
  </si>
  <si>
    <t>0.3131</t>
  </si>
  <si>
    <t>sigma</t>
  </si>
  <si>
    <t>4.123</t>
  </si>
  <si>
    <t>2.858</t>
  </si>
  <si>
    <t>0.07318</t>
  </si>
  <si>
    <t>0.1551</t>
  </si>
  <si>
    <t>3.718</t>
  </si>
  <si>
    <t>9.596</t>
  </si>
  <si>
    <t>3.5</t>
  </si>
  <si>
    <t>2.766</t>
  </si>
  <si>
    <t>0.06355</t>
  </si>
  <si>
    <t>0.09675</t>
  </si>
  <si>
    <t>9.458</t>
  </si>
  <si>
    <t>2.756</t>
  </si>
  <si>
    <t>18.89</t>
  </si>
  <si>
    <t>0.4529</t>
  </si>
  <si>
    <t>0.01414</t>
  </si>
  <si>
    <t>0.352</t>
  </si>
  <si>
    <t>16.24</t>
  </si>
  <si>
    <t>1.723</t>
  </si>
  <si>
    <t>6.524</t>
  </si>
  <si>
    <t>0.1731</t>
  </si>
  <si>
    <t>0.0195</t>
  </si>
  <si>
    <t>0.3686</t>
  </si>
  <si>
    <t>12.26</t>
  </si>
  <si>
    <t>0.08223</t>
  </si>
  <si>
    <t>0.1407</t>
  </si>
  <si>
    <t>0.003837</t>
  </si>
  <si>
    <t>1.586E-5</t>
  </si>
  <si>
    <t>0.02767</t>
  </si>
  <si>
    <t>0.5504</t>
  </si>
  <si>
    <t>0.05508</t>
  </si>
  <si>
    <t>0.0605</t>
  </si>
  <si>
    <t>0.001191</t>
  </si>
  <si>
    <t>8.03E-4</t>
  </si>
  <si>
    <t>0.03419</t>
  </si>
  <si>
    <t>0.2288</t>
  </si>
  <si>
    <t>3.875</t>
  </si>
  <si>
    <t>2.845</t>
  </si>
  <si>
    <t>0.06384</t>
  </si>
  <si>
    <t>0.114</t>
  </si>
  <si>
    <t>3.273</t>
  </si>
  <si>
    <t>9.57</t>
  </si>
  <si>
    <t>3.384</t>
  </si>
  <si>
    <t>2.767</t>
  </si>
  <si>
    <t>0.05059</t>
  </si>
  <si>
    <t>0.08891</t>
  </si>
  <si>
    <t>2.591</t>
  </si>
  <si>
    <t>9.426</t>
  </si>
  <si>
    <t>BEVERTON-HOLT</t>
  </si>
  <si>
    <t>2.935</t>
  </si>
  <si>
    <t>15.22</t>
  </si>
  <si>
    <t>0.3356</t>
  </si>
  <si>
    <t>0.01027</t>
  </si>
  <si>
    <t>0.476</t>
  </si>
  <si>
    <t>19.8</t>
  </si>
  <si>
    <t>3.358</t>
  </si>
  <si>
    <t>32.84</t>
  </si>
  <si>
    <t>0.6465</t>
  </si>
  <si>
    <t>0.01057</t>
  </si>
  <si>
    <t>0.5343</t>
  </si>
  <si>
    <t>20.57</t>
  </si>
  <si>
    <t>0.1882</t>
  </si>
  <si>
    <t>0.2547</t>
  </si>
  <si>
    <t>0.007453</t>
  </si>
  <si>
    <t>2.516E-6</t>
  </si>
  <si>
    <t>0.0633</t>
  </si>
  <si>
    <t>0.8973</t>
  </si>
  <si>
    <t>0.09455</t>
  </si>
  <si>
    <t>0.1149</t>
  </si>
  <si>
    <t>0.002728</t>
  </si>
  <si>
    <t>1.421E-4</t>
  </si>
  <si>
    <t>0.04854</t>
  </si>
  <si>
    <t>0.4148</t>
  </si>
  <si>
    <t>4.659</t>
  </si>
  <si>
    <t>2.834</t>
  </si>
  <si>
    <t>0.08297</t>
  </si>
  <si>
    <t>0.2482</t>
  </si>
  <si>
    <t>4.431</t>
  </si>
  <si>
    <t>9.688</t>
  </si>
  <si>
    <t>4.439</t>
  </si>
  <si>
    <t>0.06196</t>
  </si>
  <si>
    <t>0.2485</t>
  </si>
  <si>
    <t>4.081</t>
  </si>
  <si>
    <t>9.63</t>
  </si>
  <si>
    <t>2.165</t>
  </si>
  <si>
    <t>7.611</t>
  </si>
  <si>
    <t>0.2063</t>
  </si>
  <si>
    <t>0.01038</t>
  </si>
  <si>
    <t>0.4543</t>
  </si>
  <si>
    <t>16.12</t>
  </si>
  <si>
    <t>2.751</t>
  </si>
  <si>
    <t>10.57</t>
  </si>
  <si>
    <t>0.254</t>
  </si>
  <si>
    <t>0.01162</t>
  </si>
  <si>
    <t>0.5257</t>
  </si>
  <si>
    <t>18.59</t>
  </si>
  <si>
    <t>0.1355</t>
  </si>
  <si>
    <t>0.1818</t>
  </si>
  <si>
    <t>0.005162</t>
  </si>
  <si>
    <t>2.176E-5</t>
  </si>
  <si>
    <t>0.05475</t>
  </si>
  <si>
    <t>0.6604</t>
  </si>
  <si>
    <t>0.079</t>
  </si>
  <si>
    <t>0.0779</t>
  </si>
  <si>
    <t>0.001553</t>
  </si>
  <si>
    <t>9.316E-4</t>
  </si>
  <si>
    <t>0.05429</t>
  </si>
  <si>
    <t>0.2794</t>
  </si>
  <si>
    <t>4.632</t>
  </si>
  <si>
    <t>2.752</t>
  </si>
  <si>
    <t>0.06312</t>
  </si>
  <si>
    <t>0.3159</t>
  </si>
  <si>
    <t>4.398</t>
  </si>
  <si>
    <t>9.659</t>
  </si>
  <si>
    <t>4.368</t>
  </si>
  <si>
    <t>2.701</t>
  </si>
  <si>
    <t>0.0521</t>
  </si>
  <si>
    <t>0.329</t>
  </si>
  <si>
    <t>3.985</t>
  </si>
  <si>
    <t>9.618</t>
  </si>
  <si>
    <t>R1</t>
  </si>
  <si>
    <t>R2</t>
  </si>
  <si>
    <t>R5</t>
  </si>
  <si>
    <t>R10</t>
  </si>
  <si>
    <t>BH1</t>
  </si>
  <si>
    <t>BH2</t>
  </si>
  <si>
    <t>BH5</t>
  </si>
  <si>
    <t>BH10</t>
  </si>
  <si>
    <t>DIC</t>
  </si>
  <si>
    <t xml:space="preserve">-94.99  </t>
  </si>
  <si>
    <t xml:space="preserve"> -95.08 </t>
  </si>
  <si>
    <t xml:space="preserve">-95.19  </t>
  </si>
  <si>
    <t xml:space="preserve"> -95.07</t>
  </si>
  <si>
    <t xml:space="preserve">   -100.7  </t>
  </si>
  <si>
    <t>-100.5</t>
  </si>
  <si>
    <t xml:space="preserve">-99.95 </t>
  </si>
  <si>
    <t>-99.36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</si>
</sst>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1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M5" sqref="M5"/>
    </sheetView>
  </sheetViews>
  <sheetFormatPr baseColWidth="10" defaultRowHeight="14.4" x14ac:dyDescent="0.3"/>
  <cols>
    <col min="7" max="7" width="19.5546875" style="5" customWidth="1"/>
    <col min="8" max="8" width="11.5546875" style="5"/>
    <col min="9" max="9" width="12.21875" bestFit="1" customWidth="1"/>
    <col min="10" max="10" width="17.6640625" bestFit="1" customWidth="1"/>
  </cols>
  <sheetData>
    <row r="1" spans="1:12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  <c r="G1" s="5" t="s">
        <v>6</v>
      </c>
      <c r="H1" s="5" t="s">
        <v>7</v>
      </c>
      <c r="I1" t="s">
        <v>10</v>
      </c>
      <c r="J1" t="s">
        <v>11</v>
      </c>
      <c r="K1" t="s">
        <v>8</v>
      </c>
      <c r="L1" t="s">
        <v>9</v>
      </c>
    </row>
    <row r="2" spans="1:12" x14ac:dyDescent="0.3">
      <c r="A2" s="1">
        <v>1985</v>
      </c>
      <c r="B2" s="3">
        <v>254344.306379822</v>
      </c>
      <c r="C2" s="2">
        <f t="shared" ref="C2:C37" si="0">B2/F2</f>
        <v>16.94435826377044</v>
      </c>
      <c r="D2" s="3">
        <v>1348.0934099999999</v>
      </c>
      <c r="E2" s="4">
        <f t="shared" ref="E2:E37" si="1">D2/F2</f>
        <v>8.9809667993732412E-2</v>
      </c>
      <c r="F2" s="3">
        <v>15010.56</v>
      </c>
      <c r="G2" s="5">
        <f t="shared" ref="G2:G37" si="2">D2/B2</f>
        <v>5.3002696588255486E-3</v>
      </c>
      <c r="H2" s="5">
        <f>LN(G2)</f>
        <v>-5.2399975806946664</v>
      </c>
      <c r="I2">
        <v>16.94435826377044</v>
      </c>
      <c r="J2">
        <v>8.9809667993732412E-2</v>
      </c>
      <c r="K2">
        <f>MAX(G2:G38)</f>
        <v>5.7775346937441421E-2</v>
      </c>
      <c r="L2" s="3">
        <f>MAX(D2:D44)</f>
        <v>15672.029</v>
      </c>
    </row>
    <row r="3" spans="1:12" x14ac:dyDescent="0.3">
      <c r="A3" s="1">
        <v>1986</v>
      </c>
      <c r="B3" s="3">
        <v>228348.62759643901</v>
      </c>
      <c r="C3" s="2">
        <f t="shared" si="0"/>
        <v>15.212532217081778</v>
      </c>
      <c r="D3" s="3">
        <v>1490.35987</v>
      </c>
      <c r="E3" s="4">
        <f t="shared" si="1"/>
        <v>9.928742631853843E-2</v>
      </c>
      <c r="F3" s="3">
        <v>15010.559999999998</v>
      </c>
      <c r="G3" s="5">
        <f t="shared" si="2"/>
        <v>6.526686346606453E-3</v>
      </c>
      <c r="H3" s="5">
        <f t="shared" ref="H3:H37" si="3">LN(G3)</f>
        <v>-5.0318559152398974</v>
      </c>
      <c r="I3">
        <v>15.212532217081778</v>
      </c>
      <c r="J3">
        <v>9.928742631853843E-2</v>
      </c>
    </row>
    <row r="4" spans="1:12" x14ac:dyDescent="0.3">
      <c r="A4" s="1">
        <v>1987</v>
      </c>
      <c r="B4" s="3">
        <v>556404.76632047503</v>
      </c>
      <c r="C4" s="2">
        <f t="shared" si="0"/>
        <v>37.067555528939302</v>
      </c>
      <c r="D4" s="3">
        <v>3380.7113300000001</v>
      </c>
      <c r="E4" s="4">
        <f t="shared" si="1"/>
        <v>0.22522219890530404</v>
      </c>
      <c r="F4" s="3">
        <v>15010.559999999998</v>
      </c>
      <c r="G4" s="5">
        <f t="shared" si="2"/>
        <v>6.0759927567780687E-3</v>
      </c>
      <c r="H4" s="5">
        <f t="shared" si="3"/>
        <v>-5.1034098863529964</v>
      </c>
      <c r="I4">
        <v>37.067555528939302</v>
      </c>
      <c r="J4">
        <v>0.22522219890530404</v>
      </c>
    </row>
    <row r="5" spans="1:12" x14ac:dyDescent="0.3">
      <c r="A5" s="1">
        <v>1988</v>
      </c>
      <c r="B5" s="3">
        <v>301587.46290801198</v>
      </c>
      <c r="C5" s="2">
        <f t="shared" si="0"/>
        <v>20.091686313369522</v>
      </c>
      <c r="D5" s="3">
        <v>1436.2702899999999</v>
      </c>
      <c r="E5" s="4">
        <f t="shared" si="1"/>
        <v>9.5683991136906302E-2</v>
      </c>
      <c r="F5" s="3">
        <v>15010.559999999998</v>
      </c>
      <c r="G5" s="5">
        <f t="shared" si="2"/>
        <v>4.7623673615308096E-3</v>
      </c>
      <c r="H5" s="5">
        <f t="shared" si="3"/>
        <v>-5.3470103895143577</v>
      </c>
      <c r="I5">
        <v>20.091686313369522</v>
      </c>
      <c r="J5">
        <v>9.5683991136906302E-2</v>
      </c>
    </row>
    <row r="6" spans="1:12" x14ac:dyDescent="0.3">
      <c r="A6" s="1">
        <v>1989</v>
      </c>
      <c r="B6" s="3">
        <v>240841.96958457</v>
      </c>
      <c r="C6" s="2">
        <f t="shared" si="0"/>
        <v>16.044835741276145</v>
      </c>
      <c r="D6" s="3">
        <v>1611.7901899999999</v>
      </c>
      <c r="E6" s="4">
        <f t="shared" si="1"/>
        <v>0.10737708586488447</v>
      </c>
      <c r="F6" s="3">
        <v>15010.559999999998</v>
      </c>
      <c r="G6" s="5">
        <f t="shared" si="2"/>
        <v>6.6923144366415376E-3</v>
      </c>
      <c r="H6" s="5">
        <f t="shared" si="3"/>
        <v>-5.006795510015575</v>
      </c>
      <c r="I6">
        <v>16.044835741276145</v>
      </c>
      <c r="J6">
        <v>0.10737708586488447</v>
      </c>
    </row>
    <row r="7" spans="1:12" x14ac:dyDescent="0.3">
      <c r="A7" s="1">
        <v>1990</v>
      </c>
      <c r="B7" s="3">
        <v>637173.25667655806</v>
      </c>
      <c r="C7" s="2">
        <f t="shared" si="0"/>
        <v>42.448333484997107</v>
      </c>
      <c r="D7" s="3">
        <v>675.44104100000004</v>
      </c>
      <c r="E7" s="4">
        <f t="shared" si="1"/>
        <v>4.4997724335401224E-2</v>
      </c>
      <c r="F7" s="3">
        <v>15010.559999999998</v>
      </c>
      <c r="G7" s="5">
        <f t="shared" si="2"/>
        <v>1.0600586793661799E-3</v>
      </c>
      <c r="H7" s="5">
        <f t="shared" si="3"/>
        <v>-6.8494310144977302</v>
      </c>
      <c r="I7">
        <v>42.448333484997107</v>
      </c>
      <c r="J7">
        <v>4.4997724335401224E-2</v>
      </c>
    </row>
    <row r="8" spans="1:12" x14ac:dyDescent="0.3">
      <c r="A8">
        <v>1991</v>
      </c>
      <c r="B8" s="3">
        <v>794061.96216617199</v>
      </c>
      <c r="C8" s="2">
        <f t="shared" si="0"/>
        <v>14.035470950807252</v>
      </c>
      <c r="D8" s="3">
        <v>5816.1018299999996</v>
      </c>
      <c r="E8" s="4">
        <f t="shared" si="1"/>
        <v>0.10280271839141308</v>
      </c>
      <c r="F8" s="3">
        <v>56575.369999999995</v>
      </c>
      <c r="G8" s="5">
        <f t="shared" si="2"/>
        <v>7.3244936882934002E-3</v>
      </c>
      <c r="H8" s="5">
        <f t="shared" si="3"/>
        <v>-4.916531247520072</v>
      </c>
      <c r="I8">
        <v>14.035470950807252</v>
      </c>
      <c r="J8">
        <v>0.10280271839141308</v>
      </c>
    </row>
    <row r="9" spans="1:12" x14ac:dyDescent="0.3">
      <c r="A9">
        <v>1992</v>
      </c>
      <c r="B9" s="3">
        <v>647631.62091988104</v>
      </c>
      <c r="C9" s="2">
        <f t="shared" si="0"/>
        <v>11.447236154529454</v>
      </c>
      <c r="D9" s="3">
        <v>4463.9555799999998</v>
      </c>
      <c r="E9" s="4">
        <f t="shared" si="1"/>
        <v>7.8902808412918912E-2</v>
      </c>
      <c r="F9" s="3">
        <v>56575.369999999995</v>
      </c>
      <c r="G9" s="5">
        <f t="shared" si="2"/>
        <v>6.8927387666147307E-3</v>
      </c>
      <c r="H9" s="5">
        <f t="shared" si="3"/>
        <v>-4.977286774155302</v>
      </c>
      <c r="I9">
        <v>11.447236154529454</v>
      </c>
      <c r="J9">
        <v>7.8902808412918912E-2</v>
      </c>
    </row>
    <row r="10" spans="1:12" x14ac:dyDescent="0.3">
      <c r="A10">
        <v>1993</v>
      </c>
      <c r="B10" s="3">
        <v>773043.93545994104</v>
      </c>
      <c r="C10" s="2">
        <f t="shared" si="0"/>
        <v>13.663966059080852</v>
      </c>
      <c r="D10" s="3">
        <v>3982.2588000000001</v>
      </c>
      <c r="E10" s="4">
        <f t="shared" si="1"/>
        <v>7.0388559544550935E-2</v>
      </c>
      <c r="F10" s="3">
        <v>56575.369999999995</v>
      </c>
      <c r="G10" s="5">
        <f t="shared" si="2"/>
        <v>5.1514003503962029E-3</v>
      </c>
      <c r="H10" s="5">
        <f t="shared" si="3"/>
        <v>-5.2684866885697579</v>
      </c>
      <c r="I10">
        <v>13.663966059080852</v>
      </c>
      <c r="J10">
        <v>7.0388559544550935E-2</v>
      </c>
    </row>
    <row r="11" spans="1:12" x14ac:dyDescent="0.3">
      <c r="A11">
        <v>1994</v>
      </c>
      <c r="B11" s="3">
        <v>1365697.32937685</v>
      </c>
      <c r="C11" s="2">
        <f t="shared" si="0"/>
        <v>24.139432572457771</v>
      </c>
      <c r="D11" s="3">
        <v>3514.6960100000001</v>
      </c>
      <c r="E11" s="4">
        <f t="shared" si="1"/>
        <v>6.2124136527962615E-2</v>
      </c>
      <c r="F11" s="3">
        <v>56575.369999999995</v>
      </c>
      <c r="G11" s="5">
        <f t="shared" si="2"/>
        <v>2.5735541356031724E-3</v>
      </c>
      <c r="H11" s="5">
        <f t="shared" si="3"/>
        <v>-5.962467403303644</v>
      </c>
      <c r="I11">
        <v>24.139432572457771</v>
      </c>
      <c r="J11">
        <v>6.2124136527962615E-2</v>
      </c>
    </row>
    <row r="12" spans="1:12" x14ac:dyDescent="0.3">
      <c r="A12">
        <v>1995</v>
      </c>
      <c r="B12" s="3">
        <v>994732.91913946602</v>
      </c>
      <c r="C12" s="2">
        <f t="shared" si="0"/>
        <v>17.582437713433709</v>
      </c>
      <c r="D12" s="3">
        <v>3337.5084200000001</v>
      </c>
      <c r="E12" s="4">
        <f t="shared" si="1"/>
        <v>5.8992250868178157E-2</v>
      </c>
      <c r="F12" s="3">
        <v>56575.369999999995</v>
      </c>
      <c r="G12" s="5">
        <f t="shared" si="2"/>
        <v>3.3551804266086288E-3</v>
      </c>
      <c r="H12" s="5">
        <f t="shared" si="3"/>
        <v>-5.6972497315816595</v>
      </c>
      <c r="I12">
        <v>17.582437713433709</v>
      </c>
      <c r="J12">
        <v>5.8992250868178157E-2</v>
      </c>
    </row>
    <row r="13" spans="1:12" x14ac:dyDescent="0.3">
      <c r="A13">
        <v>1996</v>
      </c>
      <c r="B13" s="3">
        <v>712413.76112759602</v>
      </c>
      <c r="C13" s="2">
        <f t="shared" si="0"/>
        <v>12.592295218353783</v>
      </c>
      <c r="D13" s="3">
        <v>6952.8897299999999</v>
      </c>
      <c r="E13" s="4">
        <f t="shared" si="1"/>
        <v>0.12289605406027394</v>
      </c>
      <c r="F13" s="3">
        <v>56575.369999999995</v>
      </c>
      <c r="G13" s="5">
        <f t="shared" si="2"/>
        <v>9.7596230019407378E-3</v>
      </c>
      <c r="H13" s="5">
        <f t="shared" si="3"/>
        <v>-4.6295015061535061</v>
      </c>
      <c r="I13">
        <v>12.592295218353783</v>
      </c>
      <c r="J13">
        <v>0.12289605406027394</v>
      </c>
    </row>
    <row r="14" spans="1:12" x14ac:dyDescent="0.3">
      <c r="A14">
        <v>1997</v>
      </c>
      <c r="B14" s="3">
        <v>635341.91394658806</v>
      </c>
      <c r="C14" s="2">
        <f t="shared" si="0"/>
        <v>11.230008994136284</v>
      </c>
      <c r="D14" s="3">
        <v>7698.8560399999997</v>
      </c>
      <c r="E14" s="4">
        <f t="shared" si="1"/>
        <v>0.13608140857054934</v>
      </c>
      <c r="F14" s="3">
        <v>56575.369999999995</v>
      </c>
      <c r="G14" s="5">
        <f t="shared" si="2"/>
        <v>1.211765802161012E-2</v>
      </c>
      <c r="H14" s="5">
        <f t="shared" si="3"/>
        <v>-4.4130915495532008</v>
      </c>
      <c r="I14">
        <v>11.230008994136284</v>
      </c>
      <c r="J14">
        <v>0.13608140857054934</v>
      </c>
    </row>
    <row r="15" spans="1:12" x14ac:dyDescent="0.3">
      <c r="A15">
        <v>1998</v>
      </c>
      <c r="B15" s="3">
        <v>332692.21068249299</v>
      </c>
      <c r="C15" s="2">
        <f t="shared" si="0"/>
        <v>5.8805132106514373</v>
      </c>
      <c r="D15" s="3">
        <v>6671.7128599999996</v>
      </c>
      <c r="E15" s="4">
        <f t="shared" si="1"/>
        <v>0.11792610211828929</v>
      </c>
      <c r="F15" s="3">
        <v>56575.369999999995</v>
      </c>
      <c r="G15" s="5">
        <f t="shared" si="2"/>
        <v>2.005370924168463E-2</v>
      </c>
      <c r="H15" s="5">
        <f t="shared" si="3"/>
        <v>-3.9093411427546036</v>
      </c>
      <c r="I15">
        <v>5.8805132106514373</v>
      </c>
      <c r="J15">
        <v>0.11792610211828929</v>
      </c>
    </row>
    <row r="16" spans="1:12" x14ac:dyDescent="0.3">
      <c r="A16">
        <v>1999</v>
      </c>
      <c r="B16" s="3">
        <v>362692.48887240398</v>
      </c>
      <c r="C16" s="2">
        <f t="shared" si="0"/>
        <v>6.4107842135615556</v>
      </c>
      <c r="D16" s="3">
        <v>9740.5382800000007</v>
      </c>
      <c r="E16" s="4">
        <f t="shared" si="1"/>
        <v>0.17216923689584357</v>
      </c>
      <c r="F16" s="3">
        <v>56575.369999999995</v>
      </c>
      <c r="G16" s="5">
        <f t="shared" si="2"/>
        <v>2.6856189689185274E-2</v>
      </c>
      <c r="H16" s="5">
        <f t="shared" si="3"/>
        <v>-3.6172589561335897</v>
      </c>
      <c r="I16">
        <v>6.4107842135615556</v>
      </c>
      <c r="J16">
        <v>0.17216923689584357</v>
      </c>
    </row>
    <row r="17" spans="1:10" x14ac:dyDescent="0.3">
      <c r="A17">
        <v>2000</v>
      </c>
      <c r="B17" s="3">
        <v>454953.50519287802</v>
      </c>
      <c r="C17" s="2">
        <f t="shared" si="0"/>
        <v>8.0415471466271988</v>
      </c>
      <c r="D17" s="3">
        <v>10999.4295</v>
      </c>
      <c r="E17" s="4">
        <f t="shared" si="1"/>
        <v>0.19442081421650448</v>
      </c>
      <c r="F17" s="3">
        <v>56575.369999999995</v>
      </c>
      <c r="G17" s="5">
        <f t="shared" si="2"/>
        <v>2.4177040894182759E-2</v>
      </c>
      <c r="H17" s="5">
        <f t="shared" si="3"/>
        <v>-3.7223518195232446</v>
      </c>
      <c r="I17">
        <v>8.0415471466271988</v>
      </c>
      <c r="J17">
        <v>0.19442081421650448</v>
      </c>
    </row>
    <row r="18" spans="1:10" x14ac:dyDescent="0.3">
      <c r="A18">
        <v>2001</v>
      </c>
      <c r="B18" s="3">
        <v>426345.62314540101</v>
      </c>
      <c r="C18" s="2">
        <f t="shared" si="0"/>
        <v>7.5358874921260091</v>
      </c>
      <c r="D18" s="3">
        <v>12397.369000000001</v>
      </c>
      <c r="E18" s="4">
        <f t="shared" si="1"/>
        <v>0.21913014444271423</v>
      </c>
      <c r="F18" s="3">
        <v>56575.369999999995</v>
      </c>
      <c r="G18" s="5">
        <f t="shared" si="2"/>
        <v>2.9078213371905543E-2</v>
      </c>
      <c r="H18" s="5">
        <f t="shared" si="3"/>
        <v>-3.5377660665843726</v>
      </c>
      <c r="I18">
        <v>7.5358874921260091</v>
      </c>
      <c r="J18">
        <v>0.21913014444271423</v>
      </c>
    </row>
    <row r="19" spans="1:10" x14ac:dyDescent="0.3">
      <c r="A19">
        <v>2002</v>
      </c>
      <c r="B19" s="3">
        <v>535402.02151335299</v>
      </c>
      <c r="C19" s="2">
        <f t="shared" si="0"/>
        <v>9.4635178084271132</v>
      </c>
      <c r="D19" s="3">
        <v>15364.447099999999</v>
      </c>
      <c r="E19" s="4">
        <f t="shared" si="1"/>
        <v>0.27157484078318889</v>
      </c>
      <c r="F19" s="3">
        <v>56575.369999999995</v>
      </c>
      <c r="G19" s="5">
        <f t="shared" si="2"/>
        <v>2.8697028555423203E-2</v>
      </c>
      <c r="H19" s="5">
        <f t="shared" si="3"/>
        <v>-3.5509616962308876</v>
      </c>
      <c r="I19">
        <v>9.4635178084271132</v>
      </c>
      <c r="J19">
        <v>0.27157484078318889</v>
      </c>
    </row>
    <row r="20" spans="1:10" x14ac:dyDescent="0.3">
      <c r="A20">
        <v>2003</v>
      </c>
      <c r="B20" s="3">
        <v>1064344.52893175</v>
      </c>
      <c r="C20" s="2">
        <f t="shared" si="0"/>
        <v>18.812860241687329</v>
      </c>
      <c r="D20" s="3">
        <v>7148.5995400000002</v>
      </c>
      <c r="E20" s="4">
        <f t="shared" si="1"/>
        <v>0.12635532989002107</v>
      </c>
      <c r="F20" s="3">
        <v>56575.369999999995</v>
      </c>
      <c r="G20" s="5">
        <f t="shared" si="2"/>
        <v>6.7164337727886204E-3</v>
      </c>
      <c r="H20" s="5">
        <f t="shared" si="3"/>
        <v>-5.0031979538852207</v>
      </c>
      <c r="I20">
        <v>18.812860241687329</v>
      </c>
      <c r="J20">
        <v>0.12635532989002107</v>
      </c>
    </row>
    <row r="21" spans="1:10" x14ac:dyDescent="0.3">
      <c r="A21">
        <v>2004</v>
      </c>
      <c r="B21" s="3">
        <v>405549.81454005901</v>
      </c>
      <c r="C21" s="2">
        <f t="shared" si="0"/>
        <v>7.1683104244843481</v>
      </c>
      <c r="D21" s="3">
        <v>4021.8575799999999</v>
      </c>
      <c r="E21" s="4">
        <f t="shared" si="1"/>
        <v>7.1088489213592426E-2</v>
      </c>
      <c r="F21" s="3">
        <v>56575.369999999995</v>
      </c>
      <c r="G21" s="5">
        <f t="shared" si="2"/>
        <v>9.9170494864145291E-3</v>
      </c>
      <c r="H21" s="5">
        <f t="shared" si="3"/>
        <v>-4.613499832731657</v>
      </c>
      <c r="I21">
        <v>7.1683104244843481</v>
      </c>
      <c r="J21">
        <v>7.1088489213592426E-2</v>
      </c>
    </row>
    <row r="22" spans="1:10" x14ac:dyDescent="0.3">
      <c r="A22">
        <v>2005</v>
      </c>
      <c r="B22" s="3">
        <v>272357.49258160201</v>
      </c>
      <c r="C22" s="2">
        <f t="shared" si="0"/>
        <v>4.8140647172365298</v>
      </c>
      <c r="D22" s="3">
        <v>9467.7664600000007</v>
      </c>
      <c r="E22" s="4">
        <f t="shared" si="1"/>
        <v>0.1673478487193279</v>
      </c>
      <c r="F22" s="3">
        <v>56575.369999999995</v>
      </c>
      <c r="G22" s="5">
        <f t="shared" si="2"/>
        <v>3.4762276485429636E-2</v>
      </c>
      <c r="H22" s="5">
        <f t="shared" si="3"/>
        <v>-3.3592224892038285</v>
      </c>
      <c r="I22">
        <v>4.8140647172365298</v>
      </c>
      <c r="J22">
        <v>0.1673478487193279</v>
      </c>
    </row>
    <row r="23" spans="1:10" x14ac:dyDescent="0.3">
      <c r="A23">
        <v>2006</v>
      </c>
      <c r="B23" s="3">
        <v>298627.07715133502</v>
      </c>
      <c r="C23" s="2">
        <f t="shared" si="0"/>
        <v>5.2783937100426392</v>
      </c>
      <c r="D23" s="3">
        <v>2446.366</v>
      </c>
      <c r="E23" s="4">
        <f t="shared" si="1"/>
        <v>4.3240830771411665E-2</v>
      </c>
      <c r="F23" s="3">
        <v>56575.369999999995</v>
      </c>
      <c r="G23" s="5">
        <f t="shared" si="2"/>
        <v>8.1920434788981204E-3</v>
      </c>
      <c r="H23" s="5">
        <f t="shared" si="3"/>
        <v>-4.8045919032163891</v>
      </c>
      <c r="I23">
        <v>5.2783937100426392</v>
      </c>
      <c r="J23">
        <v>4.3240830771411665E-2</v>
      </c>
    </row>
    <row r="24" spans="1:10" x14ac:dyDescent="0.3">
      <c r="A24">
        <v>2007</v>
      </c>
      <c r="B24" s="3">
        <v>254928.00445103901</v>
      </c>
      <c r="C24" s="2">
        <f t="shared" si="0"/>
        <v>4.5059891689800535</v>
      </c>
      <c r="D24" s="3">
        <v>2991.6715100000001</v>
      </c>
      <c r="E24" s="4">
        <f t="shared" si="1"/>
        <v>5.2879398049009672E-2</v>
      </c>
      <c r="F24" s="3">
        <v>56575.369999999995</v>
      </c>
      <c r="G24" s="5">
        <f t="shared" si="2"/>
        <v>1.1735358445386391E-2</v>
      </c>
      <c r="H24" s="5">
        <f t="shared" si="3"/>
        <v>-4.4451489051617115</v>
      </c>
      <c r="I24">
        <v>4.5059891689800535</v>
      </c>
      <c r="J24">
        <v>5.2879398049009672E-2</v>
      </c>
    </row>
    <row r="25" spans="1:10" x14ac:dyDescent="0.3">
      <c r="A25">
        <v>2008</v>
      </c>
      <c r="B25" s="3">
        <v>190394.73293768501</v>
      </c>
      <c r="C25" s="2">
        <f t="shared" si="0"/>
        <v>3.3653289927699106</v>
      </c>
      <c r="D25" s="3">
        <v>5080.6875899999995</v>
      </c>
      <c r="E25" s="4">
        <f t="shared" si="1"/>
        <v>8.9803877376321173E-2</v>
      </c>
      <c r="F25" s="3">
        <v>56575.369999999995</v>
      </c>
      <c r="G25" s="5">
        <f t="shared" si="2"/>
        <v>2.6685021752481337E-2</v>
      </c>
      <c r="H25" s="5">
        <f t="shared" si="3"/>
        <v>-3.6236528540389319</v>
      </c>
      <c r="I25">
        <v>3.3653289927699106</v>
      </c>
      <c r="J25">
        <v>8.9803877376321173E-2</v>
      </c>
    </row>
    <row r="26" spans="1:10" x14ac:dyDescent="0.3">
      <c r="A26">
        <v>2009</v>
      </c>
      <c r="B26" s="3">
        <v>321684.40281899099</v>
      </c>
      <c r="C26" s="2">
        <f t="shared" si="0"/>
        <v>5.6859443043676254</v>
      </c>
      <c r="D26" s="3">
        <v>2737.34609</v>
      </c>
      <c r="E26" s="4">
        <f t="shared" si="1"/>
        <v>4.8384059883302577E-2</v>
      </c>
      <c r="F26" s="3">
        <v>56575.369999999995</v>
      </c>
      <c r="G26" s="5">
        <f t="shared" si="2"/>
        <v>8.5094150229605026E-3</v>
      </c>
      <c r="H26" s="5">
        <f t="shared" si="3"/>
        <v>-4.7665820787171915</v>
      </c>
      <c r="I26">
        <v>5.6859443043676254</v>
      </c>
      <c r="J26">
        <v>4.8384059883302577E-2</v>
      </c>
    </row>
    <row r="27" spans="1:10" x14ac:dyDescent="0.3">
      <c r="A27">
        <v>2010</v>
      </c>
      <c r="B27" s="3">
        <v>211640.54154302701</v>
      </c>
      <c r="C27" s="2">
        <f t="shared" si="0"/>
        <v>3.740860051697886</v>
      </c>
      <c r="D27" s="3">
        <v>7408.36294</v>
      </c>
      <c r="E27" s="4">
        <f t="shared" si="1"/>
        <v>0.13094678726802847</v>
      </c>
      <c r="F27" s="3">
        <v>56575.369999999995</v>
      </c>
      <c r="G27" s="5">
        <f t="shared" si="2"/>
        <v>3.5004460326869193E-2</v>
      </c>
      <c r="H27" s="5">
        <f t="shared" si="3"/>
        <v>-3.3522797877016957</v>
      </c>
      <c r="I27">
        <v>3.740860051697886</v>
      </c>
      <c r="J27">
        <v>0.13094678726802847</v>
      </c>
    </row>
    <row r="28" spans="1:10" x14ac:dyDescent="0.3">
      <c r="A28">
        <v>2011</v>
      </c>
      <c r="B28" s="3">
        <v>367882.34421364998</v>
      </c>
      <c r="C28" s="2">
        <f t="shared" si="0"/>
        <v>6.5025176894760035</v>
      </c>
      <c r="D28" s="3">
        <v>4788.4678400000003</v>
      </c>
      <c r="E28" s="4">
        <f t="shared" si="1"/>
        <v>8.4638736609234738E-2</v>
      </c>
      <c r="F28" s="3">
        <v>56575.369999999995</v>
      </c>
      <c r="G28" s="5">
        <f t="shared" si="2"/>
        <v>1.3016302400256174E-2</v>
      </c>
      <c r="H28" s="5">
        <f t="shared" si="3"/>
        <v>-4.3415526763715313</v>
      </c>
      <c r="I28">
        <v>6.5025176894760035</v>
      </c>
      <c r="J28">
        <v>8.4638736609234738E-2</v>
      </c>
    </row>
    <row r="29" spans="1:10" x14ac:dyDescent="0.3">
      <c r="A29">
        <v>2012</v>
      </c>
      <c r="B29" s="3">
        <v>319912.11053412501</v>
      </c>
      <c r="C29" s="2">
        <f t="shared" si="0"/>
        <v>5.6546180879440113</v>
      </c>
      <c r="D29" s="3">
        <v>15672.029</v>
      </c>
      <c r="E29" s="4">
        <f t="shared" si="1"/>
        <v>0.27701151578858429</v>
      </c>
      <c r="F29" s="3">
        <v>56575.37</v>
      </c>
      <c r="G29" s="5">
        <f t="shared" si="2"/>
        <v>4.8988545553445895E-2</v>
      </c>
      <c r="H29" s="5">
        <f t="shared" si="3"/>
        <v>-3.0161687724140132</v>
      </c>
      <c r="I29">
        <v>5.6546180879440113</v>
      </c>
      <c r="J29">
        <v>0.27701151578858429</v>
      </c>
    </row>
    <row r="30" spans="1:10" x14ac:dyDescent="0.3">
      <c r="A30">
        <v>2013</v>
      </c>
      <c r="B30" s="3">
        <v>238558.58679525199</v>
      </c>
      <c r="C30" s="2">
        <f t="shared" si="0"/>
        <v>4.2166509347663474</v>
      </c>
      <c r="D30" s="3">
        <v>4759.3323099999998</v>
      </c>
      <c r="E30" s="4">
        <f t="shared" si="1"/>
        <v>8.4123750494252178E-2</v>
      </c>
      <c r="F30" s="3">
        <v>56575.37</v>
      </c>
      <c r="G30" s="5">
        <f t="shared" si="2"/>
        <v>1.9950370992450582E-2</v>
      </c>
      <c r="H30" s="5">
        <f t="shared" si="3"/>
        <v>-3.9145075397063591</v>
      </c>
      <c r="I30">
        <v>4.2166509347663474</v>
      </c>
      <c r="J30">
        <v>8.4123750494252178E-2</v>
      </c>
    </row>
    <row r="31" spans="1:10" x14ac:dyDescent="0.3">
      <c r="A31">
        <v>2014</v>
      </c>
      <c r="B31" s="3">
        <v>440088.64985163201</v>
      </c>
      <c r="C31" s="2">
        <f t="shared" si="0"/>
        <v>7.7788028580569968</v>
      </c>
      <c r="D31" s="3">
        <v>6995.3591100000003</v>
      </c>
      <c r="E31" s="4">
        <f t="shared" si="1"/>
        <v>0.12364672312350765</v>
      </c>
      <c r="F31" s="3">
        <v>56575.369999999995</v>
      </c>
      <c r="G31" s="5">
        <f t="shared" si="2"/>
        <v>1.5895340887247058E-2</v>
      </c>
      <c r="H31" s="5">
        <f t="shared" si="3"/>
        <v>-4.1417292386557509</v>
      </c>
      <c r="I31">
        <v>7.7788028580569968</v>
      </c>
      <c r="J31">
        <v>0.12364672312350765</v>
      </c>
    </row>
    <row r="32" spans="1:10" x14ac:dyDescent="0.3">
      <c r="A32">
        <v>2015</v>
      </c>
      <c r="B32" s="3">
        <v>396747.60756676598</v>
      </c>
      <c r="C32" s="2">
        <f t="shared" si="0"/>
        <v>7.0127266965601107</v>
      </c>
      <c r="D32" s="3">
        <v>8344.0911099999994</v>
      </c>
      <c r="E32" s="4">
        <f t="shared" si="1"/>
        <v>0.14748628440255893</v>
      </c>
      <c r="F32" s="3">
        <v>56575.369999999995</v>
      </c>
      <c r="G32" s="5">
        <f t="shared" si="2"/>
        <v>2.1031232327206481E-2</v>
      </c>
      <c r="H32" s="5">
        <f t="shared" si="3"/>
        <v>-3.8617466924486221</v>
      </c>
      <c r="I32">
        <v>7.0127266965601107</v>
      </c>
      <c r="J32">
        <v>0.14748628440255893</v>
      </c>
    </row>
    <row r="33" spans="1:10" x14ac:dyDescent="0.3">
      <c r="A33">
        <v>2016</v>
      </c>
      <c r="B33" s="3">
        <v>340238.89094955497</v>
      </c>
      <c r="C33" s="2">
        <f t="shared" si="0"/>
        <v>6.0139048308399046</v>
      </c>
      <c r="D33" s="3">
        <v>10389.7534</v>
      </c>
      <c r="E33" s="4">
        <f t="shared" si="1"/>
        <v>0.18364446224567335</v>
      </c>
      <c r="F33" s="3">
        <v>56575.369999999995</v>
      </c>
      <c r="G33" s="5">
        <f t="shared" si="2"/>
        <v>3.0536642566062273E-2</v>
      </c>
      <c r="H33" s="5">
        <f t="shared" si="3"/>
        <v>-3.4888279208583843</v>
      </c>
      <c r="I33">
        <v>6.0139048308399046</v>
      </c>
      <c r="J33">
        <v>0.18364446224567335</v>
      </c>
    </row>
    <row r="34" spans="1:10" x14ac:dyDescent="0.3">
      <c r="A34">
        <v>2017</v>
      </c>
      <c r="B34" s="3">
        <v>231473.75741839799</v>
      </c>
      <c r="C34" s="2">
        <f t="shared" si="0"/>
        <v>4.0914227767029718</v>
      </c>
      <c r="D34" s="3">
        <v>7267.7534400000004</v>
      </c>
      <c r="E34" s="4">
        <f t="shared" si="1"/>
        <v>0.12846143896186629</v>
      </c>
      <c r="F34" s="3">
        <v>56575.369999999995</v>
      </c>
      <c r="G34" s="5">
        <f t="shared" si="2"/>
        <v>3.1397742539182309E-2</v>
      </c>
      <c r="H34" s="5">
        <f t="shared" si="3"/>
        <v>-3.4610192823090165</v>
      </c>
      <c r="I34">
        <v>4.0914227767029718</v>
      </c>
      <c r="J34">
        <v>0.12846143896186629</v>
      </c>
    </row>
    <row r="35" spans="1:10" x14ac:dyDescent="0.3">
      <c r="A35">
        <v>2018</v>
      </c>
      <c r="B35" s="3">
        <v>243660.31157270001</v>
      </c>
      <c r="C35" s="2">
        <f t="shared" si="0"/>
        <v>4.3068266557107808</v>
      </c>
      <c r="D35" s="3">
        <v>5646.0551299999997</v>
      </c>
      <c r="E35" s="4">
        <f t="shared" si="1"/>
        <v>9.9797051791265357E-2</v>
      </c>
      <c r="F35" s="3">
        <v>56575.369999999995</v>
      </c>
      <c r="G35" s="5">
        <f t="shared" si="2"/>
        <v>2.3171829230446531E-2</v>
      </c>
      <c r="H35" s="5">
        <f t="shared" si="3"/>
        <v>-3.7648179954259366</v>
      </c>
      <c r="I35">
        <v>4.3068266557107808</v>
      </c>
      <c r="J35">
        <v>9.9797051791265357E-2</v>
      </c>
    </row>
    <row r="36" spans="1:10" x14ac:dyDescent="0.3">
      <c r="A36">
        <v>2019</v>
      </c>
      <c r="B36" s="3">
        <v>245109.45845697299</v>
      </c>
      <c r="C36" s="2">
        <f t="shared" si="0"/>
        <v>4.3324411039109956</v>
      </c>
      <c r="D36" s="3">
        <v>14161.284</v>
      </c>
      <c r="E36" s="4">
        <f t="shared" si="1"/>
        <v>0.25030828786448944</v>
      </c>
      <c r="F36" s="3">
        <v>56575.369999999995</v>
      </c>
      <c r="G36" s="5">
        <f t="shared" si="2"/>
        <v>5.7775346937441421E-2</v>
      </c>
      <c r="H36" s="5">
        <f t="shared" si="3"/>
        <v>-2.8511931178645353</v>
      </c>
      <c r="I36">
        <v>4.3324411039109956</v>
      </c>
      <c r="J36">
        <v>0.25030828786448944</v>
      </c>
    </row>
    <row r="37" spans="1:10" x14ac:dyDescent="0.3">
      <c r="A37">
        <v>2020</v>
      </c>
      <c r="B37" s="3">
        <v>291914.79970326403</v>
      </c>
      <c r="C37" s="2">
        <f t="shared" si="0"/>
        <v>5.1597506070797952</v>
      </c>
      <c r="D37" s="3">
        <v>8303.8445599999995</v>
      </c>
      <c r="E37" s="4">
        <f t="shared" si="1"/>
        <v>0.14677490505143848</v>
      </c>
      <c r="F37" s="3">
        <v>56575.369999999995</v>
      </c>
      <c r="G37" s="5">
        <f t="shared" si="2"/>
        <v>2.8446123897935247E-2</v>
      </c>
      <c r="H37" s="5">
        <f t="shared" si="3"/>
        <v>-3.5597433702949943</v>
      </c>
      <c r="I37">
        <v>5.1597506070797952</v>
      </c>
      <c r="J37">
        <v>0.14677490505143848</v>
      </c>
    </row>
    <row r="38" spans="1:10" x14ac:dyDescent="0.3">
      <c r="B38" s="3"/>
      <c r="C38" s="2"/>
      <c r="E38" s="4"/>
      <c r="F38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83A7-5F98-43E7-9D08-856D50C9FFA8}">
  <dimension ref="A1:U43"/>
  <sheetViews>
    <sheetView workbookViewId="0">
      <selection activeCell="J48" sqref="J48"/>
    </sheetView>
  </sheetViews>
  <sheetFormatPr baseColWidth="10" defaultRowHeight="14.4" x14ac:dyDescent="0.3"/>
  <sheetData>
    <row r="1" spans="1:21" x14ac:dyDescent="0.3">
      <c r="A1" t="s">
        <v>12</v>
      </c>
    </row>
    <row r="2" spans="1:21" x14ac:dyDescent="0.3">
      <c r="A2" t="s">
        <v>13</v>
      </c>
      <c r="B2" t="s">
        <v>14</v>
      </c>
      <c r="C2" t="s">
        <v>15</v>
      </c>
    </row>
    <row r="3" spans="1:21" x14ac:dyDescent="0.3">
      <c r="A3">
        <v>1</v>
      </c>
      <c r="B3">
        <v>5.7775346999999998E-2</v>
      </c>
      <c r="C3">
        <v>0.94222465300000002</v>
      </c>
      <c r="D3">
        <v>1</v>
      </c>
    </row>
    <row r="4" spans="1:21" x14ac:dyDescent="0.3">
      <c r="A4">
        <v>2</v>
      </c>
      <c r="B4">
        <v>0.11555069</v>
      </c>
      <c r="C4">
        <v>1.884449306</v>
      </c>
      <c r="D4">
        <v>1.9999999960000001</v>
      </c>
    </row>
    <row r="5" spans="1:21" x14ac:dyDescent="0.3">
      <c r="A5">
        <v>5</v>
      </c>
      <c r="B5">
        <v>0.28887673000000003</v>
      </c>
      <c r="C5">
        <v>4.7111232650000003</v>
      </c>
      <c r="D5">
        <v>4.9999999950000005</v>
      </c>
    </row>
    <row r="6" spans="1:21" x14ac:dyDescent="0.3">
      <c r="A6">
        <v>10</v>
      </c>
      <c r="B6">
        <v>0.57775346999999999</v>
      </c>
      <c r="C6">
        <v>9.4222465310000008</v>
      </c>
      <c r="D6">
        <v>10.000000001</v>
      </c>
    </row>
    <row r="8" spans="1:21" x14ac:dyDescent="0.3">
      <c r="A8">
        <v>1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L8">
        <v>5</v>
      </c>
      <c r="N8" t="s">
        <v>16</v>
      </c>
      <c r="O8" t="s">
        <v>17</v>
      </c>
      <c r="P8" t="s">
        <v>18</v>
      </c>
      <c r="Q8" t="s">
        <v>19</v>
      </c>
      <c r="R8" t="s">
        <v>20</v>
      </c>
      <c r="S8" t="s">
        <v>21</v>
      </c>
      <c r="T8" t="s">
        <v>22</v>
      </c>
      <c r="U8" t="s">
        <v>23</v>
      </c>
    </row>
    <row r="9" spans="1:21" x14ac:dyDescent="0.3">
      <c r="B9" t="s">
        <v>24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  <c r="I9">
        <v>501</v>
      </c>
      <c r="J9">
        <v>9500</v>
      </c>
      <c r="M9" t="s">
        <v>24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  <c r="S9" t="s">
        <v>36</v>
      </c>
      <c r="T9">
        <v>501</v>
      </c>
      <c r="U9">
        <v>9500</v>
      </c>
    </row>
    <row r="10" spans="1:21" x14ac:dyDescent="0.3"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>
        <v>501</v>
      </c>
      <c r="J10">
        <v>9500</v>
      </c>
      <c r="M10" t="s">
        <v>37</v>
      </c>
      <c r="N10" t="s">
        <v>44</v>
      </c>
      <c r="O10" t="s">
        <v>45</v>
      </c>
      <c r="P10" t="s">
        <v>46</v>
      </c>
      <c r="Q10" t="s">
        <v>47</v>
      </c>
      <c r="R10" t="s">
        <v>48</v>
      </c>
      <c r="S10" t="s">
        <v>49</v>
      </c>
      <c r="T10">
        <v>501</v>
      </c>
      <c r="U10">
        <v>9500</v>
      </c>
    </row>
    <row r="11" spans="1:21" x14ac:dyDescent="0.3"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>
        <v>501</v>
      </c>
      <c r="J11">
        <v>9500</v>
      </c>
      <c r="M11" t="s">
        <v>50</v>
      </c>
      <c r="N11" t="s">
        <v>57</v>
      </c>
      <c r="O11" t="s">
        <v>58</v>
      </c>
      <c r="P11" t="s">
        <v>59</v>
      </c>
      <c r="Q11" t="s">
        <v>60</v>
      </c>
      <c r="R11" t="s">
        <v>58</v>
      </c>
      <c r="S11" t="s">
        <v>61</v>
      </c>
      <c r="T11">
        <v>501</v>
      </c>
      <c r="U11">
        <v>9500</v>
      </c>
    </row>
    <row r="14" spans="1:21" x14ac:dyDescent="0.3">
      <c r="A14">
        <v>2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L14">
        <v>10</v>
      </c>
      <c r="N14" t="s">
        <v>16</v>
      </c>
      <c r="O14" t="s">
        <v>17</v>
      </c>
      <c r="P14" t="s">
        <v>18</v>
      </c>
      <c r="Q14" t="s">
        <v>19</v>
      </c>
      <c r="R14" t="s">
        <v>20</v>
      </c>
      <c r="S14" t="s">
        <v>21</v>
      </c>
      <c r="T14" t="s">
        <v>22</v>
      </c>
      <c r="U14" t="s">
        <v>23</v>
      </c>
    </row>
    <row r="15" spans="1:21" x14ac:dyDescent="0.3">
      <c r="B15" t="s">
        <v>24</v>
      </c>
      <c r="C15" t="s">
        <v>62</v>
      </c>
      <c r="D15" t="s">
        <v>63</v>
      </c>
      <c r="E15" t="s">
        <v>64</v>
      </c>
      <c r="F15" t="s">
        <v>65</v>
      </c>
      <c r="G15" t="s">
        <v>66</v>
      </c>
      <c r="H15" t="s">
        <v>67</v>
      </c>
      <c r="I15">
        <v>501</v>
      </c>
      <c r="J15">
        <v>9500</v>
      </c>
      <c r="M15" t="s">
        <v>24</v>
      </c>
      <c r="N15" t="s">
        <v>68</v>
      </c>
      <c r="O15" t="s">
        <v>69</v>
      </c>
      <c r="P15" t="s">
        <v>70</v>
      </c>
      <c r="Q15" t="s">
        <v>71</v>
      </c>
      <c r="R15" t="s">
        <v>72</v>
      </c>
      <c r="S15" t="s">
        <v>73</v>
      </c>
      <c r="T15">
        <v>501</v>
      </c>
      <c r="U15">
        <v>9500</v>
      </c>
    </row>
    <row r="16" spans="1:21" x14ac:dyDescent="0.3">
      <c r="B16" t="s">
        <v>37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H16" t="s">
        <v>79</v>
      </c>
      <c r="I16">
        <v>501</v>
      </c>
      <c r="J16">
        <v>9500</v>
      </c>
      <c r="M16" t="s">
        <v>37</v>
      </c>
      <c r="N16" t="s">
        <v>80</v>
      </c>
      <c r="O16" t="s">
        <v>81</v>
      </c>
      <c r="P16" t="s">
        <v>82</v>
      </c>
      <c r="Q16" t="s">
        <v>83</v>
      </c>
      <c r="R16" t="s">
        <v>84</v>
      </c>
      <c r="S16" t="s">
        <v>85</v>
      </c>
      <c r="T16">
        <v>501</v>
      </c>
      <c r="U16">
        <v>9500</v>
      </c>
    </row>
    <row r="17" spans="1:21" x14ac:dyDescent="0.3">
      <c r="B17" t="s">
        <v>50</v>
      </c>
      <c r="C17" t="s">
        <v>86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>
        <v>501</v>
      </c>
      <c r="J17">
        <v>9500</v>
      </c>
      <c r="M17" t="s">
        <v>50</v>
      </c>
      <c r="N17" t="s">
        <v>92</v>
      </c>
      <c r="O17" t="s">
        <v>93</v>
      </c>
      <c r="P17" t="s">
        <v>94</v>
      </c>
      <c r="Q17" t="s">
        <v>95</v>
      </c>
      <c r="R17" t="s">
        <v>96</v>
      </c>
      <c r="S17" t="s">
        <v>97</v>
      </c>
      <c r="T17">
        <v>501</v>
      </c>
      <c r="U17">
        <v>9500</v>
      </c>
    </row>
    <row r="21" spans="1:21" x14ac:dyDescent="0.3">
      <c r="A21" t="s">
        <v>98</v>
      </c>
    </row>
    <row r="22" spans="1:21" x14ac:dyDescent="0.3">
      <c r="A22" t="s">
        <v>13</v>
      </c>
      <c r="B22" t="s">
        <v>14</v>
      </c>
      <c r="C22" t="s">
        <v>15</v>
      </c>
    </row>
    <row r="23" spans="1:21" x14ac:dyDescent="0.3">
      <c r="A23">
        <v>1</v>
      </c>
      <c r="B23">
        <v>5.7775346999999998E-2</v>
      </c>
      <c r="C23">
        <v>0.94222465300000002</v>
      </c>
      <c r="D23">
        <v>1</v>
      </c>
    </row>
    <row r="24" spans="1:21" x14ac:dyDescent="0.3">
      <c r="A24">
        <v>2</v>
      </c>
      <c r="B24">
        <v>0.115550694</v>
      </c>
      <c r="C24">
        <v>1.884449306</v>
      </c>
      <c r="D24">
        <v>2</v>
      </c>
    </row>
    <row r="25" spans="1:21" x14ac:dyDescent="0.3">
      <c r="A25">
        <v>5</v>
      </c>
      <c r="B25">
        <v>0.288876735</v>
      </c>
      <c r="C25">
        <v>4.7111232650000003</v>
      </c>
      <c r="D25">
        <v>5</v>
      </c>
    </row>
    <row r="26" spans="1:21" x14ac:dyDescent="0.3">
      <c r="A26">
        <v>10</v>
      </c>
      <c r="B26">
        <v>0.57775346999999999</v>
      </c>
      <c r="C26">
        <v>9.4222465300000007</v>
      </c>
      <c r="D26">
        <v>10</v>
      </c>
    </row>
    <row r="29" spans="1:21" x14ac:dyDescent="0.3">
      <c r="A29">
        <v>1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L29">
        <v>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</row>
    <row r="30" spans="1:21" x14ac:dyDescent="0.3">
      <c r="B30" t="s">
        <v>24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>
        <v>501</v>
      </c>
      <c r="J30">
        <v>9500</v>
      </c>
      <c r="M30" t="s">
        <v>24</v>
      </c>
      <c r="N30" t="s">
        <v>105</v>
      </c>
      <c r="O30" t="s">
        <v>106</v>
      </c>
      <c r="P30" t="s">
        <v>107</v>
      </c>
      <c r="Q30" t="s">
        <v>108</v>
      </c>
      <c r="R30" t="s">
        <v>109</v>
      </c>
      <c r="S30" t="s">
        <v>110</v>
      </c>
      <c r="T30">
        <v>501</v>
      </c>
      <c r="U30">
        <v>9500</v>
      </c>
    </row>
    <row r="31" spans="1:21" x14ac:dyDescent="0.3">
      <c r="B31" t="s">
        <v>37</v>
      </c>
      <c r="C31" t="s">
        <v>111</v>
      </c>
      <c r="D31" t="s">
        <v>112</v>
      </c>
      <c r="E31" t="s">
        <v>113</v>
      </c>
      <c r="F31" t="s">
        <v>114</v>
      </c>
      <c r="G31" t="s">
        <v>115</v>
      </c>
      <c r="H31" t="s">
        <v>116</v>
      </c>
      <c r="I31">
        <v>501</v>
      </c>
      <c r="J31">
        <v>9500</v>
      </c>
      <c r="M31" t="s">
        <v>37</v>
      </c>
      <c r="N31" t="s">
        <v>117</v>
      </c>
      <c r="O31" t="s">
        <v>118</v>
      </c>
      <c r="P31" t="s">
        <v>119</v>
      </c>
      <c r="Q31" t="s">
        <v>120</v>
      </c>
      <c r="R31" t="s">
        <v>121</v>
      </c>
      <c r="S31" t="s">
        <v>122</v>
      </c>
      <c r="T31">
        <v>501</v>
      </c>
      <c r="U31">
        <v>9500</v>
      </c>
    </row>
    <row r="32" spans="1:21" x14ac:dyDescent="0.3">
      <c r="B32" t="s">
        <v>50</v>
      </c>
      <c r="C32" t="s">
        <v>123</v>
      </c>
      <c r="D32" t="s">
        <v>124</v>
      </c>
      <c r="E32" t="s">
        <v>125</v>
      </c>
      <c r="F32" t="s">
        <v>126</v>
      </c>
      <c r="G32" t="s">
        <v>127</v>
      </c>
      <c r="H32" t="s">
        <v>128</v>
      </c>
      <c r="I32">
        <v>501</v>
      </c>
      <c r="J32">
        <v>9500</v>
      </c>
      <c r="M32" t="s">
        <v>50</v>
      </c>
      <c r="N32" t="s">
        <v>129</v>
      </c>
      <c r="O32" t="s">
        <v>62</v>
      </c>
      <c r="P32" t="s">
        <v>130</v>
      </c>
      <c r="Q32" t="s">
        <v>131</v>
      </c>
      <c r="R32" t="s">
        <v>132</v>
      </c>
      <c r="S32" t="s">
        <v>133</v>
      </c>
      <c r="T32">
        <v>501</v>
      </c>
      <c r="U32">
        <v>9500</v>
      </c>
    </row>
    <row r="36" spans="1:21" x14ac:dyDescent="0.3">
      <c r="A36">
        <v>2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L36">
        <v>10</v>
      </c>
      <c r="N36" t="s">
        <v>16</v>
      </c>
      <c r="O36" t="s">
        <v>17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</row>
    <row r="37" spans="1:21" x14ac:dyDescent="0.3">
      <c r="B37" t="s">
        <v>24</v>
      </c>
      <c r="C37" t="s">
        <v>134</v>
      </c>
      <c r="D37" t="s">
        <v>135</v>
      </c>
      <c r="E37" t="s">
        <v>136</v>
      </c>
      <c r="F37" t="s">
        <v>137</v>
      </c>
      <c r="G37" t="s">
        <v>138</v>
      </c>
      <c r="H37" t="s">
        <v>139</v>
      </c>
      <c r="I37">
        <v>501</v>
      </c>
      <c r="J37">
        <v>9500</v>
      </c>
      <c r="M37" t="s">
        <v>24</v>
      </c>
      <c r="N37" t="s">
        <v>140</v>
      </c>
      <c r="O37" t="s">
        <v>141</v>
      </c>
      <c r="P37" t="s">
        <v>142</v>
      </c>
      <c r="Q37" t="s">
        <v>143</v>
      </c>
      <c r="R37" t="s">
        <v>144</v>
      </c>
      <c r="S37" t="s">
        <v>145</v>
      </c>
      <c r="T37">
        <v>501</v>
      </c>
      <c r="U37">
        <v>9500</v>
      </c>
    </row>
    <row r="38" spans="1:21" x14ac:dyDescent="0.3">
      <c r="B38" t="s">
        <v>37</v>
      </c>
      <c r="C38" t="s">
        <v>146</v>
      </c>
      <c r="D38" t="s">
        <v>147</v>
      </c>
      <c r="E38" t="s">
        <v>148</v>
      </c>
      <c r="F38" t="s">
        <v>149</v>
      </c>
      <c r="G38" t="s">
        <v>150</v>
      </c>
      <c r="H38" t="s">
        <v>151</v>
      </c>
      <c r="I38">
        <v>501</v>
      </c>
      <c r="J38">
        <v>9500</v>
      </c>
      <c r="M38" t="s">
        <v>37</v>
      </c>
      <c r="N38" t="s">
        <v>152</v>
      </c>
      <c r="O38" t="s">
        <v>153</v>
      </c>
      <c r="P38" t="s">
        <v>154</v>
      </c>
      <c r="Q38" t="s">
        <v>155</v>
      </c>
      <c r="R38" t="s">
        <v>156</v>
      </c>
      <c r="S38" t="s">
        <v>157</v>
      </c>
      <c r="T38">
        <v>501</v>
      </c>
      <c r="U38">
        <v>9500</v>
      </c>
    </row>
    <row r="39" spans="1:21" x14ac:dyDescent="0.3">
      <c r="B39" t="s">
        <v>50</v>
      </c>
      <c r="C39" t="s">
        <v>158</v>
      </c>
      <c r="D39" t="s">
        <v>159</v>
      </c>
      <c r="E39" t="s">
        <v>160</v>
      </c>
      <c r="F39" t="s">
        <v>161</v>
      </c>
      <c r="G39" t="s">
        <v>162</v>
      </c>
      <c r="H39" t="s">
        <v>163</v>
      </c>
      <c r="I39">
        <v>501</v>
      </c>
      <c r="J39">
        <v>9500</v>
      </c>
      <c r="M39" t="s">
        <v>50</v>
      </c>
      <c r="N39" t="s">
        <v>164</v>
      </c>
      <c r="O39" t="s">
        <v>165</v>
      </c>
      <c r="P39" t="s">
        <v>166</v>
      </c>
      <c r="Q39" t="s">
        <v>167</v>
      </c>
      <c r="R39" t="s">
        <v>168</v>
      </c>
      <c r="S39" t="s">
        <v>169</v>
      </c>
      <c r="T39">
        <v>501</v>
      </c>
      <c r="U39">
        <v>9500</v>
      </c>
    </row>
    <row r="42" spans="1:21" x14ac:dyDescent="0.3">
      <c r="C42" t="s">
        <v>170</v>
      </c>
      <c r="D42" t="s">
        <v>171</v>
      </c>
      <c r="E42" t="s">
        <v>172</v>
      </c>
      <c r="F42" t="s">
        <v>173</v>
      </c>
      <c r="G42" t="s">
        <v>174</v>
      </c>
      <c r="H42" t="s">
        <v>175</v>
      </c>
      <c r="I42" t="s">
        <v>176</v>
      </c>
      <c r="J42" t="s">
        <v>177</v>
      </c>
    </row>
    <row r="43" spans="1:21" x14ac:dyDescent="0.3">
      <c r="B43" t="s">
        <v>178</v>
      </c>
      <c r="C43" t="s">
        <v>179</v>
      </c>
      <c r="D43" t="s">
        <v>180</v>
      </c>
      <c r="E43" t="s">
        <v>181</v>
      </c>
      <c r="F43" t="s">
        <v>182</v>
      </c>
      <c r="G43" t="s">
        <v>183</v>
      </c>
      <c r="H43" t="s">
        <v>184</v>
      </c>
      <c r="I43" t="s">
        <v>185</v>
      </c>
      <c r="J43" t="s">
        <v>186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33BFA5E5AD4B4B86EBE4225464F977" ma:contentTypeVersion="0" ma:contentTypeDescription="Crée un document." ma:contentTypeScope="" ma:versionID="49c9ceb0973c9c4d8ed1fd6d6abbe5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4207f34afb2866d0e4d5287f5476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84C1DD-A7C7-4E6F-A723-998A6D63CC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675D7C-0EB7-4AE0-A892-DCB166C5A9B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06F327-DDF3-4F39-BB81-40ADFA05A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Prevost</dc:creator>
  <cp:lastModifiedBy>beauchard tewann</cp:lastModifiedBy>
  <dcterms:created xsi:type="dcterms:W3CDTF">2021-10-12T09:09:53Z</dcterms:created>
  <dcterms:modified xsi:type="dcterms:W3CDTF">2022-02-01T10:26:35Z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0x010100F633BFA5E5AD4B4B86EBE4225464F977</vt:lpwstr>
  </property>
</Properties>
</file>