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1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Plan_Buy" sheetId="2" state="visible" r:id="rId2"/>
    <sheet xmlns:r="http://schemas.openxmlformats.org/officeDocument/2006/relationships" name="ROP_SS" sheetId="3" state="visible" r:id="rId3"/>
    <sheet xmlns:r="http://schemas.openxmlformats.org/officeDocument/2006/relationships" name="PnL" sheetId="4" state="visible" r:id="rId4"/>
    <sheet xmlns:r="http://schemas.openxmlformats.org/officeDocument/2006/relationships" name="Shrink" sheetId="5" state="visible" r:id="rId5"/>
    <sheet xmlns:r="http://schemas.openxmlformats.org/officeDocument/2006/relationships" name="Counts_Entry" sheetId="6" state="visible" r:id="rId6"/>
    <sheet xmlns:r="http://schemas.openxmlformats.org/officeDocument/2006/relationships" name="Forms_Inbox" sheetId="7" state="visible" r:id="rId7"/>
    <sheet xmlns:r="http://schemas.openxmlformats.org/officeDocument/2006/relationships" name="Counts_Manual" sheetId="8" state="visible" r:id="rId8"/>
    <sheet xmlns:r="http://schemas.openxmlformats.org/officeDocument/2006/relationships" name="Events" sheetId="9" state="visible" r:id="rId9"/>
    <sheet xmlns:r="http://schemas.openxmlformats.org/officeDocument/2006/relationships" name="SKU" sheetId="10" state="visible" r:id="rId10"/>
    <sheet xmlns:r="http://schemas.openxmlformats.org/officeDocument/2006/relationships" name="Sales" sheetId="11" state="visible" r:id="rId11"/>
    <sheet xmlns:r="http://schemas.openxmlformats.org/officeDocument/2006/relationships" name="Audits" sheetId="12" state="visible" r:id="rId12"/>
    <sheet xmlns:r="http://schemas.openxmlformats.org/officeDocument/2006/relationships" name="Config" sheetId="13" state="visible" r:id="rId13"/>
    <sheet xmlns:r="http://schemas.openxmlformats.org/officeDocument/2006/relationships" name="Mappings" sheetId="14" state="visible" r:id="rId14"/>
    <sheet xmlns:r="http://schemas.openxmlformats.org/officeDocument/2006/relationships" name="Calendar" sheetId="15" state="visible" r:id="rId15"/>
    <sheet xmlns:r="http://schemas.openxmlformats.org/officeDocument/2006/relationships" name="Staging" sheetId="16" state="visible" r:id="rId16"/>
    <sheet xmlns:r="http://schemas.openxmlformats.org/officeDocument/2006/relationships" name="Exception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6">
    <font>
      <name val="Calibri"/>
      <family val="2"/>
      <color theme="1"/>
      <sz val="11"/>
      <scheme val="minor"/>
    </font>
    <font>
      <b val="1"/>
      <color rgb="00366092"/>
      <sz val="18"/>
    </font>
    <font>
      <b val="1"/>
      <sz val="14"/>
    </font>
    <font>
      <b val="1"/>
      <color rgb="00FFFFFF"/>
    </font>
    <font>
      <b val="1"/>
      <sz val="12"/>
    </font>
    <font>
      <b val="1"/>
      <color rgb="00FF0000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0" applyAlignment="1" pivotButton="0" quotePrefix="0" xfId="0">
      <alignment horizontal="center"/>
    </xf>
    <xf numFmtId="0" fontId="3" fillId="2" borderId="0" pivotButton="0" quotePrefix="0" xfId="0"/>
    <xf numFmtId="0" fontId="3" fillId="2" borderId="1" applyAlignment="1" pivotButton="0" quotePrefix="0" xfId="0">
      <alignment horizontal="center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 wrapText="1"/>
    </xf>
    <xf numFmtId="0" fontId="3" fillId="2" borderId="1" pivotButton="0" quotePrefix="0" xfId="0"/>
    <xf numFmtId="165" fontId="0" fillId="0" borderId="1" pivotButton="0" quotePrefix="0" xfId="0"/>
    <xf numFmtId="0" fontId="5" fillId="0" borderId="0" pivotButton="0" quotePrefix="0" xfId="0"/>
  </cellXfs>
  <cellStyles count="1">
    <cellStyle name="Normal" xfId="0" builtinId="0" hidden="0"/>
  </cellStyles>
  <dxfs count="2">
    <dxf>
      <fill>
        <patternFill patternType="solid">
          <fgColor rgb="00D4EDDA"/>
          <bgColor rgb="00D4EDDA"/>
        </patternFill>
      </fill>
    </dxf>
    <dxf>
      <fill>
        <patternFill patternType="solid">
          <fgColor rgb="00FFE6CC"/>
          <bgColor rgb="00FFE6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comments/comment1.xml><?xml version="1.0" encoding="utf-8"?>
<comments xmlns="http://schemas.openxmlformats.org/spreadsheetml/2006/main">
  <authors>
    <author>System</author>
  </authors>
  <commentList>
    <comment ref="C2" authorId="0" shapeId="0">
      <text>
        <t>BOM, MID, or EOM</t>
      </text>
    </comment>
    <comment ref="D2" authorId="0" shapeId="0">
      <text>
        <t>in_store or back_of_store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Inventory Command Center</t>
        </is>
      </c>
    </row>
    <row r="2">
      <c r="A2" t="inlineStr">
        <is>
          <t>Last Refresh:</t>
        </is>
      </c>
      <c r="B2" s="2">
        <f>NOW()</f>
        <v/>
      </c>
    </row>
    <row r="4">
      <c r="A4" s="3" t="inlineStr">
        <is>
          <t>Key Performance Indicators</t>
        </is>
      </c>
      <c r="F4" s="4" t="inlineStr">
        <is>
          <t>Upcoming Events (Next 30 Days)</t>
        </is>
      </c>
    </row>
    <row r="6">
      <c r="A6" s="5" t="inlineStr">
        <is>
          <t>Metric</t>
        </is>
      </c>
      <c r="B6" s="5" t="inlineStr">
        <is>
          <t>Current</t>
        </is>
      </c>
      <c r="C6" s="5" t="inlineStr">
        <is>
          <t>Target</t>
        </is>
      </c>
      <c r="D6" s="5" t="inlineStr">
        <is>
          <t>Status</t>
        </is>
      </c>
      <c r="F6" s="6" t="inlineStr">
        <is>
          <t>Event</t>
        </is>
      </c>
      <c r="G6" s="6" t="inlineStr">
        <is>
          <t>Date</t>
        </is>
      </c>
      <c r="H6" s="6" t="inlineStr">
        <is>
          <t>Type</t>
        </is>
      </c>
      <c r="I6" s="6" t="inlineStr">
        <is>
          <t>Attendance</t>
        </is>
      </c>
    </row>
    <row r="7">
      <c r="A7" t="inlineStr">
        <is>
          <t>Total Revenue</t>
        </is>
      </c>
      <c r="B7">
        <f>SUMIF(PnL!A:A,"&gt;"&amp;DATE(YEAR(TODAY()),MONTH(TODAY()),1),PnL!E:E)</f>
        <v/>
      </c>
      <c r="C7" t="inlineStr">
        <is>
          <t>100000</t>
        </is>
      </c>
      <c r="D7">
        <f>IF(B7&gt;=C7,"✓","⚠")</f>
        <v/>
      </c>
    </row>
    <row r="8">
      <c r="A8" t="inlineStr">
        <is>
          <t>Gross Margin %</t>
        </is>
      </c>
      <c r="B8">
        <f>SUMIF(PnL!A:A,"&gt;"&amp;DATE(YEAR(TODAY()),MONTH(TODAY()),1),PnL!F:F)/SUMIF(PnL!A:A,"&gt;"&amp;DATE(YEAR(TODAY()),MONTH(TODAY()),1),PnL!E:E)</f>
        <v/>
      </c>
      <c r="C8" t="inlineStr">
        <is>
          <t>0.35</t>
        </is>
      </c>
      <c r="D8">
        <f>IF(B8&gt;=C8,"✓","⚠")</f>
        <v/>
      </c>
    </row>
    <row r="9">
      <c r="A9" t="inlineStr">
        <is>
          <t>GMROI</t>
        </is>
      </c>
      <c r="B9">
        <f>SUMIF(PnL!A:A,"&gt;"&amp;DATE(YEAR(TODAY()),MONTH(TODAY()),1),PnL!G:G)/COUNTIFS(PnL!A:A,"&gt;"&amp;DATE(YEAR(TODAY()),MONTH(TODAY()),1),PnL!G:G,"&gt;0")</f>
        <v/>
      </c>
      <c r="C9" t="inlineStr">
        <is>
          <t>3.0</t>
        </is>
      </c>
      <c r="D9">
        <f>IF(B9&gt;=C9,"✓","⚠")</f>
        <v/>
      </c>
    </row>
    <row r="10">
      <c r="A10" t="inlineStr">
        <is>
          <t>Sell-Through %</t>
        </is>
      </c>
      <c r="B10">
        <f>SUMIF(PnL!A:A,"&gt;"&amp;DATE(YEAR(TODAY()),MONTH(TODAY()),1),PnL!H:H)/COUNTIFS(PnL!A:A,"&gt;"&amp;DATE(YEAR(TODAY()),MONTH(TODAY()),1),PnL!H:H,"&gt;0")</f>
        <v/>
      </c>
      <c r="C10" t="inlineStr">
        <is>
          <t>0.75</t>
        </is>
      </c>
      <c r="D10">
        <f>IF(B10&gt;=C10,"✓","⚠")</f>
        <v/>
      </c>
    </row>
    <row r="11">
      <c r="A11" t="inlineStr">
        <is>
          <t>Days of Supply</t>
        </is>
      </c>
      <c r="B11">
        <f>AVERAGE(Plan_Buy!G:G)</f>
        <v/>
      </c>
      <c r="C11" t="inlineStr">
        <is>
          <t>30</t>
        </is>
      </c>
      <c r="D11">
        <f>IF(AND(B11&gt;=C11*0.8,B11&lt;=C11*1.2),"✓","⚠")</f>
        <v/>
      </c>
    </row>
    <row r="12">
      <c r="A12" t="inlineStr">
        <is>
          <t>Stockout Risk SKUs</t>
        </is>
      </c>
      <c r="B12">
        <f>COUNTIFS(ROP_SS!H:H,"&lt;0")</f>
        <v/>
      </c>
      <c r="C12" t="inlineStr">
        <is>
          <t>0</t>
        </is>
      </c>
      <c r="D12">
        <f>IF(B12&lt;=C12,"✓","⚠")</f>
        <v/>
      </c>
    </row>
    <row r="13">
      <c r="A13" t="inlineStr">
        <is>
          <t>Shrink %</t>
        </is>
      </c>
      <c r="B13">
        <f>ABS(SUMIF(Shrink!A:A,"&gt;"&amp;DATE(YEAR(TODAY()),MONTH(TODAY()),1),Shrink!F:F))/SUMIF(Shrink!A:A,"&gt;"&amp;DATE(YEAR(TODAY()),MONTH(TODAY()),1),Shrink!D:D)</f>
        <v/>
      </c>
      <c r="C13" t="inlineStr">
        <is>
          <t>0.02</t>
        </is>
      </c>
      <c r="D13">
        <f>IF(B13&lt;=C13,"✓","⚠")</f>
        <v/>
      </c>
    </row>
    <row r="15">
      <c r="A15" s="4" t="inlineStr">
        <is>
          <t>Top Moving SKUs (Last 30 Days)</t>
        </is>
      </c>
      <c r="G15" s="4" t="inlineStr">
        <is>
          <t>Risk Watchlist</t>
        </is>
      </c>
    </row>
    <row r="17">
      <c r="A17" s="6" t="inlineStr">
        <is>
          <t>SKU</t>
        </is>
      </c>
      <c r="B17" s="6" t="inlineStr">
        <is>
          <t>Description</t>
        </is>
      </c>
      <c r="C17" s="6" t="inlineStr">
        <is>
          <t>Units Sold</t>
        </is>
      </c>
      <c r="D17" s="6" t="inlineStr">
        <is>
          <t>Revenue</t>
        </is>
      </c>
      <c r="E17" s="6" t="inlineStr">
        <is>
          <t>GM%</t>
        </is>
      </c>
      <c r="G17" s="6" t="inlineStr">
        <is>
          <t>SKU</t>
        </is>
      </c>
      <c r="H17" s="6" t="inlineStr">
        <is>
          <t>Risk Type</t>
        </is>
      </c>
      <c r="I17" s="6" t="inlineStr">
        <is>
          <t>Current</t>
        </is>
      </c>
      <c r="J17" s="6" t="inlineStr">
        <is>
          <t>Threshold</t>
        </is>
      </c>
    </row>
  </sheetData>
  <mergeCells count="1">
    <mergeCell ref="A1:H1"/>
  </mergeCells>
  <conditionalFormatting sqref="D7:D13">
    <cfRule type="cellIs" priority="1" operator="equal" dxfId="0">
      <formula>✓</formula>
    </cfRule>
    <cfRule type="cellIs" priority="2" operator="equal" dxfId="1">
      <formula>⚠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0" customWidth="1" min="2" max="2"/>
    <col width="30" customWidth="1" min="3" max="3"/>
    <col width="50" customWidth="1" min="4" max="4"/>
    <col width="36" customWidth="1" min="5" max="5"/>
    <col width="33" customWidth="1" min="6" max="6"/>
    <col width="24" customWidth="1" min="7" max="7"/>
    <col width="33" customWidth="1" min="8" max="8"/>
    <col width="30" customWidth="1" min="9" max="9"/>
    <col width="33" customWidth="1" min="10" max="10"/>
    <col width="36" customWidth="1" min="11" max="11"/>
    <col width="50" customWidth="1" min="12" max="12"/>
    <col width="7" customWidth="1" min="13" max="13"/>
  </cols>
  <sheetData>
    <row r="1">
      <c r="A1" s="7" t="inlineStr">
        <is>
          <t>SKU</t>
        </is>
      </c>
      <c r="B1" s="7" t="inlineStr">
        <is>
          <t>Description</t>
        </is>
      </c>
      <c r="C1" s="7" t="inlineStr">
        <is>
          <t>Category</t>
        </is>
      </c>
      <c r="D1" s="7" t="inlineStr">
        <is>
          <t>Current_Stock</t>
        </is>
      </c>
      <c r="E1" s="7" t="inlineStr">
        <is>
          <t>Forecast_30d</t>
        </is>
      </c>
      <c r="F1" s="7" t="inlineStr">
        <is>
          <t>Safety_Stock</t>
        </is>
      </c>
      <c r="G1" s="7" t="inlineStr">
        <is>
          <t>Days_of_Supply</t>
        </is>
      </c>
      <c r="H1" s="7" t="inlineStr">
        <is>
          <t>ROP</t>
        </is>
      </c>
      <c r="I1" s="7" t="inlineStr">
        <is>
          <t>Recommended_Order_Qty</t>
        </is>
      </c>
      <c r="J1" s="7" t="inlineStr">
        <is>
          <t>Order_Cost</t>
        </is>
      </c>
      <c r="K1" s="7" t="inlineStr">
        <is>
          <t>GM_Impact</t>
        </is>
      </c>
      <c r="L1" s="7" t="inlineStr">
        <is>
          <t>Priority</t>
        </is>
      </c>
      <c r="M1" s="7" t="inlineStr">
        <is>
          <t>Notes</t>
        </is>
      </c>
    </row>
    <row r="2">
      <c r="A2" s="8" t="inlineStr">
        <is>
          <t>SKU001</t>
        </is>
      </c>
      <c r="B2" s="8">
        <f>VLOOKUP(A2,SKU!A:B,2,FALSE)</f>
        <v/>
      </c>
      <c r="C2" s="8">
        <f>VLOOKUP(A2,SKU!A:C,3,FALSE)</f>
        <v/>
      </c>
      <c r="D2" s="8">
        <f>SUMIFS(Counts_Entry!E:E,Counts_Entry!C:C,"in_store",Counts_Entry!D:D,A2)+SUMIFS(Counts_Entry!E:E,Counts_Entry!C:C,"back_of_store",Counts_Entry!D:D,A2)</f>
        <v/>
      </c>
      <c r="E2" s="8">
        <f>VLOOKUP(A2,ROP_SS!A:C,3,FALSE)*30</f>
        <v/>
      </c>
      <c r="F2" s="8">
        <f>VLOOKUP(A2,ROP_SS!A:E,5,FALSE)</f>
        <v/>
      </c>
      <c r="G2" s="8">
        <f>IF(E2&gt;0,D2/E2*30,999)</f>
        <v/>
      </c>
      <c r="H2" s="8">
        <f>VLOOKUP(A2,ROP_SS!A:F,6,FALSE)</f>
        <v/>
      </c>
      <c r="I2" s="8">
        <f>MAX(0,Config!$B$3*E2+F2-D2)</f>
        <v/>
      </c>
      <c r="J2" s="8">
        <f>I2*VLOOKUP(A2,SKU!A:D,4,FALSE)</f>
        <v/>
      </c>
      <c r="K2" s="8">
        <f>I2*VLOOKUP(A2,SKU!A:E,5,FALSE)-J2</f>
        <v/>
      </c>
      <c r="L2" s="8">
        <f>IF(D2&lt;H2,"HIGH",IF(G2&lt;Config!$B$3*0.5,"MEDIUM","LOW"))</f>
        <v/>
      </c>
      <c r="M2" s="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0" customWidth="1" min="2" max="2"/>
    <col width="50" customWidth="1" min="3" max="3"/>
    <col width="30" customWidth="1" min="4" max="4"/>
    <col width="50" customWidth="1" min="5" max="5"/>
    <col width="35" customWidth="1" min="6" max="6"/>
    <col width="11" customWidth="1" min="7" max="7"/>
    <col width="47" customWidth="1" min="8" max="8"/>
    <col width="21" customWidth="1" min="9" max="9"/>
    <col width="50" customWidth="1" min="10" max="10"/>
  </cols>
  <sheetData>
    <row r="1">
      <c r="A1" s="7" t="inlineStr">
        <is>
          <t>SKU</t>
        </is>
      </c>
      <c r="B1" s="7" t="inlineStr">
        <is>
          <t>Description</t>
        </is>
      </c>
      <c r="C1" s="7" t="inlineStr">
        <is>
          <t>Avg_Daily_Demand</t>
        </is>
      </c>
      <c r="D1" s="7" t="inlineStr">
        <is>
          <t>Lead_Time_Days</t>
        </is>
      </c>
      <c r="E1" s="7" t="inlineStr">
        <is>
          <t>Demand_StdDev</t>
        </is>
      </c>
      <c r="F1" s="7" t="inlineStr">
        <is>
          <t>Safety_Stock</t>
        </is>
      </c>
      <c r="G1" s="7" t="inlineStr">
        <is>
          <t>ROP</t>
        </is>
      </c>
      <c r="H1" s="7" t="inlineStr">
        <is>
          <t>Stock_Available</t>
        </is>
      </c>
      <c r="I1" s="7" t="inlineStr">
        <is>
          <t>Days_Until_Stockout</t>
        </is>
      </c>
      <c r="J1" s="7" t="inlineStr">
        <is>
          <t>Action_Required</t>
        </is>
      </c>
    </row>
    <row r="2">
      <c r="A2" s="8" t="inlineStr">
        <is>
          <t>SKU001</t>
        </is>
      </c>
      <c r="B2" s="8">
        <f>VLOOKUP(A2,SKU!A:B,2,FALSE)</f>
        <v/>
      </c>
      <c r="C2" s="8">
        <f>IFERROR(AVERAGEIFS(Sales!C:C,Sales!B:B,A2,Sales!A:A,"&gt;"&amp;TODAY()-90)/90,0)</f>
        <v/>
      </c>
      <c r="D2" s="8">
        <f>VLOOKUP(A2,SKU!A:F,6,FALSE)</f>
        <v/>
      </c>
      <c r="E2" s="8">
        <f>IFERROR(STDEV.S(IF(Sales!B:B=A2,IF(Sales!A:A&gt;TODAY()-90,Sales!C:C))),C2*0.5)</f>
        <v/>
      </c>
      <c r="F2" s="8">
        <f>Config!$B$1*SQRT(E2^2*D2+C2^2*1)</f>
        <v/>
      </c>
      <c r="G2" s="8">
        <f>C2*D2+F2</f>
        <v/>
      </c>
      <c r="H2" s="8">
        <f>SUMIFS(Counts_Entry!E:E,Counts_Entry!D:D,A2)</f>
        <v/>
      </c>
      <c r="I2" s="8">
        <f>IF(C2&gt;0,H2/C2,999)</f>
        <v/>
      </c>
      <c r="J2" s="8">
        <f>IF(H2&lt;G2,"REORDER NOW",IF(I2&lt;Config!$B$3,"MONITOR","OK"))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6" customWidth="1" min="2" max="2"/>
    <col width="13" customWidth="1" min="3" max="3"/>
    <col width="10" customWidth="1" min="4" max="4"/>
    <col width="9" customWidth="1" min="5" max="5"/>
    <col width="6" customWidth="1" min="6" max="6"/>
    <col width="14" customWidth="1" min="7" max="7"/>
    <col width="7" customWidth="1" min="8" max="8"/>
    <col width="14" customWidth="1" min="9" max="9"/>
    <col width="12" customWidth="1" min="10" max="10"/>
    <col width="16" customWidth="1" min="11" max="11"/>
  </cols>
  <sheetData>
    <row r="1">
      <c r="A1" s="7" t="inlineStr">
        <is>
          <t>Date</t>
        </is>
      </c>
      <c r="B1" s="7" t="inlineStr">
        <is>
          <t>SKU</t>
        </is>
      </c>
      <c r="C1" s="7" t="inlineStr">
        <is>
          <t>Description</t>
        </is>
      </c>
      <c r="D1" s="7" t="inlineStr">
        <is>
          <t>Category</t>
        </is>
      </c>
      <c r="E1" s="7" t="inlineStr">
        <is>
          <t>Revenue</t>
        </is>
      </c>
      <c r="F1" s="7" t="inlineStr">
        <is>
          <t>COGS</t>
        </is>
      </c>
      <c r="G1" s="7" t="inlineStr">
        <is>
          <t>Gross_Margin</t>
        </is>
      </c>
      <c r="H1" s="7" t="inlineStr">
        <is>
          <t>GMROI</t>
        </is>
      </c>
      <c r="I1" s="7" t="inlineStr">
        <is>
          <t>Sell_Through</t>
        </is>
      </c>
      <c r="J1" s="7" t="inlineStr">
        <is>
          <t>Units_Sold</t>
        </is>
      </c>
      <c r="K1" s="7" t="inlineStr">
        <is>
          <t>Avg_Unit_Price</t>
        </is>
      </c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2" customWidth="1" min="2" max="2"/>
    <col width="10" customWidth="1" min="3" max="3"/>
    <col width="6" customWidth="1" min="4" max="4"/>
    <col width="14" customWidth="1" min="5" max="5"/>
    <col width="13" customWidth="1" min="6" max="6"/>
    <col width="10" customWidth="1" min="7" max="7"/>
    <col width="12" customWidth="1" min="8" max="8"/>
    <col width="14" customWidth="1" min="9" max="9"/>
    <col width="10" customWidth="1" min="10" max="10"/>
    <col width="12" customWidth="1" min="11" max="11"/>
    <col width="7" customWidth="1" min="12" max="12"/>
  </cols>
  <sheetData>
    <row r="1">
      <c r="A1" s="7" t="inlineStr">
        <is>
          <t>Date</t>
        </is>
      </c>
      <c r="B1" s="7" t="inlineStr">
        <is>
          <t>Checkpoint</t>
        </is>
      </c>
      <c r="C1" s="7" t="inlineStr">
        <is>
          <t>Location</t>
        </is>
      </c>
      <c r="D1" s="7" t="inlineStr">
        <is>
          <t>SKU</t>
        </is>
      </c>
      <c r="E1" s="7" t="inlineStr">
        <is>
          <t>Expected_Qty</t>
        </is>
      </c>
      <c r="F1" s="7" t="inlineStr">
        <is>
          <t>Counted_Qty</t>
        </is>
      </c>
      <c r="G1" s="7" t="inlineStr">
        <is>
          <t>Variance</t>
        </is>
      </c>
      <c r="H1" s="7" t="inlineStr">
        <is>
          <t>Shrink_Pct</t>
        </is>
      </c>
      <c r="I1" s="7" t="inlineStr">
        <is>
          <t>Shrink_Value</t>
        </is>
      </c>
      <c r="J1" s="7" t="inlineStr">
        <is>
          <t>Category</t>
        </is>
      </c>
      <c r="K1" s="7" t="inlineStr">
        <is>
          <t>Counter_ID</t>
        </is>
      </c>
      <c r="L1" s="7" t="inlineStr">
        <is>
          <t>Notes</t>
        </is>
      </c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1" customWidth="1" min="2" max="2"/>
    <col width="12" customWidth="1" min="3" max="3"/>
    <col width="10" customWidth="1" min="4" max="4"/>
    <col width="6" customWidth="1" min="5" max="5"/>
    <col width="6" customWidth="1" min="6" max="6"/>
    <col width="6" customWidth="1" min="7" max="7"/>
    <col width="12" customWidth="1" min="8" max="8"/>
    <col width="7" customWidth="1" min="9" max="9"/>
    <col width="8" customWidth="1" min="10" max="10"/>
    <col width="14" customWidth="1" min="11" max="11"/>
    <col width="11" customWidth="1" min="12" max="12"/>
    <col width="50" customWidth="1" min="13" max="13"/>
  </cols>
  <sheetData>
    <row r="1">
      <c r="A1" s="7" t="inlineStr">
        <is>
          <t>Unique_Key</t>
        </is>
      </c>
      <c r="B1" s="7" t="inlineStr">
        <is>
          <t>AsOf_Date</t>
        </is>
      </c>
      <c r="C1" s="7" t="inlineStr">
        <is>
          <t>Checkpoint</t>
        </is>
      </c>
      <c r="D1" s="7" t="inlineStr">
        <is>
          <t>Location</t>
        </is>
      </c>
      <c r="E1" s="7" t="inlineStr">
        <is>
          <t>SKU</t>
        </is>
      </c>
      <c r="F1" s="7" t="inlineStr">
        <is>
          <t>Qty</t>
        </is>
      </c>
      <c r="G1" s="7" t="inlineStr">
        <is>
          <t>UOM</t>
        </is>
      </c>
      <c r="H1" s="7" t="inlineStr">
        <is>
          <t>Counter_ID</t>
        </is>
      </c>
      <c r="I1" s="7" t="inlineStr">
        <is>
          <t>Notes</t>
        </is>
      </c>
      <c r="J1" s="7" t="inlineStr">
        <is>
          <t>Source</t>
        </is>
      </c>
      <c r="K1" s="7" t="inlineStr">
        <is>
          <t>Submitted_At</t>
        </is>
      </c>
      <c r="L1" s="7" t="inlineStr">
        <is>
          <t>Photo_URL</t>
        </is>
      </c>
      <c r="M1" s="7" t="inlineStr">
        <is>
          <t>Validated</t>
        </is>
      </c>
    </row>
    <row r="2">
      <c r="A2" s="8">
        <f>TEXT(B2,"yyyymmdd")&amp;"|"&amp;C2&amp;"|"&amp;D2&amp;"|"&amp;E2&amp;"|"&amp;H2</f>
        <v/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>
        <f>AND(B2&lt;&gt;"",C2&lt;&gt;"",D2&lt;&gt;"",E2&lt;&gt;"",ISNUMBER(F2),F2&gt;=0)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0" customWidth="1" min="4" max="4"/>
    <col width="14" customWidth="1" min="5" max="5"/>
    <col width="6" customWidth="1" min="6" max="6"/>
    <col width="6" customWidth="1" min="7" max="7"/>
    <col width="6" customWidth="1" min="8" max="8"/>
    <col width="12" customWidth="1" min="9" max="9"/>
    <col width="7" customWidth="1" min="10" max="10"/>
    <col width="7" customWidth="1" min="11" max="11"/>
    <col width="11" customWidth="1" min="12" max="12"/>
  </cols>
  <sheetData>
    <row r="1">
      <c r="A1" s="7" t="inlineStr">
        <is>
          <t>Response_ID</t>
        </is>
      </c>
      <c r="B1" s="7" t="inlineStr">
        <is>
          <t>Submitted_At</t>
        </is>
      </c>
      <c r="C1" s="7" t="inlineStr">
        <is>
          <t>Checkpoint</t>
        </is>
      </c>
      <c r="D1" s="7" t="inlineStr">
        <is>
          <t>Location</t>
        </is>
      </c>
      <c r="E1" s="7" t="inlineStr">
        <is>
          <t>Date_Counted</t>
        </is>
      </c>
      <c r="F1" s="7" t="inlineStr">
        <is>
          <t>SKU</t>
        </is>
      </c>
      <c r="G1" s="7" t="inlineStr">
        <is>
          <t>Qty</t>
        </is>
      </c>
      <c r="H1" s="7" t="inlineStr">
        <is>
          <t>UOM</t>
        </is>
      </c>
      <c r="I1" s="7" t="inlineStr">
        <is>
          <t>Counter_ID</t>
        </is>
      </c>
      <c r="J1" s="7" t="inlineStr">
        <is>
          <t>Notes</t>
        </is>
      </c>
      <c r="K1" s="7" t="inlineStr">
        <is>
          <t>Photo</t>
        </is>
      </c>
      <c r="L1" s="7" t="inlineStr">
        <is>
          <t>Processed</t>
        </is>
      </c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4" customWidth="1" min="2" max="2"/>
    <col width="12" customWidth="1" min="3" max="3"/>
    <col width="10" customWidth="1" min="4" max="4"/>
    <col width="6" customWidth="1" min="5" max="5"/>
    <col width="13" customWidth="1" min="6" max="6"/>
    <col width="6" customWidth="1" min="7" max="7"/>
    <col width="6" customWidth="1" min="8" max="8"/>
    <col width="12" customWidth="1" min="9" max="9"/>
    <col width="7" customWidth="1" min="10" max="10"/>
    <col width="8" customWidth="1" min="11" max="11"/>
    <col width="11" customWidth="1" min="12" max="12"/>
  </cols>
  <sheetData>
    <row r="1">
      <c r="A1" s="7" t="inlineStr">
        <is>
          <t>Entry_ID</t>
        </is>
      </c>
      <c r="B1" s="7" t="inlineStr">
        <is>
          <t>Date_Counted</t>
        </is>
      </c>
      <c r="C1" s="7" t="inlineStr">
        <is>
          <t>Checkpoint</t>
        </is>
      </c>
      <c r="D1" s="7" t="inlineStr">
        <is>
          <t>Location</t>
        </is>
      </c>
      <c r="E1" s="7" t="inlineStr">
        <is>
          <t>SKU</t>
        </is>
      </c>
      <c r="F1" s="7" t="inlineStr">
        <is>
          <t>Description</t>
        </is>
      </c>
      <c r="G1" s="7" t="inlineStr">
        <is>
          <t>Qty</t>
        </is>
      </c>
      <c r="H1" s="7" t="inlineStr">
        <is>
          <t>UOM</t>
        </is>
      </c>
      <c r="I1" s="7" t="inlineStr">
        <is>
          <t>Counter_ID</t>
        </is>
      </c>
      <c r="J1" s="7" t="inlineStr">
        <is>
          <t>Notes</t>
        </is>
      </c>
      <c r="K1" s="7" t="inlineStr">
        <is>
          <t>Status</t>
        </is>
      </c>
      <c r="L1" s="7" t="inlineStr">
        <is>
          <t>Validated</t>
        </is>
      </c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2" customWidth="1" min="2" max="2"/>
    <col width="12" customWidth="1" min="3" max="3"/>
    <col width="12" customWidth="1" min="4" max="4"/>
    <col width="18" customWidth="1" min="5" max="5"/>
    <col width="18" customWidth="1" min="6" max="6"/>
    <col width="16" customWidth="1" min="7" max="7"/>
    <col width="19" customWidth="1" min="8" max="8"/>
    <col width="9" customWidth="1" min="9" max="9"/>
    <col width="17" customWidth="1" min="10" max="10"/>
    <col width="13" customWidth="1" min="11" max="11"/>
    <col width="7" customWidth="1" min="12" max="12"/>
  </cols>
  <sheetData>
    <row r="1">
      <c r="A1" s="7" t="inlineStr">
        <is>
          <t>Event_ID</t>
        </is>
      </c>
      <c r="B1" s="7" t="inlineStr">
        <is>
          <t>Name</t>
        </is>
      </c>
      <c r="C1" s="7" t="inlineStr">
        <is>
          <t>Venue_Area</t>
        </is>
      </c>
      <c r="D1" s="7" t="inlineStr">
        <is>
          <t>Event_Type</t>
        </is>
      </c>
      <c r="E1" s="7" t="inlineStr">
        <is>
          <t>Start_DateTime</t>
        </is>
      </c>
      <c r="F1" s="7" t="inlineStr">
        <is>
          <t>End_DateTime</t>
        </is>
      </c>
      <c r="G1" s="7" t="inlineStr">
        <is>
          <t>Est_Attendance</t>
        </is>
      </c>
      <c r="H1" s="7" t="inlineStr">
        <is>
          <t>Actual_Attendance</t>
        </is>
      </c>
      <c r="I1" s="7" t="inlineStr">
        <is>
          <t>Status</t>
        </is>
      </c>
      <c r="J1" s="7" t="inlineStr">
        <is>
          <t>Conversion_Rate</t>
        </is>
      </c>
      <c r="K1" s="7" t="inlineStr">
        <is>
          <t>Attach_Rate</t>
        </is>
      </c>
      <c r="L1" s="7" t="inlineStr">
        <is>
          <t>Notes</t>
        </is>
      </c>
    </row>
    <row r="2">
      <c r="A2" s="8" t="inlineStr">
        <is>
          <t>EVT001</t>
        </is>
      </c>
      <c r="B2" s="8" t="inlineStr">
        <is>
          <t>Tech Conference 2025</t>
        </is>
      </c>
      <c r="C2" s="8" t="inlineStr">
        <is>
          <t>Main Hall</t>
        </is>
      </c>
      <c r="D2" s="8" t="inlineStr">
        <is>
          <t>Conference</t>
        </is>
      </c>
      <c r="E2" s="8" t="inlineStr">
        <is>
          <t>2025-09-15 09:00</t>
        </is>
      </c>
      <c r="F2" s="8" t="inlineStr">
        <is>
          <t>2025-09-15 18:00</t>
        </is>
      </c>
      <c r="G2" s="8" t="n">
        <v>500</v>
      </c>
      <c r="H2" s="8" t="inlineStr"/>
      <c r="I2" s="8" t="inlineStr">
        <is>
          <t>Planned</t>
        </is>
      </c>
      <c r="J2" s="8" t="inlineStr"/>
      <c r="K2" s="8" t="inlineStr"/>
      <c r="L2" s="8" t="inlineStr"/>
    </row>
    <row r="3">
      <c r="A3" s="8" t="inlineStr">
        <is>
          <t>EVT002</t>
        </is>
      </c>
      <c r="B3" s="8" t="inlineStr">
        <is>
          <t>Product Launch</t>
        </is>
      </c>
      <c r="C3" s="8" t="inlineStr">
        <is>
          <t>Booth A</t>
        </is>
      </c>
      <c r="D3" s="8" t="inlineStr">
        <is>
          <t>Launch</t>
        </is>
      </c>
      <c r="E3" s="8" t="inlineStr">
        <is>
          <t>2025-09-20 10:00</t>
        </is>
      </c>
      <c r="F3" s="8" t="inlineStr">
        <is>
          <t>2025-09-20 16:00</t>
        </is>
      </c>
      <c r="G3" s="8" t="n">
        <v>250</v>
      </c>
      <c r="H3" s="8" t="inlineStr"/>
      <c r="I3" s="8" t="inlineStr">
        <is>
          <t>Planned</t>
        </is>
      </c>
      <c r="J3" s="8" t="inlineStr"/>
      <c r="K3" s="8" t="inlineStr"/>
      <c r="L3" s="8" t="inlineStr"/>
    </row>
    <row r="4">
      <c r="A4" s="8" t="inlineStr">
        <is>
          <t>EVT003</t>
        </is>
      </c>
      <c r="B4" s="8" t="inlineStr">
        <is>
          <t>Training Workshop</t>
        </is>
      </c>
      <c r="C4" s="8" t="inlineStr">
        <is>
          <t>Room B</t>
        </is>
      </c>
      <c r="D4" s="8" t="inlineStr">
        <is>
          <t>Training</t>
        </is>
      </c>
      <c r="E4" s="8" t="inlineStr">
        <is>
          <t>2025-09-25 08:00</t>
        </is>
      </c>
      <c r="F4" s="8" t="inlineStr">
        <is>
          <t>2025-09-25 17:00</t>
        </is>
      </c>
      <c r="G4" s="8" t="n">
        <v>100</v>
      </c>
      <c r="H4" s="8" t="inlineStr"/>
      <c r="I4" s="8" t="inlineStr">
        <is>
          <t>Planned</t>
        </is>
      </c>
      <c r="J4" s="8" t="inlineStr"/>
      <c r="K4" s="8" t="inlineStr"/>
      <c r="L4" s="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13" customWidth="1" min="3" max="3"/>
    <col width="6" customWidth="1" min="4" max="4"/>
    <col width="7" customWidth="1" min="5" max="5"/>
    <col width="16" customWidth="1" min="6" max="6"/>
    <col width="15" customWidth="1" min="7" max="7"/>
    <col width="6" customWidth="1" min="8" max="8"/>
    <col width="8" customWidth="1" min="9" max="9"/>
    <col width="15" customWidth="1" min="10" max="10"/>
    <col width="7" customWidth="1" min="11" max="11"/>
  </cols>
  <sheetData>
    <row r="1">
      <c r="A1" s="7" t="inlineStr">
        <is>
          <t>SKU</t>
        </is>
      </c>
      <c r="B1" s="7" t="inlineStr">
        <is>
          <t>Description</t>
        </is>
      </c>
      <c r="C1" s="7" t="inlineStr">
        <is>
          <t>Category</t>
        </is>
      </c>
      <c r="D1" s="7" t="inlineStr">
        <is>
          <t>Cost</t>
        </is>
      </c>
      <c r="E1" s="7" t="inlineStr">
        <is>
          <t>Price</t>
        </is>
      </c>
      <c r="F1" s="7" t="inlineStr">
        <is>
          <t>Lead_Time_Days</t>
        </is>
      </c>
      <c r="G1" s="7" t="inlineStr">
        <is>
          <t>Supplier</t>
        </is>
      </c>
      <c r="H1" s="7" t="inlineStr">
        <is>
          <t>UOM</t>
        </is>
      </c>
      <c r="I1" s="7" t="inlineStr">
        <is>
          <t>Active</t>
        </is>
      </c>
      <c r="J1" s="7" t="inlineStr">
        <is>
          <t>Min_Order_Qty</t>
        </is>
      </c>
      <c r="K1" s="7" t="inlineStr">
        <is>
          <t>Notes</t>
        </is>
      </c>
    </row>
    <row r="2">
      <c r="A2" s="8" t="inlineStr">
        <is>
          <t>SKU001</t>
        </is>
      </c>
      <c r="B2" s="8" t="inlineStr">
        <is>
          <t>UPS Branded Pen</t>
        </is>
      </c>
      <c r="C2" s="8" t="inlineStr">
        <is>
          <t>Promotional</t>
        </is>
      </c>
      <c r="D2" s="8" t="n">
        <v>0.5</v>
      </c>
      <c r="E2" s="8" t="n">
        <v>2</v>
      </c>
      <c r="F2" s="8" t="n">
        <v>14</v>
      </c>
      <c r="G2" s="8" t="inlineStr">
        <is>
          <t>PromoCorp</t>
        </is>
      </c>
      <c r="H2" s="8" t="inlineStr">
        <is>
          <t>EA</t>
        </is>
      </c>
      <c r="I2" s="8" t="inlineStr">
        <is>
          <t>Y</t>
        </is>
      </c>
      <c r="J2" s="8" t="n">
        <v>100</v>
      </c>
      <c r="K2" s="8" t="inlineStr"/>
    </row>
    <row r="3">
      <c r="A3" s="8" t="inlineStr">
        <is>
          <t>SKU002</t>
        </is>
      </c>
      <c r="B3" s="8" t="inlineStr">
        <is>
          <t>Shipping Box Small</t>
        </is>
      </c>
      <c r="C3" s="8" t="inlineStr">
        <is>
          <t>Packaging</t>
        </is>
      </c>
      <c r="D3" s="8" t="n">
        <v>1.25</v>
      </c>
      <c r="E3" s="8" t="n">
        <v>3.5</v>
      </c>
      <c r="F3" s="8" t="n">
        <v>7</v>
      </c>
      <c r="G3" s="8" t="inlineStr">
        <is>
          <t>BoxCo</t>
        </is>
      </c>
      <c r="H3" s="8" t="inlineStr">
        <is>
          <t>EA</t>
        </is>
      </c>
      <c r="I3" s="8" t="inlineStr">
        <is>
          <t>Y</t>
        </is>
      </c>
      <c r="J3" s="8" t="n">
        <v>50</v>
      </c>
      <c r="K3" s="8" t="inlineStr"/>
    </row>
    <row r="4">
      <c r="A4" s="8" t="inlineStr">
        <is>
          <t>SKU003</t>
        </is>
      </c>
      <c r="B4" s="8" t="inlineStr">
        <is>
          <t>UPS T-Shirt L</t>
        </is>
      </c>
      <c r="C4" s="8" t="inlineStr">
        <is>
          <t>Apparel</t>
        </is>
      </c>
      <c r="D4" s="8" t="n">
        <v>8</v>
      </c>
      <c r="E4" s="8" t="n">
        <v>25</v>
      </c>
      <c r="F4" s="8" t="n">
        <v>21</v>
      </c>
      <c r="G4" s="8" t="inlineStr">
        <is>
          <t>ApparelPlus</t>
        </is>
      </c>
      <c r="H4" s="8" t="inlineStr">
        <is>
          <t>EA</t>
        </is>
      </c>
      <c r="I4" s="8" t="inlineStr">
        <is>
          <t>Y</t>
        </is>
      </c>
      <c r="J4" s="8" t="n">
        <v>25</v>
      </c>
      <c r="K4" s="8" t="inlineStr"/>
    </row>
    <row r="5">
      <c r="A5" s="8" t="inlineStr">
        <is>
          <t>SKU004</t>
        </is>
      </c>
      <c r="B5" s="8" t="inlineStr">
        <is>
          <t>Bubble Wrap Roll</t>
        </is>
      </c>
      <c r="C5" s="8" t="inlineStr">
        <is>
          <t>Packaging</t>
        </is>
      </c>
      <c r="D5" s="8" t="n">
        <v>15</v>
      </c>
      <c r="E5" s="8" t="n">
        <v>35</v>
      </c>
      <c r="F5" s="8" t="n">
        <v>10</v>
      </c>
      <c r="G5" s="8" t="inlineStr">
        <is>
          <t>PackingSupply</t>
        </is>
      </c>
      <c r="H5" s="8" t="inlineStr">
        <is>
          <t>ROLL</t>
        </is>
      </c>
      <c r="I5" s="8" t="inlineStr">
        <is>
          <t>Y</t>
        </is>
      </c>
      <c r="J5" s="8" t="n">
        <v>10</v>
      </c>
      <c r="K5" s="8" t="inlineStr"/>
    </row>
    <row r="6">
      <c r="A6" s="8" t="inlineStr">
        <is>
          <t>SKU005</t>
        </is>
      </c>
      <c r="B6" s="8" t="inlineStr">
        <is>
          <t>UPS Coffee Mug</t>
        </is>
      </c>
      <c r="C6" s="8" t="inlineStr">
        <is>
          <t>Promotional</t>
        </is>
      </c>
      <c r="D6" s="8" t="n">
        <v>3.25</v>
      </c>
      <c r="E6" s="8" t="n">
        <v>12</v>
      </c>
      <c r="F6" s="8" t="n">
        <v>14</v>
      </c>
      <c r="G6" s="8" t="inlineStr">
        <is>
          <t>PromoCorp</t>
        </is>
      </c>
      <c r="H6" s="8" t="inlineStr">
        <is>
          <t>EA</t>
        </is>
      </c>
      <c r="I6" s="8" t="inlineStr">
        <is>
          <t>Y</t>
        </is>
      </c>
      <c r="J6" s="8" t="n">
        <v>48</v>
      </c>
      <c r="K6" s="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6" customWidth="1" min="2" max="2"/>
    <col width="12" customWidth="1" min="3" max="3"/>
    <col width="9" customWidth="1" min="4" max="4"/>
    <col width="10" customWidth="1" min="5" max="5"/>
    <col width="9" customWidth="1" min="6" max="6"/>
    <col width="13" customWidth="1" min="7" max="7"/>
    <col width="14" customWidth="1" min="8" max="8"/>
    <col width="7" customWidth="1" min="9" max="9"/>
  </cols>
  <sheetData>
    <row r="1">
      <c r="A1" s="7" t="inlineStr">
        <is>
          <t>Date</t>
        </is>
      </c>
      <c r="B1" s="7" t="inlineStr">
        <is>
          <t>SKU</t>
        </is>
      </c>
      <c r="C1" s="7" t="inlineStr">
        <is>
          <t>Units_Sold</t>
        </is>
      </c>
      <c r="D1" s="7" t="inlineStr">
        <is>
          <t>Revenue</t>
        </is>
      </c>
      <c r="E1" s="7" t="inlineStr">
        <is>
          <t>Event_ID</t>
        </is>
      </c>
      <c r="F1" s="7" t="inlineStr">
        <is>
          <t>Channel</t>
        </is>
      </c>
      <c r="G1" s="7" t="inlineStr">
        <is>
          <t>Salesperson</t>
        </is>
      </c>
      <c r="H1" s="7" t="inlineStr">
        <is>
          <t>Discount_Pct</t>
        </is>
      </c>
      <c r="I1" s="7" t="inlineStr">
        <is>
          <t>Notes</t>
        </is>
      </c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6" customWidth="1" min="2" max="2"/>
    <col width="12" customWidth="1" min="3" max="3"/>
    <col width="10" customWidth="1" min="4" max="4"/>
    <col width="6" customWidth="1" min="5" max="5"/>
    <col width="6" customWidth="1" min="6" max="6"/>
    <col width="6" customWidth="1" min="7" max="7"/>
    <col width="12" customWidth="1" min="8" max="8"/>
    <col width="9" customWidth="1" min="9" max="9"/>
    <col width="7" customWidth="1" min="10" max="10"/>
    <col width="13" customWidth="1" min="11" max="11"/>
  </cols>
  <sheetData>
    <row r="1">
      <c r="A1" s="7" t="inlineStr">
        <is>
          <t>Audit_ID</t>
        </is>
      </c>
      <c r="B1" s="7" t="inlineStr">
        <is>
          <t>Date</t>
        </is>
      </c>
      <c r="C1" s="7" t="inlineStr">
        <is>
          <t>Checkpoint</t>
        </is>
      </c>
      <c r="D1" s="7" t="inlineStr">
        <is>
          <t>Location</t>
        </is>
      </c>
      <c r="E1" s="7" t="inlineStr">
        <is>
          <t>SKU</t>
        </is>
      </c>
      <c r="F1" s="7" t="inlineStr">
        <is>
          <t>Qty</t>
        </is>
      </c>
      <c r="G1" s="7" t="inlineStr">
        <is>
          <t>UOM</t>
        </is>
      </c>
      <c r="H1" s="7" t="inlineStr">
        <is>
          <t>Counter_ID</t>
        </is>
      </c>
      <c r="I1" s="7" t="inlineStr">
        <is>
          <t>Auditor</t>
        </is>
      </c>
      <c r="J1" s="7" t="inlineStr">
        <is>
          <t>Notes</t>
        </is>
      </c>
      <c r="K1" s="7" t="inlineStr">
        <is>
          <t>Archived_At</t>
        </is>
      </c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7" customWidth="1" min="2" max="2"/>
    <col width="38" customWidth="1" min="3" max="3"/>
  </cols>
  <sheetData>
    <row r="1">
      <c r="A1" s="7" t="inlineStr">
        <is>
          <t>Parameter</t>
        </is>
      </c>
      <c r="B1" s="7" t="n">
        <v>1.65</v>
      </c>
      <c r="C1" s="7" t="inlineStr">
        <is>
          <t>Description</t>
        </is>
      </c>
    </row>
    <row r="2">
      <c r="A2" s="8" t="inlineStr">
        <is>
          <t>Z Service Level</t>
        </is>
      </c>
      <c r="B2" s="8" t="n">
        <v>14</v>
      </c>
      <c r="C2" s="8" t="inlineStr">
        <is>
          <t>Standard deviations for safety stock</t>
        </is>
      </c>
    </row>
    <row r="3">
      <c r="A3" s="8" t="inlineStr">
        <is>
          <t>Default Lead Time Days</t>
        </is>
      </c>
      <c r="B3" s="8" t="n">
        <v>30</v>
      </c>
      <c r="C3" s="8" t="inlineStr">
        <is>
          <t>When SKU lead time is missing</t>
        </is>
      </c>
    </row>
    <row r="4">
      <c r="A4" s="8" t="inlineStr">
        <is>
          <t>Target Days of Supply</t>
        </is>
      </c>
      <c r="B4" s="8" t="n">
        <v>50000</v>
      </c>
      <c r="C4" s="8" t="inlineStr">
        <is>
          <t>Inventory planning horizon</t>
        </is>
      </c>
    </row>
    <row r="5">
      <c r="A5" s="8" t="inlineStr">
        <is>
          <t>Max Cash Per Order</t>
        </is>
      </c>
      <c r="B5" s="8" t="n">
        <v>0.05</v>
      </c>
      <c r="C5" s="8" t="inlineStr">
        <is>
          <t>Budget constraint per purchase order</t>
        </is>
      </c>
    </row>
    <row r="6">
      <c r="A6" s="8" t="inlineStr">
        <is>
          <t>Shrink Threshold %</t>
        </is>
      </c>
      <c r="B6" s="8" t="n">
        <v>15</v>
      </c>
      <c r="C6" s="8" t="inlineStr">
        <is>
          <t>Flag shrink above this percentage</t>
        </is>
      </c>
    </row>
    <row r="7">
      <c r="A7" s="8" t="inlineStr">
        <is>
          <t>Low DoS Warning</t>
        </is>
      </c>
      <c r="B7" s="8" t="n">
        <v>0.15</v>
      </c>
      <c r="C7" s="8" t="inlineStr">
        <is>
          <t>Days of supply warning threshold</t>
        </is>
      </c>
    </row>
    <row r="8">
      <c r="A8" s="8" t="inlineStr">
        <is>
          <t>Default Event Conversion</t>
        </is>
      </c>
      <c r="B8" s="8" t="n">
        <v>1.2</v>
      </c>
      <c r="C8" s="8" t="inlineStr">
        <is>
          <t>Default event conversion rate</t>
        </is>
      </c>
    </row>
    <row r="9">
      <c r="A9" s="8" t="inlineStr">
        <is>
          <t>Default Attach Rate</t>
        </is>
      </c>
      <c r="B9" s="8" t="inlineStr">
        <is>
          <t>TRUE</t>
        </is>
      </c>
      <c r="C9" s="8" t="inlineStr">
        <is>
          <t>Default items per transaction</t>
        </is>
      </c>
    </row>
    <row r="10">
      <c r="A10" s="8" t="inlineStr">
        <is>
          <t>Forms Integration Enabled</t>
        </is>
      </c>
      <c r="B10" s="8" t="inlineStr">
        <is>
          <t>TRUE</t>
        </is>
      </c>
      <c r="C10" s="8" t="inlineStr">
        <is>
          <t>Enable Microsoft Forms intake</t>
        </is>
      </c>
    </row>
    <row r="11">
      <c r="A11" s="8" t="inlineStr">
        <is>
          <t>Manual Entry Enabled</t>
        </is>
      </c>
      <c r="B11" s="8" t="n"/>
      <c r="C11" s="8" t="inlineStr">
        <is>
          <t>Enable manual transcription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6" customWidth="1" min="4" max="4"/>
    <col width="14" customWidth="1" min="5" max="5"/>
    <col width="13" customWidth="1" min="6" max="6"/>
    <col width="13" customWidth="1" min="7" max="7"/>
  </cols>
  <sheetData>
    <row r="1">
      <c r="A1" s="9" t="inlineStr">
        <is>
          <t>Conversion Rates</t>
        </is>
      </c>
      <c r="B1" s="10" t="n"/>
      <c r="C1" s="10" t="n"/>
      <c r="D1" s="10" t="n"/>
      <c r="E1" s="9" t="inlineStr">
        <is>
          <t>Attach Rates</t>
        </is>
      </c>
      <c r="F1" s="10" t="n"/>
      <c r="G1" s="10" t="n"/>
    </row>
    <row r="2">
      <c r="A2" s="8" t="n"/>
      <c r="B2" s="8" t="n"/>
      <c r="C2" s="8" t="n"/>
      <c r="D2" s="8" t="n"/>
      <c r="E2" s="8" t="n"/>
      <c r="F2" s="8" t="n"/>
      <c r="G2" s="8" t="n"/>
    </row>
    <row r="3">
      <c r="A3" s="11" t="inlineStr">
        <is>
          <t>Event_Type</t>
        </is>
      </c>
      <c r="B3" s="11" t="inlineStr">
        <is>
          <t>Category</t>
        </is>
      </c>
      <c r="C3" s="11" t="inlineStr">
        <is>
          <t>Conversion_Rate</t>
        </is>
      </c>
      <c r="D3" s="8" t="n"/>
      <c r="E3" s="11" t="inlineStr">
        <is>
          <t>Event_Type</t>
        </is>
      </c>
      <c r="F3" s="11" t="inlineStr">
        <is>
          <t>Category</t>
        </is>
      </c>
      <c r="G3" s="11" t="inlineStr">
        <is>
          <t>Attach_Rate</t>
        </is>
      </c>
    </row>
    <row r="4">
      <c r="A4" s="8" t="inlineStr">
        <is>
          <t>Conference</t>
        </is>
      </c>
      <c r="B4" s="8" t="inlineStr">
        <is>
          <t>Promotional</t>
        </is>
      </c>
      <c r="C4" s="8" t="n">
        <v>0.2</v>
      </c>
      <c r="D4" s="8" t="n"/>
      <c r="E4" s="8" t="inlineStr">
        <is>
          <t>Conference</t>
        </is>
      </c>
      <c r="F4" s="8" t="inlineStr">
        <is>
          <t>Promotional</t>
        </is>
      </c>
      <c r="G4" s="8" t="n">
        <v>1.5</v>
      </c>
    </row>
    <row r="5">
      <c r="A5" s="8" t="inlineStr">
        <is>
          <t>Conference</t>
        </is>
      </c>
      <c r="B5" s="8" t="inlineStr">
        <is>
          <t>Apparel</t>
        </is>
      </c>
      <c r="C5" s="8" t="n">
        <v>0.1</v>
      </c>
      <c r="D5" s="8" t="n"/>
      <c r="E5" s="8" t="inlineStr">
        <is>
          <t>Conference</t>
        </is>
      </c>
      <c r="F5" s="8" t="inlineStr">
        <is>
          <t>Apparel</t>
        </is>
      </c>
      <c r="G5" s="8" t="n">
        <v>1</v>
      </c>
    </row>
    <row r="6">
      <c r="A6" s="8" t="inlineStr">
        <is>
          <t>Launch</t>
        </is>
      </c>
      <c r="B6" s="8" t="inlineStr">
        <is>
          <t>Promotional</t>
        </is>
      </c>
      <c r="C6" s="8" t="n">
        <v>0.35</v>
      </c>
      <c r="D6" s="8" t="n"/>
      <c r="E6" s="8" t="inlineStr">
        <is>
          <t>Launch</t>
        </is>
      </c>
      <c r="F6" s="8" t="inlineStr">
        <is>
          <t>Promotional</t>
        </is>
      </c>
      <c r="G6" s="8" t="n">
        <v>2</v>
      </c>
    </row>
    <row r="7">
      <c r="A7" s="8" t="inlineStr">
        <is>
          <t>Launch</t>
        </is>
      </c>
      <c r="B7" s="8" t="inlineStr">
        <is>
          <t>Packaging</t>
        </is>
      </c>
      <c r="C7" s="8" t="n">
        <v>0.05</v>
      </c>
      <c r="D7" s="8" t="n"/>
      <c r="E7" s="8" t="inlineStr">
        <is>
          <t>Launch</t>
        </is>
      </c>
      <c r="F7" s="8" t="inlineStr">
        <is>
          <t>Packaging</t>
        </is>
      </c>
      <c r="G7" s="8" t="n">
        <v>1.2</v>
      </c>
    </row>
    <row r="8">
      <c r="A8" s="8" t="inlineStr">
        <is>
          <t>Training</t>
        </is>
      </c>
      <c r="B8" s="8" t="inlineStr">
        <is>
          <t>Promotional</t>
        </is>
      </c>
      <c r="C8" s="8" t="n">
        <v>0.15</v>
      </c>
      <c r="D8" s="8" t="n"/>
      <c r="E8" s="8" t="inlineStr">
        <is>
          <t>Training</t>
        </is>
      </c>
      <c r="F8" s="8" t="inlineStr">
        <is>
          <t>Promotional</t>
        </is>
      </c>
      <c r="G8" s="8" t="n">
        <v>1.3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3" customWidth="1" min="2" max="2"/>
    <col width="12" customWidth="1" min="3" max="3"/>
    <col width="12" customWidth="1" min="4" max="4"/>
    <col width="14" customWidth="1" min="5" max="5"/>
    <col width="14" customWidth="1" min="6" max="6"/>
    <col width="50" customWidth="1" min="7" max="7"/>
    <col width="7" customWidth="1" min="8" max="8"/>
  </cols>
  <sheetData>
    <row r="1">
      <c r="A1" s="7" t="inlineStr">
        <is>
          <t>Date</t>
        </is>
      </c>
      <c r="B1" s="7" t="inlineStr">
        <is>
          <t>Day_of_Week</t>
        </is>
      </c>
      <c r="C1" s="7" t="inlineStr">
        <is>
          <t>Is_Weekend</t>
        </is>
      </c>
      <c r="D1" s="7" t="inlineStr">
        <is>
          <t>Is_Holiday</t>
        </is>
      </c>
      <c r="E1" s="7" t="inlineStr">
        <is>
          <t>Holiday_Name</t>
        </is>
      </c>
      <c r="F1" s="7" t="inlineStr">
        <is>
          <t>Event_Window</t>
        </is>
      </c>
      <c r="G1" s="7" t="inlineStr">
        <is>
          <t>Event_Count</t>
        </is>
      </c>
      <c r="H1" s="7" t="inlineStr">
        <is>
          <t>Notes</t>
        </is>
      </c>
    </row>
    <row r="2">
      <c r="A2" s="12" t="n">
        <v>45894</v>
      </c>
      <c r="B2" s="8" t="inlineStr">
        <is>
          <t>Monday</t>
        </is>
      </c>
      <c r="C2" s="8" t="inlineStr">
        <is>
          <t>FALSE</t>
        </is>
      </c>
      <c r="D2" s="8" t="n"/>
      <c r="E2" s="8" t="n"/>
      <c r="F2" s="8" t="n"/>
      <c r="G2" s="8">
        <f>COUNTIFS(Events!E:E,"&gt;="&amp;A2,Events!F:F,"&lt;="&amp;A2+1)</f>
        <v/>
      </c>
      <c r="H2" s="8" t="n"/>
    </row>
    <row r="3">
      <c r="A3" s="12" t="n">
        <v>45895</v>
      </c>
      <c r="B3" s="8" t="inlineStr">
        <is>
          <t>Tuesday</t>
        </is>
      </c>
      <c r="C3" s="8" t="inlineStr">
        <is>
          <t>FALSE</t>
        </is>
      </c>
      <c r="D3" s="8" t="n"/>
      <c r="E3" s="8" t="n"/>
      <c r="F3" s="8" t="n"/>
      <c r="G3" s="8">
        <f>COUNTIFS(Events!E:E,"&gt;="&amp;A3,Events!F:F,"&lt;="&amp;A3+1)</f>
        <v/>
      </c>
      <c r="H3" s="8" t="n"/>
    </row>
    <row r="4">
      <c r="A4" s="12" t="n">
        <v>45896</v>
      </c>
      <c r="B4" s="8" t="inlineStr">
        <is>
          <t>Wednesday</t>
        </is>
      </c>
      <c r="C4" s="8" t="inlineStr">
        <is>
          <t>FALSE</t>
        </is>
      </c>
      <c r="D4" s="8" t="n"/>
      <c r="E4" s="8" t="n"/>
      <c r="F4" s="8" t="n"/>
      <c r="G4" s="8">
        <f>COUNTIFS(Events!E:E,"&gt;="&amp;A4,Events!F:F,"&lt;="&amp;A4+1)</f>
        <v/>
      </c>
      <c r="H4" s="8" t="n"/>
    </row>
    <row r="5">
      <c r="A5" s="12" t="n">
        <v>45897</v>
      </c>
      <c r="B5" s="8" t="inlineStr">
        <is>
          <t>Thursday</t>
        </is>
      </c>
      <c r="C5" s="8" t="inlineStr">
        <is>
          <t>FALSE</t>
        </is>
      </c>
      <c r="D5" s="8" t="n"/>
      <c r="E5" s="8" t="n"/>
      <c r="F5" s="8" t="n"/>
      <c r="G5" s="8">
        <f>COUNTIFS(Events!E:E,"&gt;="&amp;A5,Events!F:F,"&lt;="&amp;A5+1)</f>
        <v/>
      </c>
      <c r="H5" s="8" t="n"/>
    </row>
    <row r="6">
      <c r="A6" s="12" t="n">
        <v>45898</v>
      </c>
      <c r="B6" s="8" t="inlineStr">
        <is>
          <t>Friday</t>
        </is>
      </c>
      <c r="C6" s="8" t="inlineStr">
        <is>
          <t>FALSE</t>
        </is>
      </c>
      <c r="D6" s="8" t="n"/>
      <c r="E6" s="8" t="n"/>
      <c r="F6" s="8" t="n"/>
      <c r="G6" s="8">
        <f>COUNTIFS(Events!E:E,"&gt;="&amp;A6,Events!F:F,"&lt;="&amp;A6+1)</f>
        <v/>
      </c>
      <c r="H6" s="8" t="n"/>
    </row>
    <row r="7">
      <c r="A7" s="12" t="n">
        <v>45899</v>
      </c>
      <c r="B7" s="8" t="inlineStr">
        <is>
          <t>Saturday</t>
        </is>
      </c>
      <c r="C7" s="8" t="inlineStr">
        <is>
          <t>TRUE</t>
        </is>
      </c>
      <c r="D7" s="8" t="n"/>
      <c r="E7" s="8" t="n"/>
      <c r="F7" s="8" t="n"/>
      <c r="G7" s="8">
        <f>COUNTIFS(Events!E:E,"&gt;="&amp;A7,Events!F:F,"&lt;="&amp;A7+1)</f>
        <v/>
      </c>
      <c r="H7" s="8" t="n"/>
    </row>
    <row r="8">
      <c r="A8" s="12" t="n">
        <v>45900</v>
      </c>
      <c r="B8" s="8" t="inlineStr">
        <is>
          <t>Sunday</t>
        </is>
      </c>
      <c r="C8" s="8" t="inlineStr">
        <is>
          <t>TRUE</t>
        </is>
      </c>
      <c r="D8" s="8" t="n"/>
      <c r="E8" s="8" t="n"/>
      <c r="F8" s="8" t="n"/>
      <c r="G8" s="8">
        <f>COUNTIFS(Events!E:E,"&gt;="&amp;A8,Events!F:F,"&lt;="&amp;A8+1)</f>
        <v/>
      </c>
      <c r="H8" s="8" t="n"/>
    </row>
    <row r="9">
      <c r="A9" s="12" t="n">
        <v>45901</v>
      </c>
      <c r="B9" s="8" t="inlineStr">
        <is>
          <t>Monday</t>
        </is>
      </c>
      <c r="C9" s="8" t="inlineStr">
        <is>
          <t>FALSE</t>
        </is>
      </c>
      <c r="D9" s="8" t="n"/>
      <c r="E9" s="8" t="n"/>
      <c r="F9" s="8" t="n"/>
      <c r="G9" s="8">
        <f>COUNTIFS(Events!E:E,"&gt;="&amp;A9,Events!F:F,"&lt;="&amp;A9+1)</f>
        <v/>
      </c>
      <c r="H9" s="8" t="n"/>
    </row>
    <row r="10">
      <c r="A10" s="12" t="n">
        <v>45902</v>
      </c>
      <c r="B10" s="8" t="inlineStr">
        <is>
          <t>Tuesday</t>
        </is>
      </c>
      <c r="C10" s="8" t="inlineStr">
        <is>
          <t>FALSE</t>
        </is>
      </c>
      <c r="D10" s="8" t="n"/>
      <c r="E10" s="8" t="n"/>
      <c r="F10" s="8" t="n"/>
      <c r="G10" s="8">
        <f>COUNTIFS(Events!E:E,"&gt;="&amp;A10,Events!F:F,"&lt;="&amp;A10+1)</f>
        <v/>
      </c>
      <c r="H10" s="8" t="n"/>
    </row>
    <row r="11">
      <c r="A11" s="12" t="n">
        <v>45903</v>
      </c>
      <c r="B11" s="8" t="inlineStr">
        <is>
          <t>Wednesday</t>
        </is>
      </c>
      <c r="C11" s="8" t="inlineStr">
        <is>
          <t>FALSE</t>
        </is>
      </c>
      <c r="D11" s="8" t="n"/>
      <c r="E11" s="8" t="n"/>
      <c r="F11" s="8" t="n"/>
      <c r="G11" s="8">
        <f>COUNTIFS(Events!E:E,"&gt;="&amp;A11,Events!F:F,"&lt;="&amp;A11+1)</f>
        <v/>
      </c>
      <c r="H11" s="8" t="n"/>
    </row>
    <row r="12">
      <c r="A12" s="12" t="n">
        <v>45904</v>
      </c>
      <c r="B12" s="8" t="inlineStr">
        <is>
          <t>Thursday</t>
        </is>
      </c>
      <c r="C12" s="8" t="inlineStr">
        <is>
          <t>FALSE</t>
        </is>
      </c>
      <c r="D12" s="8" t="n"/>
      <c r="E12" s="8" t="n"/>
      <c r="F12" s="8" t="n"/>
      <c r="G12" s="8">
        <f>COUNTIFS(Events!E:E,"&gt;="&amp;A12,Events!F:F,"&lt;="&amp;A12+1)</f>
        <v/>
      </c>
      <c r="H12" s="8" t="n"/>
    </row>
    <row r="13">
      <c r="A13" s="12" t="n">
        <v>45905</v>
      </c>
      <c r="B13" s="8" t="inlineStr">
        <is>
          <t>Friday</t>
        </is>
      </c>
      <c r="C13" s="8" t="inlineStr">
        <is>
          <t>FALSE</t>
        </is>
      </c>
      <c r="D13" s="8" t="n"/>
      <c r="E13" s="8" t="n"/>
      <c r="F13" s="8" t="n"/>
      <c r="G13" s="8">
        <f>COUNTIFS(Events!E:E,"&gt;="&amp;A13,Events!F:F,"&lt;="&amp;A13+1)</f>
        <v/>
      </c>
      <c r="H13" s="8" t="n"/>
    </row>
    <row r="14">
      <c r="A14" s="12" t="n">
        <v>45906</v>
      </c>
      <c r="B14" s="8" t="inlineStr">
        <is>
          <t>Saturday</t>
        </is>
      </c>
      <c r="C14" s="8" t="inlineStr">
        <is>
          <t>TRUE</t>
        </is>
      </c>
      <c r="D14" s="8" t="n"/>
      <c r="E14" s="8" t="n"/>
      <c r="F14" s="8" t="n"/>
      <c r="G14" s="8">
        <f>COUNTIFS(Events!E:E,"&gt;="&amp;A14,Events!F:F,"&lt;="&amp;A14+1)</f>
        <v/>
      </c>
      <c r="H14" s="8" t="n"/>
    </row>
    <row r="15">
      <c r="A15" s="12" t="n">
        <v>45907</v>
      </c>
      <c r="B15" s="8" t="inlineStr">
        <is>
          <t>Sunday</t>
        </is>
      </c>
      <c r="C15" s="8" t="inlineStr">
        <is>
          <t>TRUE</t>
        </is>
      </c>
      <c r="D15" s="8" t="n"/>
      <c r="E15" s="8" t="n"/>
      <c r="F15" s="8" t="n"/>
      <c r="G15" s="8">
        <f>COUNTIFS(Events!E:E,"&gt;="&amp;A15,Events!F:F,"&lt;="&amp;A15+1)</f>
        <v/>
      </c>
      <c r="H15" s="8" t="n"/>
    </row>
    <row r="16">
      <c r="A16" s="12" t="n">
        <v>45908</v>
      </c>
      <c r="B16" s="8" t="inlineStr">
        <is>
          <t>Monday</t>
        </is>
      </c>
      <c r="C16" s="8" t="inlineStr">
        <is>
          <t>FALSE</t>
        </is>
      </c>
      <c r="D16" s="8" t="n"/>
      <c r="E16" s="8" t="n"/>
      <c r="F16" s="8" t="n"/>
      <c r="G16" s="8">
        <f>COUNTIFS(Events!E:E,"&gt;="&amp;A16,Events!F:F,"&lt;="&amp;A16+1)</f>
        <v/>
      </c>
      <c r="H16" s="8" t="n"/>
    </row>
    <row r="17">
      <c r="A17" s="12" t="n">
        <v>45909</v>
      </c>
      <c r="B17" s="8" t="inlineStr">
        <is>
          <t>Tuesday</t>
        </is>
      </c>
      <c r="C17" s="8" t="inlineStr">
        <is>
          <t>FALSE</t>
        </is>
      </c>
      <c r="D17" s="8" t="n"/>
      <c r="E17" s="8" t="n"/>
      <c r="F17" s="8" t="n"/>
      <c r="G17" s="8">
        <f>COUNTIFS(Events!E:E,"&gt;="&amp;A17,Events!F:F,"&lt;="&amp;A17+1)</f>
        <v/>
      </c>
      <c r="H17" s="8" t="n"/>
    </row>
    <row r="18">
      <c r="A18" s="12" t="n">
        <v>45910</v>
      </c>
      <c r="B18" s="8" t="inlineStr">
        <is>
          <t>Wednesday</t>
        </is>
      </c>
      <c r="C18" s="8" t="inlineStr">
        <is>
          <t>FALSE</t>
        </is>
      </c>
      <c r="D18" s="8" t="n"/>
      <c r="E18" s="8" t="n"/>
      <c r="F18" s="8" t="n"/>
      <c r="G18" s="8">
        <f>COUNTIFS(Events!E:E,"&gt;="&amp;A18,Events!F:F,"&lt;="&amp;A18+1)</f>
        <v/>
      </c>
      <c r="H18" s="8" t="n"/>
    </row>
    <row r="19">
      <c r="A19" s="12" t="n">
        <v>45911</v>
      </c>
      <c r="B19" s="8" t="inlineStr">
        <is>
          <t>Thursday</t>
        </is>
      </c>
      <c r="C19" s="8" t="inlineStr">
        <is>
          <t>FALSE</t>
        </is>
      </c>
      <c r="D19" s="8" t="n"/>
      <c r="E19" s="8" t="n"/>
      <c r="F19" s="8" t="n"/>
      <c r="G19" s="8">
        <f>COUNTIFS(Events!E:E,"&gt;="&amp;A19,Events!F:F,"&lt;="&amp;A19+1)</f>
        <v/>
      </c>
      <c r="H19" s="8" t="n"/>
    </row>
    <row r="20">
      <c r="A20" s="12" t="n">
        <v>45912</v>
      </c>
      <c r="B20" s="8" t="inlineStr">
        <is>
          <t>Friday</t>
        </is>
      </c>
      <c r="C20" s="8" t="inlineStr">
        <is>
          <t>FALSE</t>
        </is>
      </c>
      <c r="D20" s="8" t="n"/>
      <c r="E20" s="8" t="n"/>
      <c r="F20" s="8" t="n"/>
      <c r="G20" s="8">
        <f>COUNTIFS(Events!E:E,"&gt;="&amp;A20,Events!F:F,"&lt;="&amp;A20+1)</f>
        <v/>
      </c>
      <c r="H20" s="8" t="n"/>
    </row>
    <row r="21">
      <c r="A21" s="12" t="n">
        <v>45913</v>
      </c>
      <c r="B21" s="8" t="inlineStr">
        <is>
          <t>Saturday</t>
        </is>
      </c>
      <c r="C21" s="8" t="inlineStr">
        <is>
          <t>TRUE</t>
        </is>
      </c>
      <c r="D21" s="8" t="n"/>
      <c r="E21" s="8" t="n"/>
      <c r="F21" s="8" t="n"/>
      <c r="G21" s="8">
        <f>COUNTIFS(Events!E:E,"&gt;="&amp;A21,Events!F:F,"&lt;="&amp;A21+1)</f>
        <v/>
      </c>
      <c r="H21" s="8" t="n"/>
    </row>
    <row r="22">
      <c r="A22" s="12" t="n">
        <v>45914</v>
      </c>
      <c r="B22" s="8" t="inlineStr">
        <is>
          <t>Sunday</t>
        </is>
      </c>
      <c r="C22" s="8" t="inlineStr">
        <is>
          <t>TRUE</t>
        </is>
      </c>
      <c r="D22" s="8" t="n"/>
      <c r="E22" s="8" t="n"/>
      <c r="F22" s="8" t="n"/>
      <c r="G22" s="8">
        <f>COUNTIFS(Events!E:E,"&gt;="&amp;A22,Events!F:F,"&lt;="&amp;A22+1)</f>
        <v/>
      </c>
      <c r="H22" s="8" t="n"/>
    </row>
    <row r="23">
      <c r="A23" s="12" t="n">
        <v>45915</v>
      </c>
      <c r="B23" s="8" t="inlineStr">
        <is>
          <t>Monday</t>
        </is>
      </c>
      <c r="C23" s="8" t="inlineStr">
        <is>
          <t>FALSE</t>
        </is>
      </c>
      <c r="D23" s="8" t="n"/>
      <c r="E23" s="8" t="n"/>
      <c r="F23" s="8" t="n"/>
      <c r="G23" s="8">
        <f>COUNTIFS(Events!E:E,"&gt;="&amp;A23,Events!F:F,"&lt;="&amp;A23+1)</f>
        <v/>
      </c>
      <c r="H23" s="8" t="n"/>
    </row>
    <row r="24">
      <c r="A24" s="12" t="n">
        <v>45916</v>
      </c>
      <c r="B24" s="8" t="inlineStr">
        <is>
          <t>Tuesday</t>
        </is>
      </c>
      <c r="C24" s="8" t="inlineStr">
        <is>
          <t>FALSE</t>
        </is>
      </c>
      <c r="D24" s="8" t="n"/>
      <c r="E24" s="8" t="n"/>
      <c r="F24" s="8" t="n"/>
      <c r="G24" s="8">
        <f>COUNTIFS(Events!E:E,"&gt;="&amp;A24,Events!F:F,"&lt;="&amp;A24+1)</f>
        <v/>
      </c>
      <c r="H24" s="8" t="n"/>
    </row>
    <row r="25">
      <c r="A25" s="12" t="n">
        <v>45917</v>
      </c>
      <c r="B25" s="8" t="inlineStr">
        <is>
          <t>Wednesday</t>
        </is>
      </c>
      <c r="C25" s="8" t="inlineStr">
        <is>
          <t>FALSE</t>
        </is>
      </c>
      <c r="D25" s="8" t="n"/>
      <c r="E25" s="8" t="n"/>
      <c r="F25" s="8" t="n"/>
      <c r="G25" s="8">
        <f>COUNTIFS(Events!E:E,"&gt;="&amp;A25,Events!F:F,"&lt;="&amp;A25+1)</f>
        <v/>
      </c>
      <c r="H25" s="8" t="n"/>
    </row>
    <row r="26">
      <c r="A26" s="12" t="n">
        <v>45918</v>
      </c>
      <c r="B26" s="8" t="inlineStr">
        <is>
          <t>Thursday</t>
        </is>
      </c>
      <c r="C26" s="8" t="inlineStr">
        <is>
          <t>FALSE</t>
        </is>
      </c>
      <c r="D26" s="8" t="n"/>
      <c r="E26" s="8" t="n"/>
      <c r="F26" s="8" t="n"/>
      <c r="G26" s="8">
        <f>COUNTIFS(Events!E:E,"&gt;="&amp;A26,Events!F:F,"&lt;="&amp;A26+1)</f>
        <v/>
      </c>
      <c r="H26" s="8" t="n"/>
    </row>
    <row r="27">
      <c r="A27" s="12" t="n">
        <v>45919</v>
      </c>
      <c r="B27" s="8" t="inlineStr">
        <is>
          <t>Friday</t>
        </is>
      </c>
      <c r="C27" s="8" t="inlineStr">
        <is>
          <t>FALSE</t>
        </is>
      </c>
      <c r="D27" s="8" t="n"/>
      <c r="E27" s="8" t="n"/>
      <c r="F27" s="8" t="n"/>
      <c r="G27" s="8">
        <f>COUNTIFS(Events!E:E,"&gt;="&amp;A27,Events!F:F,"&lt;="&amp;A27+1)</f>
        <v/>
      </c>
      <c r="H27" s="8" t="n"/>
    </row>
    <row r="28">
      <c r="A28" s="12" t="n">
        <v>45920</v>
      </c>
      <c r="B28" s="8" t="inlineStr">
        <is>
          <t>Saturday</t>
        </is>
      </c>
      <c r="C28" s="8" t="inlineStr">
        <is>
          <t>TRUE</t>
        </is>
      </c>
      <c r="D28" s="8" t="n"/>
      <c r="E28" s="8" t="n"/>
      <c r="F28" s="8" t="n"/>
      <c r="G28" s="8">
        <f>COUNTIFS(Events!E:E,"&gt;="&amp;A28,Events!F:F,"&lt;="&amp;A28+1)</f>
        <v/>
      </c>
      <c r="H28" s="8" t="n"/>
    </row>
    <row r="29">
      <c r="A29" s="12" t="n">
        <v>45921</v>
      </c>
      <c r="B29" s="8" t="inlineStr">
        <is>
          <t>Sunday</t>
        </is>
      </c>
      <c r="C29" s="8" t="inlineStr">
        <is>
          <t>TRUE</t>
        </is>
      </c>
      <c r="D29" s="8" t="n"/>
      <c r="E29" s="8" t="n"/>
      <c r="F29" s="8" t="n"/>
      <c r="G29" s="8">
        <f>COUNTIFS(Events!E:E,"&gt;="&amp;A29,Events!F:F,"&lt;="&amp;A29+1)</f>
        <v/>
      </c>
      <c r="H29" s="8" t="n"/>
    </row>
    <row r="30">
      <c r="A30" s="12" t="n">
        <v>45922</v>
      </c>
      <c r="B30" s="8" t="inlineStr">
        <is>
          <t>Monday</t>
        </is>
      </c>
      <c r="C30" s="8" t="inlineStr">
        <is>
          <t>FALSE</t>
        </is>
      </c>
      <c r="D30" s="8" t="n"/>
      <c r="E30" s="8" t="n"/>
      <c r="F30" s="8" t="n"/>
      <c r="G30" s="8">
        <f>COUNTIFS(Events!E:E,"&gt;="&amp;A30,Events!F:F,"&lt;="&amp;A30+1)</f>
        <v/>
      </c>
      <c r="H30" s="8" t="n"/>
    </row>
    <row r="31">
      <c r="A31" s="12" t="n">
        <v>45923</v>
      </c>
      <c r="B31" s="8" t="inlineStr">
        <is>
          <t>Tuesday</t>
        </is>
      </c>
      <c r="C31" s="8" t="inlineStr">
        <is>
          <t>FALSE</t>
        </is>
      </c>
      <c r="D31" s="8" t="n"/>
      <c r="E31" s="8" t="n"/>
      <c r="F31" s="8" t="n"/>
      <c r="G31" s="8">
        <f>COUNTIFS(Events!E:E,"&gt;="&amp;A31,Events!F:F,"&lt;="&amp;A31+1)</f>
        <v/>
      </c>
      <c r="H31" s="8" t="n"/>
    </row>
    <row r="32">
      <c r="A32" s="12" t="n">
        <v>45924</v>
      </c>
      <c r="B32" s="8" t="inlineStr">
        <is>
          <t>Wednesday</t>
        </is>
      </c>
      <c r="C32" s="8" t="inlineStr">
        <is>
          <t>FALSE</t>
        </is>
      </c>
      <c r="D32" s="8" t="n"/>
      <c r="E32" s="8" t="n"/>
      <c r="F32" s="8" t="n"/>
      <c r="G32" s="8">
        <f>COUNTIFS(Events!E:E,"&gt;="&amp;A32,Events!F:F,"&lt;="&amp;A32+1)</f>
        <v/>
      </c>
      <c r="H32" s="8" t="n"/>
    </row>
    <row r="33">
      <c r="A33" s="12" t="n">
        <v>45925</v>
      </c>
      <c r="B33" s="8" t="inlineStr">
        <is>
          <t>Thursday</t>
        </is>
      </c>
      <c r="C33" s="8" t="inlineStr">
        <is>
          <t>FALSE</t>
        </is>
      </c>
      <c r="D33" s="8" t="n"/>
      <c r="E33" s="8" t="n"/>
      <c r="F33" s="8" t="n"/>
      <c r="G33" s="8">
        <f>COUNTIFS(Events!E:E,"&gt;="&amp;A33,Events!F:F,"&lt;="&amp;A33+1)</f>
        <v/>
      </c>
      <c r="H33" s="8" t="n"/>
    </row>
    <row r="34">
      <c r="A34" s="12" t="n">
        <v>45926</v>
      </c>
      <c r="B34" s="8" t="inlineStr">
        <is>
          <t>Friday</t>
        </is>
      </c>
      <c r="C34" s="8" t="inlineStr">
        <is>
          <t>FALSE</t>
        </is>
      </c>
      <c r="D34" s="8" t="n"/>
      <c r="E34" s="8" t="n"/>
      <c r="F34" s="8" t="n"/>
      <c r="G34" s="8">
        <f>COUNTIFS(Events!E:E,"&gt;="&amp;A34,Events!F:F,"&lt;="&amp;A34+1)</f>
        <v/>
      </c>
      <c r="H34" s="8" t="n"/>
    </row>
    <row r="35">
      <c r="A35" s="12" t="n">
        <v>45927</v>
      </c>
      <c r="B35" s="8" t="inlineStr">
        <is>
          <t>Saturday</t>
        </is>
      </c>
      <c r="C35" s="8" t="inlineStr">
        <is>
          <t>TRUE</t>
        </is>
      </c>
      <c r="D35" s="8" t="n"/>
      <c r="E35" s="8" t="n"/>
      <c r="F35" s="8" t="n"/>
      <c r="G35" s="8">
        <f>COUNTIFS(Events!E:E,"&gt;="&amp;A35,Events!F:F,"&lt;="&amp;A35+1)</f>
        <v/>
      </c>
      <c r="H35" s="8" t="n"/>
    </row>
    <row r="36">
      <c r="A36" s="12" t="n">
        <v>45928</v>
      </c>
      <c r="B36" s="8" t="inlineStr">
        <is>
          <t>Sunday</t>
        </is>
      </c>
      <c r="C36" s="8" t="inlineStr">
        <is>
          <t>TRUE</t>
        </is>
      </c>
      <c r="D36" s="8" t="n"/>
      <c r="E36" s="8" t="n"/>
      <c r="F36" s="8" t="n"/>
      <c r="G36" s="8">
        <f>COUNTIFS(Events!E:E,"&gt;="&amp;A36,Events!F:F,"&lt;="&amp;A36+1)</f>
        <v/>
      </c>
      <c r="H36" s="8" t="n"/>
    </row>
    <row r="37">
      <c r="A37" s="12" t="n">
        <v>45929</v>
      </c>
      <c r="B37" s="8" t="inlineStr">
        <is>
          <t>Monday</t>
        </is>
      </c>
      <c r="C37" s="8" t="inlineStr">
        <is>
          <t>FALSE</t>
        </is>
      </c>
      <c r="D37" s="8" t="n"/>
      <c r="E37" s="8" t="n"/>
      <c r="F37" s="8" t="n"/>
      <c r="G37" s="8">
        <f>COUNTIFS(Events!E:E,"&gt;="&amp;A37,Events!F:F,"&lt;="&amp;A37+1)</f>
        <v/>
      </c>
      <c r="H37" s="8" t="n"/>
    </row>
    <row r="38">
      <c r="A38" s="12" t="n">
        <v>45930</v>
      </c>
      <c r="B38" s="8" t="inlineStr">
        <is>
          <t>Tuesday</t>
        </is>
      </c>
      <c r="C38" s="8" t="inlineStr">
        <is>
          <t>FALSE</t>
        </is>
      </c>
      <c r="D38" s="8" t="n"/>
      <c r="E38" s="8" t="n"/>
      <c r="F38" s="8" t="n"/>
      <c r="G38" s="8">
        <f>COUNTIFS(Events!E:E,"&gt;="&amp;A38,Events!F:F,"&lt;="&amp;A38+1)</f>
        <v/>
      </c>
      <c r="H38" s="8" t="n"/>
    </row>
    <row r="39">
      <c r="A39" s="12" t="n">
        <v>45931</v>
      </c>
      <c r="B39" s="8" t="inlineStr">
        <is>
          <t>Wednesday</t>
        </is>
      </c>
      <c r="C39" s="8" t="inlineStr">
        <is>
          <t>FALSE</t>
        </is>
      </c>
      <c r="D39" s="8" t="n"/>
      <c r="E39" s="8" t="n"/>
      <c r="F39" s="8" t="n"/>
      <c r="G39" s="8">
        <f>COUNTIFS(Events!E:E,"&gt;="&amp;A39,Events!F:F,"&lt;="&amp;A39+1)</f>
        <v/>
      </c>
      <c r="H39" s="8" t="n"/>
    </row>
    <row r="40">
      <c r="A40" s="12" t="n">
        <v>45932</v>
      </c>
      <c r="B40" s="8" t="inlineStr">
        <is>
          <t>Thursday</t>
        </is>
      </c>
      <c r="C40" s="8" t="inlineStr">
        <is>
          <t>FALSE</t>
        </is>
      </c>
      <c r="D40" s="8" t="n"/>
      <c r="E40" s="8" t="n"/>
      <c r="F40" s="8" t="n"/>
      <c r="G40" s="8">
        <f>COUNTIFS(Events!E:E,"&gt;="&amp;A40,Events!F:F,"&lt;="&amp;A40+1)</f>
        <v/>
      </c>
      <c r="H40" s="8" t="n"/>
    </row>
    <row r="41">
      <c r="A41" s="12" t="n">
        <v>45933</v>
      </c>
      <c r="B41" s="8" t="inlineStr">
        <is>
          <t>Friday</t>
        </is>
      </c>
      <c r="C41" s="8" t="inlineStr">
        <is>
          <t>FALSE</t>
        </is>
      </c>
      <c r="D41" s="8" t="n"/>
      <c r="E41" s="8" t="n"/>
      <c r="F41" s="8" t="n"/>
      <c r="G41" s="8">
        <f>COUNTIFS(Events!E:E,"&gt;="&amp;A41,Events!F:F,"&lt;="&amp;A41+1)</f>
        <v/>
      </c>
      <c r="H41" s="8" t="n"/>
    </row>
    <row r="42">
      <c r="A42" s="12" t="n">
        <v>45934</v>
      </c>
      <c r="B42" s="8" t="inlineStr">
        <is>
          <t>Saturday</t>
        </is>
      </c>
      <c r="C42" s="8" t="inlineStr">
        <is>
          <t>TRUE</t>
        </is>
      </c>
      <c r="D42" s="8" t="n"/>
      <c r="E42" s="8" t="n"/>
      <c r="F42" s="8" t="n"/>
      <c r="G42" s="8">
        <f>COUNTIFS(Events!E:E,"&gt;="&amp;A42,Events!F:F,"&lt;="&amp;A42+1)</f>
        <v/>
      </c>
      <c r="H42" s="8" t="n"/>
    </row>
    <row r="43">
      <c r="A43" s="12" t="n">
        <v>45935</v>
      </c>
      <c r="B43" s="8" t="inlineStr">
        <is>
          <t>Sunday</t>
        </is>
      </c>
      <c r="C43" s="8" t="inlineStr">
        <is>
          <t>TRUE</t>
        </is>
      </c>
      <c r="D43" s="8" t="n"/>
      <c r="E43" s="8" t="n"/>
      <c r="F43" s="8" t="n"/>
      <c r="G43" s="8">
        <f>COUNTIFS(Events!E:E,"&gt;="&amp;A43,Events!F:F,"&lt;="&amp;A43+1)</f>
        <v/>
      </c>
      <c r="H43" s="8" t="n"/>
    </row>
    <row r="44">
      <c r="A44" s="12" t="n">
        <v>45936</v>
      </c>
      <c r="B44" s="8" t="inlineStr">
        <is>
          <t>Monday</t>
        </is>
      </c>
      <c r="C44" s="8" t="inlineStr">
        <is>
          <t>FALSE</t>
        </is>
      </c>
      <c r="D44" s="8" t="n"/>
      <c r="E44" s="8" t="n"/>
      <c r="F44" s="8" t="n"/>
      <c r="G44" s="8">
        <f>COUNTIFS(Events!E:E,"&gt;="&amp;A44,Events!F:F,"&lt;="&amp;A44+1)</f>
        <v/>
      </c>
      <c r="H44" s="8" t="n"/>
    </row>
    <row r="45">
      <c r="A45" s="12" t="n">
        <v>45937</v>
      </c>
      <c r="B45" s="8" t="inlineStr">
        <is>
          <t>Tuesday</t>
        </is>
      </c>
      <c r="C45" s="8" t="inlineStr">
        <is>
          <t>FALSE</t>
        </is>
      </c>
      <c r="D45" s="8" t="n"/>
      <c r="E45" s="8" t="n"/>
      <c r="F45" s="8" t="n"/>
      <c r="G45" s="8">
        <f>COUNTIFS(Events!E:E,"&gt;="&amp;A45,Events!F:F,"&lt;="&amp;A45+1)</f>
        <v/>
      </c>
      <c r="H45" s="8" t="n"/>
    </row>
    <row r="46">
      <c r="A46" s="12" t="n">
        <v>45938</v>
      </c>
      <c r="B46" s="8" t="inlineStr">
        <is>
          <t>Wednesday</t>
        </is>
      </c>
      <c r="C46" s="8" t="inlineStr">
        <is>
          <t>FALSE</t>
        </is>
      </c>
      <c r="D46" s="8" t="n"/>
      <c r="E46" s="8" t="n"/>
      <c r="F46" s="8" t="n"/>
      <c r="G46" s="8">
        <f>COUNTIFS(Events!E:E,"&gt;="&amp;A46,Events!F:F,"&lt;="&amp;A46+1)</f>
        <v/>
      </c>
      <c r="H46" s="8" t="n"/>
    </row>
    <row r="47">
      <c r="A47" s="12" t="n">
        <v>45939</v>
      </c>
      <c r="B47" s="8" t="inlineStr">
        <is>
          <t>Thursday</t>
        </is>
      </c>
      <c r="C47" s="8" t="inlineStr">
        <is>
          <t>FALSE</t>
        </is>
      </c>
      <c r="D47" s="8" t="n"/>
      <c r="E47" s="8" t="n"/>
      <c r="F47" s="8" t="n"/>
      <c r="G47" s="8">
        <f>COUNTIFS(Events!E:E,"&gt;="&amp;A47,Events!F:F,"&lt;="&amp;A47+1)</f>
        <v/>
      </c>
      <c r="H47" s="8" t="n"/>
    </row>
    <row r="48">
      <c r="A48" s="12" t="n">
        <v>45940</v>
      </c>
      <c r="B48" s="8" t="inlineStr">
        <is>
          <t>Friday</t>
        </is>
      </c>
      <c r="C48" s="8" t="inlineStr">
        <is>
          <t>FALSE</t>
        </is>
      </c>
      <c r="D48" s="8" t="n"/>
      <c r="E48" s="8" t="n"/>
      <c r="F48" s="8" t="n"/>
      <c r="G48" s="8">
        <f>COUNTIFS(Events!E:E,"&gt;="&amp;A48,Events!F:F,"&lt;="&amp;A48+1)</f>
        <v/>
      </c>
      <c r="H48" s="8" t="n"/>
    </row>
    <row r="49">
      <c r="A49" s="12" t="n">
        <v>45941</v>
      </c>
      <c r="B49" s="8" t="inlineStr">
        <is>
          <t>Saturday</t>
        </is>
      </c>
      <c r="C49" s="8" t="inlineStr">
        <is>
          <t>TRUE</t>
        </is>
      </c>
      <c r="D49" s="8" t="n"/>
      <c r="E49" s="8" t="n"/>
      <c r="F49" s="8" t="n"/>
      <c r="G49" s="8">
        <f>COUNTIFS(Events!E:E,"&gt;="&amp;A49,Events!F:F,"&lt;="&amp;A49+1)</f>
        <v/>
      </c>
      <c r="H49" s="8" t="n"/>
    </row>
    <row r="50">
      <c r="A50" s="12" t="n">
        <v>45942</v>
      </c>
      <c r="B50" s="8" t="inlineStr">
        <is>
          <t>Sunday</t>
        </is>
      </c>
      <c r="C50" s="8" t="inlineStr">
        <is>
          <t>TRUE</t>
        </is>
      </c>
      <c r="D50" s="8" t="n"/>
      <c r="E50" s="8" t="n"/>
      <c r="F50" s="8" t="n"/>
      <c r="G50" s="8">
        <f>COUNTIFS(Events!E:E,"&gt;="&amp;A50,Events!F:F,"&lt;="&amp;A50+1)</f>
        <v/>
      </c>
      <c r="H50" s="8" t="n"/>
    </row>
    <row r="51">
      <c r="A51" s="12" t="n">
        <v>45943</v>
      </c>
      <c r="B51" s="8" t="inlineStr">
        <is>
          <t>Monday</t>
        </is>
      </c>
      <c r="C51" s="8" t="inlineStr">
        <is>
          <t>FALSE</t>
        </is>
      </c>
      <c r="D51" s="8" t="n"/>
      <c r="E51" s="8" t="n"/>
      <c r="F51" s="8" t="n"/>
      <c r="G51" s="8">
        <f>COUNTIFS(Events!E:E,"&gt;="&amp;A51,Events!F:F,"&lt;="&amp;A51+1)</f>
        <v/>
      </c>
      <c r="H51" s="8" t="n"/>
    </row>
    <row r="52">
      <c r="A52" s="12" t="n">
        <v>45944</v>
      </c>
      <c r="B52" s="8" t="inlineStr">
        <is>
          <t>Tuesday</t>
        </is>
      </c>
      <c r="C52" s="8" t="inlineStr">
        <is>
          <t>FALSE</t>
        </is>
      </c>
      <c r="D52" s="8" t="n"/>
      <c r="E52" s="8" t="n"/>
      <c r="F52" s="8" t="n"/>
      <c r="G52" s="8">
        <f>COUNTIFS(Events!E:E,"&gt;="&amp;A52,Events!F:F,"&lt;="&amp;A52+1)</f>
        <v/>
      </c>
      <c r="H52" s="8" t="n"/>
    </row>
    <row r="53">
      <c r="A53" s="12" t="n">
        <v>45945</v>
      </c>
      <c r="B53" s="8" t="inlineStr">
        <is>
          <t>Wednesday</t>
        </is>
      </c>
      <c r="C53" s="8" t="inlineStr">
        <is>
          <t>FALSE</t>
        </is>
      </c>
      <c r="D53" s="8" t="n"/>
      <c r="E53" s="8" t="n"/>
      <c r="F53" s="8" t="n"/>
      <c r="G53" s="8">
        <f>COUNTIFS(Events!E:E,"&gt;="&amp;A53,Events!F:F,"&lt;="&amp;A53+1)</f>
        <v/>
      </c>
      <c r="H53" s="8" t="n"/>
    </row>
    <row r="54">
      <c r="A54" s="12" t="n">
        <v>45946</v>
      </c>
      <c r="B54" s="8" t="inlineStr">
        <is>
          <t>Thursday</t>
        </is>
      </c>
      <c r="C54" s="8" t="inlineStr">
        <is>
          <t>FALSE</t>
        </is>
      </c>
      <c r="D54" s="8" t="n"/>
      <c r="E54" s="8" t="n"/>
      <c r="F54" s="8" t="n"/>
      <c r="G54" s="8">
        <f>COUNTIFS(Events!E:E,"&gt;="&amp;A54,Events!F:F,"&lt;="&amp;A54+1)</f>
        <v/>
      </c>
      <c r="H54" s="8" t="n"/>
    </row>
    <row r="55">
      <c r="A55" s="12" t="n">
        <v>45947</v>
      </c>
      <c r="B55" s="8" t="inlineStr">
        <is>
          <t>Friday</t>
        </is>
      </c>
      <c r="C55" s="8" t="inlineStr">
        <is>
          <t>FALSE</t>
        </is>
      </c>
      <c r="D55" s="8" t="n"/>
      <c r="E55" s="8" t="n"/>
      <c r="F55" s="8" t="n"/>
      <c r="G55" s="8">
        <f>COUNTIFS(Events!E:E,"&gt;="&amp;A55,Events!F:F,"&lt;="&amp;A55+1)</f>
        <v/>
      </c>
      <c r="H55" s="8" t="n"/>
    </row>
    <row r="56">
      <c r="A56" s="12" t="n">
        <v>45948</v>
      </c>
      <c r="B56" s="8" t="inlineStr">
        <is>
          <t>Saturday</t>
        </is>
      </c>
      <c r="C56" s="8" t="inlineStr">
        <is>
          <t>TRUE</t>
        </is>
      </c>
      <c r="D56" s="8" t="n"/>
      <c r="E56" s="8" t="n"/>
      <c r="F56" s="8" t="n"/>
      <c r="G56" s="8">
        <f>COUNTIFS(Events!E:E,"&gt;="&amp;A56,Events!F:F,"&lt;="&amp;A56+1)</f>
        <v/>
      </c>
      <c r="H56" s="8" t="n"/>
    </row>
    <row r="57">
      <c r="A57" s="12" t="n">
        <v>45949</v>
      </c>
      <c r="B57" s="8" t="inlineStr">
        <is>
          <t>Sunday</t>
        </is>
      </c>
      <c r="C57" s="8" t="inlineStr">
        <is>
          <t>TRUE</t>
        </is>
      </c>
      <c r="D57" s="8" t="n"/>
      <c r="E57" s="8" t="n"/>
      <c r="F57" s="8" t="n"/>
      <c r="G57" s="8">
        <f>COUNTIFS(Events!E:E,"&gt;="&amp;A57,Events!F:F,"&lt;="&amp;A57+1)</f>
        <v/>
      </c>
      <c r="H57" s="8" t="n"/>
    </row>
    <row r="58">
      <c r="A58" s="12" t="n">
        <v>45950</v>
      </c>
      <c r="B58" s="8" t="inlineStr">
        <is>
          <t>Monday</t>
        </is>
      </c>
      <c r="C58" s="8" t="inlineStr">
        <is>
          <t>FALSE</t>
        </is>
      </c>
      <c r="D58" s="8" t="n"/>
      <c r="E58" s="8" t="n"/>
      <c r="F58" s="8" t="n"/>
      <c r="G58" s="8">
        <f>COUNTIFS(Events!E:E,"&gt;="&amp;A58,Events!F:F,"&lt;="&amp;A58+1)</f>
        <v/>
      </c>
      <c r="H58" s="8" t="n"/>
    </row>
    <row r="59">
      <c r="A59" s="12" t="n">
        <v>45951</v>
      </c>
      <c r="B59" s="8" t="inlineStr">
        <is>
          <t>Tuesday</t>
        </is>
      </c>
      <c r="C59" s="8" t="inlineStr">
        <is>
          <t>FALSE</t>
        </is>
      </c>
      <c r="D59" s="8" t="n"/>
      <c r="E59" s="8" t="n"/>
      <c r="F59" s="8" t="n"/>
      <c r="G59" s="8">
        <f>COUNTIFS(Events!E:E,"&gt;="&amp;A59,Events!F:F,"&lt;="&amp;A59+1)</f>
        <v/>
      </c>
      <c r="H59" s="8" t="n"/>
    </row>
    <row r="60">
      <c r="A60" s="12" t="n">
        <v>45952</v>
      </c>
      <c r="B60" s="8" t="inlineStr">
        <is>
          <t>Wednesday</t>
        </is>
      </c>
      <c r="C60" s="8" t="inlineStr">
        <is>
          <t>FALSE</t>
        </is>
      </c>
      <c r="D60" s="8" t="n"/>
      <c r="E60" s="8" t="n"/>
      <c r="F60" s="8" t="n"/>
      <c r="G60" s="8">
        <f>COUNTIFS(Events!E:E,"&gt;="&amp;A60,Events!F:F,"&lt;="&amp;A60+1)</f>
        <v/>
      </c>
      <c r="H60" s="8" t="n"/>
    </row>
    <row r="61">
      <c r="A61" s="12" t="n">
        <v>45953</v>
      </c>
      <c r="B61" s="8" t="inlineStr">
        <is>
          <t>Thursday</t>
        </is>
      </c>
      <c r="C61" s="8" t="inlineStr">
        <is>
          <t>FALSE</t>
        </is>
      </c>
      <c r="D61" s="8" t="n"/>
      <c r="E61" s="8" t="n"/>
      <c r="F61" s="8" t="n"/>
      <c r="G61" s="8">
        <f>COUNTIFS(Events!E:E,"&gt;="&amp;A61,Events!F:F,"&lt;="&amp;A61+1)</f>
        <v/>
      </c>
      <c r="H61" s="8" t="n"/>
    </row>
    <row r="62">
      <c r="A62" s="12" t="n">
        <v>45954</v>
      </c>
      <c r="B62" s="8" t="inlineStr">
        <is>
          <t>Friday</t>
        </is>
      </c>
      <c r="C62" s="8" t="inlineStr">
        <is>
          <t>FALSE</t>
        </is>
      </c>
      <c r="D62" s="8" t="n"/>
      <c r="E62" s="8" t="n"/>
      <c r="F62" s="8" t="n"/>
      <c r="G62" s="8">
        <f>COUNTIFS(Events!E:E,"&gt;="&amp;A62,Events!F:F,"&lt;="&amp;A62+1)</f>
        <v/>
      </c>
      <c r="H62" s="8" t="n"/>
    </row>
    <row r="63">
      <c r="A63" s="12" t="n">
        <v>45955</v>
      </c>
      <c r="B63" s="8" t="inlineStr">
        <is>
          <t>Saturday</t>
        </is>
      </c>
      <c r="C63" s="8" t="inlineStr">
        <is>
          <t>TRUE</t>
        </is>
      </c>
      <c r="D63" s="8" t="n"/>
      <c r="E63" s="8" t="n"/>
      <c r="F63" s="8" t="n"/>
      <c r="G63" s="8">
        <f>COUNTIFS(Events!E:E,"&gt;="&amp;A63,Events!F:F,"&lt;="&amp;A63+1)</f>
        <v/>
      </c>
      <c r="H63" s="8" t="n"/>
    </row>
    <row r="64">
      <c r="A64" s="12" t="n">
        <v>45956</v>
      </c>
      <c r="B64" s="8" t="inlineStr">
        <is>
          <t>Sunday</t>
        </is>
      </c>
      <c r="C64" s="8" t="inlineStr">
        <is>
          <t>TRUE</t>
        </is>
      </c>
      <c r="D64" s="8" t="n"/>
      <c r="E64" s="8" t="n"/>
      <c r="F64" s="8" t="n"/>
      <c r="G64" s="8">
        <f>COUNTIFS(Events!E:E,"&gt;="&amp;A64,Events!F:F,"&lt;="&amp;A64+1)</f>
        <v/>
      </c>
      <c r="H64" s="8" t="n"/>
    </row>
    <row r="65">
      <c r="A65" s="12" t="n">
        <v>45957</v>
      </c>
      <c r="B65" s="8" t="inlineStr">
        <is>
          <t>Monday</t>
        </is>
      </c>
      <c r="C65" s="8" t="inlineStr">
        <is>
          <t>FALSE</t>
        </is>
      </c>
      <c r="D65" s="8" t="n"/>
      <c r="E65" s="8" t="n"/>
      <c r="F65" s="8" t="n"/>
      <c r="G65" s="8">
        <f>COUNTIFS(Events!E:E,"&gt;="&amp;A65,Events!F:F,"&lt;="&amp;A65+1)</f>
        <v/>
      </c>
      <c r="H65" s="8" t="n"/>
    </row>
    <row r="66">
      <c r="A66" s="12" t="n">
        <v>45958</v>
      </c>
      <c r="B66" s="8" t="inlineStr">
        <is>
          <t>Tuesday</t>
        </is>
      </c>
      <c r="C66" s="8" t="inlineStr">
        <is>
          <t>FALSE</t>
        </is>
      </c>
      <c r="D66" s="8" t="n"/>
      <c r="E66" s="8" t="n"/>
      <c r="F66" s="8" t="n"/>
      <c r="G66" s="8">
        <f>COUNTIFS(Events!E:E,"&gt;="&amp;A66,Events!F:F,"&lt;="&amp;A66+1)</f>
        <v/>
      </c>
      <c r="H66" s="8" t="n"/>
    </row>
    <row r="67">
      <c r="A67" s="12" t="n">
        <v>45959</v>
      </c>
      <c r="B67" s="8" t="inlineStr">
        <is>
          <t>Wednesday</t>
        </is>
      </c>
      <c r="C67" s="8" t="inlineStr">
        <is>
          <t>FALSE</t>
        </is>
      </c>
      <c r="D67" s="8" t="n"/>
      <c r="E67" s="8" t="n"/>
      <c r="F67" s="8" t="n"/>
      <c r="G67" s="8">
        <f>COUNTIFS(Events!E:E,"&gt;="&amp;A67,Events!F:F,"&lt;="&amp;A67+1)</f>
        <v/>
      </c>
      <c r="H67" s="8" t="n"/>
    </row>
    <row r="68">
      <c r="A68" s="12" t="n">
        <v>45960</v>
      </c>
      <c r="B68" s="8" t="inlineStr">
        <is>
          <t>Thursday</t>
        </is>
      </c>
      <c r="C68" s="8" t="inlineStr">
        <is>
          <t>FALSE</t>
        </is>
      </c>
      <c r="D68" s="8" t="n"/>
      <c r="E68" s="8" t="n"/>
      <c r="F68" s="8" t="n"/>
      <c r="G68" s="8">
        <f>COUNTIFS(Events!E:E,"&gt;="&amp;A68,Events!F:F,"&lt;="&amp;A68+1)</f>
        <v/>
      </c>
      <c r="H68" s="8" t="n"/>
    </row>
    <row r="69">
      <c r="A69" s="12" t="n">
        <v>45961</v>
      </c>
      <c r="B69" s="8" t="inlineStr">
        <is>
          <t>Friday</t>
        </is>
      </c>
      <c r="C69" s="8" t="inlineStr">
        <is>
          <t>FALSE</t>
        </is>
      </c>
      <c r="D69" s="8" t="n"/>
      <c r="E69" s="8" t="n"/>
      <c r="F69" s="8" t="n"/>
      <c r="G69" s="8">
        <f>COUNTIFS(Events!E:E,"&gt;="&amp;A69,Events!F:F,"&lt;="&amp;A69+1)</f>
        <v/>
      </c>
      <c r="H69" s="8" t="n"/>
    </row>
    <row r="70">
      <c r="A70" s="12" t="n">
        <v>45962</v>
      </c>
      <c r="B70" s="8" t="inlineStr">
        <is>
          <t>Saturday</t>
        </is>
      </c>
      <c r="C70" s="8" t="inlineStr">
        <is>
          <t>TRUE</t>
        </is>
      </c>
      <c r="D70" s="8" t="n"/>
      <c r="E70" s="8" t="n"/>
      <c r="F70" s="8" t="n"/>
      <c r="G70" s="8">
        <f>COUNTIFS(Events!E:E,"&gt;="&amp;A70,Events!F:F,"&lt;="&amp;A70+1)</f>
        <v/>
      </c>
      <c r="H70" s="8" t="n"/>
    </row>
    <row r="71">
      <c r="A71" s="12" t="n">
        <v>45963</v>
      </c>
      <c r="B71" s="8" t="inlineStr">
        <is>
          <t>Sunday</t>
        </is>
      </c>
      <c r="C71" s="8" t="inlineStr">
        <is>
          <t>TRUE</t>
        </is>
      </c>
      <c r="D71" s="8" t="n"/>
      <c r="E71" s="8" t="n"/>
      <c r="F71" s="8" t="n"/>
      <c r="G71" s="8">
        <f>COUNTIFS(Events!E:E,"&gt;="&amp;A71,Events!F:F,"&lt;="&amp;A71+1)</f>
        <v/>
      </c>
      <c r="H71" s="8" t="n"/>
    </row>
    <row r="72">
      <c r="A72" s="12" t="n">
        <v>45964</v>
      </c>
      <c r="B72" s="8" t="inlineStr">
        <is>
          <t>Monday</t>
        </is>
      </c>
      <c r="C72" s="8" t="inlineStr">
        <is>
          <t>FALSE</t>
        </is>
      </c>
      <c r="D72" s="8" t="n"/>
      <c r="E72" s="8" t="n"/>
      <c r="F72" s="8" t="n"/>
      <c r="G72" s="8">
        <f>COUNTIFS(Events!E:E,"&gt;="&amp;A72,Events!F:F,"&lt;="&amp;A72+1)</f>
        <v/>
      </c>
      <c r="H72" s="8" t="n"/>
    </row>
    <row r="73">
      <c r="A73" s="12" t="n">
        <v>45965</v>
      </c>
      <c r="B73" s="8" t="inlineStr">
        <is>
          <t>Tuesday</t>
        </is>
      </c>
      <c r="C73" s="8" t="inlineStr">
        <is>
          <t>FALSE</t>
        </is>
      </c>
      <c r="D73" s="8" t="n"/>
      <c r="E73" s="8" t="n"/>
      <c r="F73" s="8" t="n"/>
      <c r="G73" s="8">
        <f>COUNTIFS(Events!E:E,"&gt;="&amp;A73,Events!F:F,"&lt;="&amp;A73+1)</f>
        <v/>
      </c>
      <c r="H73" s="8" t="n"/>
    </row>
    <row r="74">
      <c r="A74" s="12" t="n">
        <v>45966</v>
      </c>
      <c r="B74" s="8" t="inlineStr">
        <is>
          <t>Wednesday</t>
        </is>
      </c>
      <c r="C74" s="8" t="inlineStr">
        <is>
          <t>FALSE</t>
        </is>
      </c>
      <c r="D74" s="8" t="n"/>
      <c r="E74" s="8" t="n"/>
      <c r="F74" s="8" t="n"/>
      <c r="G74" s="8">
        <f>COUNTIFS(Events!E:E,"&gt;="&amp;A74,Events!F:F,"&lt;="&amp;A74+1)</f>
        <v/>
      </c>
      <c r="H74" s="8" t="n"/>
    </row>
    <row r="75">
      <c r="A75" s="12" t="n">
        <v>45967</v>
      </c>
      <c r="B75" s="8" t="inlineStr">
        <is>
          <t>Thursday</t>
        </is>
      </c>
      <c r="C75" s="8" t="inlineStr">
        <is>
          <t>FALSE</t>
        </is>
      </c>
      <c r="D75" s="8" t="n"/>
      <c r="E75" s="8" t="n"/>
      <c r="F75" s="8" t="n"/>
      <c r="G75" s="8">
        <f>COUNTIFS(Events!E:E,"&gt;="&amp;A75,Events!F:F,"&lt;="&amp;A75+1)</f>
        <v/>
      </c>
      <c r="H75" s="8" t="n"/>
    </row>
    <row r="76">
      <c r="A76" s="12" t="n">
        <v>45968</v>
      </c>
      <c r="B76" s="8" t="inlineStr">
        <is>
          <t>Friday</t>
        </is>
      </c>
      <c r="C76" s="8" t="inlineStr">
        <is>
          <t>FALSE</t>
        </is>
      </c>
      <c r="D76" s="8" t="n"/>
      <c r="E76" s="8" t="n"/>
      <c r="F76" s="8" t="n"/>
      <c r="G76" s="8">
        <f>COUNTIFS(Events!E:E,"&gt;="&amp;A76,Events!F:F,"&lt;="&amp;A76+1)</f>
        <v/>
      </c>
      <c r="H76" s="8" t="n"/>
    </row>
    <row r="77">
      <c r="A77" s="12" t="n">
        <v>45969</v>
      </c>
      <c r="B77" s="8" t="inlineStr">
        <is>
          <t>Saturday</t>
        </is>
      </c>
      <c r="C77" s="8" t="inlineStr">
        <is>
          <t>TRUE</t>
        </is>
      </c>
      <c r="D77" s="8" t="n"/>
      <c r="E77" s="8" t="n"/>
      <c r="F77" s="8" t="n"/>
      <c r="G77" s="8">
        <f>COUNTIFS(Events!E:E,"&gt;="&amp;A77,Events!F:F,"&lt;="&amp;A77+1)</f>
        <v/>
      </c>
      <c r="H77" s="8" t="n"/>
    </row>
    <row r="78">
      <c r="A78" s="12" t="n">
        <v>45970</v>
      </c>
      <c r="B78" s="8" t="inlineStr">
        <is>
          <t>Sunday</t>
        </is>
      </c>
      <c r="C78" s="8" t="inlineStr">
        <is>
          <t>TRUE</t>
        </is>
      </c>
      <c r="D78" s="8" t="n"/>
      <c r="E78" s="8" t="n"/>
      <c r="F78" s="8" t="n"/>
      <c r="G78" s="8">
        <f>COUNTIFS(Events!E:E,"&gt;="&amp;A78,Events!F:F,"&lt;="&amp;A78+1)</f>
        <v/>
      </c>
      <c r="H78" s="8" t="n"/>
    </row>
    <row r="79">
      <c r="A79" s="12" t="n">
        <v>45971</v>
      </c>
      <c r="B79" s="8" t="inlineStr">
        <is>
          <t>Monday</t>
        </is>
      </c>
      <c r="C79" s="8" t="inlineStr">
        <is>
          <t>FALSE</t>
        </is>
      </c>
      <c r="D79" s="8" t="n"/>
      <c r="E79" s="8" t="n"/>
      <c r="F79" s="8" t="n"/>
      <c r="G79" s="8">
        <f>COUNTIFS(Events!E:E,"&gt;="&amp;A79,Events!F:F,"&lt;="&amp;A79+1)</f>
        <v/>
      </c>
      <c r="H79" s="8" t="n"/>
    </row>
    <row r="80">
      <c r="A80" s="12" t="n">
        <v>45972</v>
      </c>
      <c r="B80" s="8" t="inlineStr">
        <is>
          <t>Tuesday</t>
        </is>
      </c>
      <c r="C80" s="8" t="inlineStr">
        <is>
          <t>FALSE</t>
        </is>
      </c>
      <c r="D80" s="8" t="n"/>
      <c r="E80" s="8" t="n"/>
      <c r="F80" s="8" t="n"/>
      <c r="G80" s="8">
        <f>COUNTIFS(Events!E:E,"&gt;="&amp;A80,Events!F:F,"&lt;="&amp;A80+1)</f>
        <v/>
      </c>
      <c r="H80" s="8" t="n"/>
    </row>
    <row r="81">
      <c r="A81" s="12" t="n">
        <v>45973</v>
      </c>
      <c r="B81" s="8" t="inlineStr">
        <is>
          <t>Wednesday</t>
        </is>
      </c>
      <c r="C81" s="8" t="inlineStr">
        <is>
          <t>FALSE</t>
        </is>
      </c>
      <c r="D81" s="8" t="n"/>
      <c r="E81" s="8" t="n"/>
      <c r="F81" s="8" t="n"/>
      <c r="G81" s="8">
        <f>COUNTIFS(Events!E:E,"&gt;="&amp;A81,Events!F:F,"&lt;="&amp;A81+1)</f>
        <v/>
      </c>
      <c r="H81" s="8" t="n"/>
    </row>
    <row r="82">
      <c r="A82" s="12" t="n">
        <v>45974</v>
      </c>
      <c r="B82" s="8" t="inlineStr">
        <is>
          <t>Thursday</t>
        </is>
      </c>
      <c r="C82" s="8" t="inlineStr">
        <is>
          <t>FALSE</t>
        </is>
      </c>
      <c r="D82" s="8" t="n"/>
      <c r="E82" s="8" t="n"/>
      <c r="F82" s="8" t="n"/>
      <c r="G82" s="8">
        <f>COUNTIFS(Events!E:E,"&gt;="&amp;A82,Events!F:F,"&lt;="&amp;A82+1)</f>
        <v/>
      </c>
      <c r="H82" s="8" t="n"/>
    </row>
    <row r="83">
      <c r="A83" s="12" t="n">
        <v>45975</v>
      </c>
      <c r="B83" s="8" t="inlineStr">
        <is>
          <t>Friday</t>
        </is>
      </c>
      <c r="C83" s="8" t="inlineStr">
        <is>
          <t>FALSE</t>
        </is>
      </c>
      <c r="D83" s="8" t="n"/>
      <c r="E83" s="8" t="n"/>
      <c r="F83" s="8" t="n"/>
      <c r="G83" s="8">
        <f>COUNTIFS(Events!E:E,"&gt;="&amp;A83,Events!F:F,"&lt;="&amp;A83+1)</f>
        <v/>
      </c>
      <c r="H83" s="8" t="n"/>
    </row>
    <row r="84">
      <c r="A84" s="12" t="n">
        <v>45976</v>
      </c>
      <c r="B84" s="8" t="inlineStr">
        <is>
          <t>Saturday</t>
        </is>
      </c>
      <c r="C84" s="8" t="inlineStr">
        <is>
          <t>TRUE</t>
        </is>
      </c>
      <c r="D84" s="8" t="n"/>
      <c r="E84" s="8" t="n"/>
      <c r="F84" s="8" t="n"/>
      <c r="G84" s="8">
        <f>COUNTIFS(Events!E:E,"&gt;="&amp;A84,Events!F:F,"&lt;="&amp;A84+1)</f>
        <v/>
      </c>
      <c r="H84" s="8" t="n"/>
    </row>
    <row r="85">
      <c r="A85" s="12" t="n">
        <v>45977</v>
      </c>
      <c r="B85" s="8" t="inlineStr">
        <is>
          <t>Sunday</t>
        </is>
      </c>
      <c r="C85" s="8" t="inlineStr">
        <is>
          <t>TRUE</t>
        </is>
      </c>
      <c r="D85" s="8" t="n"/>
      <c r="E85" s="8" t="n"/>
      <c r="F85" s="8" t="n"/>
      <c r="G85" s="8">
        <f>COUNTIFS(Events!E:E,"&gt;="&amp;A85,Events!F:F,"&lt;="&amp;A85+1)</f>
        <v/>
      </c>
      <c r="H85" s="8" t="n"/>
    </row>
    <row r="86">
      <c r="A86" s="12" t="n">
        <v>45978</v>
      </c>
      <c r="B86" s="8" t="inlineStr">
        <is>
          <t>Monday</t>
        </is>
      </c>
      <c r="C86" s="8" t="inlineStr">
        <is>
          <t>FALSE</t>
        </is>
      </c>
      <c r="D86" s="8" t="n"/>
      <c r="E86" s="8" t="n"/>
      <c r="F86" s="8" t="n"/>
      <c r="G86" s="8">
        <f>COUNTIFS(Events!E:E,"&gt;="&amp;A86,Events!F:F,"&lt;="&amp;A86+1)</f>
        <v/>
      </c>
      <c r="H86" s="8" t="n"/>
    </row>
    <row r="87">
      <c r="A87" s="12" t="n">
        <v>45979</v>
      </c>
      <c r="B87" s="8" t="inlineStr">
        <is>
          <t>Tuesday</t>
        </is>
      </c>
      <c r="C87" s="8" t="inlineStr">
        <is>
          <t>FALSE</t>
        </is>
      </c>
      <c r="D87" s="8" t="n"/>
      <c r="E87" s="8" t="n"/>
      <c r="F87" s="8" t="n"/>
      <c r="G87" s="8">
        <f>COUNTIFS(Events!E:E,"&gt;="&amp;A87,Events!F:F,"&lt;="&amp;A87+1)</f>
        <v/>
      </c>
      <c r="H87" s="8" t="n"/>
    </row>
    <row r="88">
      <c r="A88" s="12" t="n">
        <v>45980</v>
      </c>
      <c r="B88" s="8" t="inlineStr">
        <is>
          <t>Wednesday</t>
        </is>
      </c>
      <c r="C88" s="8" t="inlineStr">
        <is>
          <t>FALSE</t>
        </is>
      </c>
      <c r="D88" s="8" t="n"/>
      <c r="E88" s="8" t="n"/>
      <c r="F88" s="8" t="n"/>
      <c r="G88" s="8">
        <f>COUNTIFS(Events!E:E,"&gt;="&amp;A88,Events!F:F,"&lt;="&amp;A88+1)</f>
        <v/>
      </c>
      <c r="H88" s="8" t="n"/>
    </row>
    <row r="89">
      <c r="A89" s="12" t="n">
        <v>45981</v>
      </c>
      <c r="B89" s="8" t="inlineStr">
        <is>
          <t>Thursday</t>
        </is>
      </c>
      <c r="C89" s="8" t="inlineStr">
        <is>
          <t>FALSE</t>
        </is>
      </c>
      <c r="D89" s="8" t="n"/>
      <c r="E89" s="8" t="n"/>
      <c r="F89" s="8" t="n"/>
      <c r="G89" s="8">
        <f>COUNTIFS(Events!E:E,"&gt;="&amp;A89,Events!F:F,"&lt;="&amp;A89+1)</f>
        <v/>
      </c>
      <c r="H89" s="8" t="n"/>
    </row>
    <row r="90">
      <c r="A90" s="12" t="n">
        <v>45982</v>
      </c>
      <c r="B90" s="8" t="inlineStr">
        <is>
          <t>Friday</t>
        </is>
      </c>
      <c r="C90" s="8" t="inlineStr">
        <is>
          <t>FALSE</t>
        </is>
      </c>
      <c r="D90" s="8" t="n"/>
      <c r="E90" s="8" t="n"/>
      <c r="F90" s="8" t="n"/>
      <c r="G90" s="8">
        <f>COUNTIFS(Events!E:E,"&gt;="&amp;A90,Events!F:F,"&lt;="&amp;A90+1)</f>
        <v/>
      </c>
      <c r="H90" s="8" t="n"/>
    </row>
    <row r="91">
      <c r="A91" s="12" t="n">
        <v>45983</v>
      </c>
      <c r="B91" s="8" t="inlineStr">
        <is>
          <t>Saturday</t>
        </is>
      </c>
      <c r="C91" s="8" t="inlineStr">
        <is>
          <t>TRUE</t>
        </is>
      </c>
      <c r="D91" s="8" t="n"/>
      <c r="E91" s="8" t="n"/>
      <c r="F91" s="8" t="n"/>
      <c r="G91" s="8">
        <f>COUNTIFS(Events!E:E,"&gt;="&amp;A91,Events!F:F,"&lt;="&amp;A91+1)</f>
        <v/>
      </c>
      <c r="H91" s="8" t="n"/>
    </row>
    <row r="92">
      <c r="A92" s="12" t="n">
        <v>45984</v>
      </c>
      <c r="B92" s="8" t="inlineStr">
        <is>
          <t>Sunday</t>
        </is>
      </c>
      <c r="C92" s="8" t="inlineStr">
        <is>
          <t>TRUE</t>
        </is>
      </c>
      <c r="D92" s="8" t="n"/>
      <c r="E92" s="8" t="n"/>
      <c r="F92" s="8" t="n"/>
      <c r="G92" s="8">
        <f>COUNTIFS(Events!E:E,"&gt;="&amp;A92,Events!F:F,"&lt;="&amp;A92+1)</f>
        <v/>
      </c>
      <c r="H92" s="8" t="n"/>
    </row>
    <row r="93">
      <c r="A93" s="12" t="n">
        <v>45985</v>
      </c>
      <c r="B93" s="8" t="inlineStr">
        <is>
          <t>Monday</t>
        </is>
      </c>
      <c r="C93" s="8" t="inlineStr">
        <is>
          <t>FALSE</t>
        </is>
      </c>
      <c r="D93" s="8" t="n"/>
      <c r="E93" s="8" t="n"/>
      <c r="F93" s="8" t="n"/>
      <c r="G93" s="8">
        <f>COUNTIFS(Events!E:E,"&gt;="&amp;A93,Events!F:F,"&lt;="&amp;A93+1)</f>
        <v/>
      </c>
      <c r="H93" s="8" t="n"/>
    </row>
    <row r="94">
      <c r="A94" s="12" t="n">
        <v>45986</v>
      </c>
      <c r="B94" s="8" t="inlineStr">
        <is>
          <t>Tuesday</t>
        </is>
      </c>
      <c r="C94" s="8" t="inlineStr">
        <is>
          <t>FALSE</t>
        </is>
      </c>
      <c r="D94" s="8" t="n"/>
      <c r="E94" s="8" t="n"/>
      <c r="F94" s="8" t="n"/>
      <c r="G94" s="8">
        <f>COUNTIFS(Events!E:E,"&gt;="&amp;A94,Events!F:F,"&lt;="&amp;A94+1)</f>
        <v/>
      </c>
      <c r="H94" s="8" t="n"/>
    </row>
    <row r="95">
      <c r="A95" s="12" t="n">
        <v>45987</v>
      </c>
      <c r="B95" s="8" t="inlineStr">
        <is>
          <t>Wednesday</t>
        </is>
      </c>
      <c r="C95" s="8" t="inlineStr">
        <is>
          <t>FALSE</t>
        </is>
      </c>
      <c r="D95" s="8" t="n"/>
      <c r="E95" s="8" t="n"/>
      <c r="F95" s="8" t="n"/>
      <c r="G95" s="8">
        <f>COUNTIFS(Events!E:E,"&gt;="&amp;A95,Events!F:F,"&lt;="&amp;A95+1)</f>
        <v/>
      </c>
      <c r="H95" s="8" t="n"/>
    </row>
    <row r="96">
      <c r="A96" s="12" t="n">
        <v>45988</v>
      </c>
      <c r="B96" s="8" t="inlineStr">
        <is>
          <t>Thursday</t>
        </is>
      </c>
      <c r="C96" s="8" t="inlineStr">
        <is>
          <t>FALSE</t>
        </is>
      </c>
      <c r="D96" s="8" t="n"/>
      <c r="E96" s="8" t="n"/>
      <c r="F96" s="8" t="n"/>
      <c r="G96" s="8">
        <f>COUNTIFS(Events!E:E,"&gt;="&amp;A96,Events!F:F,"&lt;="&amp;A96+1)</f>
        <v/>
      </c>
      <c r="H96" s="8" t="n"/>
    </row>
    <row r="97">
      <c r="A97" s="12" t="n">
        <v>45989</v>
      </c>
      <c r="B97" s="8" t="inlineStr">
        <is>
          <t>Friday</t>
        </is>
      </c>
      <c r="C97" s="8" t="inlineStr">
        <is>
          <t>FALSE</t>
        </is>
      </c>
      <c r="D97" s="8" t="n"/>
      <c r="E97" s="8" t="n"/>
      <c r="F97" s="8" t="n"/>
      <c r="G97" s="8">
        <f>COUNTIFS(Events!E:E,"&gt;="&amp;A97,Events!F:F,"&lt;="&amp;A97+1)</f>
        <v/>
      </c>
      <c r="H97" s="8" t="n"/>
    </row>
    <row r="98">
      <c r="A98" s="12" t="n">
        <v>45990</v>
      </c>
      <c r="B98" s="8" t="inlineStr">
        <is>
          <t>Saturday</t>
        </is>
      </c>
      <c r="C98" s="8" t="inlineStr">
        <is>
          <t>TRUE</t>
        </is>
      </c>
      <c r="D98" s="8" t="n"/>
      <c r="E98" s="8" t="n"/>
      <c r="F98" s="8" t="n"/>
      <c r="G98" s="8">
        <f>COUNTIFS(Events!E:E,"&gt;="&amp;A98,Events!F:F,"&lt;="&amp;A98+1)</f>
        <v/>
      </c>
      <c r="H98" s="8" t="n"/>
    </row>
    <row r="99">
      <c r="A99" s="12" t="n">
        <v>45991</v>
      </c>
      <c r="B99" s="8" t="inlineStr">
        <is>
          <t>Sunday</t>
        </is>
      </c>
      <c r="C99" s="8" t="inlineStr">
        <is>
          <t>TRUE</t>
        </is>
      </c>
      <c r="D99" s="8" t="n"/>
      <c r="E99" s="8" t="n"/>
      <c r="F99" s="8" t="n"/>
      <c r="G99" s="8">
        <f>COUNTIFS(Events!E:E,"&gt;="&amp;A99,Events!F:F,"&lt;="&amp;A99+1)</f>
        <v/>
      </c>
      <c r="H99" s="8" t="n"/>
    </row>
    <row r="100">
      <c r="A100" s="12" t="n">
        <v>45992</v>
      </c>
      <c r="B100" s="8" t="inlineStr">
        <is>
          <t>Monday</t>
        </is>
      </c>
      <c r="C100" s="8" t="inlineStr">
        <is>
          <t>FALSE</t>
        </is>
      </c>
      <c r="D100" s="8" t="n"/>
      <c r="E100" s="8" t="n"/>
      <c r="F100" s="8" t="n"/>
      <c r="G100" s="8">
        <f>COUNTIFS(Events!E:E,"&gt;="&amp;A100,Events!F:F,"&lt;="&amp;A100+1)</f>
        <v/>
      </c>
      <c r="H100" s="8" t="n"/>
    </row>
    <row r="101">
      <c r="A101" s="12" t="n">
        <v>45993</v>
      </c>
      <c r="B101" s="8" t="inlineStr">
        <is>
          <t>Tuesday</t>
        </is>
      </c>
      <c r="C101" s="8" t="inlineStr">
        <is>
          <t>FALSE</t>
        </is>
      </c>
      <c r="D101" s="8" t="n"/>
      <c r="E101" s="8" t="n"/>
      <c r="F101" s="8" t="n"/>
      <c r="G101" s="8">
        <f>COUNTIFS(Events!E:E,"&gt;="&amp;A101,Events!F:F,"&lt;="&amp;A101+1)</f>
        <v/>
      </c>
      <c r="H101" s="8" t="n"/>
    </row>
    <row r="102">
      <c r="A102" s="12" t="n">
        <v>45994</v>
      </c>
      <c r="B102" s="8" t="inlineStr">
        <is>
          <t>Wednesday</t>
        </is>
      </c>
      <c r="C102" s="8" t="inlineStr">
        <is>
          <t>FALSE</t>
        </is>
      </c>
      <c r="D102" s="8" t="n"/>
      <c r="E102" s="8" t="n"/>
      <c r="F102" s="8" t="n"/>
      <c r="G102" s="8">
        <f>COUNTIFS(Events!E:E,"&gt;="&amp;A102,Events!F:F,"&lt;="&amp;A102+1)</f>
        <v/>
      </c>
      <c r="H102" s="8" t="n"/>
    </row>
    <row r="103">
      <c r="A103" s="12" t="n">
        <v>45995</v>
      </c>
      <c r="B103" s="8" t="inlineStr">
        <is>
          <t>Thursday</t>
        </is>
      </c>
      <c r="C103" s="8" t="inlineStr">
        <is>
          <t>FALSE</t>
        </is>
      </c>
      <c r="D103" s="8" t="n"/>
      <c r="E103" s="8" t="n"/>
      <c r="F103" s="8" t="n"/>
      <c r="G103" s="8">
        <f>COUNTIFS(Events!E:E,"&gt;="&amp;A103,Events!F:F,"&lt;="&amp;A103+1)</f>
        <v/>
      </c>
      <c r="H103" s="8" t="n"/>
    </row>
    <row r="104">
      <c r="A104" s="12" t="n">
        <v>45996</v>
      </c>
      <c r="B104" s="8" t="inlineStr">
        <is>
          <t>Friday</t>
        </is>
      </c>
      <c r="C104" s="8" t="inlineStr">
        <is>
          <t>FALSE</t>
        </is>
      </c>
      <c r="D104" s="8" t="n"/>
      <c r="E104" s="8" t="n"/>
      <c r="F104" s="8" t="n"/>
      <c r="G104" s="8">
        <f>COUNTIFS(Events!E:E,"&gt;="&amp;A104,Events!F:F,"&lt;="&amp;A104+1)</f>
        <v/>
      </c>
      <c r="H104" s="8" t="n"/>
    </row>
    <row r="105">
      <c r="A105" s="12" t="n">
        <v>45997</v>
      </c>
      <c r="B105" s="8" t="inlineStr">
        <is>
          <t>Saturday</t>
        </is>
      </c>
      <c r="C105" s="8" t="inlineStr">
        <is>
          <t>TRUE</t>
        </is>
      </c>
      <c r="D105" s="8" t="n"/>
      <c r="E105" s="8" t="n"/>
      <c r="F105" s="8" t="n"/>
      <c r="G105" s="8">
        <f>COUNTIFS(Events!E:E,"&gt;="&amp;A105,Events!F:F,"&lt;="&amp;A105+1)</f>
        <v/>
      </c>
      <c r="H105" s="8" t="n"/>
    </row>
    <row r="106">
      <c r="A106" s="12" t="n">
        <v>45998</v>
      </c>
      <c r="B106" s="8" t="inlineStr">
        <is>
          <t>Sunday</t>
        </is>
      </c>
      <c r="C106" s="8" t="inlineStr">
        <is>
          <t>TRUE</t>
        </is>
      </c>
      <c r="D106" s="8" t="n"/>
      <c r="E106" s="8" t="n"/>
      <c r="F106" s="8" t="n"/>
      <c r="G106" s="8">
        <f>COUNTIFS(Events!E:E,"&gt;="&amp;A106,Events!F:F,"&lt;="&amp;A106+1)</f>
        <v/>
      </c>
      <c r="H106" s="8" t="n"/>
    </row>
    <row r="107">
      <c r="A107" s="12" t="n">
        <v>45999</v>
      </c>
      <c r="B107" s="8" t="inlineStr">
        <is>
          <t>Monday</t>
        </is>
      </c>
      <c r="C107" s="8" t="inlineStr">
        <is>
          <t>FALSE</t>
        </is>
      </c>
      <c r="D107" s="8" t="n"/>
      <c r="E107" s="8" t="n"/>
      <c r="F107" s="8" t="n"/>
      <c r="G107" s="8">
        <f>COUNTIFS(Events!E:E,"&gt;="&amp;A107,Events!F:F,"&lt;="&amp;A107+1)</f>
        <v/>
      </c>
      <c r="H107" s="8" t="n"/>
    </row>
    <row r="108">
      <c r="A108" s="12" t="n">
        <v>46000</v>
      </c>
      <c r="B108" s="8" t="inlineStr">
        <is>
          <t>Tuesday</t>
        </is>
      </c>
      <c r="C108" s="8" t="inlineStr">
        <is>
          <t>FALSE</t>
        </is>
      </c>
      <c r="D108" s="8" t="n"/>
      <c r="E108" s="8" t="n"/>
      <c r="F108" s="8" t="n"/>
      <c r="G108" s="8">
        <f>COUNTIFS(Events!E:E,"&gt;="&amp;A108,Events!F:F,"&lt;="&amp;A108+1)</f>
        <v/>
      </c>
      <c r="H108" s="8" t="n"/>
    </row>
    <row r="109">
      <c r="A109" s="12" t="n">
        <v>46001</v>
      </c>
      <c r="B109" s="8" t="inlineStr">
        <is>
          <t>Wednesday</t>
        </is>
      </c>
      <c r="C109" s="8" t="inlineStr">
        <is>
          <t>FALSE</t>
        </is>
      </c>
      <c r="D109" s="8" t="n"/>
      <c r="E109" s="8" t="n"/>
      <c r="F109" s="8" t="n"/>
      <c r="G109" s="8">
        <f>COUNTIFS(Events!E:E,"&gt;="&amp;A109,Events!F:F,"&lt;="&amp;A109+1)</f>
        <v/>
      </c>
      <c r="H109" s="8" t="n"/>
    </row>
    <row r="110">
      <c r="A110" s="12" t="n">
        <v>46002</v>
      </c>
      <c r="B110" s="8" t="inlineStr">
        <is>
          <t>Thursday</t>
        </is>
      </c>
      <c r="C110" s="8" t="inlineStr">
        <is>
          <t>FALSE</t>
        </is>
      </c>
      <c r="D110" s="8" t="n"/>
      <c r="E110" s="8" t="n"/>
      <c r="F110" s="8" t="n"/>
      <c r="G110" s="8">
        <f>COUNTIFS(Events!E:E,"&gt;="&amp;A110,Events!F:F,"&lt;="&amp;A110+1)</f>
        <v/>
      </c>
      <c r="H110" s="8" t="n"/>
    </row>
    <row r="111">
      <c r="A111" s="12" t="n">
        <v>46003</v>
      </c>
      <c r="B111" s="8" t="inlineStr">
        <is>
          <t>Friday</t>
        </is>
      </c>
      <c r="C111" s="8" t="inlineStr">
        <is>
          <t>FALSE</t>
        </is>
      </c>
      <c r="D111" s="8" t="n"/>
      <c r="E111" s="8" t="n"/>
      <c r="F111" s="8" t="n"/>
      <c r="G111" s="8">
        <f>COUNTIFS(Events!E:E,"&gt;="&amp;A111,Events!F:F,"&lt;="&amp;A111+1)</f>
        <v/>
      </c>
      <c r="H111" s="8" t="n"/>
    </row>
    <row r="112">
      <c r="A112" s="12" t="n">
        <v>46004</v>
      </c>
      <c r="B112" s="8" t="inlineStr">
        <is>
          <t>Saturday</t>
        </is>
      </c>
      <c r="C112" s="8" t="inlineStr">
        <is>
          <t>TRUE</t>
        </is>
      </c>
      <c r="D112" s="8" t="n"/>
      <c r="E112" s="8" t="n"/>
      <c r="F112" s="8" t="n"/>
      <c r="G112" s="8">
        <f>COUNTIFS(Events!E:E,"&gt;="&amp;A112,Events!F:F,"&lt;="&amp;A112+1)</f>
        <v/>
      </c>
      <c r="H112" s="8" t="n"/>
    </row>
    <row r="113">
      <c r="A113" s="12" t="n">
        <v>46005</v>
      </c>
      <c r="B113" s="8" t="inlineStr">
        <is>
          <t>Sunday</t>
        </is>
      </c>
      <c r="C113" s="8" t="inlineStr">
        <is>
          <t>TRUE</t>
        </is>
      </c>
      <c r="D113" s="8" t="n"/>
      <c r="E113" s="8" t="n"/>
      <c r="F113" s="8" t="n"/>
      <c r="G113" s="8">
        <f>COUNTIFS(Events!E:E,"&gt;="&amp;A113,Events!F:F,"&lt;="&amp;A113+1)</f>
        <v/>
      </c>
      <c r="H113" s="8" t="n"/>
    </row>
    <row r="114">
      <c r="A114" s="12" t="n">
        <v>46006</v>
      </c>
      <c r="B114" s="8" t="inlineStr">
        <is>
          <t>Monday</t>
        </is>
      </c>
      <c r="C114" s="8" t="inlineStr">
        <is>
          <t>FALSE</t>
        </is>
      </c>
      <c r="D114" s="8" t="n"/>
      <c r="E114" s="8" t="n"/>
      <c r="F114" s="8" t="n"/>
      <c r="G114" s="8">
        <f>COUNTIFS(Events!E:E,"&gt;="&amp;A114,Events!F:F,"&lt;="&amp;A114+1)</f>
        <v/>
      </c>
      <c r="H114" s="8" t="n"/>
    </row>
    <row r="115">
      <c r="A115" s="12" t="n">
        <v>46007</v>
      </c>
      <c r="B115" s="8" t="inlineStr">
        <is>
          <t>Tuesday</t>
        </is>
      </c>
      <c r="C115" s="8" t="inlineStr">
        <is>
          <t>FALSE</t>
        </is>
      </c>
      <c r="D115" s="8" t="n"/>
      <c r="E115" s="8" t="n"/>
      <c r="F115" s="8" t="n"/>
      <c r="G115" s="8">
        <f>COUNTIFS(Events!E:E,"&gt;="&amp;A115,Events!F:F,"&lt;="&amp;A115+1)</f>
        <v/>
      </c>
      <c r="H115" s="8" t="n"/>
    </row>
    <row r="116">
      <c r="A116" s="12" t="n">
        <v>46008</v>
      </c>
      <c r="B116" s="8" t="inlineStr">
        <is>
          <t>Wednesday</t>
        </is>
      </c>
      <c r="C116" s="8" t="inlineStr">
        <is>
          <t>FALSE</t>
        </is>
      </c>
      <c r="D116" s="8" t="n"/>
      <c r="E116" s="8" t="n"/>
      <c r="F116" s="8" t="n"/>
      <c r="G116" s="8">
        <f>COUNTIFS(Events!E:E,"&gt;="&amp;A116,Events!F:F,"&lt;="&amp;A116+1)</f>
        <v/>
      </c>
      <c r="H116" s="8" t="n"/>
    </row>
    <row r="117">
      <c r="A117" s="12" t="n">
        <v>46009</v>
      </c>
      <c r="B117" s="8" t="inlineStr">
        <is>
          <t>Thursday</t>
        </is>
      </c>
      <c r="C117" s="8" t="inlineStr">
        <is>
          <t>FALSE</t>
        </is>
      </c>
      <c r="D117" s="8" t="n"/>
      <c r="E117" s="8" t="n"/>
      <c r="F117" s="8" t="n"/>
      <c r="G117" s="8">
        <f>COUNTIFS(Events!E:E,"&gt;="&amp;A117,Events!F:F,"&lt;="&amp;A117+1)</f>
        <v/>
      </c>
      <c r="H117" s="8" t="n"/>
    </row>
    <row r="118">
      <c r="A118" s="12" t="n">
        <v>46010</v>
      </c>
      <c r="B118" s="8" t="inlineStr">
        <is>
          <t>Friday</t>
        </is>
      </c>
      <c r="C118" s="8" t="inlineStr">
        <is>
          <t>FALSE</t>
        </is>
      </c>
      <c r="D118" s="8" t="n"/>
      <c r="E118" s="8" t="n"/>
      <c r="F118" s="8" t="n"/>
      <c r="G118" s="8">
        <f>COUNTIFS(Events!E:E,"&gt;="&amp;A118,Events!F:F,"&lt;="&amp;A118+1)</f>
        <v/>
      </c>
      <c r="H118" s="8" t="n"/>
    </row>
    <row r="119">
      <c r="A119" s="12" t="n">
        <v>46011</v>
      </c>
      <c r="B119" s="8" t="inlineStr">
        <is>
          <t>Saturday</t>
        </is>
      </c>
      <c r="C119" s="8" t="inlineStr">
        <is>
          <t>TRUE</t>
        </is>
      </c>
      <c r="D119" s="8" t="n"/>
      <c r="E119" s="8" t="n"/>
      <c r="F119" s="8" t="n"/>
      <c r="G119" s="8">
        <f>COUNTIFS(Events!E:E,"&gt;="&amp;A119,Events!F:F,"&lt;="&amp;A119+1)</f>
        <v/>
      </c>
      <c r="H119" s="8" t="n"/>
    </row>
    <row r="120">
      <c r="A120" s="12" t="n">
        <v>46012</v>
      </c>
      <c r="B120" s="8" t="inlineStr">
        <is>
          <t>Sunday</t>
        </is>
      </c>
      <c r="C120" s="8" t="inlineStr">
        <is>
          <t>TRUE</t>
        </is>
      </c>
      <c r="D120" s="8" t="n"/>
      <c r="E120" s="8" t="n"/>
      <c r="F120" s="8" t="n"/>
      <c r="G120" s="8">
        <f>COUNTIFS(Events!E:E,"&gt;="&amp;A120,Events!F:F,"&lt;="&amp;A120+1)</f>
        <v/>
      </c>
      <c r="H120" s="8" t="n"/>
    </row>
    <row r="121">
      <c r="A121" s="12" t="n">
        <v>46013</v>
      </c>
      <c r="B121" s="8" t="inlineStr">
        <is>
          <t>Monday</t>
        </is>
      </c>
      <c r="C121" s="8" t="inlineStr">
        <is>
          <t>FALSE</t>
        </is>
      </c>
      <c r="D121" s="8" t="n"/>
      <c r="E121" s="8" t="n"/>
      <c r="F121" s="8" t="n"/>
      <c r="G121" s="8">
        <f>COUNTIFS(Events!E:E,"&gt;="&amp;A121,Events!F:F,"&lt;="&amp;A121+1)</f>
        <v/>
      </c>
      <c r="H121" s="8" t="n"/>
    </row>
    <row r="122">
      <c r="A122" s="12" t="n">
        <v>46014</v>
      </c>
      <c r="B122" s="8" t="inlineStr">
        <is>
          <t>Tuesday</t>
        </is>
      </c>
      <c r="C122" s="8" t="inlineStr">
        <is>
          <t>FALSE</t>
        </is>
      </c>
      <c r="D122" s="8" t="n"/>
      <c r="E122" s="8" t="n"/>
      <c r="F122" s="8" t="n"/>
      <c r="G122" s="8">
        <f>COUNTIFS(Events!E:E,"&gt;="&amp;A122,Events!F:F,"&lt;="&amp;A122+1)</f>
        <v/>
      </c>
      <c r="H122" s="8" t="n"/>
    </row>
    <row r="123">
      <c r="A123" s="12" t="n">
        <v>46015</v>
      </c>
      <c r="B123" s="8" t="inlineStr">
        <is>
          <t>Wednesday</t>
        </is>
      </c>
      <c r="C123" s="8" t="inlineStr">
        <is>
          <t>FALSE</t>
        </is>
      </c>
      <c r="D123" s="8" t="n"/>
      <c r="E123" s="8" t="n"/>
      <c r="F123" s="8" t="n"/>
      <c r="G123" s="8">
        <f>COUNTIFS(Events!E:E,"&gt;="&amp;A123,Events!F:F,"&lt;="&amp;A123+1)</f>
        <v/>
      </c>
      <c r="H123" s="8" t="n"/>
    </row>
    <row r="124">
      <c r="A124" s="12" t="n">
        <v>46016</v>
      </c>
      <c r="B124" s="8" t="inlineStr">
        <is>
          <t>Thursday</t>
        </is>
      </c>
      <c r="C124" s="8" t="inlineStr">
        <is>
          <t>FALSE</t>
        </is>
      </c>
      <c r="D124" s="8" t="n"/>
      <c r="E124" s="8" t="n"/>
      <c r="F124" s="8" t="n"/>
      <c r="G124" s="8">
        <f>COUNTIFS(Events!E:E,"&gt;="&amp;A124,Events!F:F,"&lt;="&amp;A124+1)</f>
        <v/>
      </c>
      <c r="H124" s="8" t="n"/>
    </row>
    <row r="125">
      <c r="A125" s="12" t="n">
        <v>46017</v>
      </c>
      <c r="B125" s="8" t="inlineStr">
        <is>
          <t>Friday</t>
        </is>
      </c>
      <c r="C125" s="8" t="inlineStr">
        <is>
          <t>FALSE</t>
        </is>
      </c>
      <c r="D125" s="8" t="n"/>
      <c r="E125" s="8" t="n"/>
      <c r="F125" s="8" t="n"/>
      <c r="G125" s="8">
        <f>COUNTIFS(Events!E:E,"&gt;="&amp;A125,Events!F:F,"&lt;="&amp;A125+1)</f>
        <v/>
      </c>
      <c r="H125" s="8" t="n"/>
    </row>
    <row r="126">
      <c r="A126" s="12" t="n">
        <v>46018</v>
      </c>
      <c r="B126" s="8" t="inlineStr">
        <is>
          <t>Saturday</t>
        </is>
      </c>
      <c r="C126" s="8" t="inlineStr">
        <is>
          <t>TRUE</t>
        </is>
      </c>
      <c r="D126" s="8" t="n"/>
      <c r="E126" s="8" t="n"/>
      <c r="F126" s="8" t="n"/>
      <c r="G126" s="8">
        <f>COUNTIFS(Events!E:E,"&gt;="&amp;A126,Events!F:F,"&lt;="&amp;A126+1)</f>
        <v/>
      </c>
      <c r="H126" s="8" t="n"/>
    </row>
    <row r="127">
      <c r="A127" s="12" t="n">
        <v>46019</v>
      </c>
      <c r="B127" s="8" t="inlineStr">
        <is>
          <t>Sunday</t>
        </is>
      </c>
      <c r="C127" s="8" t="inlineStr">
        <is>
          <t>TRUE</t>
        </is>
      </c>
      <c r="D127" s="8" t="n"/>
      <c r="E127" s="8" t="n"/>
      <c r="F127" s="8" t="n"/>
      <c r="G127" s="8">
        <f>COUNTIFS(Events!E:E,"&gt;="&amp;A127,Events!F:F,"&lt;="&amp;A127+1)</f>
        <v/>
      </c>
      <c r="H127" s="8" t="n"/>
    </row>
    <row r="128">
      <c r="A128" s="12" t="n">
        <v>46020</v>
      </c>
      <c r="B128" s="8" t="inlineStr">
        <is>
          <t>Monday</t>
        </is>
      </c>
      <c r="C128" s="8" t="inlineStr">
        <is>
          <t>FALSE</t>
        </is>
      </c>
      <c r="D128" s="8" t="n"/>
      <c r="E128" s="8" t="n"/>
      <c r="F128" s="8" t="n"/>
      <c r="G128" s="8">
        <f>COUNTIFS(Events!E:E,"&gt;="&amp;A128,Events!F:F,"&lt;="&amp;A128+1)</f>
        <v/>
      </c>
      <c r="H128" s="8" t="n"/>
    </row>
    <row r="129">
      <c r="A129" s="12" t="n">
        <v>46021</v>
      </c>
      <c r="B129" s="8" t="inlineStr">
        <is>
          <t>Tuesday</t>
        </is>
      </c>
      <c r="C129" s="8" t="inlineStr">
        <is>
          <t>FALSE</t>
        </is>
      </c>
      <c r="D129" s="8" t="n"/>
      <c r="E129" s="8" t="n"/>
      <c r="F129" s="8" t="n"/>
      <c r="G129" s="8">
        <f>COUNTIFS(Events!E:E,"&gt;="&amp;A129,Events!F:F,"&lt;="&amp;A129+1)</f>
        <v/>
      </c>
      <c r="H129" s="8" t="n"/>
    </row>
    <row r="130">
      <c r="A130" s="12" t="n">
        <v>46022</v>
      </c>
      <c r="B130" s="8" t="inlineStr">
        <is>
          <t>Wednesday</t>
        </is>
      </c>
      <c r="C130" s="8" t="inlineStr">
        <is>
          <t>FALSE</t>
        </is>
      </c>
      <c r="D130" s="8" t="n"/>
      <c r="E130" s="8" t="n"/>
      <c r="F130" s="8" t="n"/>
      <c r="G130" s="8">
        <f>COUNTIFS(Events!E:E,"&gt;="&amp;A130,Events!F:F,"&lt;="&amp;A130+1)</f>
        <v/>
      </c>
      <c r="H130" s="8" t="n"/>
    </row>
    <row r="131">
      <c r="A131" s="12" t="n">
        <v>46023</v>
      </c>
      <c r="B131" s="8" t="inlineStr">
        <is>
          <t>Thursday</t>
        </is>
      </c>
      <c r="C131" s="8" t="inlineStr">
        <is>
          <t>FALSE</t>
        </is>
      </c>
      <c r="D131" s="8" t="n"/>
      <c r="E131" s="8" t="n"/>
      <c r="F131" s="8" t="n"/>
      <c r="G131" s="8">
        <f>COUNTIFS(Events!E:E,"&gt;="&amp;A131,Events!F:F,"&lt;="&amp;A131+1)</f>
        <v/>
      </c>
      <c r="H131" s="8" t="n"/>
    </row>
    <row r="132">
      <c r="A132" s="12" t="n">
        <v>46024</v>
      </c>
      <c r="B132" s="8" t="inlineStr">
        <is>
          <t>Friday</t>
        </is>
      </c>
      <c r="C132" s="8" t="inlineStr">
        <is>
          <t>FALSE</t>
        </is>
      </c>
      <c r="D132" s="8" t="n"/>
      <c r="E132" s="8" t="n"/>
      <c r="F132" s="8" t="n"/>
      <c r="G132" s="8">
        <f>COUNTIFS(Events!E:E,"&gt;="&amp;A132,Events!F:F,"&lt;="&amp;A132+1)</f>
        <v/>
      </c>
      <c r="H132" s="8" t="n"/>
    </row>
    <row r="133">
      <c r="A133" s="12" t="n">
        <v>46025</v>
      </c>
      <c r="B133" s="8" t="inlineStr">
        <is>
          <t>Saturday</t>
        </is>
      </c>
      <c r="C133" s="8" t="inlineStr">
        <is>
          <t>TRUE</t>
        </is>
      </c>
      <c r="D133" s="8" t="n"/>
      <c r="E133" s="8" t="n"/>
      <c r="F133" s="8" t="n"/>
      <c r="G133" s="8">
        <f>COUNTIFS(Events!E:E,"&gt;="&amp;A133,Events!F:F,"&lt;="&amp;A133+1)</f>
        <v/>
      </c>
      <c r="H133" s="8" t="n"/>
    </row>
    <row r="134">
      <c r="A134" s="12" t="n">
        <v>46026</v>
      </c>
      <c r="B134" s="8" t="inlineStr">
        <is>
          <t>Sunday</t>
        </is>
      </c>
      <c r="C134" s="8" t="inlineStr">
        <is>
          <t>TRUE</t>
        </is>
      </c>
      <c r="D134" s="8" t="n"/>
      <c r="E134" s="8" t="n"/>
      <c r="F134" s="8" t="n"/>
      <c r="G134" s="8">
        <f>COUNTIFS(Events!E:E,"&gt;="&amp;A134,Events!F:F,"&lt;="&amp;A134+1)</f>
        <v/>
      </c>
      <c r="H134" s="8" t="n"/>
    </row>
    <row r="135">
      <c r="A135" s="12" t="n">
        <v>46027</v>
      </c>
      <c r="B135" s="8" t="inlineStr">
        <is>
          <t>Monday</t>
        </is>
      </c>
      <c r="C135" s="8" t="inlineStr">
        <is>
          <t>FALSE</t>
        </is>
      </c>
      <c r="D135" s="8" t="n"/>
      <c r="E135" s="8" t="n"/>
      <c r="F135" s="8" t="n"/>
      <c r="G135" s="8">
        <f>COUNTIFS(Events!E:E,"&gt;="&amp;A135,Events!F:F,"&lt;="&amp;A135+1)</f>
        <v/>
      </c>
      <c r="H135" s="8" t="n"/>
    </row>
    <row r="136">
      <c r="A136" s="12" t="n">
        <v>46028</v>
      </c>
      <c r="B136" s="8" t="inlineStr">
        <is>
          <t>Tuesday</t>
        </is>
      </c>
      <c r="C136" s="8" t="inlineStr">
        <is>
          <t>FALSE</t>
        </is>
      </c>
      <c r="D136" s="8" t="n"/>
      <c r="E136" s="8" t="n"/>
      <c r="F136" s="8" t="n"/>
      <c r="G136" s="8">
        <f>COUNTIFS(Events!E:E,"&gt;="&amp;A136,Events!F:F,"&lt;="&amp;A136+1)</f>
        <v/>
      </c>
      <c r="H136" s="8" t="n"/>
    </row>
    <row r="137">
      <c r="A137" s="12" t="n">
        <v>46029</v>
      </c>
      <c r="B137" s="8" t="inlineStr">
        <is>
          <t>Wednesday</t>
        </is>
      </c>
      <c r="C137" s="8" t="inlineStr">
        <is>
          <t>FALSE</t>
        </is>
      </c>
      <c r="D137" s="8" t="n"/>
      <c r="E137" s="8" t="n"/>
      <c r="F137" s="8" t="n"/>
      <c r="G137" s="8">
        <f>COUNTIFS(Events!E:E,"&gt;="&amp;A137,Events!F:F,"&lt;="&amp;A137+1)</f>
        <v/>
      </c>
      <c r="H137" s="8" t="n"/>
    </row>
    <row r="138">
      <c r="A138" s="12" t="n">
        <v>46030</v>
      </c>
      <c r="B138" s="8" t="inlineStr">
        <is>
          <t>Thursday</t>
        </is>
      </c>
      <c r="C138" s="8" t="inlineStr">
        <is>
          <t>FALSE</t>
        </is>
      </c>
      <c r="D138" s="8" t="n"/>
      <c r="E138" s="8" t="n"/>
      <c r="F138" s="8" t="n"/>
      <c r="G138" s="8">
        <f>COUNTIFS(Events!E:E,"&gt;="&amp;A138,Events!F:F,"&lt;="&amp;A138+1)</f>
        <v/>
      </c>
      <c r="H138" s="8" t="n"/>
    </row>
    <row r="139">
      <c r="A139" s="12" t="n">
        <v>46031</v>
      </c>
      <c r="B139" s="8" t="inlineStr">
        <is>
          <t>Friday</t>
        </is>
      </c>
      <c r="C139" s="8" t="inlineStr">
        <is>
          <t>FALSE</t>
        </is>
      </c>
      <c r="D139" s="8" t="n"/>
      <c r="E139" s="8" t="n"/>
      <c r="F139" s="8" t="n"/>
      <c r="G139" s="8">
        <f>COUNTIFS(Events!E:E,"&gt;="&amp;A139,Events!F:F,"&lt;="&amp;A139+1)</f>
        <v/>
      </c>
      <c r="H139" s="8" t="n"/>
    </row>
    <row r="140">
      <c r="A140" s="12" t="n">
        <v>46032</v>
      </c>
      <c r="B140" s="8" t="inlineStr">
        <is>
          <t>Saturday</t>
        </is>
      </c>
      <c r="C140" s="8" t="inlineStr">
        <is>
          <t>TRUE</t>
        </is>
      </c>
      <c r="D140" s="8" t="n"/>
      <c r="E140" s="8" t="n"/>
      <c r="F140" s="8" t="n"/>
      <c r="G140" s="8">
        <f>COUNTIFS(Events!E:E,"&gt;="&amp;A140,Events!F:F,"&lt;="&amp;A140+1)</f>
        <v/>
      </c>
      <c r="H140" s="8" t="n"/>
    </row>
    <row r="141">
      <c r="A141" s="12" t="n">
        <v>46033</v>
      </c>
      <c r="B141" s="8" t="inlineStr">
        <is>
          <t>Sunday</t>
        </is>
      </c>
      <c r="C141" s="8" t="inlineStr">
        <is>
          <t>TRUE</t>
        </is>
      </c>
      <c r="D141" s="8" t="n"/>
      <c r="E141" s="8" t="n"/>
      <c r="F141" s="8" t="n"/>
      <c r="G141" s="8">
        <f>COUNTIFS(Events!E:E,"&gt;="&amp;A141,Events!F:F,"&lt;="&amp;A141+1)</f>
        <v/>
      </c>
      <c r="H141" s="8" t="n"/>
    </row>
    <row r="142">
      <c r="A142" s="12" t="n">
        <v>46034</v>
      </c>
      <c r="B142" s="8" t="inlineStr">
        <is>
          <t>Monday</t>
        </is>
      </c>
      <c r="C142" s="8" t="inlineStr">
        <is>
          <t>FALSE</t>
        </is>
      </c>
      <c r="D142" s="8" t="n"/>
      <c r="E142" s="8" t="n"/>
      <c r="F142" s="8" t="n"/>
      <c r="G142" s="8">
        <f>COUNTIFS(Events!E:E,"&gt;="&amp;A142,Events!F:F,"&lt;="&amp;A142+1)</f>
        <v/>
      </c>
      <c r="H142" s="8" t="n"/>
    </row>
    <row r="143">
      <c r="A143" s="12" t="n">
        <v>46035</v>
      </c>
      <c r="B143" s="8" t="inlineStr">
        <is>
          <t>Tuesday</t>
        </is>
      </c>
      <c r="C143" s="8" t="inlineStr">
        <is>
          <t>FALSE</t>
        </is>
      </c>
      <c r="D143" s="8" t="n"/>
      <c r="E143" s="8" t="n"/>
      <c r="F143" s="8" t="n"/>
      <c r="G143" s="8">
        <f>COUNTIFS(Events!E:E,"&gt;="&amp;A143,Events!F:F,"&lt;="&amp;A143+1)</f>
        <v/>
      </c>
      <c r="H143" s="8" t="n"/>
    </row>
    <row r="144">
      <c r="A144" s="12" t="n">
        <v>46036</v>
      </c>
      <c r="B144" s="8" t="inlineStr">
        <is>
          <t>Wednesday</t>
        </is>
      </c>
      <c r="C144" s="8" t="inlineStr">
        <is>
          <t>FALSE</t>
        </is>
      </c>
      <c r="D144" s="8" t="n"/>
      <c r="E144" s="8" t="n"/>
      <c r="F144" s="8" t="n"/>
      <c r="G144" s="8">
        <f>COUNTIFS(Events!E:E,"&gt;="&amp;A144,Events!F:F,"&lt;="&amp;A144+1)</f>
        <v/>
      </c>
      <c r="H144" s="8" t="n"/>
    </row>
    <row r="145">
      <c r="A145" s="12" t="n">
        <v>46037</v>
      </c>
      <c r="B145" s="8" t="inlineStr">
        <is>
          <t>Thursday</t>
        </is>
      </c>
      <c r="C145" s="8" t="inlineStr">
        <is>
          <t>FALSE</t>
        </is>
      </c>
      <c r="D145" s="8" t="n"/>
      <c r="E145" s="8" t="n"/>
      <c r="F145" s="8" t="n"/>
      <c r="G145" s="8">
        <f>COUNTIFS(Events!E:E,"&gt;="&amp;A145,Events!F:F,"&lt;="&amp;A145+1)</f>
        <v/>
      </c>
      <c r="H145" s="8" t="n"/>
    </row>
    <row r="146">
      <c r="A146" s="12" t="n">
        <v>46038</v>
      </c>
      <c r="B146" s="8" t="inlineStr">
        <is>
          <t>Friday</t>
        </is>
      </c>
      <c r="C146" s="8" t="inlineStr">
        <is>
          <t>FALSE</t>
        </is>
      </c>
      <c r="D146" s="8" t="n"/>
      <c r="E146" s="8" t="n"/>
      <c r="F146" s="8" t="n"/>
      <c r="G146" s="8">
        <f>COUNTIFS(Events!E:E,"&gt;="&amp;A146,Events!F:F,"&lt;="&amp;A146+1)</f>
        <v/>
      </c>
      <c r="H146" s="8" t="n"/>
    </row>
    <row r="147">
      <c r="A147" s="12" t="n">
        <v>46039</v>
      </c>
      <c r="B147" s="8" t="inlineStr">
        <is>
          <t>Saturday</t>
        </is>
      </c>
      <c r="C147" s="8" t="inlineStr">
        <is>
          <t>TRUE</t>
        </is>
      </c>
      <c r="D147" s="8" t="n"/>
      <c r="E147" s="8" t="n"/>
      <c r="F147" s="8" t="n"/>
      <c r="G147" s="8">
        <f>COUNTIFS(Events!E:E,"&gt;="&amp;A147,Events!F:F,"&lt;="&amp;A147+1)</f>
        <v/>
      </c>
      <c r="H147" s="8" t="n"/>
    </row>
    <row r="148">
      <c r="A148" s="12" t="n">
        <v>46040</v>
      </c>
      <c r="B148" s="8" t="inlineStr">
        <is>
          <t>Sunday</t>
        </is>
      </c>
      <c r="C148" s="8" t="inlineStr">
        <is>
          <t>TRUE</t>
        </is>
      </c>
      <c r="D148" s="8" t="n"/>
      <c r="E148" s="8" t="n"/>
      <c r="F148" s="8" t="n"/>
      <c r="G148" s="8">
        <f>COUNTIFS(Events!E:E,"&gt;="&amp;A148,Events!F:F,"&lt;="&amp;A148+1)</f>
        <v/>
      </c>
      <c r="H148" s="8" t="n"/>
    </row>
    <row r="149">
      <c r="A149" s="12" t="n">
        <v>46041</v>
      </c>
      <c r="B149" s="8" t="inlineStr">
        <is>
          <t>Monday</t>
        </is>
      </c>
      <c r="C149" s="8" t="inlineStr">
        <is>
          <t>FALSE</t>
        </is>
      </c>
      <c r="D149" s="8" t="n"/>
      <c r="E149" s="8" t="n"/>
      <c r="F149" s="8" t="n"/>
      <c r="G149" s="8">
        <f>COUNTIFS(Events!E:E,"&gt;="&amp;A149,Events!F:F,"&lt;="&amp;A149+1)</f>
        <v/>
      </c>
      <c r="H149" s="8" t="n"/>
    </row>
    <row r="150">
      <c r="A150" s="12" t="n">
        <v>46042</v>
      </c>
      <c r="B150" s="8" t="inlineStr">
        <is>
          <t>Tuesday</t>
        </is>
      </c>
      <c r="C150" s="8" t="inlineStr">
        <is>
          <t>FALSE</t>
        </is>
      </c>
      <c r="D150" s="8" t="n"/>
      <c r="E150" s="8" t="n"/>
      <c r="F150" s="8" t="n"/>
      <c r="G150" s="8">
        <f>COUNTIFS(Events!E:E,"&gt;="&amp;A150,Events!F:F,"&lt;="&amp;A150+1)</f>
        <v/>
      </c>
      <c r="H150" s="8" t="n"/>
    </row>
    <row r="151">
      <c r="A151" s="12" t="n">
        <v>46043</v>
      </c>
      <c r="B151" s="8" t="inlineStr">
        <is>
          <t>Wednesday</t>
        </is>
      </c>
      <c r="C151" s="8" t="inlineStr">
        <is>
          <t>FALSE</t>
        </is>
      </c>
      <c r="D151" s="8" t="n"/>
      <c r="E151" s="8" t="n"/>
      <c r="F151" s="8" t="n"/>
      <c r="G151" s="8">
        <f>COUNTIFS(Events!E:E,"&gt;="&amp;A151,Events!F:F,"&lt;="&amp;A151+1)</f>
        <v/>
      </c>
      <c r="H151" s="8" t="n"/>
    </row>
    <row r="152">
      <c r="A152" s="12" t="n">
        <v>46044</v>
      </c>
      <c r="B152" s="8" t="inlineStr">
        <is>
          <t>Thursday</t>
        </is>
      </c>
      <c r="C152" s="8" t="inlineStr">
        <is>
          <t>FALSE</t>
        </is>
      </c>
      <c r="D152" s="8" t="n"/>
      <c r="E152" s="8" t="n"/>
      <c r="F152" s="8" t="n"/>
      <c r="G152" s="8">
        <f>COUNTIFS(Events!E:E,"&gt;="&amp;A152,Events!F:F,"&lt;="&amp;A152+1)</f>
        <v/>
      </c>
      <c r="H152" s="8" t="n"/>
    </row>
    <row r="153">
      <c r="A153" s="12" t="n">
        <v>46045</v>
      </c>
      <c r="B153" s="8" t="inlineStr">
        <is>
          <t>Friday</t>
        </is>
      </c>
      <c r="C153" s="8" t="inlineStr">
        <is>
          <t>FALSE</t>
        </is>
      </c>
      <c r="D153" s="8" t="n"/>
      <c r="E153" s="8" t="n"/>
      <c r="F153" s="8" t="n"/>
      <c r="G153" s="8">
        <f>COUNTIFS(Events!E:E,"&gt;="&amp;A153,Events!F:F,"&lt;="&amp;A153+1)</f>
        <v/>
      </c>
      <c r="H153" s="8" t="n"/>
    </row>
    <row r="154">
      <c r="A154" s="12" t="n">
        <v>46046</v>
      </c>
      <c r="B154" s="8" t="inlineStr">
        <is>
          <t>Saturday</t>
        </is>
      </c>
      <c r="C154" s="8" t="inlineStr">
        <is>
          <t>TRUE</t>
        </is>
      </c>
      <c r="D154" s="8" t="n"/>
      <c r="E154" s="8" t="n"/>
      <c r="F154" s="8" t="n"/>
      <c r="G154" s="8">
        <f>COUNTIFS(Events!E:E,"&gt;="&amp;A154,Events!F:F,"&lt;="&amp;A154+1)</f>
        <v/>
      </c>
      <c r="H154" s="8" t="n"/>
    </row>
    <row r="155">
      <c r="A155" s="12" t="n">
        <v>46047</v>
      </c>
      <c r="B155" s="8" t="inlineStr">
        <is>
          <t>Sunday</t>
        </is>
      </c>
      <c r="C155" s="8" t="inlineStr">
        <is>
          <t>TRUE</t>
        </is>
      </c>
      <c r="D155" s="8" t="n"/>
      <c r="E155" s="8" t="n"/>
      <c r="F155" s="8" t="n"/>
      <c r="G155" s="8">
        <f>COUNTIFS(Events!E:E,"&gt;="&amp;A155,Events!F:F,"&lt;="&amp;A155+1)</f>
        <v/>
      </c>
      <c r="H155" s="8" t="n"/>
    </row>
    <row r="156">
      <c r="A156" s="12" t="n">
        <v>46048</v>
      </c>
      <c r="B156" s="8" t="inlineStr">
        <is>
          <t>Monday</t>
        </is>
      </c>
      <c r="C156" s="8" t="inlineStr">
        <is>
          <t>FALSE</t>
        </is>
      </c>
      <c r="D156" s="8" t="n"/>
      <c r="E156" s="8" t="n"/>
      <c r="F156" s="8" t="n"/>
      <c r="G156" s="8">
        <f>COUNTIFS(Events!E:E,"&gt;="&amp;A156,Events!F:F,"&lt;="&amp;A156+1)</f>
        <v/>
      </c>
      <c r="H156" s="8" t="n"/>
    </row>
    <row r="157">
      <c r="A157" s="12" t="n">
        <v>46049</v>
      </c>
      <c r="B157" s="8" t="inlineStr">
        <is>
          <t>Tuesday</t>
        </is>
      </c>
      <c r="C157" s="8" t="inlineStr">
        <is>
          <t>FALSE</t>
        </is>
      </c>
      <c r="D157" s="8" t="n"/>
      <c r="E157" s="8" t="n"/>
      <c r="F157" s="8" t="n"/>
      <c r="G157" s="8">
        <f>COUNTIFS(Events!E:E,"&gt;="&amp;A157,Events!F:F,"&lt;="&amp;A157+1)</f>
        <v/>
      </c>
      <c r="H157" s="8" t="n"/>
    </row>
    <row r="158">
      <c r="A158" s="12" t="n">
        <v>46050</v>
      </c>
      <c r="B158" s="8" t="inlineStr">
        <is>
          <t>Wednesday</t>
        </is>
      </c>
      <c r="C158" s="8" t="inlineStr">
        <is>
          <t>FALSE</t>
        </is>
      </c>
      <c r="D158" s="8" t="n"/>
      <c r="E158" s="8" t="n"/>
      <c r="F158" s="8" t="n"/>
      <c r="G158" s="8">
        <f>COUNTIFS(Events!E:E,"&gt;="&amp;A158,Events!F:F,"&lt;="&amp;A158+1)</f>
        <v/>
      </c>
      <c r="H158" s="8" t="n"/>
    </row>
    <row r="159">
      <c r="A159" s="12" t="n">
        <v>46051</v>
      </c>
      <c r="B159" s="8" t="inlineStr">
        <is>
          <t>Thursday</t>
        </is>
      </c>
      <c r="C159" s="8" t="inlineStr">
        <is>
          <t>FALSE</t>
        </is>
      </c>
      <c r="D159" s="8" t="n"/>
      <c r="E159" s="8" t="n"/>
      <c r="F159" s="8" t="n"/>
      <c r="G159" s="8">
        <f>COUNTIFS(Events!E:E,"&gt;="&amp;A159,Events!F:F,"&lt;="&amp;A159+1)</f>
        <v/>
      </c>
      <c r="H159" s="8" t="n"/>
    </row>
    <row r="160">
      <c r="A160" s="12" t="n">
        <v>46052</v>
      </c>
      <c r="B160" s="8" t="inlineStr">
        <is>
          <t>Friday</t>
        </is>
      </c>
      <c r="C160" s="8" t="inlineStr">
        <is>
          <t>FALSE</t>
        </is>
      </c>
      <c r="D160" s="8" t="n"/>
      <c r="E160" s="8" t="n"/>
      <c r="F160" s="8" t="n"/>
      <c r="G160" s="8">
        <f>COUNTIFS(Events!E:E,"&gt;="&amp;A160,Events!F:F,"&lt;="&amp;A160+1)</f>
        <v/>
      </c>
      <c r="H160" s="8" t="n"/>
    </row>
    <row r="161">
      <c r="A161" s="12" t="n">
        <v>46053</v>
      </c>
      <c r="B161" s="8" t="inlineStr">
        <is>
          <t>Saturday</t>
        </is>
      </c>
      <c r="C161" s="8" t="inlineStr">
        <is>
          <t>TRUE</t>
        </is>
      </c>
      <c r="D161" s="8" t="n"/>
      <c r="E161" s="8" t="n"/>
      <c r="F161" s="8" t="n"/>
      <c r="G161" s="8">
        <f>COUNTIFS(Events!E:E,"&gt;="&amp;A161,Events!F:F,"&lt;="&amp;A161+1)</f>
        <v/>
      </c>
      <c r="H161" s="8" t="n"/>
    </row>
    <row r="162">
      <c r="A162" s="12" t="n">
        <v>46054</v>
      </c>
      <c r="B162" s="8" t="inlineStr">
        <is>
          <t>Sunday</t>
        </is>
      </c>
      <c r="C162" s="8" t="inlineStr">
        <is>
          <t>TRUE</t>
        </is>
      </c>
      <c r="D162" s="8" t="n"/>
      <c r="E162" s="8" t="n"/>
      <c r="F162" s="8" t="n"/>
      <c r="G162" s="8">
        <f>COUNTIFS(Events!E:E,"&gt;="&amp;A162,Events!F:F,"&lt;="&amp;A162+1)</f>
        <v/>
      </c>
      <c r="H162" s="8" t="n"/>
    </row>
    <row r="163">
      <c r="A163" s="12" t="n">
        <v>46055</v>
      </c>
      <c r="B163" s="8" t="inlineStr">
        <is>
          <t>Monday</t>
        </is>
      </c>
      <c r="C163" s="8" t="inlineStr">
        <is>
          <t>FALSE</t>
        </is>
      </c>
      <c r="D163" s="8" t="n"/>
      <c r="E163" s="8" t="n"/>
      <c r="F163" s="8" t="n"/>
      <c r="G163" s="8">
        <f>COUNTIFS(Events!E:E,"&gt;="&amp;A163,Events!F:F,"&lt;="&amp;A163+1)</f>
        <v/>
      </c>
      <c r="H163" s="8" t="n"/>
    </row>
    <row r="164">
      <c r="A164" s="12" t="n">
        <v>46056</v>
      </c>
      <c r="B164" s="8" t="inlineStr">
        <is>
          <t>Tuesday</t>
        </is>
      </c>
      <c r="C164" s="8" t="inlineStr">
        <is>
          <t>FALSE</t>
        </is>
      </c>
      <c r="D164" s="8" t="n"/>
      <c r="E164" s="8" t="n"/>
      <c r="F164" s="8" t="n"/>
      <c r="G164" s="8">
        <f>COUNTIFS(Events!E:E,"&gt;="&amp;A164,Events!F:F,"&lt;="&amp;A164+1)</f>
        <v/>
      </c>
      <c r="H164" s="8" t="n"/>
    </row>
    <row r="165">
      <c r="A165" s="12" t="n">
        <v>46057</v>
      </c>
      <c r="B165" s="8" t="inlineStr">
        <is>
          <t>Wednesday</t>
        </is>
      </c>
      <c r="C165" s="8" t="inlineStr">
        <is>
          <t>FALSE</t>
        </is>
      </c>
      <c r="D165" s="8" t="n"/>
      <c r="E165" s="8" t="n"/>
      <c r="F165" s="8" t="n"/>
      <c r="G165" s="8">
        <f>COUNTIFS(Events!E:E,"&gt;="&amp;A165,Events!F:F,"&lt;="&amp;A165+1)</f>
        <v/>
      </c>
      <c r="H165" s="8" t="n"/>
    </row>
    <row r="166">
      <c r="A166" s="12" t="n">
        <v>46058</v>
      </c>
      <c r="B166" s="8" t="inlineStr">
        <is>
          <t>Thursday</t>
        </is>
      </c>
      <c r="C166" s="8" t="inlineStr">
        <is>
          <t>FALSE</t>
        </is>
      </c>
      <c r="D166" s="8" t="n"/>
      <c r="E166" s="8" t="n"/>
      <c r="F166" s="8" t="n"/>
      <c r="G166" s="8">
        <f>COUNTIFS(Events!E:E,"&gt;="&amp;A166,Events!F:F,"&lt;="&amp;A166+1)</f>
        <v/>
      </c>
      <c r="H166" s="8" t="n"/>
    </row>
    <row r="167">
      <c r="A167" s="12" t="n">
        <v>46059</v>
      </c>
      <c r="B167" s="8" t="inlineStr">
        <is>
          <t>Friday</t>
        </is>
      </c>
      <c r="C167" s="8" t="inlineStr">
        <is>
          <t>FALSE</t>
        </is>
      </c>
      <c r="D167" s="8" t="n"/>
      <c r="E167" s="8" t="n"/>
      <c r="F167" s="8" t="n"/>
      <c r="G167" s="8">
        <f>COUNTIFS(Events!E:E,"&gt;="&amp;A167,Events!F:F,"&lt;="&amp;A167+1)</f>
        <v/>
      </c>
      <c r="H167" s="8" t="n"/>
    </row>
    <row r="168">
      <c r="A168" s="12" t="n">
        <v>46060</v>
      </c>
      <c r="B168" s="8" t="inlineStr">
        <is>
          <t>Saturday</t>
        </is>
      </c>
      <c r="C168" s="8" t="inlineStr">
        <is>
          <t>TRUE</t>
        </is>
      </c>
      <c r="D168" s="8" t="n"/>
      <c r="E168" s="8" t="n"/>
      <c r="F168" s="8" t="n"/>
      <c r="G168" s="8">
        <f>COUNTIFS(Events!E:E,"&gt;="&amp;A168,Events!F:F,"&lt;="&amp;A168+1)</f>
        <v/>
      </c>
      <c r="H168" s="8" t="n"/>
    </row>
    <row r="169">
      <c r="A169" s="12" t="n">
        <v>46061</v>
      </c>
      <c r="B169" s="8" t="inlineStr">
        <is>
          <t>Sunday</t>
        </is>
      </c>
      <c r="C169" s="8" t="inlineStr">
        <is>
          <t>TRUE</t>
        </is>
      </c>
      <c r="D169" s="8" t="n"/>
      <c r="E169" s="8" t="n"/>
      <c r="F169" s="8" t="n"/>
      <c r="G169" s="8">
        <f>COUNTIFS(Events!E:E,"&gt;="&amp;A169,Events!F:F,"&lt;="&amp;A169+1)</f>
        <v/>
      </c>
      <c r="H169" s="8" t="n"/>
    </row>
    <row r="170">
      <c r="A170" s="12" t="n">
        <v>46062</v>
      </c>
      <c r="B170" s="8" t="inlineStr">
        <is>
          <t>Monday</t>
        </is>
      </c>
      <c r="C170" s="8" t="inlineStr">
        <is>
          <t>FALSE</t>
        </is>
      </c>
      <c r="D170" s="8" t="n"/>
      <c r="E170" s="8" t="n"/>
      <c r="F170" s="8" t="n"/>
      <c r="G170" s="8">
        <f>COUNTIFS(Events!E:E,"&gt;="&amp;A170,Events!F:F,"&lt;="&amp;A170+1)</f>
        <v/>
      </c>
      <c r="H170" s="8" t="n"/>
    </row>
    <row r="171">
      <c r="A171" s="12" t="n">
        <v>46063</v>
      </c>
      <c r="B171" s="8" t="inlineStr">
        <is>
          <t>Tuesday</t>
        </is>
      </c>
      <c r="C171" s="8" t="inlineStr">
        <is>
          <t>FALSE</t>
        </is>
      </c>
      <c r="D171" s="8" t="n"/>
      <c r="E171" s="8" t="n"/>
      <c r="F171" s="8" t="n"/>
      <c r="G171" s="8">
        <f>COUNTIFS(Events!E:E,"&gt;="&amp;A171,Events!F:F,"&lt;="&amp;A171+1)</f>
        <v/>
      </c>
      <c r="H171" s="8" t="n"/>
    </row>
    <row r="172">
      <c r="A172" s="12" t="n">
        <v>46064</v>
      </c>
      <c r="B172" s="8" t="inlineStr">
        <is>
          <t>Wednesday</t>
        </is>
      </c>
      <c r="C172" s="8" t="inlineStr">
        <is>
          <t>FALSE</t>
        </is>
      </c>
      <c r="D172" s="8" t="n"/>
      <c r="E172" s="8" t="n"/>
      <c r="F172" s="8" t="n"/>
      <c r="G172" s="8">
        <f>COUNTIFS(Events!E:E,"&gt;="&amp;A172,Events!F:F,"&lt;="&amp;A172+1)</f>
        <v/>
      </c>
      <c r="H172" s="8" t="n"/>
    </row>
    <row r="173">
      <c r="A173" s="12" t="n">
        <v>46065</v>
      </c>
      <c r="B173" s="8" t="inlineStr">
        <is>
          <t>Thursday</t>
        </is>
      </c>
      <c r="C173" s="8" t="inlineStr">
        <is>
          <t>FALSE</t>
        </is>
      </c>
      <c r="D173" s="8" t="n"/>
      <c r="E173" s="8" t="n"/>
      <c r="F173" s="8" t="n"/>
      <c r="G173" s="8">
        <f>COUNTIFS(Events!E:E,"&gt;="&amp;A173,Events!F:F,"&lt;="&amp;A173+1)</f>
        <v/>
      </c>
      <c r="H173" s="8" t="n"/>
    </row>
    <row r="174">
      <c r="A174" s="12" t="n">
        <v>46066</v>
      </c>
      <c r="B174" s="8" t="inlineStr">
        <is>
          <t>Friday</t>
        </is>
      </c>
      <c r="C174" s="8" t="inlineStr">
        <is>
          <t>FALSE</t>
        </is>
      </c>
      <c r="D174" s="8" t="n"/>
      <c r="E174" s="8" t="n"/>
      <c r="F174" s="8" t="n"/>
      <c r="G174" s="8">
        <f>COUNTIFS(Events!E:E,"&gt;="&amp;A174,Events!F:F,"&lt;="&amp;A174+1)</f>
        <v/>
      </c>
      <c r="H174" s="8" t="n"/>
    </row>
    <row r="175">
      <c r="A175" s="12" t="n">
        <v>46067</v>
      </c>
      <c r="B175" s="8" t="inlineStr">
        <is>
          <t>Saturday</t>
        </is>
      </c>
      <c r="C175" s="8" t="inlineStr">
        <is>
          <t>TRUE</t>
        </is>
      </c>
      <c r="D175" s="8" t="n"/>
      <c r="E175" s="8" t="n"/>
      <c r="F175" s="8" t="n"/>
      <c r="G175" s="8">
        <f>COUNTIFS(Events!E:E,"&gt;="&amp;A175,Events!F:F,"&lt;="&amp;A175+1)</f>
        <v/>
      </c>
      <c r="H175" s="8" t="n"/>
    </row>
    <row r="176">
      <c r="A176" s="12" t="n">
        <v>46068</v>
      </c>
      <c r="B176" s="8" t="inlineStr">
        <is>
          <t>Sunday</t>
        </is>
      </c>
      <c r="C176" s="8" t="inlineStr">
        <is>
          <t>TRUE</t>
        </is>
      </c>
      <c r="D176" s="8" t="n"/>
      <c r="E176" s="8" t="n"/>
      <c r="F176" s="8" t="n"/>
      <c r="G176" s="8">
        <f>COUNTIFS(Events!E:E,"&gt;="&amp;A176,Events!F:F,"&lt;="&amp;A176+1)</f>
        <v/>
      </c>
      <c r="H176" s="8" t="n"/>
    </row>
    <row r="177">
      <c r="A177" s="12" t="n">
        <v>46069</v>
      </c>
      <c r="B177" s="8" t="inlineStr">
        <is>
          <t>Monday</t>
        </is>
      </c>
      <c r="C177" s="8" t="inlineStr">
        <is>
          <t>FALSE</t>
        </is>
      </c>
      <c r="D177" s="8" t="n"/>
      <c r="E177" s="8" t="n"/>
      <c r="F177" s="8" t="n"/>
      <c r="G177" s="8">
        <f>COUNTIFS(Events!E:E,"&gt;="&amp;A177,Events!F:F,"&lt;="&amp;A177+1)</f>
        <v/>
      </c>
      <c r="H177" s="8" t="n"/>
    </row>
    <row r="178">
      <c r="A178" s="12" t="n">
        <v>46070</v>
      </c>
      <c r="B178" s="8" t="inlineStr">
        <is>
          <t>Tuesday</t>
        </is>
      </c>
      <c r="C178" s="8" t="inlineStr">
        <is>
          <t>FALSE</t>
        </is>
      </c>
      <c r="D178" s="8" t="n"/>
      <c r="E178" s="8" t="n"/>
      <c r="F178" s="8" t="n"/>
      <c r="G178" s="8">
        <f>COUNTIFS(Events!E:E,"&gt;="&amp;A178,Events!F:F,"&lt;="&amp;A178+1)</f>
        <v/>
      </c>
      <c r="H178" s="8" t="n"/>
    </row>
    <row r="179">
      <c r="A179" s="12" t="n">
        <v>46071</v>
      </c>
      <c r="B179" s="8" t="inlineStr">
        <is>
          <t>Wednesday</t>
        </is>
      </c>
      <c r="C179" s="8" t="inlineStr">
        <is>
          <t>FALSE</t>
        </is>
      </c>
      <c r="D179" s="8" t="n"/>
      <c r="E179" s="8" t="n"/>
      <c r="F179" s="8" t="n"/>
      <c r="G179" s="8">
        <f>COUNTIFS(Events!E:E,"&gt;="&amp;A179,Events!F:F,"&lt;="&amp;A179+1)</f>
        <v/>
      </c>
      <c r="H179" s="8" t="n"/>
    </row>
    <row r="180">
      <c r="A180" s="12" t="n">
        <v>46072</v>
      </c>
      <c r="B180" s="8" t="inlineStr">
        <is>
          <t>Thursday</t>
        </is>
      </c>
      <c r="C180" s="8" t="inlineStr">
        <is>
          <t>FALSE</t>
        </is>
      </c>
      <c r="D180" s="8" t="n"/>
      <c r="E180" s="8" t="n"/>
      <c r="F180" s="8" t="n"/>
      <c r="G180" s="8">
        <f>COUNTIFS(Events!E:E,"&gt;="&amp;A180,Events!F:F,"&lt;="&amp;A180+1)</f>
        <v/>
      </c>
      <c r="H180" s="8" t="n"/>
    </row>
    <row r="181">
      <c r="A181" s="12" t="n">
        <v>46073</v>
      </c>
      <c r="B181" s="8" t="inlineStr">
        <is>
          <t>Friday</t>
        </is>
      </c>
      <c r="C181" s="8" t="inlineStr">
        <is>
          <t>FALSE</t>
        </is>
      </c>
      <c r="D181" s="8" t="n"/>
      <c r="E181" s="8" t="n"/>
      <c r="F181" s="8" t="n"/>
      <c r="G181" s="8">
        <f>COUNTIFS(Events!E:E,"&gt;="&amp;A181,Events!F:F,"&lt;="&amp;A181+1)</f>
        <v/>
      </c>
      <c r="H181" s="8" t="n"/>
    </row>
    <row r="182">
      <c r="A182" s="12" t="n">
        <v>46074</v>
      </c>
      <c r="B182" s="8" t="inlineStr">
        <is>
          <t>Saturday</t>
        </is>
      </c>
      <c r="C182" s="8" t="inlineStr">
        <is>
          <t>TRUE</t>
        </is>
      </c>
      <c r="D182" s="8" t="n"/>
      <c r="E182" s="8" t="n"/>
      <c r="F182" s="8" t="n"/>
      <c r="G182" s="8">
        <f>COUNTIFS(Events!E:E,"&gt;="&amp;A182,Events!F:F,"&lt;="&amp;A182+1)</f>
        <v/>
      </c>
      <c r="H182" s="8" t="n"/>
    </row>
    <row r="183">
      <c r="A183" s="12" t="n">
        <v>46075</v>
      </c>
      <c r="B183" s="8" t="inlineStr">
        <is>
          <t>Sunday</t>
        </is>
      </c>
      <c r="C183" s="8" t="inlineStr">
        <is>
          <t>TRUE</t>
        </is>
      </c>
      <c r="D183" s="8" t="n"/>
      <c r="E183" s="8" t="n"/>
      <c r="F183" s="8" t="n"/>
      <c r="G183" s="8">
        <f>COUNTIFS(Events!E:E,"&gt;="&amp;A183,Events!F:F,"&lt;="&amp;A183+1)</f>
        <v/>
      </c>
      <c r="H183" s="8" t="n"/>
    </row>
    <row r="184">
      <c r="A184" s="12" t="n">
        <v>46076</v>
      </c>
      <c r="B184" s="8" t="inlineStr">
        <is>
          <t>Monday</t>
        </is>
      </c>
      <c r="C184" s="8" t="inlineStr">
        <is>
          <t>FALSE</t>
        </is>
      </c>
      <c r="D184" s="8" t="n"/>
      <c r="E184" s="8" t="n"/>
      <c r="F184" s="8" t="n"/>
      <c r="G184" s="8">
        <f>COUNTIFS(Events!E:E,"&gt;="&amp;A184,Events!F:F,"&lt;="&amp;A184+1)</f>
        <v/>
      </c>
      <c r="H184" s="8" t="n"/>
    </row>
    <row r="185">
      <c r="A185" s="12" t="n">
        <v>46077</v>
      </c>
      <c r="B185" s="8" t="inlineStr">
        <is>
          <t>Tuesday</t>
        </is>
      </c>
      <c r="C185" s="8" t="inlineStr">
        <is>
          <t>FALSE</t>
        </is>
      </c>
      <c r="D185" s="8" t="n"/>
      <c r="E185" s="8" t="n"/>
      <c r="F185" s="8" t="n"/>
      <c r="G185" s="8">
        <f>COUNTIFS(Events!E:E,"&gt;="&amp;A185,Events!F:F,"&lt;="&amp;A185+1)</f>
        <v/>
      </c>
      <c r="H185" s="8" t="n"/>
    </row>
    <row r="186">
      <c r="A186" s="12" t="n">
        <v>46078</v>
      </c>
      <c r="B186" s="8" t="inlineStr">
        <is>
          <t>Wednesday</t>
        </is>
      </c>
      <c r="C186" s="8" t="inlineStr">
        <is>
          <t>FALSE</t>
        </is>
      </c>
      <c r="D186" s="8" t="n"/>
      <c r="E186" s="8" t="n"/>
      <c r="F186" s="8" t="n"/>
      <c r="G186" s="8">
        <f>COUNTIFS(Events!E:E,"&gt;="&amp;A186,Events!F:F,"&lt;="&amp;A186+1)</f>
        <v/>
      </c>
      <c r="H186" s="8" t="n"/>
    </row>
    <row r="187">
      <c r="A187" s="12" t="n">
        <v>46079</v>
      </c>
      <c r="B187" s="8" t="inlineStr">
        <is>
          <t>Thursday</t>
        </is>
      </c>
      <c r="C187" s="8" t="inlineStr">
        <is>
          <t>FALSE</t>
        </is>
      </c>
      <c r="D187" s="8" t="n"/>
      <c r="E187" s="8" t="n"/>
      <c r="F187" s="8" t="n"/>
      <c r="G187" s="8">
        <f>COUNTIFS(Events!E:E,"&gt;="&amp;A187,Events!F:F,"&lt;="&amp;A187+1)</f>
        <v/>
      </c>
      <c r="H187" s="8" t="n"/>
    </row>
    <row r="188">
      <c r="A188" s="12" t="n">
        <v>46080</v>
      </c>
      <c r="B188" s="8" t="inlineStr">
        <is>
          <t>Friday</t>
        </is>
      </c>
      <c r="C188" s="8" t="inlineStr">
        <is>
          <t>FALSE</t>
        </is>
      </c>
      <c r="D188" s="8" t="n"/>
      <c r="E188" s="8" t="n"/>
      <c r="F188" s="8" t="n"/>
      <c r="G188" s="8">
        <f>COUNTIFS(Events!E:E,"&gt;="&amp;A188,Events!F:F,"&lt;="&amp;A188+1)</f>
        <v/>
      </c>
      <c r="H188" s="8" t="n"/>
    </row>
    <row r="189">
      <c r="A189" s="12" t="n">
        <v>46081</v>
      </c>
      <c r="B189" s="8" t="inlineStr">
        <is>
          <t>Saturday</t>
        </is>
      </c>
      <c r="C189" s="8" t="inlineStr">
        <is>
          <t>TRUE</t>
        </is>
      </c>
      <c r="D189" s="8" t="n"/>
      <c r="E189" s="8" t="n"/>
      <c r="F189" s="8" t="n"/>
      <c r="G189" s="8">
        <f>COUNTIFS(Events!E:E,"&gt;="&amp;A189,Events!F:F,"&lt;="&amp;A189+1)</f>
        <v/>
      </c>
      <c r="H189" s="8" t="n"/>
    </row>
    <row r="190">
      <c r="A190" s="12" t="n">
        <v>46082</v>
      </c>
      <c r="B190" s="8" t="inlineStr">
        <is>
          <t>Sunday</t>
        </is>
      </c>
      <c r="C190" s="8" t="inlineStr">
        <is>
          <t>TRUE</t>
        </is>
      </c>
      <c r="D190" s="8" t="n"/>
      <c r="E190" s="8" t="n"/>
      <c r="F190" s="8" t="n"/>
      <c r="G190" s="8">
        <f>COUNTIFS(Events!E:E,"&gt;="&amp;A190,Events!F:F,"&lt;="&amp;A190+1)</f>
        <v/>
      </c>
      <c r="H190" s="8" t="n"/>
    </row>
    <row r="191">
      <c r="A191" s="12" t="n">
        <v>46083</v>
      </c>
      <c r="B191" s="8" t="inlineStr">
        <is>
          <t>Monday</t>
        </is>
      </c>
      <c r="C191" s="8" t="inlineStr">
        <is>
          <t>FALSE</t>
        </is>
      </c>
      <c r="D191" s="8" t="n"/>
      <c r="E191" s="8" t="n"/>
      <c r="F191" s="8" t="n"/>
      <c r="G191" s="8">
        <f>COUNTIFS(Events!E:E,"&gt;="&amp;A191,Events!F:F,"&lt;="&amp;A191+1)</f>
        <v/>
      </c>
      <c r="H191" s="8" t="n"/>
    </row>
    <row r="192">
      <c r="A192" s="12" t="n">
        <v>46084</v>
      </c>
      <c r="B192" s="8" t="inlineStr">
        <is>
          <t>Tuesday</t>
        </is>
      </c>
      <c r="C192" s="8" t="inlineStr">
        <is>
          <t>FALSE</t>
        </is>
      </c>
      <c r="D192" s="8" t="n"/>
      <c r="E192" s="8" t="n"/>
      <c r="F192" s="8" t="n"/>
      <c r="G192" s="8">
        <f>COUNTIFS(Events!E:E,"&gt;="&amp;A192,Events!F:F,"&lt;="&amp;A192+1)</f>
        <v/>
      </c>
      <c r="H192" s="8" t="n"/>
    </row>
    <row r="193">
      <c r="A193" s="12" t="n">
        <v>46085</v>
      </c>
      <c r="B193" s="8" t="inlineStr">
        <is>
          <t>Wednesday</t>
        </is>
      </c>
      <c r="C193" s="8" t="inlineStr">
        <is>
          <t>FALSE</t>
        </is>
      </c>
      <c r="D193" s="8" t="n"/>
      <c r="E193" s="8" t="n"/>
      <c r="F193" s="8" t="n"/>
      <c r="G193" s="8">
        <f>COUNTIFS(Events!E:E,"&gt;="&amp;A193,Events!F:F,"&lt;="&amp;A193+1)</f>
        <v/>
      </c>
      <c r="H193" s="8" t="n"/>
    </row>
    <row r="194">
      <c r="A194" s="12" t="n">
        <v>46086</v>
      </c>
      <c r="B194" s="8" t="inlineStr">
        <is>
          <t>Thursday</t>
        </is>
      </c>
      <c r="C194" s="8" t="inlineStr">
        <is>
          <t>FALSE</t>
        </is>
      </c>
      <c r="D194" s="8" t="n"/>
      <c r="E194" s="8" t="n"/>
      <c r="F194" s="8" t="n"/>
      <c r="G194" s="8">
        <f>COUNTIFS(Events!E:E,"&gt;="&amp;A194,Events!F:F,"&lt;="&amp;A194+1)</f>
        <v/>
      </c>
      <c r="H194" s="8" t="n"/>
    </row>
    <row r="195">
      <c r="A195" s="12" t="n">
        <v>46087</v>
      </c>
      <c r="B195" s="8" t="inlineStr">
        <is>
          <t>Friday</t>
        </is>
      </c>
      <c r="C195" s="8" t="inlineStr">
        <is>
          <t>FALSE</t>
        </is>
      </c>
      <c r="D195" s="8" t="n"/>
      <c r="E195" s="8" t="n"/>
      <c r="F195" s="8" t="n"/>
      <c r="G195" s="8">
        <f>COUNTIFS(Events!E:E,"&gt;="&amp;A195,Events!F:F,"&lt;="&amp;A195+1)</f>
        <v/>
      </c>
      <c r="H195" s="8" t="n"/>
    </row>
    <row r="196">
      <c r="A196" s="12" t="n">
        <v>46088</v>
      </c>
      <c r="B196" s="8" t="inlineStr">
        <is>
          <t>Saturday</t>
        </is>
      </c>
      <c r="C196" s="8" t="inlineStr">
        <is>
          <t>TRUE</t>
        </is>
      </c>
      <c r="D196" s="8" t="n"/>
      <c r="E196" s="8" t="n"/>
      <c r="F196" s="8" t="n"/>
      <c r="G196" s="8">
        <f>COUNTIFS(Events!E:E,"&gt;="&amp;A196,Events!F:F,"&lt;="&amp;A196+1)</f>
        <v/>
      </c>
      <c r="H196" s="8" t="n"/>
    </row>
    <row r="197">
      <c r="A197" s="12" t="n">
        <v>46089</v>
      </c>
      <c r="B197" s="8" t="inlineStr">
        <is>
          <t>Sunday</t>
        </is>
      </c>
      <c r="C197" s="8" t="inlineStr">
        <is>
          <t>TRUE</t>
        </is>
      </c>
      <c r="D197" s="8" t="n"/>
      <c r="E197" s="8" t="n"/>
      <c r="F197" s="8" t="n"/>
      <c r="G197" s="8">
        <f>COUNTIFS(Events!E:E,"&gt;="&amp;A197,Events!F:F,"&lt;="&amp;A197+1)</f>
        <v/>
      </c>
      <c r="H197" s="8" t="n"/>
    </row>
    <row r="198">
      <c r="A198" s="12" t="n">
        <v>46090</v>
      </c>
      <c r="B198" s="8" t="inlineStr">
        <is>
          <t>Monday</t>
        </is>
      </c>
      <c r="C198" s="8" t="inlineStr">
        <is>
          <t>FALSE</t>
        </is>
      </c>
      <c r="D198" s="8" t="n"/>
      <c r="E198" s="8" t="n"/>
      <c r="F198" s="8" t="n"/>
      <c r="G198" s="8">
        <f>COUNTIFS(Events!E:E,"&gt;="&amp;A198,Events!F:F,"&lt;="&amp;A198+1)</f>
        <v/>
      </c>
      <c r="H198" s="8" t="n"/>
    </row>
    <row r="199">
      <c r="A199" s="12" t="n">
        <v>46091</v>
      </c>
      <c r="B199" s="8" t="inlineStr">
        <is>
          <t>Tuesday</t>
        </is>
      </c>
      <c r="C199" s="8" t="inlineStr">
        <is>
          <t>FALSE</t>
        </is>
      </c>
      <c r="D199" s="8" t="n"/>
      <c r="E199" s="8" t="n"/>
      <c r="F199" s="8" t="n"/>
      <c r="G199" s="8">
        <f>COUNTIFS(Events!E:E,"&gt;="&amp;A199,Events!F:F,"&lt;="&amp;A199+1)</f>
        <v/>
      </c>
      <c r="H199" s="8" t="n"/>
    </row>
    <row r="200">
      <c r="A200" s="12" t="n">
        <v>46092</v>
      </c>
      <c r="B200" s="8" t="inlineStr">
        <is>
          <t>Wednesday</t>
        </is>
      </c>
      <c r="C200" s="8" t="inlineStr">
        <is>
          <t>FALSE</t>
        </is>
      </c>
      <c r="D200" s="8" t="n"/>
      <c r="E200" s="8" t="n"/>
      <c r="F200" s="8" t="n"/>
      <c r="G200" s="8">
        <f>COUNTIFS(Events!E:E,"&gt;="&amp;A200,Events!F:F,"&lt;="&amp;A200+1)</f>
        <v/>
      </c>
      <c r="H200" s="8" t="n"/>
    </row>
    <row r="201">
      <c r="A201" s="12" t="n">
        <v>46093</v>
      </c>
      <c r="B201" s="8" t="inlineStr">
        <is>
          <t>Thursday</t>
        </is>
      </c>
      <c r="C201" s="8" t="inlineStr">
        <is>
          <t>FALSE</t>
        </is>
      </c>
      <c r="D201" s="8" t="n"/>
      <c r="E201" s="8" t="n"/>
      <c r="F201" s="8" t="n"/>
      <c r="G201" s="8">
        <f>COUNTIFS(Events!E:E,"&gt;="&amp;A201,Events!F:F,"&lt;="&amp;A201+1)</f>
        <v/>
      </c>
      <c r="H201" s="8" t="n"/>
    </row>
    <row r="202">
      <c r="A202" s="12" t="n">
        <v>46094</v>
      </c>
      <c r="B202" s="8" t="inlineStr">
        <is>
          <t>Friday</t>
        </is>
      </c>
      <c r="C202" s="8" t="inlineStr">
        <is>
          <t>FALSE</t>
        </is>
      </c>
      <c r="D202" s="8" t="n"/>
      <c r="E202" s="8" t="n"/>
      <c r="F202" s="8" t="n"/>
      <c r="G202" s="8">
        <f>COUNTIFS(Events!E:E,"&gt;="&amp;A202,Events!F:F,"&lt;="&amp;A202+1)</f>
        <v/>
      </c>
      <c r="H202" s="8" t="n"/>
    </row>
    <row r="203">
      <c r="A203" s="12" t="n">
        <v>46095</v>
      </c>
      <c r="B203" s="8" t="inlineStr">
        <is>
          <t>Saturday</t>
        </is>
      </c>
      <c r="C203" s="8" t="inlineStr">
        <is>
          <t>TRUE</t>
        </is>
      </c>
      <c r="D203" s="8" t="n"/>
      <c r="E203" s="8" t="n"/>
      <c r="F203" s="8" t="n"/>
      <c r="G203" s="8">
        <f>COUNTIFS(Events!E:E,"&gt;="&amp;A203,Events!F:F,"&lt;="&amp;A203+1)</f>
        <v/>
      </c>
      <c r="H203" s="8" t="n"/>
    </row>
    <row r="204">
      <c r="A204" s="12" t="n">
        <v>46096</v>
      </c>
      <c r="B204" s="8" t="inlineStr">
        <is>
          <t>Sunday</t>
        </is>
      </c>
      <c r="C204" s="8" t="inlineStr">
        <is>
          <t>TRUE</t>
        </is>
      </c>
      <c r="D204" s="8" t="n"/>
      <c r="E204" s="8" t="n"/>
      <c r="F204" s="8" t="n"/>
      <c r="G204" s="8">
        <f>COUNTIFS(Events!E:E,"&gt;="&amp;A204,Events!F:F,"&lt;="&amp;A204+1)</f>
        <v/>
      </c>
      <c r="H204" s="8" t="n"/>
    </row>
    <row r="205">
      <c r="A205" s="12" t="n">
        <v>46097</v>
      </c>
      <c r="B205" s="8" t="inlineStr">
        <is>
          <t>Monday</t>
        </is>
      </c>
      <c r="C205" s="8" t="inlineStr">
        <is>
          <t>FALSE</t>
        </is>
      </c>
      <c r="D205" s="8" t="n"/>
      <c r="E205" s="8" t="n"/>
      <c r="F205" s="8" t="n"/>
      <c r="G205" s="8">
        <f>COUNTIFS(Events!E:E,"&gt;="&amp;A205,Events!F:F,"&lt;="&amp;A205+1)</f>
        <v/>
      </c>
      <c r="H205" s="8" t="n"/>
    </row>
    <row r="206">
      <c r="A206" s="12" t="n">
        <v>46098</v>
      </c>
      <c r="B206" s="8" t="inlineStr">
        <is>
          <t>Tuesday</t>
        </is>
      </c>
      <c r="C206" s="8" t="inlineStr">
        <is>
          <t>FALSE</t>
        </is>
      </c>
      <c r="D206" s="8" t="n"/>
      <c r="E206" s="8" t="n"/>
      <c r="F206" s="8" t="n"/>
      <c r="G206" s="8">
        <f>COUNTIFS(Events!E:E,"&gt;="&amp;A206,Events!F:F,"&lt;="&amp;A206+1)</f>
        <v/>
      </c>
      <c r="H206" s="8" t="n"/>
    </row>
    <row r="207">
      <c r="A207" s="12" t="n">
        <v>46099</v>
      </c>
      <c r="B207" s="8" t="inlineStr">
        <is>
          <t>Wednesday</t>
        </is>
      </c>
      <c r="C207" s="8" t="inlineStr">
        <is>
          <t>FALSE</t>
        </is>
      </c>
      <c r="D207" s="8" t="n"/>
      <c r="E207" s="8" t="n"/>
      <c r="F207" s="8" t="n"/>
      <c r="G207" s="8">
        <f>COUNTIFS(Events!E:E,"&gt;="&amp;A207,Events!F:F,"&lt;="&amp;A207+1)</f>
        <v/>
      </c>
      <c r="H207" s="8" t="n"/>
    </row>
    <row r="208">
      <c r="A208" s="12" t="n">
        <v>46100</v>
      </c>
      <c r="B208" s="8" t="inlineStr">
        <is>
          <t>Thursday</t>
        </is>
      </c>
      <c r="C208" s="8" t="inlineStr">
        <is>
          <t>FALSE</t>
        </is>
      </c>
      <c r="D208" s="8" t="n"/>
      <c r="E208" s="8" t="n"/>
      <c r="F208" s="8" t="n"/>
      <c r="G208" s="8">
        <f>COUNTIFS(Events!E:E,"&gt;="&amp;A208,Events!F:F,"&lt;="&amp;A208+1)</f>
        <v/>
      </c>
      <c r="H208" s="8" t="n"/>
    </row>
    <row r="209">
      <c r="A209" s="12" t="n">
        <v>46101</v>
      </c>
      <c r="B209" s="8" t="inlineStr">
        <is>
          <t>Friday</t>
        </is>
      </c>
      <c r="C209" s="8" t="inlineStr">
        <is>
          <t>FALSE</t>
        </is>
      </c>
      <c r="D209" s="8" t="n"/>
      <c r="E209" s="8" t="n"/>
      <c r="F209" s="8" t="n"/>
      <c r="G209" s="8">
        <f>COUNTIFS(Events!E:E,"&gt;="&amp;A209,Events!F:F,"&lt;="&amp;A209+1)</f>
        <v/>
      </c>
      <c r="H209" s="8" t="n"/>
    </row>
    <row r="210">
      <c r="A210" s="12" t="n">
        <v>46102</v>
      </c>
      <c r="B210" s="8" t="inlineStr">
        <is>
          <t>Saturday</t>
        </is>
      </c>
      <c r="C210" s="8" t="inlineStr">
        <is>
          <t>TRUE</t>
        </is>
      </c>
      <c r="D210" s="8" t="n"/>
      <c r="E210" s="8" t="n"/>
      <c r="F210" s="8" t="n"/>
      <c r="G210" s="8">
        <f>COUNTIFS(Events!E:E,"&gt;="&amp;A210,Events!F:F,"&lt;="&amp;A210+1)</f>
        <v/>
      </c>
      <c r="H210" s="8" t="n"/>
    </row>
    <row r="211">
      <c r="A211" s="12" t="n">
        <v>46103</v>
      </c>
      <c r="B211" s="8" t="inlineStr">
        <is>
          <t>Sunday</t>
        </is>
      </c>
      <c r="C211" s="8" t="inlineStr">
        <is>
          <t>TRUE</t>
        </is>
      </c>
      <c r="D211" s="8" t="n"/>
      <c r="E211" s="8" t="n"/>
      <c r="F211" s="8" t="n"/>
      <c r="G211" s="8">
        <f>COUNTIFS(Events!E:E,"&gt;="&amp;A211,Events!F:F,"&lt;="&amp;A211+1)</f>
        <v/>
      </c>
      <c r="H211" s="8" t="n"/>
    </row>
    <row r="212">
      <c r="A212" s="12" t="n">
        <v>46104</v>
      </c>
      <c r="B212" s="8" t="inlineStr">
        <is>
          <t>Monday</t>
        </is>
      </c>
      <c r="C212" s="8" t="inlineStr">
        <is>
          <t>FALSE</t>
        </is>
      </c>
      <c r="D212" s="8" t="n"/>
      <c r="E212" s="8" t="n"/>
      <c r="F212" s="8" t="n"/>
      <c r="G212" s="8">
        <f>COUNTIFS(Events!E:E,"&gt;="&amp;A212,Events!F:F,"&lt;="&amp;A212+1)</f>
        <v/>
      </c>
      <c r="H212" s="8" t="n"/>
    </row>
    <row r="213">
      <c r="A213" s="12" t="n">
        <v>46105</v>
      </c>
      <c r="B213" s="8" t="inlineStr">
        <is>
          <t>Tuesday</t>
        </is>
      </c>
      <c r="C213" s="8" t="inlineStr">
        <is>
          <t>FALSE</t>
        </is>
      </c>
      <c r="D213" s="8" t="n"/>
      <c r="E213" s="8" t="n"/>
      <c r="F213" s="8" t="n"/>
      <c r="G213" s="8">
        <f>COUNTIFS(Events!E:E,"&gt;="&amp;A213,Events!F:F,"&lt;="&amp;A213+1)</f>
        <v/>
      </c>
      <c r="H213" s="8" t="n"/>
    </row>
    <row r="214">
      <c r="A214" s="12" t="n">
        <v>46106</v>
      </c>
      <c r="B214" s="8" t="inlineStr">
        <is>
          <t>Wednesday</t>
        </is>
      </c>
      <c r="C214" s="8" t="inlineStr">
        <is>
          <t>FALSE</t>
        </is>
      </c>
      <c r="D214" s="8" t="n"/>
      <c r="E214" s="8" t="n"/>
      <c r="F214" s="8" t="n"/>
      <c r="G214" s="8">
        <f>COUNTIFS(Events!E:E,"&gt;="&amp;A214,Events!F:F,"&lt;="&amp;A214+1)</f>
        <v/>
      </c>
      <c r="H214" s="8" t="n"/>
    </row>
    <row r="215">
      <c r="A215" s="12" t="n">
        <v>46107</v>
      </c>
      <c r="B215" s="8" t="inlineStr">
        <is>
          <t>Thursday</t>
        </is>
      </c>
      <c r="C215" s="8" t="inlineStr">
        <is>
          <t>FALSE</t>
        </is>
      </c>
      <c r="D215" s="8" t="n"/>
      <c r="E215" s="8" t="n"/>
      <c r="F215" s="8" t="n"/>
      <c r="G215" s="8">
        <f>COUNTIFS(Events!E:E,"&gt;="&amp;A215,Events!F:F,"&lt;="&amp;A215+1)</f>
        <v/>
      </c>
      <c r="H215" s="8" t="n"/>
    </row>
    <row r="216">
      <c r="A216" s="12" t="n">
        <v>46108</v>
      </c>
      <c r="B216" s="8" t="inlineStr">
        <is>
          <t>Friday</t>
        </is>
      </c>
      <c r="C216" s="8" t="inlineStr">
        <is>
          <t>FALSE</t>
        </is>
      </c>
      <c r="D216" s="8" t="n"/>
      <c r="E216" s="8" t="n"/>
      <c r="F216" s="8" t="n"/>
      <c r="G216" s="8">
        <f>COUNTIFS(Events!E:E,"&gt;="&amp;A216,Events!F:F,"&lt;="&amp;A216+1)</f>
        <v/>
      </c>
      <c r="H216" s="8" t="n"/>
    </row>
    <row r="217">
      <c r="A217" s="12" t="n">
        <v>46109</v>
      </c>
      <c r="B217" s="8" t="inlineStr">
        <is>
          <t>Saturday</t>
        </is>
      </c>
      <c r="C217" s="8" t="inlineStr">
        <is>
          <t>TRUE</t>
        </is>
      </c>
      <c r="D217" s="8" t="n"/>
      <c r="E217" s="8" t="n"/>
      <c r="F217" s="8" t="n"/>
      <c r="G217" s="8">
        <f>COUNTIFS(Events!E:E,"&gt;="&amp;A217,Events!F:F,"&lt;="&amp;A217+1)</f>
        <v/>
      </c>
      <c r="H217" s="8" t="n"/>
    </row>
    <row r="218">
      <c r="A218" s="12" t="n">
        <v>46110</v>
      </c>
      <c r="B218" s="8" t="inlineStr">
        <is>
          <t>Sunday</t>
        </is>
      </c>
      <c r="C218" s="8" t="inlineStr">
        <is>
          <t>TRUE</t>
        </is>
      </c>
      <c r="D218" s="8" t="n"/>
      <c r="E218" s="8" t="n"/>
      <c r="F218" s="8" t="n"/>
      <c r="G218" s="8">
        <f>COUNTIFS(Events!E:E,"&gt;="&amp;A218,Events!F:F,"&lt;="&amp;A218+1)</f>
        <v/>
      </c>
      <c r="H218" s="8" t="n"/>
    </row>
    <row r="219">
      <c r="A219" s="12" t="n">
        <v>46111</v>
      </c>
      <c r="B219" s="8" t="inlineStr">
        <is>
          <t>Monday</t>
        </is>
      </c>
      <c r="C219" s="8" t="inlineStr">
        <is>
          <t>FALSE</t>
        </is>
      </c>
      <c r="D219" s="8" t="n"/>
      <c r="E219" s="8" t="n"/>
      <c r="F219" s="8" t="n"/>
      <c r="G219" s="8">
        <f>COUNTIFS(Events!E:E,"&gt;="&amp;A219,Events!F:F,"&lt;="&amp;A219+1)</f>
        <v/>
      </c>
      <c r="H219" s="8" t="n"/>
    </row>
    <row r="220">
      <c r="A220" s="12" t="n">
        <v>46112</v>
      </c>
      <c r="B220" s="8" t="inlineStr">
        <is>
          <t>Tuesday</t>
        </is>
      </c>
      <c r="C220" s="8" t="inlineStr">
        <is>
          <t>FALSE</t>
        </is>
      </c>
      <c r="D220" s="8" t="n"/>
      <c r="E220" s="8" t="n"/>
      <c r="F220" s="8" t="n"/>
      <c r="G220" s="8">
        <f>COUNTIFS(Events!E:E,"&gt;="&amp;A220,Events!F:F,"&lt;="&amp;A220+1)</f>
        <v/>
      </c>
      <c r="H220" s="8" t="n"/>
    </row>
    <row r="221">
      <c r="A221" s="12" t="n">
        <v>46113</v>
      </c>
      <c r="B221" s="8" t="inlineStr">
        <is>
          <t>Wednesday</t>
        </is>
      </c>
      <c r="C221" s="8" t="inlineStr">
        <is>
          <t>FALSE</t>
        </is>
      </c>
      <c r="D221" s="8" t="n"/>
      <c r="E221" s="8" t="n"/>
      <c r="F221" s="8" t="n"/>
      <c r="G221" s="8">
        <f>COUNTIFS(Events!E:E,"&gt;="&amp;A221,Events!F:F,"&lt;="&amp;A221+1)</f>
        <v/>
      </c>
      <c r="H221" s="8" t="n"/>
    </row>
    <row r="222">
      <c r="A222" s="12" t="n">
        <v>46114</v>
      </c>
      <c r="B222" s="8" t="inlineStr">
        <is>
          <t>Thursday</t>
        </is>
      </c>
      <c r="C222" s="8" t="inlineStr">
        <is>
          <t>FALSE</t>
        </is>
      </c>
      <c r="D222" s="8" t="n"/>
      <c r="E222" s="8" t="n"/>
      <c r="F222" s="8" t="n"/>
      <c r="G222" s="8">
        <f>COUNTIFS(Events!E:E,"&gt;="&amp;A222,Events!F:F,"&lt;="&amp;A222+1)</f>
        <v/>
      </c>
      <c r="H222" s="8" t="n"/>
    </row>
    <row r="223">
      <c r="A223" s="12" t="n">
        <v>46115</v>
      </c>
      <c r="B223" s="8" t="inlineStr">
        <is>
          <t>Friday</t>
        </is>
      </c>
      <c r="C223" s="8" t="inlineStr">
        <is>
          <t>FALSE</t>
        </is>
      </c>
      <c r="D223" s="8" t="n"/>
      <c r="E223" s="8" t="n"/>
      <c r="F223" s="8" t="n"/>
      <c r="G223" s="8">
        <f>COUNTIFS(Events!E:E,"&gt;="&amp;A223,Events!F:F,"&lt;="&amp;A223+1)</f>
        <v/>
      </c>
      <c r="H223" s="8" t="n"/>
    </row>
    <row r="224">
      <c r="A224" s="12" t="n">
        <v>46116</v>
      </c>
      <c r="B224" s="8" t="inlineStr">
        <is>
          <t>Saturday</t>
        </is>
      </c>
      <c r="C224" s="8" t="inlineStr">
        <is>
          <t>TRUE</t>
        </is>
      </c>
      <c r="D224" s="8" t="n"/>
      <c r="E224" s="8" t="n"/>
      <c r="F224" s="8" t="n"/>
      <c r="G224" s="8">
        <f>COUNTIFS(Events!E:E,"&gt;="&amp;A224,Events!F:F,"&lt;="&amp;A224+1)</f>
        <v/>
      </c>
      <c r="H224" s="8" t="n"/>
    </row>
    <row r="225">
      <c r="A225" s="12" t="n">
        <v>46117</v>
      </c>
      <c r="B225" s="8" t="inlineStr">
        <is>
          <t>Sunday</t>
        </is>
      </c>
      <c r="C225" s="8" t="inlineStr">
        <is>
          <t>TRUE</t>
        </is>
      </c>
      <c r="D225" s="8" t="n"/>
      <c r="E225" s="8" t="n"/>
      <c r="F225" s="8" t="n"/>
      <c r="G225" s="8">
        <f>COUNTIFS(Events!E:E,"&gt;="&amp;A225,Events!F:F,"&lt;="&amp;A225+1)</f>
        <v/>
      </c>
      <c r="H225" s="8" t="n"/>
    </row>
    <row r="226">
      <c r="A226" s="12" t="n">
        <v>46118</v>
      </c>
      <c r="B226" s="8" t="inlineStr">
        <is>
          <t>Monday</t>
        </is>
      </c>
      <c r="C226" s="8" t="inlineStr">
        <is>
          <t>FALSE</t>
        </is>
      </c>
      <c r="D226" s="8" t="n"/>
      <c r="E226" s="8" t="n"/>
      <c r="F226" s="8" t="n"/>
      <c r="G226" s="8">
        <f>COUNTIFS(Events!E:E,"&gt;="&amp;A226,Events!F:F,"&lt;="&amp;A226+1)</f>
        <v/>
      </c>
      <c r="H226" s="8" t="n"/>
    </row>
    <row r="227">
      <c r="A227" s="12" t="n">
        <v>46119</v>
      </c>
      <c r="B227" s="8" t="inlineStr">
        <is>
          <t>Tuesday</t>
        </is>
      </c>
      <c r="C227" s="8" t="inlineStr">
        <is>
          <t>FALSE</t>
        </is>
      </c>
      <c r="D227" s="8" t="n"/>
      <c r="E227" s="8" t="n"/>
      <c r="F227" s="8" t="n"/>
      <c r="G227" s="8">
        <f>COUNTIFS(Events!E:E,"&gt;="&amp;A227,Events!F:F,"&lt;="&amp;A227+1)</f>
        <v/>
      </c>
      <c r="H227" s="8" t="n"/>
    </row>
    <row r="228">
      <c r="A228" s="12" t="n">
        <v>46120</v>
      </c>
      <c r="B228" s="8" t="inlineStr">
        <is>
          <t>Wednesday</t>
        </is>
      </c>
      <c r="C228" s="8" t="inlineStr">
        <is>
          <t>FALSE</t>
        </is>
      </c>
      <c r="D228" s="8" t="n"/>
      <c r="E228" s="8" t="n"/>
      <c r="F228" s="8" t="n"/>
      <c r="G228" s="8">
        <f>COUNTIFS(Events!E:E,"&gt;="&amp;A228,Events!F:F,"&lt;="&amp;A228+1)</f>
        <v/>
      </c>
      <c r="H228" s="8" t="n"/>
    </row>
    <row r="229">
      <c r="A229" s="12" t="n">
        <v>46121</v>
      </c>
      <c r="B229" s="8" t="inlineStr">
        <is>
          <t>Thursday</t>
        </is>
      </c>
      <c r="C229" s="8" t="inlineStr">
        <is>
          <t>FALSE</t>
        </is>
      </c>
      <c r="D229" s="8" t="n"/>
      <c r="E229" s="8" t="n"/>
      <c r="F229" s="8" t="n"/>
      <c r="G229" s="8">
        <f>COUNTIFS(Events!E:E,"&gt;="&amp;A229,Events!F:F,"&lt;="&amp;A229+1)</f>
        <v/>
      </c>
      <c r="H229" s="8" t="n"/>
    </row>
    <row r="230">
      <c r="A230" s="12" t="n">
        <v>46122</v>
      </c>
      <c r="B230" s="8" t="inlineStr">
        <is>
          <t>Friday</t>
        </is>
      </c>
      <c r="C230" s="8" t="inlineStr">
        <is>
          <t>FALSE</t>
        </is>
      </c>
      <c r="D230" s="8" t="n"/>
      <c r="E230" s="8" t="n"/>
      <c r="F230" s="8" t="n"/>
      <c r="G230" s="8">
        <f>COUNTIFS(Events!E:E,"&gt;="&amp;A230,Events!F:F,"&lt;="&amp;A230+1)</f>
        <v/>
      </c>
      <c r="H230" s="8" t="n"/>
    </row>
    <row r="231">
      <c r="A231" s="12" t="n">
        <v>46123</v>
      </c>
      <c r="B231" s="8" t="inlineStr">
        <is>
          <t>Saturday</t>
        </is>
      </c>
      <c r="C231" s="8" t="inlineStr">
        <is>
          <t>TRUE</t>
        </is>
      </c>
      <c r="D231" s="8" t="n"/>
      <c r="E231" s="8" t="n"/>
      <c r="F231" s="8" t="n"/>
      <c r="G231" s="8">
        <f>COUNTIFS(Events!E:E,"&gt;="&amp;A231,Events!F:F,"&lt;="&amp;A231+1)</f>
        <v/>
      </c>
      <c r="H231" s="8" t="n"/>
    </row>
    <row r="232">
      <c r="A232" s="12" t="n">
        <v>46124</v>
      </c>
      <c r="B232" s="8" t="inlineStr">
        <is>
          <t>Sunday</t>
        </is>
      </c>
      <c r="C232" s="8" t="inlineStr">
        <is>
          <t>TRUE</t>
        </is>
      </c>
      <c r="D232" s="8" t="n"/>
      <c r="E232" s="8" t="n"/>
      <c r="F232" s="8" t="n"/>
      <c r="G232" s="8">
        <f>COUNTIFS(Events!E:E,"&gt;="&amp;A232,Events!F:F,"&lt;="&amp;A232+1)</f>
        <v/>
      </c>
      <c r="H232" s="8" t="n"/>
    </row>
    <row r="233">
      <c r="A233" s="12" t="n">
        <v>46125</v>
      </c>
      <c r="B233" s="8" t="inlineStr">
        <is>
          <t>Monday</t>
        </is>
      </c>
      <c r="C233" s="8" t="inlineStr">
        <is>
          <t>FALSE</t>
        </is>
      </c>
      <c r="D233" s="8" t="n"/>
      <c r="E233" s="8" t="n"/>
      <c r="F233" s="8" t="n"/>
      <c r="G233" s="8">
        <f>COUNTIFS(Events!E:E,"&gt;="&amp;A233,Events!F:F,"&lt;="&amp;A233+1)</f>
        <v/>
      </c>
      <c r="H233" s="8" t="n"/>
    </row>
    <row r="234">
      <c r="A234" s="12" t="n">
        <v>46126</v>
      </c>
      <c r="B234" s="8" t="inlineStr">
        <is>
          <t>Tuesday</t>
        </is>
      </c>
      <c r="C234" s="8" t="inlineStr">
        <is>
          <t>FALSE</t>
        </is>
      </c>
      <c r="D234" s="8" t="n"/>
      <c r="E234" s="8" t="n"/>
      <c r="F234" s="8" t="n"/>
      <c r="G234" s="8">
        <f>COUNTIFS(Events!E:E,"&gt;="&amp;A234,Events!F:F,"&lt;="&amp;A234+1)</f>
        <v/>
      </c>
      <c r="H234" s="8" t="n"/>
    </row>
    <row r="235">
      <c r="A235" s="12" t="n">
        <v>46127</v>
      </c>
      <c r="B235" s="8" t="inlineStr">
        <is>
          <t>Wednesday</t>
        </is>
      </c>
      <c r="C235" s="8" t="inlineStr">
        <is>
          <t>FALSE</t>
        </is>
      </c>
      <c r="D235" s="8" t="n"/>
      <c r="E235" s="8" t="n"/>
      <c r="F235" s="8" t="n"/>
      <c r="G235" s="8">
        <f>COUNTIFS(Events!E:E,"&gt;="&amp;A235,Events!F:F,"&lt;="&amp;A235+1)</f>
        <v/>
      </c>
      <c r="H235" s="8" t="n"/>
    </row>
    <row r="236">
      <c r="A236" s="12" t="n">
        <v>46128</v>
      </c>
      <c r="B236" s="8" t="inlineStr">
        <is>
          <t>Thursday</t>
        </is>
      </c>
      <c r="C236" s="8" t="inlineStr">
        <is>
          <t>FALSE</t>
        </is>
      </c>
      <c r="D236" s="8" t="n"/>
      <c r="E236" s="8" t="n"/>
      <c r="F236" s="8" t="n"/>
      <c r="G236" s="8">
        <f>COUNTIFS(Events!E:E,"&gt;="&amp;A236,Events!F:F,"&lt;="&amp;A236+1)</f>
        <v/>
      </c>
      <c r="H236" s="8" t="n"/>
    </row>
    <row r="237">
      <c r="A237" s="12" t="n">
        <v>46129</v>
      </c>
      <c r="B237" s="8" t="inlineStr">
        <is>
          <t>Friday</t>
        </is>
      </c>
      <c r="C237" s="8" t="inlineStr">
        <is>
          <t>FALSE</t>
        </is>
      </c>
      <c r="D237" s="8" t="n"/>
      <c r="E237" s="8" t="n"/>
      <c r="F237" s="8" t="n"/>
      <c r="G237" s="8">
        <f>COUNTIFS(Events!E:E,"&gt;="&amp;A237,Events!F:F,"&lt;="&amp;A237+1)</f>
        <v/>
      </c>
      <c r="H237" s="8" t="n"/>
    </row>
    <row r="238">
      <c r="A238" s="12" t="n">
        <v>46130</v>
      </c>
      <c r="B238" s="8" t="inlineStr">
        <is>
          <t>Saturday</t>
        </is>
      </c>
      <c r="C238" s="8" t="inlineStr">
        <is>
          <t>TRUE</t>
        </is>
      </c>
      <c r="D238" s="8" t="n"/>
      <c r="E238" s="8" t="n"/>
      <c r="F238" s="8" t="n"/>
      <c r="G238" s="8">
        <f>COUNTIFS(Events!E:E,"&gt;="&amp;A238,Events!F:F,"&lt;="&amp;A238+1)</f>
        <v/>
      </c>
      <c r="H238" s="8" t="n"/>
    </row>
    <row r="239">
      <c r="A239" s="12" t="n">
        <v>46131</v>
      </c>
      <c r="B239" s="8" t="inlineStr">
        <is>
          <t>Sunday</t>
        </is>
      </c>
      <c r="C239" s="8" t="inlineStr">
        <is>
          <t>TRUE</t>
        </is>
      </c>
      <c r="D239" s="8" t="n"/>
      <c r="E239" s="8" t="n"/>
      <c r="F239" s="8" t="n"/>
      <c r="G239" s="8">
        <f>COUNTIFS(Events!E:E,"&gt;="&amp;A239,Events!F:F,"&lt;="&amp;A239+1)</f>
        <v/>
      </c>
      <c r="H239" s="8" t="n"/>
    </row>
    <row r="240">
      <c r="A240" s="12" t="n">
        <v>46132</v>
      </c>
      <c r="B240" s="8" t="inlineStr">
        <is>
          <t>Monday</t>
        </is>
      </c>
      <c r="C240" s="8" t="inlineStr">
        <is>
          <t>FALSE</t>
        </is>
      </c>
      <c r="D240" s="8" t="n"/>
      <c r="E240" s="8" t="n"/>
      <c r="F240" s="8" t="n"/>
      <c r="G240" s="8">
        <f>COUNTIFS(Events!E:E,"&gt;="&amp;A240,Events!F:F,"&lt;="&amp;A240+1)</f>
        <v/>
      </c>
      <c r="H240" s="8" t="n"/>
    </row>
    <row r="241">
      <c r="A241" s="12" t="n">
        <v>46133</v>
      </c>
      <c r="B241" s="8" t="inlineStr">
        <is>
          <t>Tuesday</t>
        </is>
      </c>
      <c r="C241" s="8" t="inlineStr">
        <is>
          <t>FALSE</t>
        </is>
      </c>
      <c r="D241" s="8" t="n"/>
      <c r="E241" s="8" t="n"/>
      <c r="F241" s="8" t="n"/>
      <c r="G241" s="8">
        <f>COUNTIFS(Events!E:E,"&gt;="&amp;A241,Events!F:F,"&lt;="&amp;A241+1)</f>
        <v/>
      </c>
      <c r="H241" s="8" t="n"/>
    </row>
    <row r="242">
      <c r="A242" s="12" t="n">
        <v>46134</v>
      </c>
      <c r="B242" s="8" t="inlineStr">
        <is>
          <t>Wednesday</t>
        </is>
      </c>
      <c r="C242" s="8" t="inlineStr">
        <is>
          <t>FALSE</t>
        </is>
      </c>
      <c r="D242" s="8" t="n"/>
      <c r="E242" s="8" t="n"/>
      <c r="F242" s="8" t="n"/>
      <c r="G242" s="8">
        <f>COUNTIFS(Events!E:E,"&gt;="&amp;A242,Events!F:F,"&lt;="&amp;A242+1)</f>
        <v/>
      </c>
      <c r="H242" s="8" t="n"/>
    </row>
    <row r="243">
      <c r="A243" s="12" t="n">
        <v>46135</v>
      </c>
      <c r="B243" s="8" t="inlineStr">
        <is>
          <t>Thursday</t>
        </is>
      </c>
      <c r="C243" s="8" t="inlineStr">
        <is>
          <t>FALSE</t>
        </is>
      </c>
      <c r="D243" s="8" t="n"/>
      <c r="E243" s="8" t="n"/>
      <c r="F243" s="8" t="n"/>
      <c r="G243" s="8">
        <f>COUNTIFS(Events!E:E,"&gt;="&amp;A243,Events!F:F,"&lt;="&amp;A243+1)</f>
        <v/>
      </c>
      <c r="H243" s="8" t="n"/>
    </row>
    <row r="244">
      <c r="A244" s="12" t="n">
        <v>46136</v>
      </c>
      <c r="B244" s="8" t="inlineStr">
        <is>
          <t>Friday</t>
        </is>
      </c>
      <c r="C244" s="8" t="inlineStr">
        <is>
          <t>FALSE</t>
        </is>
      </c>
      <c r="D244" s="8" t="n"/>
      <c r="E244" s="8" t="n"/>
      <c r="F244" s="8" t="n"/>
      <c r="G244" s="8">
        <f>COUNTIFS(Events!E:E,"&gt;="&amp;A244,Events!F:F,"&lt;="&amp;A244+1)</f>
        <v/>
      </c>
      <c r="H244" s="8" t="n"/>
    </row>
    <row r="245">
      <c r="A245" s="12" t="n">
        <v>46137</v>
      </c>
      <c r="B245" s="8" t="inlineStr">
        <is>
          <t>Saturday</t>
        </is>
      </c>
      <c r="C245" s="8" t="inlineStr">
        <is>
          <t>TRUE</t>
        </is>
      </c>
      <c r="D245" s="8" t="n"/>
      <c r="E245" s="8" t="n"/>
      <c r="F245" s="8" t="n"/>
      <c r="G245" s="8">
        <f>COUNTIFS(Events!E:E,"&gt;="&amp;A245,Events!F:F,"&lt;="&amp;A245+1)</f>
        <v/>
      </c>
      <c r="H245" s="8" t="n"/>
    </row>
    <row r="246">
      <c r="A246" s="12" t="n">
        <v>46138</v>
      </c>
      <c r="B246" s="8" t="inlineStr">
        <is>
          <t>Sunday</t>
        </is>
      </c>
      <c r="C246" s="8" t="inlineStr">
        <is>
          <t>TRUE</t>
        </is>
      </c>
      <c r="D246" s="8" t="n"/>
      <c r="E246" s="8" t="n"/>
      <c r="F246" s="8" t="n"/>
      <c r="G246" s="8">
        <f>COUNTIFS(Events!E:E,"&gt;="&amp;A246,Events!F:F,"&lt;="&amp;A246+1)</f>
        <v/>
      </c>
      <c r="H246" s="8" t="n"/>
    </row>
    <row r="247">
      <c r="A247" s="12" t="n">
        <v>46139</v>
      </c>
      <c r="B247" s="8" t="inlineStr">
        <is>
          <t>Monday</t>
        </is>
      </c>
      <c r="C247" s="8" t="inlineStr">
        <is>
          <t>FALSE</t>
        </is>
      </c>
      <c r="D247" s="8" t="n"/>
      <c r="E247" s="8" t="n"/>
      <c r="F247" s="8" t="n"/>
      <c r="G247" s="8">
        <f>COUNTIFS(Events!E:E,"&gt;="&amp;A247,Events!F:F,"&lt;="&amp;A247+1)</f>
        <v/>
      </c>
      <c r="H247" s="8" t="n"/>
    </row>
    <row r="248">
      <c r="A248" s="12" t="n">
        <v>46140</v>
      </c>
      <c r="B248" s="8" t="inlineStr">
        <is>
          <t>Tuesday</t>
        </is>
      </c>
      <c r="C248" s="8" t="inlineStr">
        <is>
          <t>FALSE</t>
        </is>
      </c>
      <c r="D248" s="8" t="n"/>
      <c r="E248" s="8" t="n"/>
      <c r="F248" s="8" t="n"/>
      <c r="G248" s="8">
        <f>COUNTIFS(Events!E:E,"&gt;="&amp;A248,Events!F:F,"&lt;="&amp;A248+1)</f>
        <v/>
      </c>
      <c r="H248" s="8" t="n"/>
    </row>
    <row r="249">
      <c r="A249" s="12" t="n">
        <v>46141</v>
      </c>
      <c r="B249" s="8" t="inlineStr">
        <is>
          <t>Wednesday</t>
        </is>
      </c>
      <c r="C249" s="8" t="inlineStr">
        <is>
          <t>FALSE</t>
        </is>
      </c>
      <c r="D249" s="8" t="n"/>
      <c r="E249" s="8" t="n"/>
      <c r="F249" s="8" t="n"/>
      <c r="G249" s="8">
        <f>COUNTIFS(Events!E:E,"&gt;="&amp;A249,Events!F:F,"&lt;="&amp;A249+1)</f>
        <v/>
      </c>
      <c r="H249" s="8" t="n"/>
    </row>
    <row r="250">
      <c r="A250" s="12" t="n">
        <v>46142</v>
      </c>
      <c r="B250" s="8" t="inlineStr">
        <is>
          <t>Thursday</t>
        </is>
      </c>
      <c r="C250" s="8" t="inlineStr">
        <is>
          <t>FALSE</t>
        </is>
      </c>
      <c r="D250" s="8" t="n"/>
      <c r="E250" s="8" t="n"/>
      <c r="F250" s="8" t="n"/>
      <c r="G250" s="8">
        <f>COUNTIFS(Events!E:E,"&gt;="&amp;A250,Events!F:F,"&lt;="&amp;A250+1)</f>
        <v/>
      </c>
      <c r="H250" s="8" t="n"/>
    </row>
    <row r="251">
      <c r="A251" s="12" t="n">
        <v>46143</v>
      </c>
      <c r="B251" s="8" t="inlineStr">
        <is>
          <t>Friday</t>
        </is>
      </c>
      <c r="C251" s="8" t="inlineStr">
        <is>
          <t>FALSE</t>
        </is>
      </c>
      <c r="D251" s="8" t="n"/>
      <c r="E251" s="8" t="n"/>
      <c r="F251" s="8" t="n"/>
      <c r="G251" s="8">
        <f>COUNTIFS(Events!E:E,"&gt;="&amp;A251,Events!F:F,"&lt;="&amp;A251+1)</f>
        <v/>
      </c>
      <c r="H251" s="8" t="n"/>
    </row>
    <row r="252">
      <c r="A252" s="12" t="n">
        <v>46144</v>
      </c>
      <c r="B252" s="8" t="inlineStr">
        <is>
          <t>Saturday</t>
        </is>
      </c>
      <c r="C252" s="8" t="inlineStr">
        <is>
          <t>TRUE</t>
        </is>
      </c>
      <c r="D252" s="8" t="n"/>
      <c r="E252" s="8" t="n"/>
      <c r="F252" s="8" t="n"/>
      <c r="G252" s="8">
        <f>COUNTIFS(Events!E:E,"&gt;="&amp;A252,Events!F:F,"&lt;="&amp;A252+1)</f>
        <v/>
      </c>
      <c r="H252" s="8" t="n"/>
    </row>
    <row r="253">
      <c r="A253" s="12" t="n">
        <v>46145</v>
      </c>
      <c r="B253" s="8" t="inlineStr">
        <is>
          <t>Sunday</t>
        </is>
      </c>
      <c r="C253" s="8" t="inlineStr">
        <is>
          <t>TRUE</t>
        </is>
      </c>
      <c r="D253" s="8" t="n"/>
      <c r="E253" s="8" t="n"/>
      <c r="F253" s="8" t="n"/>
      <c r="G253" s="8">
        <f>COUNTIFS(Events!E:E,"&gt;="&amp;A253,Events!F:F,"&lt;="&amp;A253+1)</f>
        <v/>
      </c>
      <c r="H253" s="8" t="n"/>
    </row>
    <row r="254">
      <c r="A254" s="12" t="n">
        <v>46146</v>
      </c>
      <c r="B254" s="8" t="inlineStr">
        <is>
          <t>Monday</t>
        </is>
      </c>
      <c r="C254" s="8" t="inlineStr">
        <is>
          <t>FALSE</t>
        </is>
      </c>
      <c r="D254" s="8" t="n"/>
      <c r="E254" s="8" t="n"/>
      <c r="F254" s="8" t="n"/>
      <c r="G254" s="8">
        <f>COUNTIFS(Events!E:E,"&gt;="&amp;A254,Events!F:F,"&lt;="&amp;A254+1)</f>
        <v/>
      </c>
      <c r="H254" s="8" t="n"/>
    </row>
    <row r="255">
      <c r="A255" s="12" t="n">
        <v>46147</v>
      </c>
      <c r="B255" s="8" t="inlineStr">
        <is>
          <t>Tuesday</t>
        </is>
      </c>
      <c r="C255" s="8" t="inlineStr">
        <is>
          <t>FALSE</t>
        </is>
      </c>
      <c r="D255" s="8" t="n"/>
      <c r="E255" s="8" t="n"/>
      <c r="F255" s="8" t="n"/>
      <c r="G255" s="8">
        <f>COUNTIFS(Events!E:E,"&gt;="&amp;A255,Events!F:F,"&lt;="&amp;A255+1)</f>
        <v/>
      </c>
      <c r="H255" s="8" t="n"/>
    </row>
    <row r="256">
      <c r="A256" s="12" t="n">
        <v>46148</v>
      </c>
      <c r="B256" s="8" t="inlineStr">
        <is>
          <t>Wednesday</t>
        </is>
      </c>
      <c r="C256" s="8" t="inlineStr">
        <is>
          <t>FALSE</t>
        </is>
      </c>
      <c r="D256" s="8" t="n"/>
      <c r="E256" s="8" t="n"/>
      <c r="F256" s="8" t="n"/>
      <c r="G256" s="8">
        <f>COUNTIFS(Events!E:E,"&gt;="&amp;A256,Events!F:F,"&lt;="&amp;A256+1)</f>
        <v/>
      </c>
      <c r="H256" s="8" t="n"/>
    </row>
    <row r="257">
      <c r="A257" s="12" t="n">
        <v>46149</v>
      </c>
      <c r="B257" s="8" t="inlineStr">
        <is>
          <t>Thursday</t>
        </is>
      </c>
      <c r="C257" s="8" t="inlineStr">
        <is>
          <t>FALSE</t>
        </is>
      </c>
      <c r="D257" s="8" t="n"/>
      <c r="E257" s="8" t="n"/>
      <c r="F257" s="8" t="n"/>
      <c r="G257" s="8">
        <f>COUNTIFS(Events!E:E,"&gt;="&amp;A257,Events!F:F,"&lt;="&amp;A257+1)</f>
        <v/>
      </c>
      <c r="H257" s="8" t="n"/>
    </row>
    <row r="258">
      <c r="A258" s="12" t="n">
        <v>46150</v>
      </c>
      <c r="B258" s="8" t="inlineStr">
        <is>
          <t>Friday</t>
        </is>
      </c>
      <c r="C258" s="8" t="inlineStr">
        <is>
          <t>FALSE</t>
        </is>
      </c>
      <c r="D258" s="8" t="n"/>
      <c r="E258" s="8" t="n"/>
      <c r="F258" s="8" t="n"/>
      <c r="G258" s="8">
        <f>COUNTIFS(Events!E:E,"&gt;="&amp;A258,Events!F:F,"&lt;="&amp;A258+1)</f>
        <v/>
      </c>
      <c r="H258" s="8" t="n"/>
    </row>
    <row r="259">
      <c r="A259" s="12" t="n">
        <v>46151</v>
      </c>
      <c r="B259" s="8" t="inlineStr">
        <is>
          <t>Saturday</t>
        </is>
      </c>
      <c r="C259" s="8" t="inlineStr">
        <is>
          <t>TRUE</t>
        </is>
      </c>
      <c r="D259" s="8" t="n"/>
      <c r="E259" s="8" t="n"/>
      <c r="F259" s="8" t="n"/>
      <c r="G259" s="8">
        <f>COUNTIFS(Events!E:E,"&gt;="&amp;A259,Events!F:F,"&lt;="&amp;A259+1)</f>
        <v/>
      </c>
      <c r="H259" s="8" t="n"/>
    </row>
    <row r="260">
      <c r="A260" s="12" t="n">
        <v>46152</v>
      </c>
      <c r="B260" s="8" t="inlineStr">
        <is>
          <t>Sunday</t>
        </is>
      </c>
      <c r="C260" s="8" t="inlineStr">
        <is>
          <t>TRUE</t>
        </is>
      </c>
      <c r="D260" s="8" t="n"/>
      <c r="E260" s="8" t="n"/>
      <c r="F260" s="8" t="n"/>
      <c r="G260" s="8">
        <f>COUNTIFS(Events!E:E,"&gt;="&amp;A260,Events!F:F,"&lt;="&amp;A260+1)</f>
        <v/>
      </c>
      <c r="H260" s="8" t="n"/>
    </row>
    <row r="261">
      <c r="A261" s="12" t="n">
        <v>46153</v>
      </c>
      <c r="B261" s="8" t="inlineStr">
        <is>
          <t>Monday</t>
        </is>
      </c>
      <c r="C261" s="8" t="inlineStr">
        <is>
          <t>FALSE</t>
        </is>
      </c>
      <c r="D261" s="8" t="n"/>
      <c r="E261" s="8" t="n"/>
      <c r="F261" s="8" t="n"/>
      <c r="G261" s="8">
        <f>COUNTIFS(Events!E:E,"&gt;="&amp;A261,Events!F:F,"&lt;="&amp;A261+1)</f>
        <v/>
      </c>
      <c r="H261" s="8" t="n"/>
    </row>
    <row r="262">
      <c r="A262" s="12" t="n">
        <v>46154</v>
      </c>
      <c r="B262" s="8" t="inlineStr">
        <is>
          <t>Tuesday</t>
        </is>
      </c>
      <c r="C262" s="8" t="inlineStr">
        <is>
          <t>FALSE</t>
        </is>
      </c>
      <c r="D262" s="8" t="n"/>
      <c r="E262" s="8" t="n"/>
      <c r="F262" s="8" t="n"/>
      <c r="G262" s="8">
        <f>COUNTIFS(Events!E:E,"&gt;="&amp;A262,Events!F:F,"&lt;="&amp;A262+1)</f>
        <v/>
      </c>
      <c r="H262" s="8" t="n"/>
    </row>
    <row r="263">
      <c r="A263" s="12" t="n">
        <v>46155</v>
      </c>
      <c r="B263" s="8" t="inlineStr">
        <is>
          <t>Wednesday</t>
        </is>
      </c>
      <c r="C263" s="8" t="inlineStr">
        <is>
          <t>FALSE</t>
        </is>
      </c>
      <c r="D263" s="8" t="n"/>
      <c r="E263" s="8" t="n"/>
      <c r="F263" s="8" t="n"/>
      <c r="G263" s="8">
        <f>COUNTIFS(Events!E:E,"&gt;="&amp;A263,Events!F:F,"&lt;="&amp;A263+1)</f>
        <v/>
      </c>
      <c r="H263" s="8" t="n"/>
    </row>
    <row r="264">
      <c r="A264" s="12" t="n">
        <v>46156</v>
      </c>
      <c r="B264" s="8" t="inlineStr">
        <is>
          <t>Thursday</t>
        </is>
      </c>
      <c r="C264" s="8" t="inlineStr">
        <is>
          <t>FALSE</t>
        </is>
      </c>
      <c r="D264" s="8" t="n"/>
      <c r="E264" s="8" t="n"/>
      <c r="F264" s="8" t="n"/>
      <c r="G264" s="8">
        <f>COUNTIFS(Events!E:E,"&gt;="&amp;A264,Events!F:F,"&lt;="&amp;A264+1)</f>
        <v/>
      </c>
      <c r="H264" s="8" t="n"/>
    </row>
    <row r="265">
      <c r="A265" s="12" t="n">
        <v>46157</v>
      </c>
      <c r="B265" s="8" t="inlineStr">
        <is>
          <t>Friday</t>
        </is>
      </c>
      <c r="C265" s="8" t="inlineStr">
        <is>
          <t>FALSE</t>
        </is>
      </c>
      <c r="D265" s="8" t="n"/>
      <c r="E265" s="8" t="n"/>
      <c r="F265" s="8" t="n"/>
      <c r="G265" s="8">
        <f>COUNTIFS(Events!E:E,"&gt;="&amp;A265,Events!F:F,"&lt;="&amp;A265+1)</f>
        <v/>
      </c>
      <c r="H265" s="8" t="n"/>
    </row>
    <row r="266">
      <c r="A266" s="12" t="n">
        <v>46158</v>
      </c>
      <c r="B266" s="8" t="inlineStr">
        <is>
          <t>Saturday</t>
        </is>
      </c>
      <c r="C266" s="8" t="inlineStr">
        <is>
          <t>TRUE</t>
        </is>
      </c>
      <c r="D266" s="8" t="n"/>
      <c r="E266" s="8" t="n"/>
      <c r="F266" s="8" t="n"/>
      <c r="G266" s="8">
        <f>COUNTIFS(Events!E:E,"&gt;="&amp;A266,Events!F:F,"&lt;="&amp;A266+1)</f>
        <v/>
      </c>
      <c r="H266" s="8" t="n"/>
    </row>
    <row r="267">
      <c r="A267" s="12" t="n">
        <v>46159</v>
      </c>
      <c r="B267" s="8" t="inlineStr">
        <is>
          <t>Sunday</t>
        </is>
      </c>
      <c r="C267" s="8" t="inlineStr">
        <is>
          <t>TRUE</t>
        </is>
      </c>
      <c r="D267" s="8" t="n"/>
      <c r="E267" s="8" t="n"/>
      <c r="F267" s="8" t="n"/>
      <c r="G267" s="8">
        <f>COUNTIFS(Events!E:E,"&gt;="&amp;A267,Events!F:F,"&lt;="&amp;A267+1)</f>
        <v/>
      </c>
      <c r="H267" s="8" t="n"/>
    </row>
    <row r="268">
      <c r="A268" s="12" t="n">
        <v>46160</v>
      </c>
      <c r="B268" s="8" t="inlineStr">
        <is>
          <t>Monday</t>
        </is>
      </c>
      <c r="C268" s="8" t="inlineStr">
        <is>
          <t>FALSE</t>
        </is>
      </c>
      <c r="D268" s="8" t="n"/>
      <c r="E268" s="8" t="n"/>
      <c r="F268" s="8" t="n"/>
      <c r="G268" s="8">
        <f>COUNTIFS(Events!E:E,"&gt;="&amp;A268,Events!F:F,"&lt;="&amp;A268+1)</f>
        <v/>
      </c>
      <c r="H268" s="8" t="n"/>
    </row>
    <row r="269">
      <c r="A269" s="12" t="n">
        <v>46161</v>
      </c>
      <c r="B269" s="8" t="inlineStr">
        <is>
          <t>Tuesday</t>
        </is>
      </c>
      <c r="C269" s="8" t="inlineStr">
        <is>
          <t>FALSE</t>
        </is>
      </c>
      <c r="D269" s="8" t="n"/>
      <c r="E269" s="8" t="n"/>
      <c r="F269" s="8" t="n"/>
      <c r="G269" s="8">
        <f>COUNTIFS(Events!E:E,"&gt;="&amp;A269,Events!F:F,"&lt;="&amp;A269+1)</f>
        <v/>
      </c>
      <c r="H269" s="8" t="n"/>
    </row>
    <row r="270">
      <c r="A270" s="12" t="n">
        <v>46162</v>
      </c>
      <c r="B270" s="8" t="inlineStr">
        <is>
          <t>Wednesday</t>
        </is>
      </c>
      <c r="C270" s="8" t="inlineStr">
        <is>
          <t>FALSE</t>
        </is>
      </c>
      <c r="D270" s="8" t="n"/>
      <c r="E270" s="8" t="n"/>
      <c r="F270" s="8" t="n"/>
      <c r="G270" s="8">
        <f>COUNTIFS(Events!E:E,"&gt;="&amp;A270,Events!F:F,"&lt;="&amp;A270+1)</f>
        <v/>
      </c>
      <c r="H270" s="8" t="n"/>
    </row>
    <row r="271">
      <c r="A271" s="12" t="n">
        <v>46163</v>
      </c>
      <c r="B271" s="8" t="inlineStr">
        <is>
          <t>Thursday</t>
        </is>
      </c>
      <c r="C271" s="8" t="inlineStr">
        <is>
          <t>FALSE</t>
        </is>
      </c>
      <c r="D271" s="8" t="n"/>
      <c r="E271" s="8" t="n"/>
      <c r="F271" s="8" t="n"/>
      <c r="G271" s="8">
        <f>COUNTIFS(Events!E:E,"&gt;="&amp;A271,Events!F:F,"&lt;="&amp;A271+1)</f>
        <v/>
      </c>
      <c r="H271" s="8" t="n"/>
    </row>
    <row r="272">
      <c r="A272" s="12" t="n">
        <v>46164</v>
      </c>
      <c r="B272" s="8" t="inlineStr">
        <is>
          <t>Friday</t>
        </is>
      </c>
      <c r="C272" s="8" t="inlineStr">
        <is>
          <t>FALSE</t>
        </is>
      </c>
      <c r="D272" s="8" t="n"/>
      <c r="E272" s="8" t="n"/>
      <c r="F272" s="8" t="n"/>
      <c r="G272" s="8">
        <f>COUNTIFS(Events!E:E,"&gt;="&amp;A272,Events!F:F,"&lt;="&amp;A272+1)</f>
        <v/>
      </c>
      <c r="H272" s="8" t="n"/>
    </row>
    <row r="273">
      <c r="A273" s="12" t="n">
        <v>46165</v>
      </c>
      <c r="B273" s="8" t="inlineStr">
        <is>
          <t>Saturday</t>
        </is>
      </c>
      <c r="C273" s="8" t="inlineStr">
        <is>
          <t>TRUE</t>
        </is>
      </c>
      <c r="D273" s="8" t="n"/>
      <c r="E273" s="8" t="n"/>
      <c r="F273" s="8" t="n"/>
      <c r="G273" s="8">
        <f>COUNTIFS(Events!E:E,"&gt;="&amp;A273,Events!F:F,"&lt;="&amp;A273+1)</f>
        <v/>
      </c>
      <c r="H273" s="8" t="n"/>
    </row>
    <row r="274">
      <c r="A274" s="12" t="n">
        <v>46166</v>
      </c>
      <c r="B274" s="8" t="inlineStr">
        <is>
          <t>Sunday</t>
        </is>
      </c>
      <c r="C274" s="8" t="inlineStr">
        <is>
          <t>TRUE</t>
        </is>
      </c>
      <c r="D274" s="8" t="n"/>
      <c r="E274" s="8" t="n"/>
      <c r="F274" s="8" t="n"/>
      <c r="G274" s="8">
        <f>COUNTIFS(Events!E:E,"&gt;="&amp;A274,Events!F:F,"&lt;="&amp;A274+1)</f>
        <v/>
      </c>
      <c r="H274" s="8" t="n"/>
    </row>
    <row r="275">
      <c r="A275" s="12" t="n">
        <v>46167</v>
      </c>
      <c r="B275" s="8" t="inlineStr">
        <is>
          <t>Monday</t>
        </is>
      </c>
      <c r="C275" s="8" t="inlineStr">
        <is>
          <t>FALSE</t>
        </is>
      </c>
      <c r="D275" s="8" t="n"/>
      <c r="E275" s="8" t="n"/>
      <c r="F275" s="8" t="n"/>
      <c r="G275" s="8">
        <f>COUNTIFS(Events!E:E,"&gt;="&amp;A275,Events!F:F,"&lt;="&amp;A275+1)</f>
        <v/>
      </c>
      <c r="H275" s="8" t="n"/>
    </row>
    <row r="276">
      <c r="A276" s="12" t="n">
        <v>46168</v>
      </c>
      <c r="B276" s="8" t="inlineStr">
        <is>
          <t>Tuesday</t>
        </is>
      </c>
      <c r="C276" s="8" t="inlineStr">
        <is>
          <t>FALSE</t>
        </is>
      </c>
      <c r="D276" s="8" t="n"/>
      <c r="E276" s="8" t="n"/>
      <c r="F276" s="8" t="n"/>
      <c r="G276" s="8">
        <f>COUNTIFS(Events!E:E,"&gt;="&amp;A276,Events!F:F,"&lt;="&amp;A276+1)</f>
        <v/>
      </c>
      <c r="H276" s="8" t="n"/>
    </row>
    <row r="277">
      <c r="A277" s="12" t="n">
        <v>46169</v>
      </c>
      <c r="B277" s="8" t="inlineStr">
        <is>
          <t>Wednesday</t>
        </is>
      </c>
      <c r="C277" s="8" t="inlineStr">
        <is>
          <t>FALSE</t>
        </is>
      </c>
      <c r="D277" s="8" t="n"/>
      <c r="E277" s="8" t="n"/>
      <c r="F277" s="8" t="n"/>
      <c r="G277" s="8">
        <f>COUNTIFS(Events!E:E,"&gt;="&amp;A277,Events!F:F,"&lt;="&amp;A277+1)</f>
        <v/>
      </c>
      <c r="H277" s="8" t="n"/>
    </row>
    <row r="278">
      <c r="A278" s="12" t="n">
        <v>46170</v>
      </c>
      <c r="B278" s="8" t="inlineStr">
        <is>
          <t>Thursday</t>
        </is>
      </c>
      <c r="C278" s="8" t="inlineStr">
        <is>
          <t>FALSE</t>
        </is>
      </c>
      <c r="D278" s="8" t="n"/>
      <c r="E278" s="8" t="n"/>
      <c r="F278" s="8" t="n"/>
      <c r="G278" s="8">
        <f>COUNTIFS(Events!E:E,"&gt;="&amp;A278,Events!F:F,"&lt;="&amp;A278+1)</f>
        <v/>
      </c>
      <c r="H278" s="8" t="n"/>
    </row>
    <row r="279">
      <c r="A279" s="12" t="n">
        <v>46171</v>
      </c>
      <c r="B279" s="8" t="inlineStr">
        <is>
          <t>Friday</t>
        </is>
      </c>
      <c r="C279" s="8" t="inlineStr">
        <is>
          <t>FALSE</t>
        </is>
      </c>
      <c r="D279" s="8" t="n"/>
      <c r="E279" s="8" t="n"/>
      <c r="F279" s="8" t="n"/>
      <c r="G279" s="8">
        <f>COUNTIFS(Events!E:E,"&gt;="&amp;A279,Events!F:F,"&lt;="&amp;A279+1)</f>
        <v/>
      </c>
      <c r="H279" s="8" t="n"/>
    </row>
    <row r="280">
      <c r="A280" s="12" t="n">
        <v>46172</v>
      </c>
      <c r="B280" s="8" t="inlineStr">
        <is>
          <t>Saturday</t>
        </is>
      </c>
      <c r="C280" s="8" t="inlineStr">
        <is>
          <t>TRUE</t>
        </is>
      </c>
      <c r="D280" s="8" t="n"/>
      <c r="E280" s="8" t="n"/>
      <c r="F280" s="8" t="n"/>
      <c r="G280" s="8">
        <f>COUNTIFS(Events!E:E,"&gt;="&amp;A280,Events!F:F,"&lt;="&amp;A280+1)</f>
        <v/>
      </c>
      <c r="H280" s="8" t="n"/>
    </row>
    <row r="281">
      <c r="A281" s="12" t="n">
        <v>46173</v>
      </c>
      <c r="B281" s="8" t="inlineStr">
        <is>
          <t>Sunday</t>
        </is>
      </c>
      <c r="C281" s="8" t="inlineStr">
        <is>
          <t>TRUE</t>
        </is>
      </c>
      <c r="D281" s="8" t="n"/>
      <c r="E281" s="8" t="n"/>
      <c r="F281" s="8" t="n"/>
      <c r="G281" s="8">
        <f>COUNTIFS(Events!E:E,"&gt;="&amp;A281,Events!F:F,"&lt;="&amp;A281+1)</f>
        <v/>
      </c>
      <c r="H281" s="8" t="n"/>
    </row>
    <row r="282">
      <c r="A282" s="12" t="n">
        <v>46174</v>
      </c>
      <c r="B282" s="8" t="inlineStr">
        <is>
          <t>Monday</t>
        </is>
      </c>
      <c r="C282" s="8" t="inlineStr">
        <is>
          <t>FALSE</t>
        </is>
      </c>
      <c r="D282" s="8" t="n"/>
      <c r="E282" s="8" t="n"/>
      <c r="F282" s="8" t="n"/>
      <c r="G282" s="8">
        <f>COUNTIFS(Events!E:E,"&gt;="&amp;A282,Events!F:F,"&lt;="&amp;A282+1)</f>
        <v/>
      </c>
      <c r="H282" s="8" t="n"/>
    </row>
    <row r="283">
      <c r="A283" s="12" t="n">
        <v>46175</v>
      </c>
      <c r="B283" s="8" t="inlineStr">
        <is>
          <t>Tuesday</t>
        </is>
      </c>
      <c r="C283" s="8" t="inlineStr">
        <is>
          <t>FALSE</t>
        </is>
      </c>
      <c r="D283" s="8" t="n"/>
      <c r="E283" s="8" t="n"/>
      <c r="F283" s="8" t="n"/>
      <c r="G283" s="8">
        <f>COUNTIFS(Events!E:E,"&gt;="&amp;A283,Events!F:F,"&lt;="&amp;A283+1)</f>
        <v/>
      </c>
      <c r="H283" s="8" t="n"/>
    </row>
    <row r="284">
      <c r="A284" s="12" t="n">
        <v>46176</v>
      </c>
      <c r="B284" s="8" t="inlineStr">
        <is>
          <t>Wednesday</t>
        </is>
      </c>
      <c r="C284" s="8" t="inlineStr">
        <is>
          <t>FALSE</t>
        </is>
      </c>
      <c r="D284" s="8" t="n"/>
      <c r="E284" s="8" t="n"/>
      <c r="F284" s="8" t="n"/>
      <c r="G284" s="8">
        <f>COUNTIFS(Events!E:E,"&gt;="&amp;A284,Events!F:F,"&lt;="&amp;A284+1)</f>
        <v/>
      </c>
      <c r="H284" s="8" t="n"/>
    </row>
    <row r="285">
      <c r="A285" s="12" t="n">
        <v>46177</v>
      </c>
      <c r="B285" s="8" t="inlineStr">
        <is>
          <t>Thursday</t>
        </is>
      </c>
      <c r="C285" s="8" t="inlineStr">
        <is>
          <t>FALSE</t>
        </is>
      </c>
      <c r="D285" s="8" t="n"/>
      <c r="E285" s="8" t="n"/>
      <c r="F285" s="8" t="n"/>
      <c r="G285" s="8">
        <f>COUNTIFS(Events!E:E,"&gt;="&amp;A285,Events!F:F,"&lt;="&amp;A285+1)</f>
        <v/>
      </c>
      <c r="H285" s="8" t="n"/>
    </row>
    <row r="286">
      <c r="A286" s="12" t="n">
        <v>46178</v>
      </c>
      <c r="B286" s="8" t="inlineStr">
        <is>
          <t>Friday</t>
        </is>
      </c>
      <c r="C286" s="8" t="inlineStr">
        <is>
          <t>FALSE</t>
        </is>
      </c>
      <c r="D286" s="8" t="n"/>
      <c r="E286" s="8" t="n"/>
      <c r="F286" s="8" t="n"/>
      <c r="G286" s="8">
        <f>COUNTIFS(Events!E:E,"&gt;="&amp;A286,Events!F:F,"&lt;="&amp;A286+1)</f>
        <v/>
      </c>
      <c r="H286" s="8" t="n"/>
    </row>
    <row r="287">
      <c r="A287" s="12" t="n">
        <v>46179</v>
      </c>
      <c r="B287" s="8" t="inlineStr">
        <is>
          <t>Saturday</t>
        </is>
      </c>
      <c r="C287" s="8" t="inlineStr">
        <is>
          <t>TRUE</t>
        </is>
      </c>
      <c r="D287" s="8" t="n"/>
      <c r="E287" s="8" t="n"/>
      <c r="F287" s="8" t="n"/>
      <c r="G287" s="8">
        <f>COUNTIFS(Events!E:E,"&gt;="&amp;A287,Events!F:F,"&lt;="&amp;A287+1)</f>
        <v/>
      </c>
      <c r="H287" s="8" t="n"/>
    </row>
    <row r="288">
      <c r="A288" s="12" t="n">
        <v>46180</v>
      </c>
      <c r="B288" s="8" t="inlineStr">
        <is>
          <t>Sunday</t>
        </is>
      </c>
      <c r="C288" s="8" t="inlineStr">
        <is>
          <t>TRUE</t>
        </is>
      </c>
      <c r="D288" s="8" t="n"/>
      <c r="E288" s="8" t="n"/>
      <c r="F288" s="8" t="n"/>
      <c r="G288" s="8">
        <f>COUNTIFS(Events!E:E,"&gt;="&amp;A288,Events!F:F,"&lt;="&amp;A288+1)</f>
        <v/>
      </c>
      <c r="H288" s="8" t="n"/>
    </row>
    <row r="289">
      <c r="A289" s="12" t="n">
        <v>46181</v>
      </c>
      <c r="B289" s="8" t="inlineStr">
        <is>
          <t>Monday</t>
        </is>
      </c>
      <c r="C289" s="8" t="inlineStr">
        <is>
          <t>FALSE</t>
        </is>
      </c>
      <c r="D289" s="8" t="n"/>
      <c r="E289" s="8" t="n"/>
      <c r="F289" s="8" t="n"/>
      <c r="G289" s="8">
        <f>COUNTIFS(Events!E:E,"&gt;="&amp;A289,Events!F:F,"&lt;="&amp;A289+1)</f>
        <v/>
      </c>
      <c r="H289" s="8" t="n"/>
    </row>
    <row r="290">
      <c r="A290" s="12" t="n">
        <v>46182</v>
      </c>
      <c r="B290" s="8" t="inlineStr">
        <is>
          <t>Tuesday</t>
        </is>
      </c>
      <c r="C290" s="8" t="inlineStr">
        <is>
          <t>FALSE</t>
        </is>
      </c>
      <c r="D290" s="8" t="n"/>
      <c r="E290" s="8" t="n"/>
      <c r="F290" s="8" t="n"/>
      <c r="G290" s="8">
        <f>COUNTIFS(Events!E:E,"&gt;="&amp;A290,Events!F:F,"&lt;="&amp;A290+1)</f>
        <v/>
      </c>
      <c r="H290" s="8" t="n"/>
    </row>
    <row r="291">
      <c r="A291" s="12" t="n">
        <v>46183</v>
      </c>
      <c r="B291" s="8" t="inlineStr">
        <is>
          <t>Wednesday</t>
        </is>
      </c>
      <c r="C291" s="8" t="inlineStr">
        <is>
          <t>FALSE</t>
        </is>
      </c>
      <c r="D291" s="8" t="n"/>
      <c r="E291" s="8" t="n"/>
      <c r="F291" s="8" t="n"/>
      <c r="G291" s="8">
        <f>COUNTIFS(Events!E:E,"&gt;="&amp;A291,Events!F:F,"&lt;="&amp;A291+1)</f>
        <v/>
      </c>
      <c r="H291" s="8" t="n"/>
    </row>
    <row r="292">
      <c r="A292" s="12" t="n">
        <v>46184</v>
      </c>
      <c r="B292" s="8" t="inlineStr">
        <is>
          <t>Thursday</t>
        </is>
      </c>
      <c r="C292" s="8" t="inlineStr">
        <is>
          <t>FALSE</t>
        </is>
      </c>
      <c r="D292" s="8" t="n"/>
      <c r="E292" s="8" t="n"/>
      <c r="F292" s="8" t="n"/>
      <c r="G292" s="8">
        <f>COUNTIFS(Events!E:E,"&gt;="&amp;A292,Events!F:F,"&lt;="&amp;A292+1)</f>
        <v/>
      </c>
      <c r="H292" s="8" t="n"/>
    </row>
    <row r="293">
      <c r="A293" s="12" t="n">
        <v>46185</v>
      </c>
      <c r="B293" s="8" t="inlineStr">
        <is>
          <t>Friday</t>
        </is>
      </c>
      <c r="C293" s="8" t="inlineStr">
        <is>
          <t>FALSE</t>
        </is>
      </c>
      <c r="D293" s="8" t="n"/>
      <c r="E293" s="8" t="n"/>
      <c r="F293" s="8" t="n"/>
      <c r="G293" s="8">
        <f>COUNTIFS(Events!E:E,"&gt;="&amp;A293,Events!F:F,"&lt;="&amp;A293+1)</f>
        <v/>
      </c>
      <c r="H293" s="8" t="n"/>
    </row>
    <row r="294">
      <c r="A294" s="12" t="n">
        <v>46186</v>
      </c>
      <c r="B294" s="8" t="inlineStr">
        <is>
          <t>Saturday</t>
        </is>
      </c>
      <c r="C294" s="8" t="inlineStr">
        <is>
          <t>TRUE</t>
        </is>
      </c>
      <c r="D294" s="8" t="n"/>
      <c r="E294" s="8" t="n"/>
      <c r="F294" s="8" t="n"/>
      <c r="G294" s="8">
        <f>COUNTIFS(Events!E:E,"&gt;="&amp;A294,Events!F:F,"&lt;="&amp;A294+1)</f>
        <v/>
      </c>
      <c r="H294" s="8" t="n"/>
    </row>
    <row r="295">
      <c r="A295" s="12" t="n">
        <v>46187</v>
      </c>
      <c r="B295" s="8" t="inlineStr">
        <is>
          <t>Sunday</t>
        </is>
      </c>
      <c r="C295" s="8" t="inlineStr">
        <is>
          <t>TRUE</t>
        </is>
      </c>
      <c r="D295" s="8" t="n"/>
      <c r="E295" s="8" t="n"/>
      <c r="F295" s="8" t="n"/>
      <c r="G295" s="8">
        <f>COUNTIFS(Events!E:E,"&gt;="&amp;A295,Events!F:F,"&lt;="&amp;A295+1)</f>
        <v/>
      </c>
      <c r="H295" s="8" t="n"/>
    </row>
    <row r="296">
      <c r="A296" s="12" t="n">
        <v>46188</v>
      </c>
      <c r="B296" s="8" t="inlineStr">
        <is>
          <t>Monday</t>
        </is>
      </c>
      <c r="C296" s="8" t="inlineStr">
        <is>
          <t>FALSE</t>
        </is>
      </c>
      <c r="D296" s="8" t="n"/>
      <c r="E296" s="8" t="n"/>
      <c r="F296" s="8" t="n"/>
      <c r="G296" s="8">
        <f>COUNTIFS(Events!E:E,"&gt;="&amp;A296,Events!F:F,"&lt;="&amp;A296+1)</f>
        <v/>
      </c>
      <c r="H296" s="8" t="n"/>
    </row>
    <row r="297">
      <c r="A297" s="12" t="n">
        <v>46189</v>
      </c>
      <c r="B297" s="8" t="inlineStr">
        <is>
          <t>Tuesday</t>
        </is>
      </c>
      <c r="C297" s="8" t="inlineStr">
        <is>
          <t>FALSE</t>
        </is>
      </c>
      <c r="D297" s="8" t="n"/>
      <c r="E297" s="8" t="n"/>
      <c r="F297" s="8" t="n"/>
      <c r="G297" s="8">
        <f>COUNTIFS(Events!E:E,"&gt;="&amp;A297,Events!F:F,"&lt;="&amp;A297+1)</f>
        <v/>
      </c>
      <c r="H297" s="8" t="n"/>
    </row>
    <row r="298">
      <c r="A298" s="12" t="n">
        <v>46190</v>
      </c>
      <c r="B298" s="8" t="inlineStr">
        <is>
          <t>Wednesday</t>
        </is>
      </c>
      <c r="C298" s="8" t="inlineStr">
        <is>
          <t>FALSE</t>
        </is>
      </c>
      <c r="D298" s="8" t="n"/>
      <c r="E298" s="8" t="n"/>
      <c r="F298" s="8" t="n"/>
      <c r="G298" s="8">
        <f>COUNTIFS(Events!E:E,"&gt;="&amp;A298,Events!F:F,"&lt;="&amp;A298+1)</f>
        <v/>
      </c>
      <c r="H298" s="8" t="n"/>
    </row>
    <row r="299">
      <c r="A299" s="12" t="n">
        <v>46191</v>
      </c>
      <c r="B299" s="8" t="inlineStr">
        <is>
          <t>Thursday</t>
        </is>
      </c>
      <c r="C299" s="8" t="inlineStr">
        <is>
          <t>FALSE</t>
        </is>
      </c>
      <c r="D299" s="8" t="n"/>
      <c r="E299" s="8" t="n"/>
      <c r="F299" s="8" t="n"/>
      <c r="G299" s="8">
        <f>COUNTIFS(Events!E:E,"&gt;="&amp;A299,Events!F:F,"&lt;="&amp;A299+1)</f>
        <v/>
      </c>
      <c r="H299" s="8" t="n"/>
    </row>
    <row r="300">
      <c r="A300" s="12" t="n">
        <v>46192</v>
      </c>
      <c r="B300" s="8" t="inlineStr">
        <is>
          <t>Friday</t>
        </is>
      </c>
      <c r="C300" s="8" t="inlineStr">
        <is>
          <t>FALSE</t>
        </is>
      </c>
      <c r="D300" s="8" t="n"/>
      <c r="E300" s="8" t="n"/>
      <c r="F300" s="8" t="n"/>
      <c r="G300" s="8">
        <f>COUNTIFS(Events!E:E,"&gt;="&amp;A300,Events!F:F,"&lt;="&amp;A300+1)</f>
        <v/>
      </c>
      <c r="H300" s="8" t="n"/>
    </row>
    <row r="301">
      <c r="A301" s="12" t="n">
        <v>46193</v>
      </c>
      <c r="B301" s="8" t="inlineStr">
        <is>
          <t>Saturday</t>
        </is>
      </c>
      <c r="C301" s="8" t="inlineStr">
        <is>
          <t>TRUE</t>
        </is>
      </c>
      <c r="D301" s="8" t="n"/>
      <c r="E301" s="8" t="n"/>
      <c r="F301" s="8" t="n"/>
      <c r="G301" s="8">
        <f>COUNTIFS(Events!E:E,"&gt;="&amp;A301,Events!F:F,"&lt;="&amp;A301+1)</f>
        <v/>
      </c>
      <c r="H301" s="8" t="n"/>
    </row>
    <row r="302">
      <c r="A302" s="12" t="n">
        <v>46194</v>
      </c>
      <c r="B302" s="8" t="inlineStr">
        <is>
          <t>Sunday</t>
        </is>
      </c>
      <c r="C302" s="8" t="inlineStr">
        <is>
          <t>TRUE</t>
        </is>
      </c>
      <c r="D302" s="8" t="n"/>
      <c r="E302" s="8" t="n"/>
      <c r="F302" s="8" t="n"/>
      <c r="G302" s="8">
        <f>COUNTIFS(Events!E:E,"&gt;="&amp;A302,Events!F:F,"&lt;="&amp;A302+1)</f>
        <v/>
      </c>
      <c r="H302" s="8" t="n"/>
    </row>
    <row r="303">
      <c r="A303" s="12" t="n">
        <v>46195</v>
      </c>
      <c r="B303" s="8" t="inlineStr">
        <is>
          <t>Monday</t>
        </is>
      </c>
      <c r="C303" s="8" t="inlineStr">
        <is>
          <t>FALSE</t>
        </is>
      </c>
      <c r="D303" s="8" t="n"/>
      <c r="E303" s="8" t="n"/>
      <c r="F303" s="8" t="n"/>
      <c r="G303" s="8">
        <f>COUNTIFS(Events!E:E,"&gt;="&amp;A303,Events!F:F,"&lt;="&amp;A303+1)</f>
        <v/>
      </c>
      <c r="H303" s="8" t="n"/>
    </row>
    <row r="304">
      <c r="A304" s="12" t="n">
        <v>46196</v>
      </c>
      <c r="B304" s="8" t="inlineStr">
        <is>
          <t>Tuesday</t>
        </is>
      </c>
      <c r="C304" s="8" t="inlineStr">
        <is>
          <t>FALSE</t>
        </is>
      </c>
      <c r="D304" s="8" t="n"/>
      <c r="E304" s="8" t="n"/>
      <c r="F304" s="8" t="n"/>
      <c r="G304" s="8">
        <f>COUNTIFS(Events!E:E,"&gt;="&amp;A304,Events!F:F,"&lt;="&amp;A304+1)</f>
        <v/>
      </c>
      <c r="H304" s="8" t="n"/>
    </row>
    <row r="305">
      <c r="A305" s="12" t="n">
        <v>46197</v>
      </c>
      <c r="B305" s="8" t="inlineStr">
        <is>
          <t>Wednesday</t>
        </is>
      </c>
      <c r="C305" s="8" t="inlineStr">
        <is>
          <t>FALSE</t>
        </is>
      </c>
      <c r="D305" s="8" t="n"/>
      <c r="E305" s="8" t="n"/>
      <c r="F305" s="8" t="n"/>
      <c r="G305" s="8">
        <f>COUNTIFS(Events!E:E,"&gt;="&amp;A305,Events!F:F,"&lt;="&amp;A305+1)</f>
        <v/>
      </c>
      <c r="H305" s="8" t="n"/>
    </row>
    <row r="306">
      <c r="A306" s="12" t="n">
        <v>46198</v>
      </c>
      <c r="B306" s="8" t="inlineStr">
        <is>
          <t>Thursday</t>
        </is>
      </c>
      <c r="C306" s="8" t="inlineStr">
        <is>
          <t>FALSE</t>
        </is>
      </c>
      <c r="D306" s="8" t="n"/>
      <c r="E306" s="8" t="n"/>
      <c r="F306" s="8" t="n"/>
      <c r="G306" s="8">
        <f>COUNTIFS(Events!E:E,"&gt;="&amp;A306,Events!F:F,"&lt;="&amp;A306+1)</f>
        <v/>
      </c>
      <c r="H306" s="8" t="n"/>
    </row>
    <row r="307">
      <c r="A307" s="12" t="n">
        <v>46199</v>
      </c>
      <c r="B307" s="8" t="inlineStr">
        <is>
          <t>Friday</t>
        </is>
      </c>
      <c r="C307" s="8" t="inlineStr">
        <is>
          <t>FALSE</t>
        </is>
      </c>
      <c r="D307" s="8" t="n"/>
      <c r="E307" s="8" t="n"/>
      <c r="F307" s="8" t="n"/>
      <c r="G307" s="8">
        <f>COUNTIFS(Events!E:E,"&gt;="&amp;A307,Events!F:F,"&lt;="&amp;A307+1)</f>
        <v/>
      </c>
      <c r="H307" s="8" t="n"/>
    </row>
    <row r="308">
      <c r="A308" s="12" t="n">
        <v>46200</v>
      </c>
      <c r="B308" s="8" t="inlineStr">
        <is>
          <t>Saturday</t>
        </is>
      </c>
      <c r="C308" s="8" t="inlineStr">
        <is>
          <t>TRUE</t>
        </is>
      </c>
      <c r="D308" s="8" t="n"/>
      <c r="E308" s="8" t="n"/>
      <c r="F308" s="8" t="n"/>
      <c r="G308" s="8">
        <f>COUNTIFS(Events!E:E,"&gt;="&amp;A308,Events!F:F,"&lt;="&amp;A308+1)</f>
        <v/>
      </c>
      <c r="H308" s="8" t="n"/>
    </row>
    <row r="309">
      <c r="A309" s="12" t="n">
        <v>46201</v>
      </c>
      <c r="B309" s="8" t="inlineStr">
        <is>
          <t>Sunday</t>
        </is>
      </c>
      <c r="C309" s="8" t="inlineStr">
        <is>
          <t>TRUE</t>
        </is>
      </c>
      <c r="D309" s="8" t="n"/>
      <c r="E309" s="8" t="n"/>
      <c r="F309" s="8" t="n"/>
      <c r="G309" s="8">
        <f>COUNTIFS(Events!E:E,"&gt;="&amp;A309,Events!F:F,"&lt;="&amp;A309+1)</f>
        <v/>
      </c>
      <c r="H309" s="8" t="n"/>
    </row>
    <row r="310">
      <c r="A310" s="12" t="n">
        <v>46202</v>
      </c>
      <c r="B310" s="8" t="inlineStr">
        <is>
          <t>Monday</t>
        </is>
      </c>
      <c r="C310" s="8" t="inlineStr">
        <is>
          <t>FALSE</t>
        </is>
      </c>
      <c r="D310" s="8" t="n"/>
      <c r="E310" s="8" t="n"/>
      <c r="F310" s="8" t="n"/>
      <c r="G310" s="8">
        <f>COUNTIFS(Events!E:E,"&gt;="&amp;A310,Events!F:F,"&lt;="&amp;A310+1)</f>
        <v/>
      </c>
      <c r="H310" s="8" t="n"/>
    </row>
    <row r="311">
      <c r="A311" s="12" t="n">
        <v>46203</v>
      </c>
      <c r="B311" s="8" t="inlineStr">
        <is>
          <t>Tuesday</t>
        </is>
      </c>
      <c r="C311" s="8" t="inlineStr">
        <is>
          <t>FALSE</t>
        </is>
      </c>
      <c r="D311" s="8" t="n"/>
      <c r="E311" s="8" t="n"/>
      <c r="F311" s="8" t="n"/>
      <c r="G311" s="8">
        <f>COUNTIFS(Events!E:E,"&gt;="&amp;A311,Events!F:F,"&lt;="&amp;A311+1)</f>
        <v/>
      </c>
      <c r="H311" s="8" t="n"/>
    </row>
    <row r="312">
      <c r="A312" s="12" t="n">
        <v>46204</v>
      </c>
      <c r="B312" s="8" t="inlineStr">
        <is>
          <t>Wednesday</t>
        </is>
      </c>
      <c r="C312" s="8" t="inlineStr">
        <is>
          <t>FALSE</t>
        </is>
      </c>
      <c r="D312" s="8" t="n"/>
      <c r="E312" s="8" t="n"/>
      <c r="F312" s="8" t="n"/>
      <c r="G312" s="8">
        <f>COUNTIFS(Events!E:E,"&gt;="&amp;A312,Events!F:F,"&lt;="&amp;A312+1)</f>
        <v/>
      </c>
      <c r="H312" s="8" t="n"/>
    </row>
    <row r="313">
      <c r="A313" s="12" t="n">
        <v>46205</v>
      </c>
      <c r="B313" s="8" t="inlineStr">
        <is>
          <t>Thursday</t>
        </is>
      </c>
      <c r="C313" s="8" t="inlineStr">
        <is>
          <t>FALSE</t>
        </is>
      </c>
      <c r="D313" s="8" t="n"/>
      <c r="E313" s="8" t="n"/>
      <c r="F313" s="8" t="n"/>
      <c r="G313" s="8">
        <f>COUNTIFS(Events!E:E,"&gt;="&amp;A313,Events!F:F,"&lt;="&amp;A313+1)</f>
        <v/>
      </c>
      <c r="H313" s="8" t="n"/>
    </row>
    <row r="314">
      <c r="A314" s="12" t="n">
        <v>46206</v>
      </c>
      <c r="B314" s="8" t="inlineStr">
        <is>
          <t>Friday</t>
        </is>
      </c>
      <c r="C314" s="8" t="inlineStr">
        <is>
          <t>FALSE</t>
        </is>
      </c>
      <c r="D314" s="8" t="n"/>
      <c r="E314" s="8" t="n"/>
      <c r="F314" s="8" t="n"/>
      <c r="G314" s="8">
        <f>COUNTIFS(Events!E:E,"&gt;="&amp;A314,Events!F:F,"&lt;="&amp;A314+1)</f>
        <v/>
      </c>
      <c r="H314" s="8" t="n"/>
    </row>
    <row r="315">
      <c r="A315" s="12" t="n">
        <v>46207</v>
      </c>
      <c r="B315" s="8" t="inlineStr">
        <is>
          <t>Saturday</t>
        </is>
      </c>
      <c r="C315" s="8" t="inlineStr">
        <is>
          <t>TRUE</t>
        </is>
      </c>
      <c r="D315" s="8" t="n"/>
      <c r="E315" s="8" t="n"/>
      <c r="F315" s="8" t="n"/>
      <c r="G315" s="8">
        <f>COUNTIFS(Events!E:E,"&gt;="&amp;A315,Events!F:F,"&lt;="&amp;A315+1)</f>
        <v/>
      </c>
      <c r="H315" s="8" t="n"/>
    </row>
    <row r="316">
      <c r="A316" s="12" t="n">
        <v>46208</v>
      </c>
      <c r="B316" s="8" t="inlineStr">
        <is>
          <t>Sunday</t>
        </is>
      </c>
      <c r="C316" s="8" t="inlineStr">
        <is>
          <t>TRUE</t>
        </is>
      </c>
      <c r="D316" s="8" t="n"/>
      <c r="E316" s="8" t="n"/>
      <c r="F316" s="8" t="n"/>
      <c r="G316" s="8">
        <f>COUNTIFS(Events!E:E,"&gt;="&amp;A316,Events!F:F,"&lt;="&amp;A316+1)</f>
        <v/>
      </c>
      <c r="H316" s="8" t="n"/>
    </row>
    <row r="317">
      <c r="A317" s="12" t="n">
        <v>46209</v>
      </c>
      <c r="B317" s="8" t="inlineStr">
        <is>
          <t>Monday</t>
        </is>
      </c>
      <c r="C317" s="8" t="inlineStr">
        <is>
          <t>FALSE</t>
        </is>
      </c>
      <c r="D317" s="8" t="n"/>
      <c r="E317" s="8" t="n"/>
      <c r="F317" s="8" t="n"/>
      <c r="G317" s="8">
        <f>COUNTIFS(Events!E:E,"&gt;="&amp;A317,Events!F:F,"&lt;="&amp;A317+1)</f>
        <v/>
      </c>
      <c r="H317" s="8" t="n"/>
    </row>
    <row r="318">
      <c r="A318" s="12" t="n">
        <v>46210</v>
      </c>
      <c r="B318" s="8" t="inlineStr">
        <is>
          <t>Tuesday</t>
        </is>
      </c>
      <c r="C318" s="8" t="inlineStr">
        <is>
          <t>FALSE</t>
        </is>
      </c>
      <c r="D318" s="8" t="n"/>
      <c r="E318" s="8" t="n"/>
      <c r="F318" s="8" t="n"/>
      <c r="G318" s="8">
        <f>COUNTIFS(Events!E:E,"&gt;="&amp;A318,Events!F:F,"&lt;="&amp;A318+1)</f>
        <v/>
      </c>
      <c r="H318" s="8" t="n"/>
    </row>
    <row r="319">
      <c r="A319" s="12" t="n">
        <v>46211</v>
      </c>
      <c r="B319" s="8" t="inlineStr">
        <is>
          <t>Wednesday</t>
        </is>
      </c>
      <c r="C319" s="8" t="inlineStr">
        <is>
          <t>FALSE</t>
        </is>
      </c>
      <c r="D319" s="8" t="n"/>
      <c r="E319" s="8" t="n"/>
      <c r="F319" s="8" t="n"/>
      <c r="G319" s="8">
        <f>COUNTIFS(Events!E:E,"&gt;="&amp;A319,Events!F:F,"&lt;="&amp;A319+1)</f>
        <v/>
      </c>
      <c r="H319" s="8" t="n"/>
    </row>
    <row r="320">
      <c r="A320" s="12" t="n">
        <v>46212</v>
      </c>
      <c r="B320" s="8" t="inlineStr">
        <is>
          <t>Thursday</t>
        </is>
      </c>
      <c r="C320" s="8" t="inlineStr">
        <is>
          <t>FALSE</t>
        </is>
      </c>
      <c r="D320" s="8" t="n"/>
      <c r="E320" s="8" t="n"/>
      <c r="F320" s="8" t="n"/>
      <c r="G320" s="8">
        <f>COUNTIFS(Events!E:E,"&gt;="&amp;A320,Events!F:F,"&lt;="&amp;A320+1)</f>
        <v/>
      </c>
      <c r="H320" s="8" t="n"/>
    </row>
    <row r="321">
      <c r="A321" s="12" t="n">
        <v>46213</v>
      </c>
      <c r="B321" s="8" t="inlineStr">
        <is>
          <t>Friday</t>
        </is>
      </c>
      <c r="C321" s="8" t="inlineStr">
        <is>
          <t>FALSE</t>
        </is>
      </c>
      <c r="D321" s="8" t="n"/>
      <c r="E321" s="8" t="n"/>
      <c r="F321" s="8" t="n"/>
      <c r="G321" s="8">
        <f>COUNTIFS(Events!E:E,"&gt;="&amp;A321,Events!F:F,"&lt;="&amp;A321+1)</f>
        <v/>
      </c>
      <c r="H321" s="8" t="n"/>
    </row>
    <row r="322">
      <c r="A322" s="12" t="n">
        <v>46214</v>
      </c>
      <c r="B322" s="8" t="inlineStr">
        <is>
          <t>Saturday</t>
        </is>
      </c>
      <c r="C322" s="8" t="inlineStr">
        <is>
          <t>TRUE</t>
        </is>
      </c>
      <c r="D322" s="8" t="n"/>
      <c r="E322" s="8" t="n"/>
      <c r="F322" s="8" t="n"/>
      <c r="G322" s="8">
        <f>COUNTIFS(Events!E:E,"&gt;="&amp;A322,Events!F:F,"&lt;="&amp;A322+1)</f>
        <v/>
      </c>
      <c r="H322" s="8" t="n"/>
    </row>
    <row r="323">
      <c r="A323" s="12" t="n">
        <v>46215</v>
      </c>
      <c r="B323" s="8" t="inlineStr">
        <is>
          <t>Sunday</t>
        </is>
      </c>
      <c r="C323" s="8" t="inlineStr">
        <is>
          <t>TRUE</t>
        </is>
      </c>
      <c r="D323" s="8" t="n"/>
      <c r="E323" s="8" t="n"/>
      <c r="F323" s="8" t="n"/>
      <c r="G323" s="8">
        <f>COUNTIFS(Events!E:E,"&gt;="&amp;A323,Events!F:F,"&lt;="&amp;A323+1)</f>
        <v/>
      </c>
      <c r="H323" s="8" t="n"/>
    </row>
    <row r="324">
      <c r="A324" s="12" t="n">
        <v>46216</v>
      </c>
      <c r="B324" s="8" t="inlineStr">
        <is>
          <t>Monday</t>
        </is>
      </c>
      <c r="C324" s="8" t="inlineStr">
        <is>
          <t>FALSE</t>
        </is>
      </c>
      <c r="D324" s="8" t="n"/>
      <c r="E324" s="8" t="n"/>
      <c r="F324" s="8" t="n"/>
      <c r="G324" s="8">
        <f>COUNTIFS(Events!E:E,"&gt;="&amp;A324,Events!F:F,"&lt;="&amp;A324+1)</f>
        <v/>
      </c>
      <c r="H324" s="8" t="n"/>
    </row>
    <row r="325">
      <c r="A325" s="12" t="n">
        <v>46217</v>
      </c>
      <c r="B325" s="8" t="inlineStr">
        <is>
          <t>Tuesday</t>
        </is>
      </c>
      <c r="C325" s="8" t="inlineStr">
        <is>
          <t>FALSE</t>
        </is>
      </c>
      <c r="D325" s="8" t="n"/>
      <c r="E325" s="8" t="n"/>
      <c r="F325" s="8" t="n"/>
      <c r="G325" s="8">
        <f>COUNTIFS(Events!E:E,"&gt;="&amp;A325,Events!F:F,"&lt;="&amp;A325+1)</f>
        <v/>
      </c>
      <c r="H325" s="8" t="n"/>
    </row>
    <row r="326">
      <c r="A326" s="12" t="n">
        <v>46218</v>
      </c>
      <c r="B326" s="8" t="inlineStr">
        <is>
          <t>Wednesday</t>
        </is>
      </c>
      <c r="C326" s="8" t="inlineStr">
        <is>
          <t>FALSE</t>
        </is>
      </c>
      <c r="D326" s="8" t="n"/>
      <c r="E326" s="8" t="n"/>
      <c r="F326" s="8" t="n"/>
      <c r="G326" s="8">
        <f>COUNTIFS(Events!E:E,"&gt;="&amp;A326,Events!F:F,"&lt;="&amp;A326+1)</f>
        <v/>
      </c>
      <c r="H326" s="8" t="n"/>
    </row>
    <row r="327">
      <c r="A327" s="12" t="n">
        <v>46219</v>
      </c>
      <c r="B327" s="8" t="inlineStr">
        <is>
          <t>Thursday</t>
        </is>
      </c>
      <c r="C327" s="8" t="inlineStr">
        <is>
          <t>FALSE</t>
        </is>
      </c>
      <c r="D327" s="8" t="n"/>
      <c r="E327" s="8" t="n"/>
      <c r="F327" s="8" t="n"/>
      <c r="G327" s="8">
        <f>COUNTIFS(Events!E:E,"&gt;="&amp;A327,Events!F:F,"&lt;="&amp;A327+1)</f>
        <v/>
      </c>
      <c r="H327" s="8" t="n"/>
    </row>
    <row r="328">
      <c r="A328" s="12" t="n">
        <v>46220</v>
      </c>
      <c r="B328" s="8" t="inlineStr">
        <is>
          <t>Friday</t>
        </is>
      </c>
      <c r="C328" s="8" t="inlineStr">
        <is>
          <t>FALSE</t>
        </is>
      </c>
      <c r="D328" s="8" t="n"/>
      <c r="E328" s="8" t="n"/>
      <c r="F328" s="8" t="n"/>
      <c r="G328" s="8">
        <f>COUNTIFS(Events!E:E,"&gt;="&amp;A328,Events!F:F,"&lt;="&amp;A328+1)</f>
        <v/>
      </c>
      <c r="H328" s="8" t="n"/>
    </row>
    <row r="329">
      <c r="A329" s="12" t="n">
        <v>46221</v>
      </c>
      <c r="B329" s="8" t="inlineStr">
        <is>
          <t>Saturday</t>
        </is>
      </c>
      <c r="C329" s="8" t="inlineStr">
        <is>
          <t>TRUE</t>
        </is>
      </c>
      <c r="D329" s="8" t="n"/>
      <c r="E329" s="8" t="n"/>
      <c r="F329" s="8" t="n"/>
      <c r="G329" s="8">
        <f>COUNTIFS(Events!E:E,"&gt;="&amp;A329,Events!F:F,"&lt;="&amp;A329+1)</f>
        <v/>
      </c>
      <c r="H329" s="8" t="n"/>
    </row>
    <row r="330">
      <c r="A330" s="12" t="n">
        <v>46222</v>
      </c>
      <c r="B330" s="8" t="inlineStr">
        <is>
          <t>Sunday</t>
        </is>
      </c>
      <c r="C330" s="8" t="inlineStr">
        <is>
          <t>TRUE</t>
        </is>
      </c>
      <c r="D330" s="8" t="n"/>
      <c r="E330" s="8" t="n"/>
      <c r="F330" s="8" t="n"/>
      <c r="G330" s="8">
        <f>COUNTIFS(Events!E:E,"&gt;="&amp;A330,Events!F:F,"&lt;="&amp;A330+1)</f>
        <v/>
      </c>
      <c r="H330" s="8" t="n"/>
    </row>
    <row r="331">
      <c r="A331" s="12" t="n">
        <v>46223</v>
      </c>
      <c r="B331" s="8" t="inlineStr">
        <is>
          <t>Monday</t>
        </is>
      </c>
      <c r="C331" s="8" t="inlineStr">
        <is>
          <t>FALSE</t>
        </is>
      </c>
      <c r="D331" s="8" t="n"/>
      <c r="E331" s="8" t="n"/>
      <c r="F331" s="8" t="n"/>
      <c r="G331" s="8">
        <f>COUNTIFS(Events!E:E,"&gt;="&amp;A331,Events!F:F,"&lt;="&amp;A331+1)</f>
        <v/>
      </c>
      <c r="H331" s="8" t="n"/>
    </row>
    <row r="332">
      <c r="A332" s="12" t="n">
        <v>46224</v>
      </c>
      <c r="B332" s="8" t="inlineStr">
        <is>
          <t>Tuesday</t>
        </is>
      </c>
      <c r="C332" s="8" t="inlineStr">
        <is>
          <t>FALSE</t>
        </is>
      </c>
      <c r="D332" s="8" t="n"/>
      <c r="E332" s="8" t="n"/>
      <c r="F332" s="8" t="n"/>
      <c r="G332" s="8">
        <f>COUNTIFS(Events!E:E,"&gt;="&amp;A332,Events!F:F,"&lt;="&amp;A332+1)</f>
        <v/>
      </c>
      <c r="H332" s="8" t="n"/>
    </row>
    <row r="333">
      <c r="A333" s="12" t="n">
        <v>46225</v>
      </c>
      <c r="B333" s="8" t="inlineStr">
        <is>
          <t>Wednesday</t>
        </is>
      </c>
      <c r="C333" s="8" t="inlineStr">
        <is>
          <t>FALSE</t>
        </is>
      </c>
      <c r="D333" s="8" t="n"/>
      <c r="E333" s="8" t="n"/>
      <c r="F333" s="8" t="n"/>
      <c r="G333" s="8">
        <f>COUNTIFS(Events!E:E,"&gt;="&amp;A333,Events!F:F,"&lt;="&amp;A333+1)</f>
        <v/>
      </c>
      <c r="H333" s="8" t="n"/>
    </row>
    <row r="334">
      <c r="A334" s="12" t="n">
        <v>46226</v>
      </c>
      <c r="B334" s="8" t="inlineStr">
        <is>
          <t>Thursday</t>
        </is>
      </c>
      <c r="C334" s="8" t="inlineStr">
        <is>
          <t>FALSE</t>
        </is>
      </c>
      <c r="D334" s="8" t="n"/>
      <c r="E334" s="8" t="n"/>
      <c r="F334" s="8" t="n"/>
      <c r="G334" s="8">
        <f>COUNTIFS(Events!E:E,"&gt;="&amp;A334,Events!F:F,"&lt;="&amp;A334+1)</f>
        <v/>
      </c>
      <c r="H334" s="8" t="n"/>
    </row>
    <row r="335">
      <c r="A335" s="12" t="n">
        <v>46227</v>
      </c>
      <c r="B335" s="8" t="inlineStr">
        <is>
          <t>Friday</t>
        </is>
      </c>
      <c r="C335" s="8" t="inlineStr">
        <is>
          <t>FALSE</t>
        </is>
      </c>
      <c r="D335" s="8" t="n"/>
      <c r="E335" s="8" t="n"/>
      <c r="F335" s="8" t="n"/>
      <c r="G335" s="8">
        <f>COUNTIFS(Events!E:E,"&gt;="&amp;A335,Events!F:F,"&lt;="&amp;A335+1)</f>
        <v/>
      </c>
      <c r="H335" s="8" t="n"/>
    </row>
    <row r="336">
      <c r="A336" s="12" t="n">
        <v>46228</v>
      </c>
      <c r="B336" s="8" t="inlineStr">
        <is>
          <t>Saturday</t>
        </is>
      </c>
      <c r="C336" s="8" t="inlineStr">
        <is>
          <t>TRUE</t>
        </is>
      </c>
      <c r="D336" s="8" t="n"/>
      <c r="E336" s="8" t="n"/>
      <c r="F336" s="8" t="n"/>
      <c r="G336" s="8">
        <f>COUNTIFS(Events!E:E,"&gt;="&amp;A336,Events!F:F,"&lt;="&amp;A336+1)</f>
        <v/>
      </c>
      <c r="H336" s="8" t="n"/>
    </row>
    <row r="337">
      <c r="A337" s="12" t="n">
        <v>46229</v>
      </c>
      <c r="B337" s="8" t="inlineStr">
        <is>
          <t>Sunday</t>
        </is>
      </c>
      <c r="C337" s="8" t="inlineStr">
        <is>
          <t>TRUE</t>
        </is>
      </c>
      <c r="D337" s="8" t="n"/>
      <c r="E337" s="8" t="n"/>
      <c r="F337" s="8" t="n"/>
      <c r="G337" s="8">
        <f>COUNTIFS(Events!E:E,"&gt;="&amp;A337,Events!F:F,"&lt;="&amp;A337+1)</f>
        <v/>
      </c>
      <c r="H337" s="8" t="n"/>
    </row>
    <row r="338">
      <c r="A338" s="12" t="n">
        <v>46230</v>
      </c>
      <c r="B338" s="8" t="inlineStr">
        <is>
          <t>Monday</t>
        </is>
      </c>
      <c r="C338" s="8" t="inlineStr">
        <is>
          <t>FALSE</t>
        </is>
      </c>
      <c r="D338" s="8" t="n"/>
      <c r="E338" s="8" t="n"/>
      <c r="F338" s="8" t="n"/>
      <c r="G338" s="8">
        <f>COUNTIFS(Events!E:E,"&gt;="&amp;A338,Events!F:F,"&lt;="&amp;A338+1)</f>
        <v/>
      </c>
      <c r="H338" s="8" t="n"/>
    </row>
    <row r="339">
      <c r="A339" s="12" t="n">
        <v>46231</v>
      </c>
      <c r="B339" s="8" t="inlineStr">
        <is>
          <t>Tuesday</t>
        </is>
      </c>
      <c r="C339" s="8" t="inlineStr">
        <is>
          <t>FALSE</t>
        </is>
      </c>
      <c r="D339" s="8" t="n"/>
      <c r="E339" s="8" t="n"/>
      <c r="F339" s="8" t="n"/>
      <c r="G339" s="8">
        <f>COUNTIFS(Events!E:E,"&gt;="&amp;A339,Events!F:F,"&lt;="&amp;A339+1)</f>
        <v/>
      </c>
      <c r="H339" s="8" t="n"/>
    </row>
    <row r="340">
      <c r="A340" s="12" t="n">
        <v>46232</v>
      </c>
      <c r="B340" s="8" t="inlineStr">
        <is>
          <t>Wednesday</t>
        </is>
      </c>
      <c r="C340" s="8" t="inlineStr">
        <is>
          <t>FALSE</t>
        </is>
      </c>
      <c r="D340" s="8" t="n"/>
      <c r="E340" s="8" t="n"/>
      <c r="F340" s="8" t="n"/>
      <c r="G340" s="8">
        <f>COUNTIFS(Events!E:E,"&gt;="&amp;A340,Events!F:F,"&lt;="&amp;A340+1)</f>
        <v/>
      </c>
      <c r="H340" s="8" t="n"/>
    </row>
    <row r="341">
      <c r="A341" s="12" t="n">
        <v>46233</v>
      </c>
      <c r="B341" s="8" t="inlineStr">
        <is>
          <t>Thursday</t>
        </is>
      </c>
      <c r="C341" s="8" t="inlineStr">
        <is>
          <t>FALSE</t>
        </is>
      </c>
      <c r="D341" s="8" t="n"/>
      <c r="E341" s="8" t="n"/>
      <c r="F341" s="8" t="n"/>
      <c r="G341" s="8">
        <f>COUNTIFS(Events!E:E,"&gt;="&amp;A341,Events!F:F,"&lt;="&amp;A341+1)</f>
        <v/>
      </c>
      <c r="H341" s="8" t="n"/>
    </row>
    <row r="342">
      <c r="A342" s="12" t="n">
        <v>46234</v>
      </c>
      <c r="B342" s="8" t="inlineStr">
        <is>
          <t>Friday</t>
        </is>
      </c>
      <c r="C342" s="8" t="inlineStr">
        <is>
          <t>FALSE</t>
        </is>
      </c>
      <c r="D342" s="8" t="n"/>
      <c r="E342" s="8" t="n"/>
      <c r="F342" s="8" t="n"/>
      <c r="G342" s="8">
        <f>COUNTIFS(Events!E:E,"&gt;="&amp;A342,Events!F:F,"&lt;="&amp;A342+1)</f>
        <v/>
      </c>
      <c r="H342" s="8" t="n"/>
    </row>
    <row r="343">
      <c r="A343" s="12" t="n">
        <v>46235</v>
      </c>
      <c r="B343" s="8" t="inlineStr">
        <is>
          <t>Saturday</t>
        </is>
      </c>
      <c r="C343" s="8" t="inlineStr">
        <is>
          <t>TRUE</t>
        </is>
      </c>
      <c r="D343" s="8" t="n"/>
      <c r="E343" s="8" t="n"/>
      <c r="F343" s="8" t="n"/>
      <c r="G343" s="8">
        <f>COUNTIFS(Events!E:E,"&gt;="&amp;A343,Events!F:F,"&lt;="&amp;A343+1)</f>
        <v/>
      </c>
      <c r="H343" s="8" t="n"/>
    </row>
    <row r="344">
      <c r="A344" s="12" t="n">
        <v>46236</v>
      </c>
      <c r="B344" s="8" t="inlineStr">
        <is>
          <t>Sunday</t>
        </is>
      </c>
      <c r="C344" s="8" t="inlineStr">
        <is>
          <t>TRUE</t>
        </is>
      </c>
      <c r="D344" s="8" t="n"/>
      <c r="E344" s="8" t="n"/>
      <c r="F344" s="8" t="n"/>
      <c r="G344" s="8">
        <f>COUNTIFS(Events!E:E,"&gt;="&amp;A344,Events!F:F,"&lt;="&amp;A344+1)</f>
        <v/>
      </c>
      <c r="H344" s="8" t="n"/>
    </row>
    <row r="345">
      <c r="A345" s="12" t="n">
        <v>46237</v>
      </c>
      <c r="B345" s="8" t="inlineStr">
        <is>
          <t>Monday</t>
        </is>
      </c>
      <c r="C345" s="8" t="inlineStr">
        <is>
          <t>FALSE</t>
        </is>
      </c>
      <c r="D345" s="8" t="n"/>
      <c r="E345" s="8" t="n"/>
      <c r="F345" s="8" t="n"/>
      <c r="G345" s="8">
        <f>COUNTIFS(Events!E:E,"&gt;="&amp;A345,Events!F:F,"&lt;="&amp;A345+1)</f>
        <v/>
      </c>
      <c r="H345" s="8" t="n"/>
    </row>
    <row r="346">
      <c r="A346" s="12" t="n">
        <v>46238</v>
      </c>
      <c r="B346" s="8" t="inlineStr">
        <is>
          <t>Tuesday</t>
        </is>
      </c>
      <c r="C346" s="8" t="inlineStr">
        <is>
          <t>FALSE</t>
        </is>
      </c>
      <c r="D346" s="8" t="n"/>
      <c r="E346" s="8" t="n"/>
      <c r="F346" s="8" t="n"/>
      <c r="G346" s="8">
        <f>COUNTIFS(Events!E:E,"&gt;="&amp;A346,Events!F:F,"&lt;="&amp;A346+1)</f>
        <v/>
      </c>
      <c r="H346" s="8" t="n"/>
    </row>
    <row r="347">
      <c r="A347" s="12" t="n">
        <v>46239</v>
      </c>
      <c r="B347" s="8" t="inlineStr">
        <is>
          <t>Wednesday</t>
        </is>
      </c>
      <c r="C347" s="8" t="inlineStr">
        <is>
          <t>FALSE</t>
        </is>
      </c>
      <c r="D347" s="8" t="n"/>
      <c r="E347" s="8" t="n"/>
      <c r="F347" s="8" t="n"/>
      <c r="G347" s="8">
        <f>COUNTIFS(Events!E:E,"&gt;="&amp;A347,Events!F:F,"&lt;="&amp;A347+1)</f>
        <v/>
      </c>
      <c r="H347" s="8" t="n"/>
    </row>
    <row r="348">
      <c r="A348" s="12" t="n">
        <v>46240</v>
      </c>
      <c r="B348" s="8" t="inlineStr">
        <is>
          <t>Thursday</t>
        </is>
      </c>
      <c r="C348" s="8" t="inlineStr">
        <is>
          <t>FALSE</t>
        </is>
      </c>
      <c r="D348" s="8" t="n"/>
      <c r="E348" s="8" t="n"/>
      <c r="F348" s="8" t="n"/>
      <c r="G348" s="8">
        <f>COUNTIFS(Events!E:E,"&gt;="&amp;A348,Events!F:F,"&lt;="&amp;A348+1)</f>
        <v/>
      </c>
      <c r="H348" s="8" t="n"/>
    </row>
    <row r="349">
      <c r="A349" s="12" t="n">
        <v>46241</v>
      </c>
      <c r="B349" s="8" t="inlineStr">
        <is>
          <t>Friday</t>
        </is>
      </c>
      <c r="C349" s="8" t="inlineStr">
        <is>
          <t>FALSE</t>
        </is>
      </c>
      <c r="D349" s="8" t="n"/>
      <c r="E349" s="8" t="n"/>
      <c r="F349" s="8" t="n"/>
      <c r="G349" s="8">
        <f>COUNTIFS(Events!E:E,"&gt;="&amp;A349,Events!F:F,"&lt;="&amp;A349+1)</f>
        <v/>
      </c>
      <c r="H349" s="8" t="n"/>
    </row>
    <row r="350">
      <c r="A350" s="12" t="n">
        <v>46242</v>
      </c>
      <c r="B350" s="8" t="inlineStr">
        <is>
          <t>Saturday</t>
        </is>
      </c>
      <c r="C350" s="8" t="inlineStr">
        <is>
          <t>TRUE</t>
        </is>
      </c>
      <c r="D350" s="8" t="n"/>
      <c r="E350" s="8" t="n"/>
      <c r="F350" s="8" t="n"/>
      <c r="G350" s="8">
        <f>COUNTIFS(Events!E:E,"&gt;="&amp;A350,Events!F:F,"&lt;="&amp;A350+1)</f>
        <v/>
      </c>
      <c r="H350" s="8" t="n"/>
    </row>
    <row r="351">
      <c r="A351" s="12" t="n">
        <v>46243</v>
      </c>
      <c r="B351" s="8" t="inlineStr">
        <is>
          <t>Sunday</t>
        </is>
      </c>
      <c r="C351" s="8" t="inlineStr">
        <is>
          <t>TRUE</t>
        </is>
      </c>
      <c r="D351" s="8" t="n"/>
      <c r="E351" s="8" t="n"/>
      <c r="F351" s="8" t="n"/>
      <c r="G351" s="8">
        <f>COUNTIFS(Events!E:E,"&gt;="&amp;A351,Events!F:F,"&lt;="&amp;A351+1)</f>
        <v/>
      </c>
      <c r="H351" s="8" t="n"/>
    </row>
    <row r="352">
      <c r="A352" s="12" t="n">
        <v>46244</v>
      </c>
      <c r="B352" s="8" t="inlineStr">
        <is>
          <t>Monday</t>
        </is>
      </c>
      <c r="C352" s="8" t="inlineStr">
        <is>
          <t>FALSE</t>
        </is>
      </c>
      <c r="D352" s="8" t="n"/>
      <c r="E352" s="8" t="n"/>
      <c r="F352" s="8" t="n"/>
      <c r="G352" s="8">
        <f>COUNTIFS(Events!E:E,"&gt;="&amp;A352,Events!F:F,"&lt;="&amp;A352+1)</f>
        <v/>
      </c>
      <c r="H352" s="8" t="n"/>
    </row>
    <row r="353">
      <c r="A353" s="12" t="n">
        <v>46245</v>
      </c>
      <c r="B353" s="8" t="inlineStr">
        <is>
          <t>Tuesday</t>
        </is>
      </c>
      <c r="C353" s="8" t="inlineStr">
        <is>
          <t>FALSE</t>
        </is>
      </c>
      <c r="D353" s="8" t="n"/>
      <c r="E353" s="8" t="n"/>
      <c r="F353" s="8" t="n"/>
      <c r="G353" s="8">
        <f>COUNTIFS(Events!E:E,"&gt;="&amp;A353,Events!F:F,"&lt;="&amp;A353+1)</f>
        <v/>
      </c>
      <c r="H353" s="8" t="n"/>
    </row>
    <row r="354">
      <c r="A354" s="12" t="n">
        <v>46246</v>
      </c>
      <c r="B354" s="8" t="inlineStr">
        <is>
          <t>Wednesday</t>
        </is>
      </c>
      <c r="C354" s="8" t="inlineStr">
        <is>
          <t>FALSE</t>
        </is>
      </c>
      <c r="D354" s="8" t="n"/>
      <c r="E354" s="8" t="n"/>
      <c r="F354" s="8" t="n"/>
      <c r="G354" s="8">
        <f>COUNTIFS(Events!E:E,"&gt;="&amp;A354,Events!F:F,"&lt;="&amp;A354+1)</f>
        <v/>
      </c>
      <c r="H354" s="8" t="n"/>
    </row>
    <row r="355">
      <c r="A355" s="12" t="n">
        <v>46247</v>
      </c>
      <c r="B355" s="8" t="inlineStr">
        <is>
          <t>Thursday</t>
        </is>
      </c>
      <c r="C355" s="8" t="inlineStr">
        <is>
          <t>FALSE</t>
        </is>
      </c>
      <c r="D355" s="8" t="n"/>
      <c r="E355" s="8" t="n"/>
      <c r="F355" s="8" t="n"/>
      <c r="G355" s="8">
        <f>COUNTIFS(Events!E:E,"&gt;="&amp;A355,Events!F:F,"&lt;="&amp;A355+1)</f>
        <v/>
      </c>
      <c r="H355" s="8" t="n"/>
    </row>
    <row r="356">
      <c r="A356" s="12" t="n">
        <v>46248</v>
      </c>
      <c r="B356" s="8" t="inlineStr">
        <is>
          <t>Friday</t>
        </is>
      </c>
      <c r="C356" s="8" t="inlineStr">
        <is>
          <t>FALSE</t>
        </is>
      </c>
      <c r="D356" s="8" t="n"/>
      <c r="E356" s="8" t="n"/>
      <c r="F356" s="8" t="n"/>
      <c r="G356" s="8">
        <f>COUNTIFS(Events!E:E,"&gt;="&amp;A356,Events!F:F,"&lt;="&amp;A356+1)</f>
        <v/>
      </c>
      <c r="H356" s="8" t="n"/>
    </row>
    <row r="357">
      <c r="A357" s="12" t="n">
        <v>46249</v>
      </c>
      <c r="B357" s="8" t="inlineStr">
        <is>
          <t>Saturday</t>
        </is>
      </c>
      <c r="C357" s="8" t="inlineStr">
        <is>
          <t>TRUE</t>
        </is>
      </c>
      <c r="D357" s="8" t="n"/>
      <c r="E357" s="8" t="n"/>
      <c r="F357" s="8" t="n"/>
      <c r="G357" s="8">
        <f>COUNTIFS(Events!E:E,"&gt;="&amp;A357,Events!F:F,"&lt;="&amp;A357+1)</f>
        <v/>
      </c>
      <c r="H357" s="8" t="n"/>
    </row>
    <row r="358">
      <c r="A358" s="12" t="n">
        <v>46250</v>
      </c>
      <c r="B358" s="8" t="inlineStr">
        <is>
          <t>Sunday</t>
        </is>
      </c>
      <c r="C358" s="8" t="inlineStr">
        <is>
          <t>TRUE</t>
        </is>
      </c>
      <c r="D358" s="8" t="n"/>
      <c r="E358" s="8" t="n"/>
      <c r="F358" s="8" t="n"/>
      <c r="G358" s="8">
        <f>COUNTIFS(Events!E:E,"&gt;="&amp;A358,Events!F:F,"&lt;="&amp;A358+1)</f>
        <v/>
      </c>
      <c r="H358" s="8" t="n"/>
    </row>
    <row r="359">
      <c r="A359" s="12" t="n">
        <v>46251</v>
      </c>
      <c r="B359" s="8" t="inlineStr">
        <is>
          <t>Monday</t>
        </is>
      </c>
      <c r="C359" s="8" t="inlineStr">
        <is>
          <t>FALSE</t>
        </is>
      </c>
      <c r="D359" s="8" t="n"/>
      <c r="E359" s="8" t="n"/>
      <c r="F359" s="8" t="n"/>
      <c r="G359" s="8">
        <f>COUNTIFS(Events!E:E,"&gt;="&amp;A359,Events!F:F,"&lt;="&amp;A359+1)</f>
        <v/>
      </c>
      <c r="H359" s="8" t="n"/>
    </row>
    <row r="360">
      <c r="A360" s="12" t="n">
        <v>46252</v>
      </c>
      <c r="B360" s="8" t="inlineStr">
        <is>
          <t>Tuesday</t>
        </is>
      </c>
      <c r="C360" s="8" t="inlineStr">
        <is>
          <t>FALSE</t>
        </is>
      </c>
      <c r="D360" s="8" t="n"/>
      <c r="E360" s="8" t="n"/>
      <c r="F360" s="8" t="n"/>
      <c r="G360" s="8">
        <f>COUNTIFS(Events!E:E,"&gt;="&amp;A360,Events!F:F,"&lt;="&amp;A360+1)</f>
        <v/>
      </c>
      <c r="H360" s="8" t="n"/>
    </row>
    <row r="361">
      <c r="A361" s="12" t="n">
        <v>46253</v>
      </c>
      <c r="B361" s="8" t="inlineStr">
        <is>
          <t>Wednesday</t>
        </is>
      </c>
      <c r="C361" s="8" t="inlineStr">
        <is>
          <t>FALSE</t>
        </is>
      </c>
      <c r="D361" s="8" t="n"/>
      <c r="E361" s="8" t="n"/>
      <c r="F361" s="8" t="n"/>
      <c r="G361" s="8">
        <f>COUNTIFS(Events!E:E,"&gt;="&amp;A361,Events!F:F,"&lt;="&amp;A361+1)</f>
        <v/>
      </c>
      <c r="H361" s="8" t="n"/>
    </row>
    <row r="362">
      <c r="A362" s="12" t="n">
        <v>46254</v>
      </c>
      <c r="B362" s="8" t="inlineStr">
        <is>
          <t>Thursday</t>
        </is>
      </c>
      <c r="C362" s="8" t="inlineStr">
        <is>
          <t>FALSE</t>
        </is>
      </c>
      <c r="D362" s="8" t="n"/>
      <c r="E362" s="8" t="n"/>
      <c r="F362" s="8" t="n"/>
      <c r="G362" s="8">
        <f>COUNTIFS(Events!E:E,"&gt;="&amp;A362,Events!F:F,"&lt;="&amp;A362+1)</f>
        <v/>
      </c>
      <c r="H362" s="8" t="n"/>
    </row>
    <row r="363">
      <c r="A363" s="12" t="n">
        <v>46255</v>
      </c>
      <c r="B363" s="8" t="inlineStr">
        <is>
          <t>Friday</t>
        </is>
      </c>
      <c r="C363" s="8" t="inlineStr">
        <is>
          <t>FALSE</t>
        </is>
      </c>
      <c r="D363" s="8" t="n"/>
      <c r="E363" s="8" t="n"/>
      <c r="F363" s="8" t="n"/>
      <c r="G363" s="8">
        <f>COUNTIFS(Events!E:E,"&gt;="&amp;A363,Events!F:F,"&lt;="&amp;A363+1)</f>
        <v/>
      </c>
      <c r="H363" s="8" t="n"/>
    </row>
    <row r="364">
      <c r="A364" s="12" t="n">
        <v>46256</v>
      </c>
      <c r="B364" s="8" t="inlineStr">
        <is>
          <t>Saturday</t>
        </is>
      </c>
      <c r="C364" s="8" t="inlineStr">
        <is>
          <t>TRUE</t>
        </is>
      </c>
      <c r="D364" s="8" t="n"/>
      <c r="E364" s="8" t="n"/>
      <c r="F364" s="8" t="n"/>
      <c r="G364" s="8">
        <f>COUNTIFS(Events!E:E,"&gt;="&amp;A364,Events!F:F,"&lt;="&amp;A364+1)</f>
        <v/>
      </c>
      <c r="H364" s="8" t="n"/>
    </row>
    <row r="365">
      <c r="A365" s="12" t="n">
        <v>46257</v>
      </c>
      <c r="B365" s="8" t="inlineStr">
        <is>
          <t>Sunday</t>
        </is>
      </c>
      <c r="C365" s="8" t="inlineStr">
        <is>
          <t>TRUE</t>
        </is>
      </c>
      <c r="D365" s="8" t="n"/>
      <c r="E365" s="8" t="n"/>
      <c r="F365" s="8" t="n"/>
      <c r="G365" s="8">
        <f>COUNTIFS(Events!E:E,"&gt;="&amp;A365,Events!F:F,"&lt;="&amp;A365+1)</f>
        <v/>
      </c>
      <c r="H365" s="8" t="n"/>
    </row>
    <row r="366">
      <c r="A366" s="12" t="n">
        <v>46258</v>
      </c>
      <c r="B366" s="8" t="inlineStr">
        <is>
          <t>Monday</t>
        </is>
      </c>
      <c r="C366" s="8" t="inlineStr">
        <is>
          <t>FALSE</t>
        </is>
      </c>
      <c r="D366" s="8" t="n"/>
      <c r="E366" s="8" t="n"/>
      <c r="F366" s="8" t="n"/>
      <c r="G366" s="8">
        <f>COUNTIFS(Events!E:E,"&gt;="&amp;A366,Events!F:F,"&lt;="&amp;A366+1)</f>
        <v/>
      </c>
      <c r="H366" s="8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STAGING AREA - DO NOT EDIT DIRECTLY</t>
        </is>
      </c>
    </row>
    <row r="3">
      <c r="A3" t="inlineStr">
        <is>
          <t>This sheet is used by Power Query for data transformations.</t>
        </is>
      </c>
    </row>
    <row r="4">
      <c r="A4" t="inlineStr">
        <is>
          <t>Data will appear here during refresh operations.</t>
        </is>
      </c>
    </row>
    <row r="5">
      <c r="A5" t="inlineStr">
        <is>
          <t>Sheet may be hidden in production.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2" customWidth="1" min="4" max="4"/>
    <col width="19" customWidth="1" min="5" max="5"/>
    <col width="34" customWidth="1" min="6" max="6"/>
    <col width="10" customWidth="1" min="7" max="7"/>
    <col width="24" customWidth="1" min="8" max="8"/>
    <col width="10" customWidth="1" min="9" max="9"/>
    <col width="27" customWidth="1" min="10" max="10"/>
  </cols>
  <sheetData>
    <row r="1">
      <c r="A1" s="7" t="inlineStr">
        <is>
          <t>Exception_ID</t>
        </is>
      </c>
      <c r="B1" s="7" t="inlineStr">
        <is>
          <t>Date_Found</t>
        </is>
      </c>
      <c r="C1" s="7" t="inlineStr">
        <is>
          <t>Source_Sheet</t>
        </is>
      </c>
      <c r="D1" s="7" t="inlineStr">
        <is>
          <t>Source_Row</t>
        </is>
      </c>
      <c r="E1" s="7" t="inlineStr">
        <is>
          <t>Exception_Type</t>
        </is>
      </c>
      <c r="F1" s="7" t="inlineStr">
        <is>
          <t>Description</t>
        </is>
      </c>
      <c r="G1" s="7" t="inlineStr">
        <is>
          <t>Severity</t>
        </is>
      </c>
      <c r="H1" s="7" t="inlineStr">
        <is>
          <t>Resolution_Required</t>
        </is>
      </c>
      <c r="I1" s="7" t="inlineStr">
        <is>
          <t>Status</t>
        </is>
      </c>
      <c r="J1" s="7" t="inlineStr">
        <is>
          <t>Notes</t>
        </is>
      </c>
    </row>
    <row r="2">
      <c r="A2" s="8" t="inlineStr">
        <is>
          <t>EXC001</t>
        </is>
      </c>
      <c r="B2" s="8" t="inlineStr">
        <is>
          <t>2025-08-20</t>
        </is>
      </c>
      <c r="C2" s="8" t="inlineStr">
        <is>
          <t>Forms_Inbox</t>
        </is>
      </c>
      <c r="D2" s="8" t="inlineStr">
        <is>
          <t>5</t>
        </is>
      </c>
      <c r="E2" s="8" t="inlineStr">
        <is>
          <t>Invalid SKU</t>
        </is>
      </c>
      <c r="F2" s="8" t="inlineStr">
        <is>
          <t>SKU 'XYZ999' not found in master</t>
        </is>
      </c>
      <c r="G2" s="8" t="inlineStr">
        <is>
          <t>HIGH</t>
        </is>
      </c>
      <c r="H2" s="8" t="inlineStr">
        <is>
          <t>Verify and correct SKU</t>
        </is>
      </c>
      <c r="I2" s="8" t="inlineStr">
        <is>
          <t>OPEN</t>
        </is>
      </c>
      <c r="J2" s="8" t="inlineStr">
        <is>
          <t>Check with counter</t>
        </is>
      </c>
    </row>
    <row r="3">
      <c r="A3" s="8" t="inlineStr">
        <is>
          <t>EXC002</t>
        </is>
      </c>
      <c r="B3" s="8" t="inlineStr">
        <is>
          <t>2025-08-20</t>
        </is>
      </c>
      <c r="C3" s="8" t="inlineStr">
        <is>
          <t>Counts_Manual</t>
        </is>
      </c>
      <c r="D3" s="8" t="inlineStr">
        <is>
          <t>12</t>
        </is>
      </c>
      <c r="E3" s="8" t="inlineStr">
        <is>
          <t>Duplicate Entry</t>
        </is>
      </c>
      <c r="F3" s="8" t="inlineStr">
        <is>
          <t>Same count submitted twice</t>
        </is>
      </c>
      <c r="G3" s="8" t="inlineStr">
        <is>
          <t>MEDIUM</t>
        </is>
      </c>
      <c r="H3" s="8" t="inlineStr">
        <is>
          <t>Remove duplicate</t>
        </is>
      </c>
      <c r="I3" s="8" t="inlineStr">
        <is>
          <t>RESOLVED</t>
        </is>
      </c>
      <c r="J3" s="8" t="inlineStr">
        <is>
          <t>Kept latest entry</t>
        </is>
      </c>
    </row>
    <row r="4">
      <c r="A4" s="8" t="inlineStr">
        <is>
          <t>EXC003</t>
        </is>
      </c>
      <c r="B4" s="8" t="inlineStr">
        <is>
          <t>2025-08-20</t>
        </is>
      </c>
      <c r="C4" s="8" t="inlineStr">
        <is>
          <t>Counts_Entry</t>
        </is>
      </c>
      <c r="D4" s="8" t="inlineStr">
        <is>
          <t>25</t>
        </is>
      </c>
      <c r="E4" s="8" t="inlineStr">
        <is>
          <t>Negative Quantity</t>
        </is>
      </c>
      <c r="F4" s="8" t="inlineStr">
        <is>
          <t>Qty = -5 for SKU001</t>
        </is>
      </c>
      <c r="G4" s="8" t="inlineStr">
        <is>
          <t>HIGH</t>
        </is>
      </c>
      <c r="H4" s="8" t="inlineStr">
        <is>
          <t>Verify count</t>
        </is>
      </c>
      <c r="I4" s="8" t="inlineStr">
        <is>
          <t>OPEN</t>
        </is>
      </c>
      <c r="J4" s="8" t="inlineStr">
        <is>
          <t>Impossible negative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2025-08-25T18:49:22Z</dcterms:created>
  <dcterms:modified xmlns:dcterms="http://purl.org/dc/terms/" xmlns:xsi="http://www.w3.org/2001/XMLSchema-instance" xsi:type="dcterms:W3CDTF">2025-08-25T18:49:22Z</dcterms:modified>
</cp:coreProperties>
</file>