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OneDrive\Ambiente de Trabalho\Uni\3Ano\1Semestre\Aprendizagem\homeworks\H02\"/>
    </mc:Choice>
  </mc:AlternateContent>
  <xr:revisionPtr revIDLastSave="0" documentId="13_ncr:1_{9DE6F5FF-6FB1-48DD-BA39-3D57629AD67B}" xr6:coauthVersionLast="47" xr6:coauthVersionMax="47" xr10:uidLastSave="{00000000-0000-0000-0000-000000000000}"/>
  <bookViews>
    <workbookView xWindow="-109" yWindow="-109" windowWidth="26301" windowHeight="14427" activeTab="1" xr2:uid="{BA882F1C-2188-4A0B-A791-2F37625EC414}"/>
  </bookViews>
  <sheets>
    <sheet name="1" sheetId="1" r:id="rId1"/>
    <sheet name="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" i="2" l="1"/>
  <c r="N5" i="2"/>
  <c r="M5" i="2"/>
  <c r="L5" i="2"/>
  <c r="P5" i="2" a="1"/>
  <c r="P5" i="2" s="1"/>
  <c r="I5" i="2"/>
  <c r="I4" i="2"/>
  <c r="M4" i="2" s="1"/>
  <c r="N12" i="1"/>
  <c r="Q12" i="1" s="1"/>
  <c r="N11" i="1"/>
  <c r="R11" i="1" s="1"/>
  <c r="N10" i="1"/>
  <c r="S10" i="1" s="1"/>
  <c r="N9" i="1"/>
  <c r="S9" i="1" s="1"/>
  <c r="N8" i="1"/>
  <c r="P8" i="1" s="1"/>
  <c r="N7" i="1"/>
  <c r="P7" i="1" s="1"/>
  <c r="N6" i="1"/>
  <c r="S6" i="1" s="1"/>
  <c r="N5" i="1"/>
  <c r="S5" i="1" s="1"/>
  <c r="Q6" i="1"/>
  <c r="Q9" i="1"/>
  <c r="R6" i="1"/>
  <c r="P6" i="1"/>
  <c r="P9" i="1"/>
  <c r="S12" i="1" l="1"/>
  <c r="S11" i="1"/>
  <c r="P11" i="1"/>
  <c r="Q11" i="1"/>
  <c r="P10" i="1"/>
  <c r="Q10" i="1"/>
  <c r="R10" i="1"/>
  <c r="R9" i="1"/>
  <c r="R8" i="1"/>
  <c r="R7" i="1"/>
  <c r="Q7" i="1"/>
  <c r="R12" i="1"/>
  <c r="P12" i="1"/>
  <c r="S8" i="1"/>
  <c r="Q8" i="1"/>
  <c r="S7" i="1"/>
  <c r="R5" i="1"/>
  <c r="P5" i="1"/>
  <c r="Q5" i="1"/>
  <c r="K5" i="2"/>
  <c r="N4" i="2"/>
  <c r="L4" i="2"/>
  <c r="K4" i="2"/>
  <c r="I18" i="1" l="1" a="1"/>
  <c r="I18" i="1" s="1"/>
  <c r="I24" i="1" s="1" a="1"/>
  <c r="I24" i="1" s="1"/>
  <c r="R4" i="2" s="1"/>
  <c r="R5" i="2" l="1"/>
  <c r="J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<sst xmlns="http://schemas.openxmlformats.org/spreadsheetml/2006/main" count="39" uniqueCount="31">
  <si>
    <t>train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</si>
  <si>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</si>
  <si>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</si>
  <si>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</si>
  <si>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</si>
  <si>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</si>
  <si>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</si>
  <si>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</si>
  <si>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</si>
  <si>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</si>
  <si>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</si>
  <si>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test</t>
  </si>
  <si>
    <t>y0</t>
  </si>
  <si>
    <t>y1</t>
  </si>
  <si>
    <t>y2</t>
  </si>
  <si>
    <t>y3</t>
  </si>
  <si>
    <t>output</t>
  </si>
  <si>
    <t>1) aplicar basis function a design matrix</t>
  </si>
  <si>
    <t>Design Matrix</t>
  </si>
  <si>
    <t>New Design Matrix</t>
  </si>
  <si>
    <t>||x||</t>
  </si>
  <si>
    <t xml:space="preserve">2) </t>
  </si>
  <si>
    <t>Φ^𝑇</t>
  </si>
  <si>
    <t>W</t>
  </si>
  <si>
    <t>1) calcular predictions</t>
  </si>
  <si>
    <t xml:space="preserve">||x|| </t>
  </si>
  <si>
    <t>S</t>
  </si>
  <si>
    <t>Φ(x)</t>
  </si>
  <si>
    <t>Prediction</t>
  </si>
  <si>
    <t>2) obter o RMSE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</si>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</sst>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7F7F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4" borderId="0" xfId="0" applyFill="1" applyBorder="1"/>
    <xf numFmtId="0" fontId="0" fillId="4" borderId="1" xfId="0" applyFill="1" applyBorder="1"/>
    <xf numFmtId="0" fontId="0" fillId="4" borderId="0" xfId="0" applyFill="1"/>
    <xf numFmtId="0" fontId="0" fillId="5" borderId="0" xfId="0" applyFill="1" applyBorder="1"/>
    <xf numFmtId="0" fontId="0" fillId="5" borderId="1" xfId="0" applyFill="1" applyBorder="1"/>
    <xf numFmtId="0" fontId="0" fillId="5" borderId="0" xfId="0" applyFill="1"/>
    <xf numFmtId="0" fontId="0" fillId="2" borderId="1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2" borderId="1" xfId="0" applyFill="1" applyBorder="1" applyAlignment="1"/>
    <xf numFmtId="0" fontId="0" fillId="2" borderId="3" xfId="0" applyFill="1" applyBorder="1"/>
    <xf numFmtId="0" fontId="0" fillId="2" borderId="1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267420</xdr:colOff>
      <xdr:row>14</xdr:row>
      <xdr:rowOff>17253</xdr:rowOff>
    </xdr:from>
    <xdr:ext cx="1392882" cy="1788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81DF069-5996-4C0C-BD5B-93C6B27C6200}"/>
                </a:ext>
              </a:extLst>
            </xdr:cNvPr>
            <xdr:cNvSpPr txBox="1"/>
          </xdr:nvSpPr>
          <xdr:spPr>
            <a:xfrm>
              <a:off x="5236235" y="2553419"/>
              <a:ext cx="1392882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100" b="0" i="1">
                        <a:latin typeface="Cambria Math" panose="02040503050406030204" pitchFamily="18" charset="0"/>
                      </a:rPr>
                      <m:t>𝑊</m:t>
                    </m:r>
                    <m:r>
                      <a:rPr lang="pt-PT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pt-PT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100" b="0" i="0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m:rPr>
                            <m:sty m:val="p"/>
                          </m:rPr>
                          <a:rPr lang="pt-PT" sz="1100" b="0" i="0">
                            <a:latin typeface="Cambria Math" panose="02040503050406030204" pitchFamily="18" charset="0"/>
                          </a:rPr>
                          <m:t>Φ</m:t>
                        </m:r>
                      </m:e>
                      <m:sup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m:rPr>
                        <m:sty m:val="p"/>
                      </m:rPr>
                      <a:rPr lang="pt-PT" sz="1100" b="0" i="0">
                        <a:latin typeface="Cambria Math" panose="02040503050406030204" pitchFamily="18" charset="0"/>
                      </a:rPr>
                      <m:t>Φ</m:t>
                    </m:r>
                    <m:r>
                      <a:rPr lang="pt-PT" sz="1100" b="0" i="1">
                        <a:latin typeface="Cambria Math" panose="02040503050406030204" pitchFamily="18" charset="0"/>
                      </a:rPr>
                      <m:t>)^{−1}</m:t>
                    </m:r>
                    <m:sSup>
                      <m:sSupPr>
                        <m:ctrlPr>
                          <a:rPr lang="pt-P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pt-PT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p>
                        <m:r>
                          <a:rPr lang="pt-P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p>
                    </m:sSup>
                    <m:r>
                      <a:rPr lang="pt-P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𝑧</m:t>
                    </m:r>
                  </m:oMath>
                </m:oMathPara>
              </a14:m>
              <a:endParaRPr lang="pt-PT" sz="1100" b="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81DF069-5996-4C0C-BD5B-93C6B27C6200}"/>
                </a:ext>
              </a:extLst>
            </xdr:cNvPr>
            <xdr:cNvSpPr txBox="1"/>
          </xdr:nvSpPr>
          <xdr:spPr>
            <a:xfrm>
              <a:off x="5236235" y="2553419"/>
              <a:ext cx="1392882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𝑊=〖(Φ〗^𝑇 Φ)^{−1}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Φ^𝑇 𝑧</a:t>
              </a:r>
              <a:endParaRPr lang="pt-PT" sz="1100" b="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120769</xdr:colOff>
      <xdr:row>0</xdr:row>
      <xdr:rowOff>8626</xdr:rowOff>
    </xdr:from>
    <xdr:ext cx="1062983" cy="1754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8F4CA12-85F3-43E9-8F8C-D6CB8FBDA66A}"/>
                </a:ext>
              </a:extLst>
            </xdr:cNvPr>
            <xdr:cNvSpPr txBox="1"/>
          </xdr:nvSpPr>
          <xdr:spPr>
            <a:xfrm>
              <a:off x="6331788" y="8626"/>
              <a:ext cx="1062983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1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pt-PT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</m:d>
                    <m:r>
                      <a:rPr lang="pt-PT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pt-PT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pt-PT" sz="1100" b="0" i="0">
                            <a:latin typeface="Cambria Math" panose="02040503050406030204" pitchFamily="18" charset="0"/>
                          </a:rPr>
                          <m:t>Φ</m:t>
                        </m:r>
                      </m:e>
                      <m:sup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lang="pt-PT" sz="11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100" b="0" i="1">
                        <a:latin typeface="Cambria Math" panose="02040503050406030204" pitchFamily="18" charset="0"/>
                      </a:rPr>
                      <m:t>𝑤</m:t>
                    </m:r>
                    <m:r>
                      <a:rPr lang="pt-PT" sz="11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8F4CA12-85F3-43E9-8F8C-D6CB8FBDA66A}"/>
                </a:ext>
              </a:extLst>
            </xdr:cNvPr>
            <xdr:cNvSpPr txBox="1"/>
          </xdr:nvSpPr>
          <xdr:spPr>
            <a:xfrm>
              <a:off x="6331788" y="8626"/>
              <a:ext cx="1062983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𝑓(𝑥, 𝑤)=Φ^𝑇.  𝑤 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16</xdr:col>
      <xdr:colOff>612475</xdr:colOff>
      <xdr:row>2</xdr:row>
      <xdr:rowOff>8627</xdr:rowOff>
    </xdr:from>
    <xdr:ext cx="685124" cy="34759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5E462BA-5F07-400E-B98D-508D36FB1829}"/>
                </a:ext>
              </a:extLst>
            </xdr:cNvPr>
            <xdr:cNvSpPr txBox="1"/>
          </xdr:nvSpPr>
          <xdr:spPr>
            <a:xfrm>
              <a:off x="10550105" y="370936"/>
              <a:ext cx="685124" cy="3475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latin typeface="Cambria Math" panose="02040503050406030204" pitchFamily="18" charset="0"/>
                                  </a:rPr>
                                  <m:t>𝑃</m:t>
                                </m:r>
                              </m:e>
                              <m:sub>
                                <m:r>
                                  <a:rPr 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− </m:t>
                            </m:r>
                            <m:sSub>
                              <m:sSubPr>
                                <m:ctrlPr>
                                  <a:rPr lang="en-US" sz="11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latin typeface="Cambria Math" panose="02040503050406030204" pitchFamily="18" charset="0"/>
                                  </a:rPr>
                                  <m:t>𝑂</m:t>
                                </m:r>
                              </m:e>
                              <m:sub>
                                <m:r>
                                  <a:rPr 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PT" sz="1100"/>
            </a:p>
            <a:p>
              <a:endParaRPr lang="pt-PT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5E462BA-5F07-400E-B98D-508D36FB1829}"/>
                </a:ext>
              </a:extLst>
            </xdr:cNvPr>
            <xdr:cNvSpPr txBox="1"/>
          </xdr:nvSpPr>
          <xdr:spPr>
            <a:xfrm>
              <a:off x="10550105" y="370936"/>
              <a:ext cx="685124" cy="3475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(𝑃_𝑖− 𝑂_𝑖 )^</a:t>
              </a:r>
              <a:r>
                <a:rPr lang="pt-PT" sz="1100" b="0" i="0">
                  <a:latin typeface="Cambria Math" panose="02040503050406030204" pitchFamily="18" charset="0"/>
                </a:rPr>
                <a:t>2</a:t>
              </a:r>
              <a:endParaRPr lang="pt-PT" sz="1100"/>
            </a:p>
            <a:p>
              <a:pPr/>
              <a:endParaRPr lang="pt-PT" sz="1100"/>
            </a:p>
          </xdr:txBody>
        </xdr:sp>
      </mc:Fallback>
    </mc:AlternateContent>
    <xdr:clientData/>
  </xdr:oneCellAnchor>
  <xdr:oneCellAnchor>
    <xdr:from>
      <xdr:col>13</xdr:col>
      <xdr:colOff>163901</xdr:colOff>
      <xdr:row>13</xdr:row>
      <xdr:rowOff>94892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C6958D-B1A6-44F6-82D0-5AC8BBA81BDE}"/>
            </a:ext>
          </a:extLst>
        </xdr:cNvPr>
        <xdr:cNvSpPr txBox="1"/>
      </xdr:nvSpPr>
      <xdr:spPr>
        <a:xfrm>
          <a:off x="8238226" y="24499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762E3-F068-4D59-AE6F-EEE49FAB3EE7}">
  <dimension ref="A2:T27"/>
  <sheetViews>
    <sheetView workbookViewId="0">
      <selection activeCell="R12" sqref="R12"/>
    </sheetView>
  </sheetViews>
  <sheetFormatPr defaultRowHeight="14.3" x14ac:dyDescent="0.25"/>
  <sheetData>
    <row r="2" spans="1:19" x14ac:dyDescent="0.25">
      <c r="I2" t="s">
        <v>17</v>
      </c>
    </row>
    <row r="3" spans="1:19" x14ac:dyDescent="0.25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</row>
    <row r="4" spans="1:19" x14ac:dyDescent="0.25">
      <c r="A4" s="16" t="s">
        <v>0</v>
      </c>
      <c r="B4" s="2" t="s">
        <v>1</v>
      </c>
      <c r="C4" s="5">
        <v>1</v>
      </c>
      <c r="D4" s="5">
        <v>1</v>
      </c>
      <c r="E4" s="5">
        <v>1</v>
      </c>
      <c r="F4" s="5">
        <v>0</v>
      </c>
      <c r="G4" s="5">
        <v>1</v>
      </c>
      <c r="I4" s="14" t="s">
        <v>18</v>
      </c>
      <c r="J4" s="14"/>
      <c r="K4" s="14"/>
      <c r="L4" s="14"/>
      <c r="N4" s="8" t="s">
        <v>20</v>
      </c>
      <c r="P4" s="12" t="s">
        <v>19</v>
      </c>
      <c r="Q4" s="12"/>
      <c r="R4" s="12"/>
      <c r="S4" s="12"/>
    </row>
    <row r="5" spans="1:19" x14ac:dyDescent="0.25">
      <c r="A5" s="16"/>
      <c r="B5" s="2" t="s">
        <v>2</v>
      </c>
      <c r="C5" s="5">
        <v>1</v>
      </c>
      <c r="D5" s="5">
        <v>1</v>
      </c>
      <c r="E5" s="5">
        <v>1</v>
      </c>
      <c r="F5" s="5">
        <v>5</v>
      </c>
      <c r="G5" s="5">
        <v>3</v>
      </c>
      <c r="I5" s="5">
        <v>1</v>
      </c>
      <c r="J5" s="5">
        <v>1</v>
      </c>
      <c r="K5" s="5">
        <v>1</v>
      </c>
      <c r="L5" s="5">
        <v>0</v>
      </c>
      <c r="N5" s="5">
        <f>SQRT(J5^2 + K5^2 + L5^2)</f>
        <v>1.4142135623730951</v>
      </c>
      <c r="P5" s="5">
        <f t="shared" ref="P5:P12" si="0">N5^0</f>
        <v>1</v>
      </c>
      <c r="Q5" s="5">
        <f t="shared" ref="Q5:Q12" si="1">N5^1</f>
        <v>1.4142135623730951</v>
      </c>
      <c r="R5" s="5">
        <f t="shared" ref="R5:R12" si="2">N5^2</f>
        <v>2.0000000000000004</v>
      </c>
      <c r="S5" s="5">
        <f t="shared" ref="S5:S12" si="3">N5^3</f>
        <v>2.8284271247461907</v>
      </c>
    </row>
    <row r="6" spans="1:19" x14ac:dyDescent="0.25">
      <c r="A6" s="16"/>
      <c r="B6" s="2" t="s">
        <v>3</v>
      </c>
      <c r="C6" s="5">
        <v>1</v>
      </c>
      <c r="D6" s="5">
        <v>0</v>
      </c>
      <c r="E6" s="5">
        <v>2</v>
      </c>
      <c r="F6" s="5">
        <v>4</v>
      </c>
      <c r="G6" s="5">
        <v>2</v>
      </c>
      <c r="I6" s="5">
        <v>1</v>
      </c>
      <c r="J6" s="5">
        <v>1</v>
      </c>
      <c r="K6" s="5">
        <v>1</v>
      </c>
      <c r="L6" s="5">
        <v>5</v>
      </c>
      <c r="N6" s="5">
        <f>SQRT(J6^2 + K6^2 + L6^2)</f>
        <v>5.196152422706632</v>
      </c>
      <c r="P6" s="5">
        <f t="shared" si="0"/>
        <v>1</v>
      </c>
      <c r="Q6" s="5">
        <f t="shared" si="1"/>
        <v>5.196152422706632</v>
      </c>
      <c r="R6" s="5">
        <f t="shared" si="2"/>
        <v>27</v>
      </c>
      <c r="S6" s="5">
        <f t="shared" si="3"/>
        <v>140.29611541307906</v>
      </c>
    </row>
    <row r="7" spans="1:19" x14ac:dyDescent="0.25">
      <c r="A7" s="16"/>
      <c r="B7" s="2" t="s">
        <v>4</v>
      </c>
      <c r="C7" s="5">
        <v>1</v>
      </c>
      <c r="D7" s="5">
        <v>1</v>
      </c>
      <c r="E7" s="5">
        <v>2</v>
      </c>
      <c r="F7" s="5">
        <v>3</v>
      </c>
      <c r="G7" s="5">
        <v>0</v>
      </c>
      <c r="I7" s="5">
        <v>1</v>
      </c>
      <c r="J7" s="5">
        <v>0</v>
      </c>
      <c r="K7" s="5">
        <v>2</v>
      </c>
      <c r="L7" s="5">
        <v>4</v>
      </c>
      <c r="N7" s="5">
        <f>SQRT(J7^2 + K7^2 + L7^2)</f>
        <v>4.4721359549995796</v>
      </c>
      <c r="P7" s="5">
        <f t="shared" si="0"/>
        <v>1</v>
      </c>
      <c r="Q7" s="5">
        <f t="shared" si="1"/>
        <v>4.4721359549995796</v>
      </c>
      <c r="R7" s="5">
        <f t="shared" si="2"/>
        <v>20.000000000000004</v>
      </c>
      <c r="S7" s="5">
        <f t="shared" si="3"/>
        <v>89.442719099991606</v>
      </c>
    </row>
    <row r="8" spans="1:19" x14ac:dyDescent="0.25">
      <c r="A8" s="16"/>
      <c r="B8" s="2" t="s">
        <v>5</v>
      </c>
      <c r="C8" s="5">
        <v>1</v>
      </c>
      <c r="D8" s="5">
        <v>2</v>
      </c>
      <c r="E8" s="5">
        <v>0</v>
      </c>
      <c r="F8" s="5">
        <v>7</v>
      </c>
      <c r="G8" s="5">
        <v>6</v>
      </c>
      <c r="I8" s="5">
        <v>1</v>
      </c>
      <c r="J8" s="5">
        <v>1</v>
      </c>
      <c r="K8" s="5">
        <v>2</v>
      </c>
      <c r="L8" s="5">
        <v>3</v>
      </c>
      <c r="N8" s="5">
        <f>SQRT(J8^2 + K8^2 + L8^2)</f>
        <v>3.7416573867739413</v>
      </c>
      <c r="P8" s="5">
        <f t="shared" si="0"/>
        <v>1</v>
      </c>
      <c r="Q8" s="5">
        <f t="shared" si="1"/>
        <v>3.7416573867739413</v>
      </c>
      <c r="R8" s="5">
        <f t="shared" si="2"/>
        <v>14</v>
      </c>
      <c r="S8" s="5">
        <f t="shared" si="3"/>
        <v>52.38320341483518</v>
      </c>
    </row>
    <row r="9" spans="1:19" x14ac:dyDescent="0.25">
      <c r="A9" s="16"/>
      <c r="B9" s="2" t="s">
        <v>6</v>
      </c>
      <c r="C9" s="5">
        <v>1</v>
      </c>
      <c r="D9" s="5">
        <v>1</v>
      </c>
      <c r="E9" s="5">
        <v>1</v>
      </c>
      <c r="F9" s="5">
        <v>1</v>
      </c>
      <c r="G9" s="5">
        <v>4</v>
      </c>
      <c r="I9" s="5">
        <v>1</v>
      </c>
      <c r="J9" s="5">
        <v>2</v>
      </c>
      <c r="K9" s="5">
        <v>0</v>
      </c>
      <c r="L9" s="5">
        <v>7</v>
      </c>
      <c r="N9" s="5">
        <f>SQRT(J9^2 + K9^2 + L9^2)</f>
        <v>7.2801098892805181</v>
      </c>
      <c r="P9" s="5">
        <f t="shared" si="0"/>
        <v>1</v>
      </c>
      <c r="Q9" s="5">
        <f t="shared" si="1"/>
        <v>7.2801098892805181</v>
      </c>
      <c r="R9" s="5">
        <f t="shared" si="2"/>
        <v>53</v>
      </c>
      <c r="S9" s="5">
        <f t="shared" si="3"/>
        <v>385.84582413186746</v>
      </c>
    </row>
    <row r="10" spans="1:19" x14ac:dyDescent="0.25">
      <c r="A10" s="16"/>
      <c r="B10" s="2" t="s">
        <v>7</v>
      </c>
      <c r="C10" s="5">
        <v>1</v>
      </c>
      <c r="D10" s="5">
        <v>2</v>
      </c>
      <c r="E10" s="5">
        <v>0</v>
      </c>
      <c r="F10" s="5">
        <v>2</v>
      </c>
      <c r="G10" s="5">
        <v>5</v>
      </c>
      <c r="I10" s="5">
        <v>1</v>
      </c>
      <c r="J10" s="5">
        <v>1</v>
      </c>
      <c r="K10" s="5">
        <v>1</v>
      </c>
      <c r="L10" s="5">
        <v>1</v>
      </c>
      <c r="N10" s="5">
        <f>SQRT(J10^2 + K10^2 + L10^2)</f>
        <v>1.7320508075688772</v>
      </c>
      <c r="P10" s="5">
        <f t="shared" si="0"/>
        <v>1</v>
      </c>
      <c r="Q10" s="5">
        <f t="shared" si="1"/>
        <v>1.7320508075688772</v>
      </c>
      <c r="R10" s="5">
        <f t="shared" si="2"/>
        <v>2.9999999999999996</v>
      </c>
      <c r="S10" s="5">
        <f t="shared" si="3"/>
        <v>5.1961524227066311</v>
      </c>
    </row>
    <row r="11" spans="1:19" x14ac:dyDescent="0.25">
      <c r="A11" s="17"/>
      <c r="B11" s="3" t="s">
        <v>8</v>
      </c>
      <c r="C11" s="6">
        <v>1</v>
      </c>
      <c r="D11" s="6">
        <v>0</v>
      </c>
      <c r="E11" s="6">
        <v>2</v>
      </c>
      <c r="F11" s="6">
        <v>9</v>
      </c>
      <c r="G11" s="6">
        <v>7</v>
      </c>
      <c r="I11" s="5">
        <v>1</v>
      </c>
      <c r="J11" s="5">
        <v>2</v>
      </c>
      <c r="K11" s="5">
        <v>0</v>
      </c>
      <c r="L11" s="5">
        <v>2</v>
      </c>
      <c r="N11" s="5">
        <f>SQRT(J11^2 + K11^2 + L11^2)</f>
        <v>2.8284271247461903</v>
      </c>
      <c r="P11" s="5">
        <f t="shared" si="0"/>
        <v>1</v>
      </c>
      <c r="Q11" s="5">
        <f t="shared" si="1"/>
        <v>2.8284271247461903</v>
      </c>
      <c r="R11" s="5">
        <f t="shared" si="2"/>
        <v>8.0000000000000018</v>
      </c>
      <c r="S11" s="5">
        <f t="shared" si="3"/>
        <v>22.627416997969526</v>
      </c>
    </row>
    <row r="12" spans="1:19" x14ac:dyDescent="0.25">
      <c r="A12" s="15" t="s">
        <v>11</v>
      </c>
      <c r="B12" s="4" t="s">
        <v>9</v>
      </c>
      <c r="C12" s="7">
        <v>1</v>
      </c>
      <c r="D12" s="7">
        <v>2</v>
      </c>
      <c r="E12" s="7">
        <v>0</v>
      </c>
      <c r="F12" s="7">
        <v>0</v>
      </c>
      <c r="G12" s="7">
        <v>2</v>
      </c>
      <c r="I12" s="5">
        <v>1</v>
      </c>
      <c r="J12" s="5">
        <v>0</v>
      </c>
      <c r="K12" s="5">
        <v>2</v>
      </c>
      <c r="L12" s="5">
        <v>9</v>
      </c>
      <c r="N12" s="5">
        <f>SQRT(J12^2 + K12^2 + L12^2)</f>
        <v>9.2195444572928871</v>
      </c>
      <c r="P12" s="5">
        <f t="shared" si="0"/>
        <v>1</v>
      </c>
      <c r="Q12" s="5">
        <f t="shared" si="1"/>
        <v>9.2195444572928871</v>
      </c>
      <c r="R12" s="5">
        <f t="shared" si="2"/>
        <v>85</v>
      </c>
      <c r="S12" s="5">
        <f t="shared" si="3"/>
        <v>783.66127886989545</v>
      </c>
    </row>
    <row r="13" spans="1:19" x14ac:dyDescent="0.25">
      <c r="A13" s="15"/>
      <c r="B13" s="4" t="s">
        <v>10</v>
      </c>
      <c r="C13" s="7">
        <v>1</v>
      </c>
      <c r="D13" s="7">
        <v>1</v>
      </c>
      <c r="E13" s="7">
        <v>2</v>
      </c>
      <c r="F13" s="7">
        <v>1</v>
      </c>
      <c r="G13" s="7">
        <v>4</v>
      </c>
    </row>
    <row r="14" spans="1:19" x14ac:dyDescent="0.25">
      <c r="I14" s="11"/>
      <c r="J14" s="11"/>
      <c r="K14" s="11"/>
      <c r="L14" s="11"/>
    </row>
    <row r="15" spans="1:19" x14ac:dyDescent="0.25">
      <c r="I15" s="9" t="s">
        <v>21</v>
      </c>
      <c r="J15" s="9"/>
      <c r="K15" s="9"/>
      <c r="L15" s="9"/>
    </row>
    <row r="17" spans="9:20" x14ac:dyDescent="0.25">
      <c r="I17" s="14" t="s">
        <v>22</v>
      </c>
      <c r="J17" s="14"/>
      <c r="K17" s="14"/>
      <c r="L17" s="14"/>
      <c r="M17" s="14"/>
      <c r="N17" s="14"/>
      <c r="O17" s="14"/>
      <c r="P17" s="14"/>
      <c r="T17" t="s">
        <v>26</v>
      </c>
    </row>
    <row r="18" spans="9:20" x14ac:dyDescent="0.25">
      <c r="I18" s="5" cm="1">
        <f t="array" ref="I18:P21">TRANSPOSE(P5:S12)</f>
        <v>1</v>
      </c>
      <c r="J18" s="5">
        <v>1</v>
      </c>
      <c r="K18" s="5">
        <v>1</v>
      </c>
      <c r="L18" s="5">
        <v>1</v>
      </c>
      <c r="M18" s="7">
        <v>1</v>
      </c>
      <c r="N18" s="7">
        <v>1</v>
      </c>
      <c r="O18" s="7">
        <v>1</v>
      </c>
      <c r="P18" s="7">
        <v>1</v>
      </c>
    </row>
    <row r="19" spans="9:20" x14ac:dyDescent="0.25">
      <c r="I19" s="5">
        <v>1.4142135623730951</v>
      </c>
      <c r="J19" s="5">
        <v>5.196152422706632</v>
      </c>
      <c r="K19" s="5">
        <v>4.4721359549995796</v>
      </c>
      <c r="L19" s="5">
        <v>3.7416573867739413</v>
      </c>
      <c r="M19" s="7">
        <v>7.2801098892805181</v>
      </c>
      <c r="N19" s="7">
        <v>1.7320508075688772</v>
      </c>
      <c r="O19" s="7">
        <v>2.8284271247461903</v>
      </c>
      <c r="P19" s="7">
        <v>9.2195444572928871</v>
      </c>
    </row>
    <row r="20" spans="9:20" x14ac:dyDescent="0.25">
      <c r="I20" s="5">
        <v>2.0000000000000004</v>
      </c>
      <c r="J20" s="5">
        <v>27</v>
      </c>
      <c r="K20" s="5">
        <v>20.000000000000004</v>
      </c>
      <c r="L20" s="5">
        <v>14</v>
      </c>
      <c r="M20" s="7">
        <v>53</v>
      </c>
      <c r="N20" s="7">
        <v>2.9999999999999996</v>
      </c>
      <c r="O20" s="7">
        <v>8.0000000000000018</v>
      </c>
      <c r="P20" s="7">
        <v>85</v>
      </c>
    </row>
    <row r="21" spans="9:20" x14ac:dyDescent="0.25">
      <c r="I21" s="5">
        <v>2.8284271247461907</v>
      </c>
      <c r="J21" s="5">
        <v>140.29611541307906</v>
      </c>
      <c r="K21" s="5">
        <v>89.442719099991606</v>
      </c>
      <c r="L21" s="5">
        <v>52.38320341483518</v>
      </c>
      <c r="M21" s="7">
        <v>385.84582413186746</v>
      </c>
      <c r="N21" s="7">
        <v>5.1961524227066311</v>
      </c>
      <c r="O21" s="7">
        <v>22.627416997969526</v>
      </c>
      <c r="P21" s="7">
        <v>783.66127886989545</v>
      </c>
    </row>
    <row r="22" spans="9:20" x14ac:dyDescent="0.25">
      <c r="I22" s="9"/>
      <c r="J22" s="9"/>
      <c r="K22" s="9"/>
      <c r="L22" s="9"/>
    </row>
    <row r="23" spans="9:20" x14ac:dyDescent="0.25">
      <c r="I23" s="8" t="s">
        <v>23</v>
      </c>
      <c r="J23" s="9"/>
      <c r="K23" s="9"/>
      <c r="L23" s="9"/>
    </row>
    <row r="24" spans="9:20" x14ac:dyDescent="0.25">
      <c r="I24" s="5" cm="1">
        <f t="array" ref="I24:I27">MMULT(MMULT(MINVERSE(MMULT(_xlfn.ANCHORARRAY(I18), P5:S12)),_xlfn.ANCHORARRAY( I18)), G4:G11)</f>
        <v>4.5835212204178859</v>
      </c>
      <c r="J24" s="9"/>
      <c r="K24" s="9"/>
      <c r="L24" s="9"/>
    </row>
    <row r="25" spans="9:20" x14ac:dyDescent="0.25">
      <c r="I25" s="5">
        <v>-1.687204804922751</v>
      </c>
      <c r="J25" s="9"/>
      <c r="K25" s="9"/>
      <c r="L25" s="9"/>
    </row>
    <row r="26" spans="9:20" x14ac:dyDescent="0.25">
      <c r="I26" s="7">
        <v>0.33773732527147438</v>
      </c>
    </row>
    <row r="27" spans="9:20" x14ac:dyDescent="0.25">
      <c r="I27" s="7">
        <v>-1.3306742563034601E-2</v>
      </c>
    </row>
  </sheetData>
  <mergeCells count="4">
    <mergeCell ref="I17:P17"/>
    <mergeCell ref="A12:A13"/>
    <mergeCell ref="A4:A11"/>
    <mergeCell ref="I4:L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938E2-91A9-4B28-A306-132F0FE935B4}">
  <dimension ref="A1:R14"/>
  <sheetViews>
    <sheetView tabSelected="1" workbookViewId="0">
      <selection activeCell="N5" sqref="N5"/>
    </sheetView>
  </sheetViews>
  <sheetFormatPr defaultRowHeight="14.3" x14ac:dyDescent="0.25"/>
  <sheetData>
    <row r="1" spans="1:18" x14ac:dyDescent="0.25">
      <c r="I1" t="s">
        <v>24</v>
      </c>
    </row>
    <row r="3" spans="1:18" x14ac:dyDescent="0.25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I3" s="8" t="s">
        <v>25</v>
      </c>
      <c r="K3" s="14" t="s">
        <v>27</v>
      </c>
      <c r="L3" s="14"/>
      <c r="M3" s="14"/>
      <c r="N3" s="14"/>
      <c r="P3" s="1" t="s">
        <v>28</v>
      </c>
      <c r="R3" s="1"/>
    </row>
    <row r="4" spans="1:18" x14ac:dyDescent="0.25">
      <c r="A4" s="18" t="s">
        <v>11</v>
      </c>
      <c r="B4" s="4" t="s">
        <v>9</v>
      </c>
      <c r="C4" s="7">
        <v>1</v>
      </c>
      <c r="D4" s="7">
        <v>2</v>
      </c>
      <c r="E4" s="7">
        <v>0</v>
      </c>
      <c r="F4" s="7">
        <v>0</v>
      </c>
      <c r="G4" s="7">
        <v>2</v>
      </c>
      <c r="I4" s="7">
        <f>SQRT(D4^2 + E4^2 + F4^2)</f>
        <v>2</v>
      </c>
      <c r="K4" s="7">
        <f>I4^0</f>
        <v>1</v>
      </c>
      <c r="L4" s="7">
        <f>I4^1</f>
        <v>2</v>
      </c>
      <c r="M4" s="7">
        <f>I4^2</f>
        <v>4</v>
      </c>
      <c r="N4" s="7">
        <f>I4^3</f>
        <v>8</v>
      </c>
      <c r="P4" s="7">
        <f>K4*'1'!I24+'2'!L4*'1'!I25+'2'!M4*'1'!I26+'2'!N4*'1'!I27</f>
        <v>2.4536069711540045</v>
      </c>
      <c r="R4" s="7">
        <f>(P4-G4)^2</f>
        <v>0.20575928427950987</v>
      </c>
    </row>
    <row r="5" spans="1:18" x14ac:dyDescent="0.25">
      <c r="A5" s="15"/>
      <c r="B5" s="4" t="s">
        <v>10</v>
      </c>
      <c r="C5" s="7">
        <v>1</v>
      </c>
      <c r="D5" s="7">
        <v>1</v>
      </c>
      <c r="E5" s="7">
        <v>2</v>
      </c>
      <c r="F5" s="7">
        <v>1</v>
      </c>
      <c r="G5" s="7">
        <v>4</v>
      </c>
      <c r="I5" s="7">
        <f>SQRT(D5^2 + E5^2 + F5^2)</f>
        <v>2.4494897427831779</v>
      </c>
      <c r="K5" s="7">
        <f>I5^0</f>
        <v>1</v>
      </c>
      <c r="L5" s="7">
        <f>I5^1</f>
        <v>2.4494897427831779</v>
      </c>
      <c r="M5" s="7">
        <f>I5^2</f>
        <v>5.9999999999999991</v>
      </c>
      <c r="N5" s="7">
        <f>I5^3</f>
        <v>14.696938456699066</v>
      </c>
      <c r="P5" s="7" cm="1">
        <f t="array" ref="P5">MMULT(K5:N5,_xlfn.ANCHORARRAY( '1'!I24))</f>
        <v>2.2815859319059029</v>
      </c>
      <c r="R5" s="7">
        <f>(P5-G5)^2</f>
        <v>2.9529469094237042</v>
      </c>
    </row>
    <row r="7" spans="1:18" x14ac:dyDescent="0.25">
      <c r="I7" t="s">
        <v>29</v>
      </c>
    </row>
    <row r="9" spans="1:18" x14ac:dyDescent="0.25">
      <c r="I9" s="13" t="s">
        <v>30</v>
      </c>
      <c r="J9" s="7">
        <f>SQRT(SUM(R4:R5)/COUNT(R4:R5))</f>
        <v>1.2567231583971097</v>
      </c>
    </row>
    <row r="10" spans="1:18" x14ac:dyDescent="0.25">
      <c r="B10" s="10"/>
    </row>
    <row r="11" spans="1:18" x14ac:dyDescent="0.25">
      <c r="B11" s="9"/>
    </row>
    <row r="12" spans="1:18" x14ac:dyDescent="0.25">
      <c r="B12" s="9"/>
    </row>
    <row r="13" spans="1:18" x14ac:dyDescent="0.25">
      <c r="B13" s="9"/>
    </row>
    <row r="14" spans="1:18" x14ac:dyDescent="0.25">
      <c r="B14" s="9"/>
    </row>
  </sheetData>
  <mergeCells count="2">
    <mergeCell ref="A4:A5"/>
    <mergeCell ref="K3:N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tomas</cp:lastModifiedBy>
  <dcterms:created xsi:type="dcterms:W3CDTF">2021-10-23T15:43:36Z</dcterms:created>
  <dcterms:modified xsi:type="dcterms:W3CDTF">2021-10-25T14:07:37Z</dcterms:modified>
</cp:coreProperties>
</file>