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 firstSheet="2" activeTab="3"/>
  </bookViews>
  <sheets>
    <sheet name="家纺10月营销活动节奏" sheetId="1" state="hidden" r:id="rId1"/>
    <sheet name="Sheet1" sheetId="40" state="hidden" r:id="rId2"/>
    <sheet name="7月营销节奏" sheetId="61" r:id="rId3"/>
    <sheet name="7月盘货表" sheetId="4" r:id="rId4"/>
    <sheet name="7月销售明细汇总" sheetId="39" r:id="rId5"/>
    <sheet name="每日销售情况" sheetId="59" r:id="rId6"/>
    <sheet name="Sheet7" sheetId="51" state="hidden" r:id="rId7"/>
    <sheet name="可用促销规范池" sheetId="7" r:id="rId8"/>
    <sheet name="6月销售" sheetId="50" state="hidden" r:id="rId9"/>
    <sheet name="7月闪购" sheetId="60" r:id="rId10"/>
    <sheet name="清理规则 (2)" sheetId="63" r:id="rId11"/>
    <sheet name="清理规则" sheetId="30" state="hidden" r:id="rId12"/>
    <sheet name="促销规范池" sheetId="14" state="hidden" r:id="rId13"/>
  </sheets>
  <definedNames>
    <definedName name="_xlnm._FilterDatabase" localSheetId="7" hidden="1">可用促销规范池!$A$2:$H$339</definedName>
    <definedName name="_xlnm._FilterDatabase" localSheetId="12" hidden="1">促销规范池!$A$2:$H$563</definedName>
    <definedName name="_xlnm._FilterDatabase" localSheetId="3" hidden="1">'7月盘货表'!$A$1:$CO$217</definedName>
  </definedNames>
  <calcPr calcId="144525"/>
  <pivotCaches>
    <pivotCache cacheId="0" r:id="rId14"/>
    <pivotCache cacheId="1" r:id="rId15"/>
    <pivotCache cacheId="2" r:id="rId16"/>
  </pivotCaches>
</workbook>
</file>

<file path=xl/sharedStrings.xml><?xml version="1.0" encoding="utf-8"?>
<sst xmlns="http://schemas.openxmlformats.org/spreadsheetml/2006/main" count="10614" uniqueCount="2042">
  <si>
    <t>时间</t>
  </si>
  <si>
    <t>10月</t>
  </si>
  <si>
    <t>四</t>
  </si>
  <si>
    <t>五</t>
  </si>
  <si>
    <t>六</t>
  </si>
  <si>
    <t>日</t>
  </si>
  <si>
    <t>一</t>
  </si>
  <si>
    <t>二</t>
  </si>
  <si>
    <t>三</t>
  </si>
  <si>
    <t>爆发节奏</t>
  </si>
  <si>
    <t>第五波家装节/金秋风暴
每满300-30（神券）</t>
  </si>
  <si>
    <t>家纺秋冬焕新家</t>
  </si>
  <si>
    <t>15号开始品类日预热</t>
  </si>
  <si>
    <t>家纺品类日
1000W启动图 全量吸顶通栏 全量通栏3</t>
  </si>
  <si>
    <t>双十一</t>
  </si>
  <si>
    <t>2020年</t>
  </si>
  <si>
    <t>POP</t>
  </si>
  <si>
    <t xml:space="preserve">每满300减60 ，上不封顶 </t>
  </si>
  <si>
    <t>每满300-40，上不封顶
200打9折券（可以和店铺东券叠加）</t>
  </si>
  <si>
    <t>200打9折券（可以和店铺东券叠加）</t>
  </si>
  <si>
    <t>利益点及节奏待定</t>
  </si>
  <si>
    <t>自营</t>
  </si>
  <si>
    <t>领券
199-100（二级部门）
399-200（二级部门）
799-400（二级部门）
99-50（家纺）
1元五折（家纺）
1199减600（家纺）</t>
  </si>
  <si>
    <t>领券
1元五折
99减50
199减100
399减200
799减400
1199减600</t>
  </si>
  <si>
    <t>每满200-50
每满100-20
封顶500</t>
  </si>
  <si>
    <r>
      <rPr>
        <sz val="10"/>
        <color rgb="FF000000"/>
        <rFont val="微软雅黑"/>
        <charset val="134"/>
      </rPr>
      <t xml:space="preserve">领券
1元五折
99减50
199减100
399减200
799减400
1199减600
</t>
    </r>
    <r>
      <rPr>
        <sz val="10"/>
        <color rgb="FFFF0000"/>
        <rFont val="微软雅黑"/>
        <charset val="134"/>
      </rPr>
      <t>叠加前2小时2件9折3件8折</t>
    </r>
  </si>
  <si>
    <t>闪购</t>
  </si>
  <si>
    <t>品牌闪购
（多喜爱主牵）</t>
  </si>
  <si>
    <t>品牌闪购</t>
  </si>
  <si>
    <t>备货</t>
  </si>
  <si>
    <t>双十一备货第一轮</t>
  </si>
  <si>
    <t>双十一备货第二轮</t>
  </si>
  <si>
    <t>双十一备货第三轮</t>
  </si>
  <si>
    <t>2019年</t>
  </si>
  <si>
    <t>家装节最后一波
自营 领券
199-100
399-200
799-400
1599-600（玲珑申请）
POP
每满300-30不封顶 叠加300打9折券
家具建材
每满200-40，封顶1000</t>
  </si>
  <si>
    <t>家纺品类日
领券
199-100
399-200
799-400
1599-600</t>
  </si>
  <si>
    <t>家纺神券日
领券
199-100
399-200
799-400
1599-600
1元五折</t>
  </si>
  <si>
    <t xml:space="preserve">POP+自营：领券满199-100
即领即用，会场频道商详挂券 
</t>
  </si>
  <si>
    <t>预热</t>
  </si>
  <si>
    <t>类
别</t>
  </si>
  <si>
    <t>货号</t>
  </si>
  <si>
    <t>简称</t>
  </si>
  <si>
    <t>是否
补贴品</t>
  </si>
  <si>
    <t>产品分层</t>
  </si>
  <si>
    <t>备注</t>
  </si>
  <si>
    <t xml:space="preserve"> 4月销量</t>
  </si>
  <si>
    <t xml:space="preserve"> 5月销量（截止19日）</t>
  </si>
  <si>
    <t xml:space="preserve"> 京东
合计
库存</t>
  </si>
  <si>
    <t xml:space="preserve"> 多喜爱库存</t>
  </si>
  <si>
    <t xml:space="preserve"> 在线量</t>
  </si>
  <si>
    <t xml:space="preserve"> 商家补贴</t>
  </si>
  <si>
    <t xml:space="preserve"> 平台补贴</t>
  </si>
  <si>
    <t xml:space="preserve"> 6.1价格</t>
  </si>
  <si>
    <t xml:space="preserve"> 京贴每满200减30凑单</t>
  </si>
  <si>
    <t xml:space="preserve"> 京贴每满200减30</t>
  </si>
  <si>
    <t xml:space="preserve"> 满减</t>
  </si>
  <si>
    <t>618到手价</t>
  </si>
  <si>
    <t xml:space="preserve"> 凑单到手价</t>
  </si>
  <si>
    <t>被芯类</t>
  </si>
  <si>
    <t>115011323250230</t>
  </si>
  <si>
    <t>馨悦蚕丝羊毛子母被</t>
  </si>
  <si>
    <t>(空白)</t>
  </si>
  <si>
    <t>常规品</t>
  </si>
  <si>
    <t>115011323260220</t>
  </si>
  <si>
    <t>115011323280120</t>
  </si>
  <si>
    <t>超柔暖绒七孔被</t>
  </si>
  <si>
    <t>115011323330130</t>
  </si>
  <si>
    <t>115011323410150</t>
  </si>
  <si>
    <t>亲肤糖果色大豆被（米色）</t>
  </si>
  <si>
    <t>115011323450120</t>
  </si>
  <si>
    <t>115011323590130</t>
  </si>
  <si>
    <t>115011323990230</t>
  </si>
  <si>
    <t>艾伦抗菌澳洲羊毛春秋被</t>
  </si>
  <si>
    <t>115011324080320</t>
  </si>
  <si>
    <t>格温德七孔被</t>
  </si>
  <si>
    <t>115011324150330</t>
  </si>
  <si>
    <t>115011324240350</t>
  </si>
  <si>
    <t>蔻特恩棉朵棉花春秋被</t>
  </si>
  <si>
    <t>115011324500220</t>
  </si>
  <si>
    <t>丽莎提花拉链款大豆子母被</t>
  </si>
  <si>
    <t>115011324510230</t>
  </si>
  <si>
    <t>115011326380320</t>
  </si>
  <si>
    <t>115011326530330</t>
  </si>
  <si>
    <t>115011327480150</t>
  </si>
  <si>
    <t>梵尼亚大豆纤维春秋被(米杏）</t>
  </si>
  <si>
    <t>115011327500150</t>
  </si>
  <si>
    <t>梵尼亚大豆纤维春秋被（珠白）</t>
  </si>
  <si>
    <t>115011327700120</t>
  </si>
  <si>
    <t>115011327720120</t>
  </si>
  <si>
    <t>115011328200150</t>
  </si>
  <si>
    <t>特里亚抗菌七孔春秋被（梨花白）</t>
  </si>
  <si>
    <t>115011328600120</t>
  </si>
  <si>
    <t>115011328870130</t>
  </si>
  <si>
    <t>115011328890130</t>
  </si>
  <si>
    <t>115011329820130</t>
  </si>
  <si>
    <t>家饰类</t>
  </si>
  <si>
    <t>116020000530860</t>
  </si>
  <si>
    <t>泰勒乳胶复合抗菌床垫</t>
  </si>
  <si>
    <t>116021340980820</t>
  </si>
  <si>
    <t>英威达抗菌防螨床笠保护垫（海贝灰）</t>
  </si>
  <si>
    <t>116021341010830</t>
  </si>
  <si>
    <t>116021341230820</t>
  </si>
  <si>
    <t>艾森可水洗防滑保护垫</t>
  </si>
  <si>
    <t>116021341260830</t>
  </si>
  <si>
    <t>116021341270820</t>
  </si>
  <si>
    <t>艾森可水洗笠围保护垫</t>
  </si>
  <si>
    <t>116021341300830</t>
  </si>
  <si>
    <t>116040000660350</t>
  </si>
  <si>
    <t>倾城夏日床单</t>
  </si>
  <si>
    <t>116040001010660</t>
  </si>
  <si>
    <t>倾城夏日枕袋</t>
  </si>
  <si>
    <t>116041212750150</t>
  </si>
  <si>
    <t>倾城夏日被袋</t>
  </si>
  <si>
    <t>116041212760120</t>
  </si>
  <si>
    <t>116041212800320</t>
  </si>
  <si>
    <t>116041212870330</t>
  </si>
  <si>
    <t>116041212930130</t>
  </si>
  <si>
    <t>凉席</t>
  </si>
  <si>
    <t>116011381380150</t>
  </si>
  <si>
    <t>童星绘梦冰丝席</t>
  </si>
  <si>
    <t>爆品</t>
  </si>
  <si>
    <t>116011381450150</t>
  </si>
  <si>
    <t>国色天香提花席</t>
  </si>
  <si>
    <t>是</t>
  </si>
  <si>
    <t>116011381750150</t>
  </si>
  <si>
    <t>小小霸王冰丝席</t>
  </si>
  <si>
    <t>116011382370130</t>
  </si>
  <si>
    <t>一抹清晨仿藤席</t>
  </si>
  <si>
    <t>次爆品</t>
  </si>
  <si>
    <t>116011382430120</t>
  </si>
  <si>
    <t>116011382580150</t>
  </si>
  <si>
    <t>小小霸王冰丝席（床笠款）</t>
  </si>
  <si>
    <t>116011385740130</t>
  </si>
  <si>
    <t>116011385810130</t>
  </si>
  <si>
    <t>116011385860130</t>
  </si>
  <si>
    <t>草莓点点提花席</t>
  </si>
  <si>
    <t>现货+预售</t>
  </si>
  <si>
    <t>116011385890130</t>
  </si>
  <si>
    <t>橘色晨光冰丝席</t>
  </si>
  <si>
    <t>116011385920130</t>
  </si>
  <si>
    <t>蜜桃冰丝席</t>
  </si>
  <si>
    <t>116011385930130</t>
  </si>
  <si>
    <t>甜草莓冰丝席</t>
  </si>
  <si>
    <t>116011386060130</t>
  </si>
  <si>
    <t>奶油小草莓床单三件套</t>
  </si>
  <si>
    <t>116011386300120</t>
  </si>
  <si>
    <t>116011386370120</t>
  </si>
  <si>
    <t>116011386420120</t>
  </si>
  <si>
    <t>116011386430120</t>
  </si>
  <si>
    <t>116011386460120</t>
  </si>
  <si>
    <t>116011386470120</t>
  </si>
  <si>
    <t>116011387010130</t>
  </si>
  <si>
    <t>116011387020130</t>
  </si>
  <si>
    <t>水漾云杉冰丝席</t>
  </si>
  <si>
    <t>116011387060130</t>
  </si>
  <si>
    <t>樱桃朵朵冰丝席</t>
  </si>
  <si>
    <t>116011387090130</t>
  </si>
  <si>
    <t>艾里慕斯仿藤席</t>
  </si>
  <si>
    <t>116011387150130</t>
  </si>
  <si>
    <t>海梦冰蓝提花冰丝席</t>
  </si>
  <si>
    <t>116011387180130</t>
  </si>
  <si>
    <t>玉润亲肤竹藤双面席（咖）</t>
  </si>
  <si>
    <t>116011387190130</t>
  </si>
  <si>
    <t>青雨叶冰丝双面竹席</t>
  </si>
  <si>
    <t>116011387580130</t>
  </si>
  <si>
    <t>樱桃朵朵冰丝席（床笠款）</t>
  </si>
  <si>
    <t>116011387660130</t>
  </si>
  <si>
    <t>暮香仿藤席</t>
  </si>
  <si>
    <t>116011387770120</t>
  </si>
  <si>
    <t>116011387780120</t>
  </si>
  <si>
    <t>116011387820120</t>
  </si>
  <si>
    <t>116011387850120</t>
  </si>
  <si>
    <t>116011387910120</t>
  </si>
  <si>
    <t>116011387940120</t>
  </si>
  <si>
    <t>116011387960120</t>
  </si>
  <si>
    <t>116011387970130</t>
  </si>
  <si>
    <t>一抹清晨仿藤席（床笠款）</t>
  </si>
  <si>
    <t>116011387980130</t>
  </si>
  <si>
    <t>暮香仿藤席（床笠款）</t>
  </si>
  <si>
    <t>116011388350120</t>
  </si>
  <si>
    <t>116011388430120</t>
  </si>
  <si>
    <t>116011388480130</t>
  </si>
  <si>
    <t>116011388680120</t>
  </si>
  <si>
    <t>116011388690120</t>
  </si>
  <si>
    <t>116011389350120</t>
  </si>
  <si>
    <t>套件类</t>
  </si>
  <si>
    <t>114021315420520</t>
  </si>
  <si>
    <t>龙凤嫁衣</t>
  </si>
  <si>
    <t>114021315570520</t>
  </si>
  <si>
    <t>百子纳福</t>
  </si>
  <si>
    <t>114021414100250</t>
  </si>
  <si>
    <t>飞行梦</t>
  </si>
  <si>
    <t>114021414200150</t>
  </si>
  <si>
    <t>114021414730420</t>
  </si>
  <si>
    <t>雅克德罗</t>
  </si>
  <si>
    <t>114021414730430</t>
  </si>
  <si>
    <t>114021415780320</t>
  </si>
  <si>
    <t>114021415820330</t>
  </si>
  <si>
    <t>114021416220420</t>
  </si>
  <si>
    <t>114021416240430</t>
  </si>
  <si>
    <t>114021417200150</t>
  </si>
  <si>
    <t>挪威幻境</t>
  </si>
  <si>
    <t>114021417260420</t>
  </si>
  <si>
    <t>米拉贝尔</t>
  </si>
  <si>
    <t>114021417400430</t>
  </si>
  <si>
    <t>114021417800150</t>
  </si>
  <si>
    <t>倾城夏日</t>
  </si>
  <si>
    <t>114021417870150</t>
  </si>
  <si>
    <t>花溪</t>
  </si>
  <si>
    <t>114021418260320</t>
  </si>
  <si>
    <t>114021418440330</t>
  </si>
  <si>
    <t>114021420560320</t>
  </si>
  <si>
    <t>114021420930150</t>
  </si>
  <si>
    <t>樱斐梦语</t>
  </si>
  <si>
    <t>114021421290150</t>
  </si>
  <si>
    <t>小小霸王</t>
  </si>
  <si>
    <t>114021421490150</t>
  </si>
  <si>
    <t>微风</t>
  </si>
  <si>
    <t>114021421910150</t>
  </si>
  <si>
    <t>恐龙们的狂欢派对</t>
  </si>
  <si>
    <t>114021426420320</t>
  </si>
  <si>
    <t>淡香伊人</t>
  </si>
  <si>
    <t>114021427460330</t>
  </si>
  <si>
    <t>114021430190320</t>
  </si>
  <si>
    <t>114021431210330</t>
  </si>
  <si>
    <t>114021432350320</t>
  </si>
  <si>
    <t>114021432500320</t>
  </si>
  <si>
    <t>114021432510320</t>
  </si>
  <si>
    <t>粉红假期</t>
  </si>
  <si>
    <t>114021432900320</t>
  </si>
  <si>
    <t>锦绣良缘</t>
  </si>
  <si>
    <t>114021433490330</t>
  </si>
  <si>
    <t>114021433680330</t>
  </si>
  <si>
    <t>114021433690330</t>
  </si>
  <si>
    <t>114021436450320</t>
  </si>
  <si>
    <t>爱恋樱草粉</t>
  </si>
  <si>
    <t>114021436600320</t>
  </si>
  <si>
    <t>卡普里微风</t>
  </si>
  <si>
    <t>114021437810330</t>
  </si>
  <si>
    <t>114021437940330</t>
  </si>
  <si>
    <t>114021438100320</t>
  </si>
  <si>
    <t>114021438670320</t>
  </si>
  <si>
    <t>蜜柚初夏</t>
  </si>
  <si>
    <t>114021438720320</t>
  </si>
  <si>
    <t>甜草莓</t>
  </si>
  <si>
    <t>114021440320330</t>
  </si>
  <si>
    <t>114021440370330</t>
  </si>
  <si>
    <t>114021440790320</t>
  </si>
  <si>
    <t>114021441230320</t>
  </si>
  <si>
    <t>雾色烟波灰</t>
  </si>
  <si>
    <t>114021441700320</t>
  </si>
  <si>
    <t>都市交通</t>
  </si>
  <si>
    <t>114021441710320</t>
  </si>
  <si>
    <t>114021442390320</t>
  </si>
  <si>
    <t>114021442490330</t>
  </si>
  <si>
    <t>114021442930330</t>
  </si>
  <si>
    <t>114021443370330</t>
  </si>
  <si>
    <t>114021443380330</t>
  </si>
  <si>
    <t>114021443680320</t>
  </si>
  <si>
    <t>114021443810320</t>
  </si>
  <si>
    <t>114021444020330</t>
  </si>
  <si>
    <t>114021445490330</t>
  </si>
  <si>
    <t>114021447830320</t>
  </si>
  <si>
    <t>叶镜</t>
  </si>
  <si>
    <t>114021448810320</t>
  </si>
  <si>
    <t>赫尔辛格II</t>
  </si>
  <si>
    <t>114021449450320</t>
  </si>
  <si>
    <t>暗夜魅影</t>
  </si>
  <si>
    <t>114021449480320</t>
  </si>
  <si>
    <t>烟灰流光</t>
  </si>
  <si>
    <t>114021449500320</t>
  </si>
  <si>
    <t>心彩</t>
  </si>
  <si>
    <t>114021449540320</t>
  </si>
  <si>
    <t>心恋</t>
  </si>
  <si>
    <t>114021449840330</t>
  </si>
  <si>
    <t>114021450950330</t>
  </si>
  <si>
    <t>114021451620330</t>
  </si>
  <si>
    <t>114021451650330</t>
  </si>
  <si>
    <t>114021451670330</t>
  </si>
  <si>
    <t>114021451710330</t>
  </si>
  <si>
    <t>蚊帐</t>
  </si>
  <si>
    <t>116010000030270</t>
  </si>
  <si>
    <t>冰屿轻蓝床帘式学生蚊帐</t>
  </si>
  <si>
    <t>116010000040270</t>
  </si>
  <si>
    <t>116011360470220</t>
  </si>
  <si>
    <t>草莓甜心免安装蚊帐</t>
  </si>
  <si>
    <t>116011360510230</t>
  </si>
  <si>
    <t>116011360520230</t>
  </si>
  <si>
    <t>条格时光免安装蚊帐</t>
  </si>
  <si>
    <t>116011360680220</t>
  </si>
  <si>
    <t>小小雏菊免安装蚊帐</t>
  </si>
  <si>
    <t>116011360700220</t>
  </si>
  <si>
    <t>恐龙假日免安装蚊帐</t>
  </si>
  <si>
    <t>116011360710220</t>
  </si>
  <si>
    <t>绅士蓝免安装蚊帐</t>
  </si>
  <si>
    <t>116011360720230</t>
  </si>
  <si>
    <t>116011360740230</t>
  </si>
  <si>
    <t>116011360750230</t>
  </si>
  <si>
    <t>夏薄被</t>
  </si>
  <si>
    <t>116011322860450</t>
  </si>
  <si>
    <t>飞行梦夏薄被</t>
  </si>
  <si>
    <t>116011322910420</t>
  </si>
  <si>
    <t>116011323080430</t>
  </si>
  <si>
    <t>116011323740450</t>
  </si>
  <si>
    <t>小猪佩奇运动会夏薄被</t>
  </si>
  <si>
    <t>116011324000430</t>
  </si>
  <si>
    <t>116011325890420</t>
  </si>
  <si>
    <t>花溪夏薄被</t>
  </si>
  <si>
    <t>116011325890450</t>
  </si>
  <si>
    <t>116011325930420</t>
  </si>
  <si>
    <t>倾城夏日夏薄被</t>
  </si>
  <si>
    <t>116011325930450</t>
  </si>
  <si>
    <t>116011326750430</t>
  </si>
  <si>
    <t>116011326790430</t>
  </si>
  <si>
    <t>116011327180420</t>
  </si>
  <si>
    <t>橘色晨光夏薄被</t>
  </si>
  <si>
    <t>116011327210420</t>
  </si>
  <si>
    <t>蜜柚初夏夏薄被</t>
  </si>
  <si>
    <t>116011327240420</t>
  </si>
  <si>
    <t>甜草莓夏薄被</t>
  </si>
  <si>
    <t>116011327340420</t>
  </si>
  <si>
    <t>赫拉提花蚕丝夏薄被</t>
  </si>
  <si>
    <t>116011327560420</t>
  </si>
  <si>
    <t>多彩水洗夏薄被（珊瑚粉）</t>
  </si>
  <si>
    <t>次爆款</t>
  </si>
  <si>
    <t>116011327600420</t>
  </si>
  <si>
    <t>多彩水洗夏薄被（雾霾蓝）</t>
  </si>
  <si>
    <t>116011328090450</t>
  </si>
  <si>
    <t>116011328370420</t>
  </si>
  <si>
    <t>晨雾花境夏薄被</t>
  </si>
  <si>
    <t>116011328640420</t>
  </si>
  <si>
    <t>叶镜夏薄被</t>
  </si>
  <si>
    <t>116011328670420</t>
  </si>
  <si>
    <t>莓莓果果夏薄被</t>
  </si>
  <si>
    <t>116011328690420</t>
  </si>
  <si>
    <t>小小霸王夏薄被</t>
  </si>
  <si>
    <t>116011328730420</t>
  </si>
  <si>
    <t>杜伊勒丽夏薄被</t>
  </si>
  <si>
    <t>116011328950430</t>
  </si>
  <si>
    <t>116011328980430</t>
  </si>
  <si>
    <t>116011329010420</t>
  </si>
  <si>
    <t>烟灰流光夏薄被</t>
  </si>
  <si>
    <t>116011329010430</t>
  </si>
  <si>
    <t>116011329020420</t>
  </si>
  <si>
    <t>心彩夏薄被</t>
  </si>
  <si>
    <t>116011329080420</t>
  </si>
  <si>
    <t>贝尔蒂丝夏薄被</t>
  </si>
  <si>
    <t>116011329090420</t>
  </si>
  <si>
    <t>浅叶夏薄被</t>
  </si>
  <si>
    <t>116011329100420</t>
  </si>
  <si>
    <t>静叶微风夏薄被</t>
  </si>
  <si>
    <t>116011329130420</t>
  </si>
  <si>
    <t>简忆夏薄被（灰）</t>
  </si>
  <si>
    <t>116011329140420</t>
  </si>
  <si>
    <t>简忆夏薄被（粉）</t>
  </si>
  <si>
    <t>116011329170430</t>
  </si>
  <si>
    <t>116011329230420</t>
  </si>
  <si>
    <t>简格时光夏薄被</t>
  </si>
  <si>
    <t>116011329270420</t>
  </si>
  <si>
    <t>淡香伊人夏薄被</t>
  </si>
  <si>
    <t>116011329390430</t>
  </si>
  <si>
    <t>116011329430430</t>
  </si>
  <si>
    <t>116011329930420</t>
  </si>
  <si>
    <t>赫尔辛格夏薄被</t>
  </si>
  <si>
    <t>116011330290450</t>
  </si>
  <si>
    <t>116011330820430</t>
  </si>
  <si>
    <t>116011331170430</t>
  </si>
  <si>
    <t>116011331200430</t>
  </si>
  <si>
    <t>116011331220430</t>
  </si>
  <si>
    <t>116011331310430</t>
  </si>
  <si>
    <t>116011331640430</t>
  </si>
  <si>
    <t>116011331650430</t>
  </si>
  <si>
    <t>116011331710430</t>
  </si>
  <si>
    <t>116011331720430</t>
  </si>
  <si>
    <t>116011331730430</t>
  </si>
  <si>
    <t>116011331760430</t>
  </si>
  <si>
    <t>116011331770430</t>
  </si>
  <si>
    <t>116011331860430</t>
  </si>
  <si>
    <t>116011331900430</t>
  </si>
  <si>
    <t>116011332670430</t>
  </si>
  <si>
    <t>枕芯类</t>
  </si>
  <si>
    <t>115020000050660</t>
  </si>
  <si>
    <t>可水洗成人枕</t>
  </si>
  <si>
    <t>115020000060160</t>
  </si>
  <si>
    <t>安逸荞麦枕</t>
  </si>
  <si>
    <t>115020000060660</t>
  </si>
  <si>
    <t>可水洗儿童枕</t>
  </si>
  <si>
    <t>115020000320460</t>
  </si>
  <si>
    <t>乐享绗绣对枕L</t>
  </si>
  <si>
    <t>115020000340460</t>
  </si>
  <si>
    <t>乐享绗绣对枕M</t>
  </si>
  <si>
    <t>115020000340660</t>
  </si>
  <si>
    <t>小猪佩奇可水洗枕（蓝）</t>
  </si>
  <si>
    <t>引流品</t>
  </si>
  <si>
    <t>115020000350460</t>
  </si>
  <si>
    <t>乐享绗绣对枕H</t>
  </si>
  <si>
    <t>115020000350660</t>
  </si>
  <si>
    <t>小猪佩奇可水洗枕（粉）</t>
  </si>
  <si>
    <t>115020000490460</t>
  </si>
  <si>
    <t>轻柔舒芙蕾对枕</t>
  </si>
  <si>
    <t>115020000600560</t>
  </si>
  <si>
    <t>甜梦舒睡对枕</t>
  </si>
  <si>
    <t>115020001100660</t>
  </si>
  <si>
    <t>全棉抗菌成人呵护枕L</t>
  </si>
  <si>
    <t>115020001110660</t>
  </si>
  <si>
    <t>全棉抗菌成人呵护枕M</t>
  </si>
  <si>
    <t>115020001520560</t>
  </si>
  <si>
    <t>克鲁乳胶枕（尊享款）</t>
  </si>
  <si>
    <t>115020001530560</t>
  </si>
  <si>
    <t>克鲁乳胶枕（雅致款）</t>
  </si>
  <si>
    <t>115020001850560</t>
  </si>
  <si>
    <t>沁心舒眠枕单边G2灰</t>
  </si>
  <si>
    <t>115020001990560</t>
  </si>
  <si>
    <t>泰德乳胶对枕（尊享款）</t>
  </si>
  <si>
    <t>115020002000560</t>
  </si>
  <si>
    <t>泰德乳胶对枕（灵秀款）</t>
  </si>
  <si>
    <t>115020002080560</t>
  </si>
  <si>
    <t>安怡决明子荞麦抗菌枕</t>
  </si>
  <si>
    <t>115020002310560</t>
  </si>
  <si>
    <t>舒棉抗菌防螨枕</t>
  </si>
  <si>
    <t>115020002340560</t>
  </si>
  <si>
    <t>安怡决明子荞麦抗菌枕（中）</t>
  </si>
  <si>
    <t>115020002360560</t>
  </si>
  <si>
    <t>泰熙波浪乳胶枕（尊享款）</t>
  </si>
  <si>
    <t>115020002760560</t>
  </si>
  <si>
    <t>馨梦决明子荞麦抗菌对枕</t>
  </si>
  <si>
    <t>115021330180500</t>
  </si>
  <si>
    <t>经典决明子枕</t>
  </si>
  <si>
    <t>总计</t>
  </si>
  <si>
    <t>2021年</t>
  </si>
  <si>
    <t>6月</t>
  </si>
  <si>
    <t>7月</t>
  </si>
  <si>
    <t>平台侧活动</t>
  </si>
  <si>
    <t>PLUSDAY
（5-7号预热，8号全面爆发）</t>
  </si>
  <si>
    <t>奥运活动 7.23-8.8（7.23开门红，724-8.5品牌专场期+赛事热点期（联合三超），8.6-8.8销售爆发）</t>
  </si>
  <si>
    <t>事业群活动</t>
  </si>
  <si>
    <t>家居日用</t>
  </si>
  <si>
    <t>促销力度</t>
  </si>
  <si>
    <t>夏凉节</t>
  </si>
  <si>
    <t>出租屋改造</t>
  </si>
  <si>
    <t>家纺夏凉节-清仓</t>
  </si>
  <si>
    <t>月末清仓</t>
  </si>
  <si>
    <t>领券
满99-20/199-40/399-80/799-200
跨店2件9折3件8折</t>
  </si>
  <si>
    <t>总价促销每满100-20，每满200-50</t>
  </si>
  <si>
    <t>【自营】2件8折3件7折
领券满99减20/领券满199减40</t>
  </si>
  <si>
    <t>每满300减30/领券满99减20/领券满199减40</t>
  </si>
  <si>
    <t>领券满99减20/199减40/399减80/799减200/1元5折清仓</t>
  </si>
  <si>
    <t>【总价】1件7折2件5折
【自营POP打通】2件8折3件7折</t>
  </si>
  <si>
    <t>促销创建部门</t>
  </si>
  <si>
    <t>家纺自营</t>
  </si>
  <si>
    <t>日用自营</t>
  </si>
  <si>
    <t>厨具自营</t>
  </si>
  <si>
    <t>礼品软饰自营</t>
  </si>
  <si>
    <t>POP利益点</t>
  </si>
  <si>
    <t>2件9折3件8折/领券满200享9折</t>
  </si>
  <si>
    <t>每满300减30/领券满200享9折</t>
  </si>
  <si>
    <t>2837叠200打9折</t>
  </si>
  <si>
    <t>2件8折3件7折（同自营）
每满200减20（家纺POP）
每满100减10（日用POP）</t>
  </si>
  <si>
    <t>家纺POP</t>
  </si>
  <si>
    <t>礼品软饰POP</t>
  </si>
  <si>
    <t>家纺POP 日用POP</t>
  </si>
  <si>
    <t>活动名称</t>
  </si>
  <si>
    <t>厨具部活动</t>
  </si>
  <si>
    <t>毛巾节预热</t>
  </si>
  <si>
    <t>毛巾节爆发</t>
  </si>
  <si>
    <t>家纺-品类日</t>
  </si>
  <si>
    <t>自营力度</t>
  </si>
  <si>
    <t>阶梯满减-159-20/399-60/799-150</t>
  </si>
  <si>
    <t>自营每满200-20，最高-100</t>
  </si>
  <si>
    <t>领券199-100/399-200/799-400</t>
  </si>
  <si>
    <t>pop力度</t>
  </si>
  <si>
    <t>待定</t>
  </si>
  <si>
    <t>跨店2件8折3件7折</t>
  </si>
  <si>
    <t>家居日用部</t>
  </si>
  <si>
    <t>端午节</t>
  </si>
  <si>
    <t>清凉节夏凉热卖期</t>
  </si>
  <si>
    <t>家纺</t>
  </si>
  <si>
    <t>2件9折
3件8折</t>
  </si>
  <si>
    <t>小件：99-20；199-50；299-100
大件：499-150；899-300；1299-500</t>
  </si>
  <si>
    <t>1件9折
2件8折</t>
  </si>
  <si>
    <t>小件
99-20
199-50
299-100
大件
499-150
899-300
1299-500</t>
  </si>
  <si>
    <t>清凉节/暑期大促
领券99-50/199-100/399-200/799-400/1199-600/1元5折</t>
  </si>
  <si>
    <t>每满100-20
每满200-50
都是封顶500</t>
  </si>
  <si>
    <t>毛巾节
领券99-50/199-100/399-200/799-400/1199-600/1元5折</t>
  </si>
  <si>
    <t>小件
99-20
199-50
499-150
899-300
1299-500</t>
  </si>
  <si>
    <t>品类日
领券99-50/199-100/399-200/799-400/1199-600/1元5折</t>
  </si>
  <si>
    <t>优惠券
99-20/199-50/499-150/899-300/1299-500</t>
  </si>
  <si>
    <t>200打9折券</t>
  </si>
  <si>
    <t>满150减30 
满300减60
满450减90</t>
  </si>
  <si>
    <t>领券满150打8折
领券满200打7折
与店铺券叠加</t>
  </si>
  <si>
    <t>2件85折
3件75折
满200打9折优惠券</t>
  </si>
  <si>
    <t>2件8折
3件7折
满200打9折优惠券</t>
  </si>
  <si>
    <t>软饰</t>
  </si>
  <si>
    <t>国博上新日 27-28预热，29-31正式</t>
  </si>
  <si>
    <t>厨二</t>
  </si>
  <si>
    <t>厨具一二部活动
自营阶梯满减：阶梯满减-159-20/399-60/799-150
24号满99减5优惠券</t>
  </si>
  <si>
    <t>厨具一二部活动
自营：每满200减20，最高减100</t>
  </si>
  <si>
    <t>玩转夏日厨房（冰激凌联合）</t>
  </si>
  <si>
    <t>厨具品牌会员日</t>
  </si>
  <si>
    <t>咖啡节（唤醒一夏）</t>
  </si>
  <si>
    <t>厨房收纳店（小家电联合）</t>
  </si>
  <si>
    <t>逛窑记-非遗陶瓷节（餐具、茶具）</t>
  </si>
  <si>
    <t>日用</t>
  </si>
  <si>
    <t>日用净化活动</t>
  </si>
  <si>
    <t>织女节-缝纫针织</t>
  </si>
  <si>
    <t>装修除醛季</t>
  </si>
  <si>
    <t>自营满199-100</t>
  </si>
  <si>
    <t>日用收纳活动
自营满减199-100
pop2837</t>
  </si>
  <si>
    <t>浴室洗晒-夏季浴室清凉换装季</t>
  </si>
  <si>
    <t>pop2837</t>
  </si>
  <si>
    <t>收纳夏日狂欢
POP2837</t>
  </si>
  <si>
    <t>防晒遮阳品类日
7.11-7.12预热</t>
  </si>
  <si>
    <t>防晒遮阳品类日
7.13-7.15爆发</t>
  </si>
  <si>
    <t>序号</t>
  </si>
  <si>
    <t>类
型</t>
  </si>
  <si>
    <t>三
级
类
目</t>
  </si>
  <si>
    <t>sku</t>
  </si>
  <si>
    <t>商品名称</t>
  </si>
  <si>
    <t>上架时间</t>
  </si>
  <si>
    <t>供货价</t>
  </si>
  <si>
    <t>新京东价</t>
  </si>
  <si>
    <t>款号</t>
  </si>
  <si>
    <t>补货
周期</t>
  </si>
  <si>
    <t>是否
保留</t>
  </si>
  <si>
    <t>上下柜</t>
  </si>
  <si>
    <t>1月销量</t>
  </si>
  <si>
    <t>2月销量</t>
  </si>
  <si>
    <t>3月销量</t>
  </si>
  <si>
    <t>4月销量</t>
  </si>
  <si>
    <t>5月销量</t>
  </si>
  <si>
    <t>6月销量</t>
  </si>
  <si>
    <t>7月销量</t>
  </si>
  <si>
    <t>8月销量</t>
  </si>
  <si>
    <t>9月销量</t>
  </si>
  <si>
    <t>10月销量</t>
  </si>
  <si>
    <t>11月销量</t>
  </si>
  <si>
    <t>12月销量</t>
  </si>
  <si>
    <t>2020年总销量</t>
  </si>
  <si>
    <t>2021.1月销量</t>
  </si>
  <si>
    <t>2021.2月销量</t>
  </si>
  <si>
    <t>2021.3月销量</t>
  </si>
  <si>
    <t>2021年4月销量</t>
  </si>
  <si>
    <t>2021年5月销量</t>
  </si>
  <si>
    <t>2021.6.1销量</t>
  </si>
  <si>
    <t>2021.6.2销量</t>
  </si>
  <si>
    <t>2021.6.3销量</t>
  </si>
  <si>
    <t>2021.6.4销量</t>
  </si>
  <si>
    <t>2021.6.5销量</t>
  </si>
  <si>
    <t>2021.6.6销量</t>
  </si>
  <si>
    <t>2021.6.7销量</t>
  </si>
  <si>
    <t>2021.6.8销量</t>
  </si>
  <si>
    <t>2021.6.9销量</t>
  </si>
  <si>
    <t>2021.6.10销量</t>
  </si>
  <si>
    <t>2021.6.11销量</t>
  </si>
  <si>
    <t>2021.6.12销量</t>
  </si>
  <si>
    <t>2021.6.13销量</t>
  </si>
  <si>
    <t>2021.6.14销量</t>
  </si>
  <si>
    <t>2021.6.15销量</t>
  </si>
  <si>
    <t>2021.6.16销量</t>
  </si>
  <si>
    <t>2021.6.17销量</t>
  </si>
  <si>
    <t>2021.6.18销量</t>
  </si>
  <si>
    <t>2021.6.19销量</t>
  </si>
  <si>
    <t>2021.6.20销量</t>
  </si>
  <si>
    <t>2021.6.21销量</t>
  </si>
  <si>
    <t>2021.6.22销量</t>
  </si>
  <si>
    <t>2021.6.23销量</t>
  </si>
  <si>
    <t>2021.6.24销量</t>
  </si>
  <si>
    <t>2021.6.25销量</t>
  </si>
  <si>
    <t>2021.6.26销量</t>
  </si>
  <si>
    <t>2021.6.27销量</t>
  </si>
  <si>
    <t>2021.6.28销量</t>
  </si>
  <si>
    <t>2021.6.29销量</t>
  </si>
  <si>
    <t>2021.6.30销量</t>
  </si>
  <si>
    <t>2021年6月销量</t>
  </si>
  <si>
    <t>2021.7.1销量</t>
  </si>
  <si>
    <t>2021.7.2销量</t>
  </si>
  <si>
    <t>2021.7.3销量</t>
  </si>
  <si>
    <t>2021.7.4销量</t>
  </si>
  <si>
    <t>2021.7.5销量</t>
  </si>
  <si>
    <t>2021.7.6销量</t>
  </si>
  <si>
    <t>2021.7.7销量</t>
  </si>
  <si>
    <t>2021.7.8销量</t>
  </si>
  <si>
    <t>2021.7.9销量</t>
  </si>
  <si>
    <t>2021.7.10销量</t>
  </si>
  <si>
    <t>2021.7.11销量</t>
  </si>
  <si>
    <t>2021.7.12销量</t>
  </si>
  <si>
    <t>2021年7月销量</t>
  </si>
  <si>
    <t>京东库存</t>
  </si>
  <si>
    <t>在途</t>
  </si>
  <si>
    <t>京东合计库存</t>
  </si>
  <si>
    <t>周
转</t>
  </si>
  <si>
    <t>多喜爱库存</t>
  </si>
  <si>
    <t>在线量</t>
  </si>
  <si>
    <t>交期</t>
  </si>
  <si>
    <t>7.12-7.13价格</t>
  </si>
  <si>
    <t>领券99-20/199-40</t>
  </si>
  <si>
    <t>满减</t>
  </si>
  <si>
    <t>到手价</t>
  </si>
  <si>
    <t>7.14-7.16价格</t>
  </si>
  <si>
    <t>7.14-7.16闪购</t>
  </si>
  <si>
    <t>水洗棉</t>
  </si>
  <si>
    <t>四件套</t>
  </si>
  <si>
    <t>100017783184</t>
  </si>
  <si>
    <t>多喜爱家纺 全棉四件套 纯棉水洗棉 双人素色床上用品 床单被套枕套 雾色烟波灰 1.5/1.8米 203*229cm</t>
  </si>
  <si>
    <t>保留</t>
  </si>
  <si>
    <t>上柜</t>
  </si>
  <si>
    <t>100010142355</t>
  </si>
  <si>
    <t>多喜爱家纺 全棉四件套 纯棉水洗棉 双人素色床上用品 床单被套枕套 雾色烟波灰 1.8/2米 229*230cm</t>
  </si>
  <si>
    <t>印花</t>
  </si>
  <si>
    <t>100017783180</t>
  </si>
  <si>
    <t>多喜爱家纺 全棉四件套 纯棉田园风床上用品加大四件套 双人床单被套 叶镜 1.5/1.8米床 203*229cm</t>
  </si>
  <si>
    <t>100010142363</t>
  </si>
  <si>
    <t>多喜爱家纺 全棉四套件 纯棉田园风床上用品双人四件套 双人床单被套 叶镜1.8/2米床 229*230cm</t>
  </si>
  <si>
    <t>100017783176</t>
  </si>
  <si>
    <t>多多喜爱家纺 全棉四件套 纯棉简约大气套件 床单被套双人床上用品 暗夜魅影 1.5/1.8米床 203*229cm</t>
  </si>
  <si>
    <t>淘汰</t>
  </si>
  <si>
    <t>100017783182</t>
  </si>
  <si>
    <t>多喜爱家纺 全棉四件套 纯棉简约大气套件 床单被套双人床上用品 暗夜魅影 1.8/2米床 229*230cm</t>
  </si>
  <si>
    <t>100017783192</t>
  </si>
  <si>
    <t>多喜爱家纺 全棉四件套 纯棉北欧ins风简约双人床上用品 床单被套枕套 赫尔辛格II 1.5/1.8米床 203*229cm</t>
  </si>
  <si>
    <t>100017783194</t>
  </si>
  <si>
    <t>多喜爱家纺 全棉四件套 纯棉北欧ins风简约双人床上用品 床单被套枕套 赫尔辛格II 1.8/2米床 229*230cm</t>
  </si>
  <si>
    <t>100017783196</t>
  </si>
  <si>
    <t>多喜爱家纺 全棉四件套 简约几何元素纯棉床上用品 双人床单被套 心彩 1.5/1.8米 203*229cm</t>
  </si>
  <si>
    <t>100010142357</t>
  </si>
  <si>
    <t>多喜爱家纺  全棉四件套 简约几何元素纯棉床上用品 双人床单被套 心彩 1.8/2米 229*230cm</t>
  </si>
  <si>
    <t>100010142353</t>
  </si>
  <si>
    <t>多喜爱家纺 全棉四件套 纯棉套件心形图案床上用品 双人床单被套枕套 心恋 1.5/1.8米 203*229cm</t>
  </si>
  <si>
    <t>售止</t>
  </si>
  <si>
    <t>100017783150</t>
  </si>
  <si>
    <t>多喜爱家纺  全棉四件套 纯棉套件心形图案床上用品 双人床单被套枕套 心恋 1.8/2米 229*230cm</t>
  </si>
  <si>
    <t>100017861322</t>
  </si>
  <si>
    <t>多喜爱家纺  全棉四件套 简约时尚被套 双人纯棉床上用品套件 床单被套枕套 烟灰流光 1.5/1.8米 203*229cm</t>
  </si>
  <si>
    <t>100017861302</t>
  </si>
  <si>
    <t>多喜爱家纺  全棉四件套 简约时尚被套 双人纯棉床上用品套件 床单被套枕套 烟灰流光 1.8/2米 229*230cm</t>
  </si>
  <si>
    <t>4593474</t>
  </si>
  <si>
    <t>多喜爱（Dohia）床品套件 全棉斜纹双人四件套 床笠款 米拉贝尔 1.5/1.8米床 203*229cm</t>
  </si>
  <si>
    <t>4593472</t>
  </si>
  <si>
    <t>多喜爱（Dohia）床品套件 全棉斜纹双人四件套 床笠款 米拉贝尔 1.8/2米床 229*230cm</t>
  </si>
  <si>
    <t>3589150</t>
  </si>
  <si>
    <t>多喜爱（Dohia）床品套件 全棉斜纹双人四件套 床单款 米拉贝尔 1.8/2米床 230*229cm</t>
  </si>
  <si>
    <t>1448314</t>
  </si>
  <si>
    <t>多喜爱（Dohia）床品套件 全棉印花简约风四件套 床单款 雅克德罗 双人 1.5/1.8米床 203*229cm</t>
  </si>
  <si>
    <t>1945435</t>
  </si>
  <si>
    <t>多喜爱（Dohia）床品套件 全棉印花简约风四件套 床笠款 雅克德罗 双人 1.5/1.8米床 203*229cm</t>
  </si>
  <si>
    <t>1448317</t>
  </si>
  <si>
    <t>多喜爱（Dohia）床品套件 全棉印花简约风四件套 床单款 雅克德罗 大双人 1.8/2米床 229*230cm</t>
  </si>
  <si>
    <t>1945456</t>
  </si>
  <si>
    <t>多喜爱（Dohia）床品套件 全棉印花简约风四件套 床笠款 雅克德罗 大双人 1.8/2米床 229*230cm</t>
  </si>
  <si>
    <t>3158961</t>
  </si>
  <si>
    <t>多喜爱（Dohia）床品套件 全棉印花简约风四件套 床单款 淡香伊人 双人 1.5/1.8米床 203*229cm</t>
  </si>
  <si>
    <t>3589172</t>
  </si>
  <si>
    <t>多喜爱（Dohia）床品套件 全棉印花简约风四件套 床单款 淡香伊人 双人 1.8/2米床 229*230cm</t>
  </si>
  <si>
    <t>100003293360</t>
  </si>
  <si>
    <t>多喜爱（Dohia）床品套件 全棉ins风印花三件套 纯棉床单被套 倾城夏日 1.2米床 152*218cm</t>
  </si>
  <si>
    <t>100002951508</t>
  </si>
  <si>
    <t>多喜爱（Dohia）床品套件 全棉ins风印花四件套 纯棉床单被套 倾城夏日 1.5/1.8米床 203*229cm</t>
  </si>
  <si>
    <t>100002951492</t>
  </si>
  <si>
    <t>多喜爱（Dohia）床品套件 全棉ins风印花四件套 纯棉床单被套 倾城夏日 1.8/2米床 229*230cm</t>
  </si>
  <si>
    <t>100002238831</t>
  </si>
  <si>
    <t>多喜爱（Dohia）床品套件 全棉田园风单人印花三件套 纯棉床单被套 花溪 1.2米床 152*218cm</t>
  </si>
  <si>
    <t>100002069489</t>
  </si>
  <si>
    <t>多喜爱（Dohia）床品套件 全棉田园风双人加大四件套 纯棉床单被套 花溪 1.5/1.8米床 203*229cm</t>
  </si>
  <si>
    <t>100002951512</t>
  </si>
  <si>
    <t>多喜爱（Dohia）床品套件 全棉田园风双人加大四件套 纯棉床单被套 花溪 1.8/2米床 229*230cm</t>
  </si>
  <si>
    <t>100002810988</t>
  </si>
  <si>
    <t>多喜爱（Dohia）床品套件 全棉ins风印花四件套 纯棉床单被套 粉红假期 1.5/1.8米床 203*229cm</t>
  </si>
  <si>
    <t>100001998781</t>
  </si>
  <si>
    <t>多喜爱（Dohia）床品套件 全棉ins风印花四件套 纯棉床单被套 粉红假期 1.8/2米床 229*230cm</t>
  </si>
  <si>
    <t>100006154253</t>
  </si>
  <si>
    <t>多喜爱（Dohia）床品套件 四件套纯棉水果双人床上用品 全棉床单被套枕套 蜜柚初夏 1.5/1.8米床 203*229cm</t>
  </si>
  <si>
    <t>100011108794</t>
  </si>
  <si>
    <t>多喜爱（Dohia）床品套件 四件套纯棉水果双人床上用品 全棉床单被套枕套 蜜柚初夏 1.8//2米床 229*230cm</t>
  </si>
  <si>
    <t>100011108790</t>
  </si>
  <si>
    <t>多喜爱（Dohia）床品套件 四件套纯棉简约双人床上用品 全棉床单被套枕套 甜草莓 1.5/1.8米床 203*229cm</t>
  </si>
  <si>
    <t>100011108772</t>
  </si>
  <si>
    <t>多喜爱（Dohia）床品套件 四件套纯棉简约ins风双人床上用品 全棉床单被套枕套 甜草莓 1.8/2米床 229*230cm</t>
  </si>
  <si>
    <t>8486512</t>
  </si>
  <si>
    <t>多喜爱（Dohia）床品套件 全棉ins风印花三件套 纯棉床单被套 幻境 1.2米床 152*218cm</t>
  </si>
  <si>
    <t>8486530</t>
  </si>
  <si>
    <t>多喜爱（Dohia）床品套件 全棉ins风印花四件套 纯棉床单被套 幻境 1.8/2米床 229*230cm</t>
  </si>
  <si>
    <t>100014680240</t>
  </si>
  <si>
    <t>多喜爱（Dohia）床品套件 简约大气纯棉床上用品全棉三件套 学生宿舍床单被套枕套 微风 1.2米床 152*218cm</t>
  </si>
  <si>
    <t>100014680244</t>
  </si>
  <si>
    <t>多喜爱（Dohia）四件套 简约大气纯棉床上用品全棉四件套 双人床单被套枕套 微风 1.5/1.8米床 203*229cm</t>
  </si>
  <si>
    <t>100014680248</t>
  </si>
  <si>
    <t>多喜爱（Dohia）四件套 简约大气纯棉床上用品全棉四件套 双人床单被套枕套 微风 1.8/2米床 229*230cm</t>
  </si>
  <si>
    <t>100008177783</t>
  </si>
  <si>
    <t>多喜爱（Dohia）床品套件 纯棉简约水果床上用品三件套 学生宿舍床单被套枕套 樱斐梦语 1.2米床 152*218cm</t>
  </si>
  <si>
    <t>100008177775</t>
  </si>
  <si>
    <t>多喜爱（Dohia）四件套 纯棉简约水果全棉四件套 双人床上用品 樱斐梦语 1.5/1.8米床 203*229cm</t>
  </si>
  <si>
    <t>100014680254</t>
  </si>
  <si>
    <t>多喜爱（Dohia）四件套 纯棉简约水果全棉四件套 双人床上用品 樱斐梦语 1.8/2米床 229*230cm</t>
  </si>
  <si>
    <t>2358185</t>
  </si>
  <si>
    <t>多喜爱（Dohia）床品套件 全棉斜纹单人三件套 床单款 飞行梦 1.2米床 152*218cm</t>
  </si>
  <si>
    <t>2358189</t>
  </si>
  <si>
    <t>多喜爱（Dohia）床品套件 全棉斜纹双人四件套 床单款 飞行梦 1.5/1.8米床 203*229cm</t>
  </si>
  <si>
    <t>2357244</t>
  </si>
  <si>
    <t>多喜爱（Dohia）床品套件 全棉斜纹双人四件套 床笠款 飞行梦 1.5/1.8米床 203*229cm</t>
  </si>
  <si>
    <t>2358191</t>
  </si>
  <si>
    <t>多喜爱（Dohia）床品套件 全棉斜纹双人四件套 床单款 飞行梦 1.8/2米床 229*230cm</t>
  </si>
  <si>
    <t>100021765396</t>
  </si>
  <si>
    <t>多喜爱家纺 全棉套件 纯棉儿童卡通风 印花床单被套四件套 学生宿舍 小小霸王 1.2米床152*218cm</t>
  </si>
  <si>
    <t>100021765426</t>
  </si>
  <si>
    <t>多喜爱家纺 全棉四件套 纯棉儿童卡通风 印花床单被套四件套 学生宿舍 小小霸王 1.5米床 203*229cm</t>
  </si>
  <si>
    <t>100011471483</t>
  </si>
  <si>
    <t>多喜爱家纺 全棉四件套 纯棉儿童卡通风 印花床单被套床上用品四件套 小小霸王 1.8米床 229*230cm</t>
  </si>
  <si>
    <t>100010142351</t>
  </si>
  <si>
    <t>多喜爱家纺 全棉四件套 纯棉儿童卡通风 印花床单被套四件套 学生宿舍 都市交通 1.5/1.8米床 203*229cm</t>
  </si>
  <si>
    <t>100017783174</t>
  </si>
  <si>
    <t>多喜爱家纺 全棉四件套 纯棉儿童卡通风 印花床单被套床上用品四件套 都市交通 1.8/2米床 229*230cm</t>
  </si>
  <si>
    <t>100008322021</t>
  </si>
  <si>
    <t>多喜爱（Dohia）三件套 卡通纯棉床上用品全棉 学生宿舍床单被套枕套 恐龙们的狂欢派对 1.2米床 152*218cm</t>
  </si>
  <si>
    <t>100014895592</t>
  </si>
  <si>
    <t>多喜爱（Dohia）四件套 卡通纯棉床上用品全棉 双人床单被套枕套 恐龙们的狂欢派对 1.5/1.8米床 203*229cm</t>
  </si>
  <si>
    <t>100008322035</t>
  </si>
  <si>
    <t>多喜爱（Dohia）四件套 卡通纯棉床上用品全棉 双人床单被套枕套 恐龙们的狂欢派对 1.8/2米床 229*230cm</t>
  </si>
  <si>
    <t>60S</t>
  </si>
  <si>
    <t>100008602230</t>
  </si>
  <si>
    <t>多喜爱（Dohia）床品套件 60支长绒棉纯棉四件套 全棉床单被套 爱恋樱草粉 1.5/1.8米床 203*229cm</t>
  </si>
  <si>
    <t>100008602216</t>
  </si>
  <si>
    <t>多喜爱（Dohia）床品套件 60支长绒棉纯棉四件套 全棉床单被套 爱恋樱草粉 1.8/2米床 230*229cm</t>
  </si>
  <si>
    <t>100S</t>
  </si>
  <si>
    <t>100008393252</t>
  </si>
  <si>
    <t>多喜爱（Dohia）床品套件 100支品质长绒棉四件套 高支高密 全棉床单被套 素色 1.5/1.8米床 203*229cm</t>
  </si>
  <si>
    <t>100008393806</t>
  </si>
  <si>
    <t>多喜爱（Dohia）床品套件 100支品质长绒棉四件套 高支高密 全棉床单被套 素色 1.8米床 230*229cm</t>
  </si>
  <si>
    <t>婚庆</t>
  </si>
  <si>
    <t>100010393187</t>
  </si>
  <si>
    <t>多喜爱家纺 四件套 纯棉大红色刺绣婚庆四件套 结婚全棉长绒棉双人床上用品  龙凤嫁衣 1.8/2米床 229*230cm</t>
  </si>
  <si>
    <t>100018536138</t>
  </si>
  <si>
    <t>多喜爱家纺 六件套 纯棉大红色刺绣婚庆多件套 结婚全棉长绒棉双人床上用品  龙凤嫁衣 1.8/2米床 229*230cm</t>
  </si>
  <si>
    <t>100020975794</t>
  </si>
  <si>
    <t>多喜爱家纺 婚庆四件套 全棉大红色刺绣结婚套件 长绒棉纯棉双人床上用品 百子纳福 1.8米床 229*230cm</t>
  </si>
  <si>
    <t>六件套</t>
  </si>
  <si>
    <t>100020975774</t>
  </si>
  <si>
    <t>多喜爱家纺 婚庆六件套 全棉大红色刺绣结婚套件 长绒棉纯棉双人床上用品 百子纳福 1.8米床 229*230cm</t>
  </si>
  <si>
    <t>100003293376</t>
  </si>
  <si>
    <t>多喜爱（Dohia）床品套件 婚庆提花四件套 锦绣良缘 结婚床品 床单款 1.8/2米床 229*230cm</t>
  </si>
  <si>
    <t>纤维被</t>
  </si>
  <si>
    <t>8699305</t>
  </si>
  <si>
    <t>多喜爱（Dohia）被子 磨毛印花七孔春秋被 保暖被芯 格温德 1.5/1.8米床 203*229cm</t>
  </si>
  <si>
    <t>8699531</t>
  </si>
  <si>
    <t>多喜爱（Dohia）被子 磨毛印花七孔春秋被 双人保暖被芯 格温德 1.8/2米床 5斤 229*230cm</t>
  </si>
  <si>
    <t>抗菌被</t>
  </si>
  <si>
    <t>100014680282</t>
  </si>
  <si>
    <t>多喜爱（Dohia）纤维被 四季被子被芯 保暖透气宿舍单人被 特里亚抗菌七孔春秋被 梨花白 1.2米 152*218cm</t>
  </si>
  <si>
    <t>100014680262</t>
  </si>
  <si>
    <t>多喜爱（Dohia）纤维被 春秋四季被子被芯 保暖透气双人被 特里亚抗菌七孔春秋被 1.5/1.8米203*229cm</t>
  </si>
  <si>
    <t>100014680180</t>
  </si>
  <si>
    <t>多喜爱（Dohia）纤维被 春秋四季被子被芯 保暖透气双人被 特里亚抗菌七孔春秋被 梨花白 1.8/2米 229*230cm</t>
  </si>
  <si>
    <t>大豆被</t>
  </si>
  <si>
    <t>100017783204</t>
  </si>
  <si>
    <t>多喜爱家纺 纤维被 二合一拉链款子母被加厚保暖冬被大豆纤维单双人被芯 丽莎 约11.2斤 1.5/1.8米 203*229cm</t>
  </si>
  <si>
    <t>陆续交货</t>
  </si>
  <si>
    <t>100010142359</t>
  </si>
  <si>
    <t>多喜爱家纺 纤维被 二合一拉链款子母被加厚保暖冬被大豆纤维单双人被芯 丽莎 约12.8斤 1.8/2米 229*230cm</t>
  </si>
  <si>
    <t>1799025</t>
  </si>
  <si>
    <t>多喜爱（Dohia）被子 亲肤柔软大豆春秋被 磨毛面料保暖被芯 米色 1.5/1.8米床 5斤 203*229cm</t>
  </si>
  <si>
    <t>100014759652</t>
  </si>
  <si>
    <t>多喜爱（Dohia）纤维被 大豆纤维春秋被子 保暖透气精致刺绣双人被芯 白色 1.5/1.8米 203*229cm</t>
  </si>
  <si>
    <t>100014759684</t>
  </si>
  <si>
    <t>多喜爱（Dohia）纤维被 大豆纤维春秋被子 保暖透气精致刺绣双人被芯 白色 1.8/2米 5斤 229*230cm</t>
  </si>
  <si>
    <t>100014680256</t>
  </si>
  <si>
    <t>多喜爱（Dohia）纤维被 大豆纤维春秋被子 保暖透气精致刺绣被芯 学生宿舍单人 米杏色 1.2米 152*218cm</t>
  </si>
  <si>
    <t>100008177787</t>
  </si>
  <si>
    <t>多喜爱（Dohia）纤维被 大豆纤维春秋被子 保暖透气精致刺绣双人被芯  米杏色 1.5/1.8米 203*229cm</t>
  </si>
  <si>
    <t>100008177777</t>
  </si>
  <si>
    <t>多喜爱（Dohia）纤维被 大豆纤维春秋被子 保暖透气精致刺绣双人被芯 米杏色 1.8/2米 5斤 229*230cm</t>
  </si>
  <si>
    <t>棉花被</t>
  </si>
  <si>
    <t>100017861234</t>
  </si>
  <si>
    <t>多喜爱家纺 棉花被 新疆保暖棉花被芯被褥子 全棉填充春秋被芯约3.3斤 1.2米床 152*218cm</t>
  </si>
  <si>
    <t>100017861180</t>
  </si>
  <si>
    <t>多喜爱家纺 棉花被 新疆保暖棉花被芯被褥子 全棉填充双人春秋被芯约4.8斤 1.5/1.8米床 203*229cm</t>
  </si>
  <si>
    <t>100017861210</t>
  </si>
  <si>
    <t>多喜爱家纺 棉花被 新疆保暖棉花被芯被褥子 全棉填充双人春秋被芯约5.5斤 1.8/2米床 230*229cm</t>
  </si>
  <si>
    <t>蚕丝羊毛被</t>
  </si>
  <si>
    <t>羊毛/驼毛被</t>
  </si>
  <si>
    <t>3077231</t>
  </si>
  <si>
    <t>多喜爱（Dohia） 蚕丝羊毛被子 二合一子母被  2条装 亲肤保暖春秋被冬被四季被芯 馨悦1.5/1.8米 203*229cm</t>
  </si>
  <si>
    <t>乳胶枕</t>
  </si>
  <si>
    <t>100018538894</t>
  </si>
  <si>
    <t>多喜爱家纺 乳胶枕 泰国进口天然乳胶原液乳胶枕按摩颈椎一对装2只装  泰德乳胶对枕 灵秀款</t>
  </si>
  <si>
    <t>100017783178</t>
  </si>
  <si>
    <t>多喜爱家纺 乳胶枕 泰国进口天然乳胶原液乳胶枕按摩颈椎一对装2只装 泰德乳胶对枕 尊享款</t>
  </si>
  <si>
    <t>7.15-7.30</t>
  </si>
  <si>
    <t>100008198589</t>
  </si>
  <si>
    <t>多喜爱（Dohia）枕芯 泰国进口天然乳胶枕 波浪乳胶枕头 健康透气枕芯 泰熙波浪乳胶单枕 尊享款 60*40cm</t>
  </si>
  <si>
    <t>100007257974</t>
  </si>
  <si>
    <t>多喜爱（Dohia）枕芯  泰国原液进口乳胶 颗粒按摩枕头 克鲁乳胶枕 雅致款 58*36cm</t>
  </si>
  <si>
    <t>纤维枕</t>
  </si>
  <si>
    <t>100014895594</t>
  </si>
  <si>
    <t>多喜爱（Dohia）纤维枕 五星级酒店枕头枕芯 舒适成人纤维枕两只装 轻柔舒芙蕾对枕 74*48cm</t>
  </si>
  <si>
    <t>100007316882</t>
  </si>
  <si>
    <t>多喜爱（Dohia）枕芯 高弹透气枕头芯 全棉亲肤面料 高回弹 两只装 低枕 71*45cm</t>
  </si>
  <si>
    <t>100004253609</t>
  </si>
  <si>
    <t>多喜爱（Dohia）枕芯 高弹透气枕头芯 全棉亲肤面料 高回弹 两只装 中枕 71*45cm</t>
  </si>
  <si>
    <t>100007316860</t>
  </si>
  <si>
    <t>多喜爱（Dohia）枕芯 高弹透气枕头芯 全棉亲肤面料 高回弹 两只装 高枕 71*45cm</t>
  </si>
  <si>
    <t>3458624</t>
  </si>
  <si>
    <t>多喜爱（Dohia）枕芯家纺 长方形可水洗成人枕头 全棉面料 74*48cm</t>
  </si>
  <si>
    <t>100001657463</t>
  </si>
  <si>
    <t>多喜爱（Dohia）枕芯 舒适高弹枕头 甜梦舒睡对枕 全棉面料 2只装  48*74cm</t>
  </si>
  <si>
    <t>100004540112</t>
  </si>
  <si>
    <t>多喜爱（Dohia）儿童枕芯 小猪佩奇可水洗儿童枕头 可爱卡通枕芯 可水洗枕头 50*30cm</t>
  </si>
  <si>
    <t>100021065410</t>
  </si>
  <si>
    <t>3458606</t>
  </si>
  <si>
    <t>多喜爱（Dohia）枕芯家纺 全棉可水洗儿童枕头 50*30cm</t>
  </si>
  <si>
    <t>抗菌枕</t>
  </si>
  <si>
    <t>100014680246</t>
  </si>
  <si>
    <t>多喜爱（Dohia）纤维枕 枕头枕芯 全棉纯棉面料舒棉抗菌防螨枕 高回弹成人枕单只装 74*48*16cm</t>
  </si>
  <si>
    <t>100021007232</t>
  </si>
  <si>
    <t>多喜爱家纺 全棉抗菌枕头 可水洗成人纯棉舒适软枕芯 低枕单只装74*48cm</t>
  </si>
  <si>
    <t>7.14-7.30</t>
  </si>
  <si>
    <t>100021007210</t>
  </si>
  <si>
    <t>多喜爱家纺 全棉抗菌枕头 可水洗成人纯棉舒适软枕芯 中枕单只装74*48cm</t>
  </si>
  <si>
    <t>草本枕</t>
  </si>
  <si>
    <t>100021007182</t>
  </si>
  <si>
    <t>多喜爱家纺 枕头决明子荞麦草本枕芯颈椎枕芯酒店成人中枕 两只装70*45cm</t>
  </si>
  <si>
    <t>100021007186</t>
  </si>
  <si>
    <t>多喜爱家纺 决明子荞麦枕头 宿舍成人枕芯 低枕一只装 安怡70*45cm</t>
  </si>
  <si>
    <t>100021007202</t>
  </si>
  <si>
    <t>多喜爱家纺 决明子荞麦枕头 宿舍成人枕芯 中枕一只装 安怡70*45cm</t>
  </si>
  <si>
    <t>100011108758</t>
  </si>
  <si>
    <t>多喜爱（Dohia）枕芯 决明子纤维磁石枕头 全棉亲肤面料 沁心舒眠枕2只装  对枕 74*48cm</t>
  </si>
  <si>
    <t>1196927</t>
  </si>
  <si>
    <t>多喜爱（Dohia）枕芯家纺 新品安逸荞麦枕头 长方形单人枕 48*74cm</t>
  </si>
  <si>
    <t>床单</t>
  </si>
  <si>
    <t>床单/床笠</t>
  </si>
  <si>
    <t>100012094978</t>
  </si>
  <si>
    <t>多喜爱（Dohia）床单 全棉田园清新风印花床单 纯棉床单 倾城夏日 单件 1.2米床 230*180cm</t>
  </si>
  <si>
    <t>100006648159</t>
  </si>
  <si>
    <t>多喜爱（Dohia）床单 全棉田园清新风印花床单 纯棉床单 倾城夏日 单件 1.5米床 230*220cm</t>
  </si>
  <si>
    <t>100006648157</t>
  </si>
  <si>
    <t>多喜爱（Dohia）床单 全棉田园清新风印花床单 纯棉床单 倾城夏日 单件 1.8米床 230*250cm</t>
  </si>
  <si>
    <t>枕袋</t>
  </si>
  <si>
    <t>枕巾枕套</t>
  </si>
  <si>
    <t>100012094992</t>
  </si>
  <si>
    <t>多喜爱（Dohia）枕套 全棉田园清新风印花枕袋 纯棉枕套2只 倾城夏日 一对装 74*48cm</t>
  </si>
  <si>
    <t>被袋</t>
  </si>
  <si>
    <t>被套</t>
  </si>
  <si>
    <t>100012094994</t>
  </si>
  <si>
    <t>多喜爱（Dohia）被套 全棉田园清新风印花被袋 纯棉被罩 倾城夏日 单件 1.2米床 218*152cm</t>
  </si>
  <si>
    <t>100012094974</t>
  </si>
  <si>
    <t>多喜爱（Dohia）被套 全棉田园清新风印花被袋 纯棉被罩 倾城夏日 单件 1.5米床 203*229cm</t>
  </si>
  <si>
    <t>100012094976</t>
  </si>
  <si>
    <t>多喜爱（Dohia）被套 全棉田园清新风印花被袋 纯棉被罩 倾城夏日 单件 1.8米床 230*229cm</t>
  </si>
  <si>
    <t>软垫</t>
  </si>
  <si>
    <t>床垫/床褥</t>
  </si>
  <si>
    <t>100015981672</t>
  </si>
  <si>
    <t>多喜爱（Dohia）床垫/床褥 可水洗防滑磨毛保护垫 硬质棉四季垫子 双人床上用品 1.5米床 艾森 150*200cm</t>
  </si>
  <si>
    <t>100015981610</t>
  </si>
  <si>
    <t>多喜爱（Dohia）床垫/床褥 可水洗防滑磨毛保护垫 硬质棉四季垫子 双人床上用品1.8米床 艾森 180*200cm</t>
  </si>
  <si>
    <t>100010142367</t>
  </si>
  <si>
    <t>多喜爱家纺 床垫/床褥 可水洗防滑磨毛笠围保护垫 硬质棉四季垫子 双人床上用品 1.5米床 艾森 150*200cm</t>
  </si>
  <si>
    <t>100017783188</t>
  </si>
  <si>
    <t>多喜爱家纺 床垫/床褥 可水洗防滑磨毛毛笠保护垫 硬质棉四季垫子 双人床上用品1.8米床 艾森 180*200cm</t>
  </si>
  <si>
    <t>抗菌垫</t>
  </si>
  <si>
    <t>100017861238</t>
  </si>
  <si>
    <t>多喜爱家纺 床垫/床褥 可水洗抗菌防螨床笠保护垫 硬质棉四季垫子 双人 1.5米床 英威达 150*200cm</t>
  </si>
  <si>
    <t>100017861244</t>
  </si>
  <si>
    <t>多喜爱家纺 床垫/床褥 可水洗抗菌防螨床笠保护垫 硬质棉四季垫子 双人 1.8米床 英威达 180*200cm</t>
  </si>
  <si>
    <t>全棉</t>
  </si>
  <si>
    <t>100010168635</t>
  </si>
  <si>
    <t>多喜爱家纺 空调被纯棉夏被芯 全棉夏薄被可水洗机洗卡通夏凉被子被芯儿童  小小霸王 1.2米床 152*218cm</t>
  </si>
  <si>
    <t>7.14-7.25</t>
  </si>
  <si>
    <t>100017861218</t>
  </si>
  <si>
    <t>多喜爱家纺 空调被纯棉夏被芯 全棉夏薄被可水洗机洗卡通夏凉被子被芯儿童  小小霸王 1.5/1.8米床 203*229cm</t>
  </si>
  <si>
    <t>100021765442</t>
  </si>
  <si>
    <t>多喜爱家纺 空调被纯棉夏被芯 全棉夏薄被可水洗机洗卡通夏凉被子被芯儿童  小小霸王 1.8米床 229*230cm</t>
  </si>
  <si>
    <t>100017861292</t>
  </si>
  <si>
    <t>多喜爱家纺 夏被纯棉空调被芯 全棉夏凉被子 可水洗机洗夏薄被简约印花夏被 双人 1.5/1.8米床 203*229cm</t>
  </si>
  <si>
    <t>100017861326</t>
  </si>
  <si>
    <t>多喜爱家纺 夏被纯棉空调被芯 全棉夏凉被子 可水洗机洗夏薄被简约印花夏被 双人 1.8/2米床 229*230cm</t>
  </si>
  <si>
    <t>100017861304</t>
  </si>
  <si>
    <t>多喜爱家纺  夏凉被空调被夏被 可水洗机洗单双人简约几何元素纯棉薄被子被芯 心彩1.5/1.8米床 203*229cm</t>
  </si>
  <si>
    <t>100010168651</t>
  </si>
  <si>
    <t>多喜爱家纺  夏凉被空调被夏被 可水洗机洗单双人简约几何元素纯棉薄被子被芯 心彩1.8/2米床 229*230cm</t>
  </si>
  <si>
    <t>100010168641</t>
  </si>
  <si>
    <t>多喜爱家纺 夏凉被空调被夏被 简约时尚单双人可水洗机纯棉薄被子被芯 烟灰流光1.5/1.8米床 203*229cm</t>
  </si>
  <si>
    <t>100010168647</t>
  </si>
  <si>
    <t>多喜爱家纺 夏凉被空调被夏被 简约时尚单双人可水洗机纯棉薄被子被芯 烟灰流光1.8/2米床 229*230cm</t>
  </si>
  <si>
    <t>100018536156</t>
  </si>
  <si>
    <t>多喜爱家纺 夏凉被空调被夏被 清新田园风单双人可水洗机洗纯棉亲肤薄被子被芯 叶镜1.5/1.8米床 203*229cm</t>
  </si>
  <si>
    <t>100018536134</t>
  </si>
  <si>
    <t>多喜爱家纺 夏凉被空调被夏被 清新田园风单双人可水洗机洗纯棉亲肤薄被子被芯 叶镜1.8/2米床 229*230cm</t>
  </si>
  <si>
    <t>100011208125</t>
  </si>
  <si>
    <t>多喜爱家纺 夏凉被空调被夏被 简约时尚单双人可水洗机纯棉薄被子被芯 赫尔辛格1.5米床 203*229cm</t>
  </si>
  <si>
    <t>100011208129</t>
  </si>
  <si>
    <t>多喜爱家纺 夏凉被空调被夏被 简约时尚单双人可水洗机洗纯棉薄被子被芯 赫尔辛格1.8米床 230*229cm</t>
  </si>
  <si>
    <t>100020975776</t>
  </si>
  <si>
    <t>多喜爱家纺 夏凉被空调被夏被 小猪佩奇可机洗可爱儿童卡通全棉夏薄被子 1.2米床 152*218cm</t>
  </si>
  <si>
    <t>100020975812</t>
  </si>
  <si>
    <t>多喜爱家纺 夏凉被空调被夏被 小猪佩奇可机洗可爱儿童卡通全棉夏薄被子1.5米床 203*229cm</t>
  </si>
  <si>
    <t>2432427</t>
  </si>
  <si>
    <t>多喜爱家纺 空调被纯棉夏凉被 儿童卡通亲肤透气单人全棉夏被 夏天薄被子被芯 飞行梦 1.2米床 152*218cm</t>
  </si>
  <si>
    <t>2732378</t>
  </si>
  <si>
    <t>多喜爱家纺 空调被纯棉夏凉被 儿童卡通亲肤透气双人全棉夏被 夏天薄被子被芯 飞行梦 1.5/1.8米床 203*229cm</t>
  </si>
  <si>
    <t>2432461</t>
  </si>
  <si>
    <t>多喜爱家纺 空调被纯棉夏凉被 儿童卡通亲肤透气双人全棉夏被 夏天薄被子被芯 飞行梦 1.8/2米床 229*230cm</t>
  </si>
  <si>
    <t>100002951476</t>
  </si>
  <si>
    <t>多喜爱家纺 空调被纯棉夏凉被 清新田园单人空调被 全棉夏被 薄被子被芯 花溪 1.2米床 152*218cm</t>
  </si>
  <si>
    <t>100002951478</t>
  </si>
  <si>
    <t>多喜爱家纺 空调被纯棉夏凉被 清新田园双人空调被 全棉夏被 薄被子被芯 花溪1.5/1.8米床 203*229cm</t>
  </si>
  <si>
    <t>100002069475</t>
  </si>
  <si>
    <t>多喜爱家纺 空调被纯棉夏凉被 清新田园双人空调被 全棉夏被 薄被子被芯 花溪 1.8/2米床 229*230cm</t>
  </si>
  <si>
    <t>100002238815</t>
  </si>
  <si>
    <t>多喜爱家纺 空调被纯棉夏凉被 ins风印花清爽单人全棉夏被 薄被子被芯 倾城夏日1.2米床 152*218cm</t>
  </si>
  <si>
    <t>100003293340</t>
  </si>
  <si>
    <t>多喜爱家纺 空调被纯棉夏凉被 ins风印花清爽双人全棉夏被 薄被子被芯 倾城夏日1.5/1.8米床 203*229cm</t>
  </si>
  <si>
    <t>100003293364</t>
  </si>
  <si>
    <t>多喜爱家纺 空调被纯棉夏凉被 ins风印花清爽双人全棉夏被 薄被子被芯 倾城夏日1.8/2米床 229*230cm</t>
  </si>
  <si>
    <t>100006686979</t>
  </si>
  <si>
    <t>多喜爱家纺 空调被纯棉夏凉被 水果清新简约双人 全棉夏被 薄被子被芯 蜜柚初夏 1.5/1.8米床 203*229cm</t>
  </si>
  <si>
    <t>100006686977</t>
  </si>
  <si>
    <t>多喜爱家纺 空调被纯棉夏凉被 水果清新简约双人 全棉夏被 薄被子被芯 蜜柚初夏 1.8/2米床 230*229cm</t>
  </si>
  <si>
    <t>2519687</t>
  </si>
  <si>
    <t>多喜爱家纺 空调被纯棉夏凉被 水果清新简约单人 全棉夏被 薄被子被芯 甜草莓 1.2米床 152*218cm</t>
  </si>
  <si>
    <t>2519593</t>
  </si>
  <si>
    <t>多喜爱家纺 空调被纯棉夏凉被 水果清新简约双人 全棉夏被 薄被子被芯 甜草莓 1.5/1.8米床 203*229cm</t>
  </si>
  <si>
    <t>2519626</t>
  </si>
  <si>
    <t>多喜爱家纺 空调被纯棉夏凉被 水果清新简约双人 全棉夏被 薄被子被芯 甜草莓 1.8/2米床 230*229cm</t>
  </si>
  <si>
    <t>100011471489</t>
  </si>
  <si>
    <t>多喜爱家纺 空调被纯棉夏凉被 水果清新简约双人 全棉夏被 薄被子被芯 橘色晨光 1.5米床 203*229cm</t>
  </si>
  <si>
    <t>100011471485</t>
  </si>
  <si>
    <t>多喜爱家纺 空调被纯棉夏凉被 水果清新简约双人 全棉夏被 薄被子被芯 橘色晨光 1.8米床 230*229cm</t>
  </si>
  <si>
    <t>100021765456</t>
  </si>
  <si>
    <t>多喜爱家纺 空调被纯棉夏凉被 水果清新简约双人 全棉夏被 薄被子被芯 莓莓果果 1.5米床 203*229cm</t>
  </si>
  <si>
    <t>100021765420</t>
  </si>
  <si>
    <t>多喜爱家纺 空调被纯棉夏凉被 水果清新简约双人 全棉夏被 薄被子被芯 莓莓果果 1.8米床 230*229cm</t>
  </si>
  <si>
    <t>蚕丝被</t>
  </si>
  <si>
    <t>100007046673</t>
  </si>
  <si>
    <t>多喜爱家纺 空调被夏凉被蚕丝夏被 100%蚕丝薄被子提花被 夏薄被 被芯 赫拉 1.5/1.8米床 203*229cm</t>
  </si>
  <si>
    <t>100012887770</t>
  </si>
  <si>
    <t>多喜爱家纺 空调被夏凉被蚕丝夏被 100%蚕丝薄被子提花被 夏薄被 被芯 赫拉 1.8/2米床 230*229cm</t>
  </si>
  <si>
    <t>全涤</t>
  </si>
  <si>
    <t>100018536140</t>
  </si>
  <si>
    <t>多喜爱家纺 夏凉被空调被夏被  清新淡雅花卉单双人可水洗机洗薄被子被芯 静叶微风1.5/1.8米床 203*229cm</t>
  </si>
  <si>
    <t>100018536160</t>
  </si>
  <si>
    <t>多喜爱家纺 夏凉被空调被夏被  清新淡雅花卉单双人可水洗机洗薄被子被芯 静叶微风1.8/2米床 229*230cm</t>
  </si>
  <si>
    <t>100021765482</t>
  </si>
  <si>
    <t>多喜爱家纺 夏凉被空调被夏被  清新淡雅花卉单双人可水洗机洗薄被子被芯 贝尔蒂丝 1.5米床 203*229cm</t>
  </si>
  <si>
    <t>100021765462</t>
  </si>
  <si>
    <t>多喜爱家纺 夏凉被空调被夏被  清新淡雅花卉单双人可水洗机洗薄被子被芯 贝尔蒂丝1.8米床 229*230cm</t>
  </si>
  <si>
    <t>100017861256</t>
  </si>
  <si>
    <t>多喜爱家纺 夏凉被空调被夏被 条纹简约可水洗机洗单双人薄被子被芯 简忆1.5/1.8米床 203*229cm 灰色</t>
  </si>
  <si>
    <t>100010168625</t>
  </si>
  <si>
    <t>多喜爱家纺 夏凉被空调被夏被 条纹简约可水洗机洗单双人薄被子被芯 简忆 1.8/2米床 229*230cm 灰色</t>
  </si>
  <si>
    <t>100017861232</t>
  </si>
  <si>
    <t>多喜爱家纺 夏凉被空调被夏被 条纹简约可水洗机洗单双人薄被子被芯 简忆1.5/1.8米床 203*229cm 粉色</t>
  </si>
  <si>
    <t>100017861262</t>
  </si>
  <si>
    <t>多喜爱家纺 夏凉被空调被夏被 条纹简约可水洗机洗单双人薄被子被芯 简忆 1.8/2米床 229*230cm 粉色</t>
  </si>
  <si>
    <t>100017861274</t>
  </si>
  <si>
    <t>多喜爱家纺 夏凉被空调被夏被 素色简约几何可水洗机洗薄被子被芯 简格时光 1.5/1.8米床 203*229cm</t>
  </si>
  <si>
    <t>100010168643</t>
  </si>
  <si>
    <t>多喜爱家纺 夏凉被空调被夏被 素色简约几何可水洗机洗薄被子被芯 简格时光 1.8/2米床 230*229cm</t>
  </si>
  <si>
    <t>100017861298</t>
  </si>
  <si>
    <t>多喜爱家纺 夏凉被空调被夏被 清新水果夏凉被单双人薄被子可水洗机洗被芯 杜伊勒丽 1.5/1.8米床 203*229cm</t>
  </si>
  <si>
    <t>100017861294</t>
  </si>
  <si>
    <t>多喜爱家纺 夏凉被空调被夏被 清新水果夏凉被单双人薄被子可水洗机洗被芯 杜伊勒丽 1.8/2米床 230*229cm</t>
  </si>
  <si>
    <t>100017861278</t>
  </si>
  <si>
    <t>多喜爱家纺  夏凉被空调被夏被 简约清新印花可水洗机洗单双人薄被子被芯 浅叶 1.5/1.8米床 203*229cm</t>
  </si>
  <si>
    <t>100017861290</t>
  </si>
  <si>
    <t>多喜爱家纺  夏凉被空调被夏被 简约清新印花可水洗机洗单双人薄被子被芯 浅叶 1.8/2米床 230*229cm</t>
  </si>
  <si>
    <t>全涤水洗</t>
  </si>
  <si>
    <t>100010168637</t>
  </si>
  <si>
    <t>多喜爱家纺 夏凉被空调被夏被 可水洗机洗单双人素色简约亲肤柔软薄被子被芯 1.5/1.8米床 203*229cm 雾霾蓝</t>
  </si>
  <si>
    <t>100017861220</t>
  </si>
  <si>
    <t>多喜爱家纺 夏凉被空调被夏被 可水洗机洗单双人素色简约亲肤柔软薄被子被芯 1.8/2米229*230cm  雾霾蓝</t>
  </si>
  <si>
    <t>100017861296</t>
  </si>
  <si>
    <t>多喜爱家纺 夏凉被空调被夏被 可水洗机洗单双人素色简约亲肤柔软薄被子被芯 1.5/1.8米床 203*229cm  珊瑚粉</t>
  </si>
  <si>
    <t>100010168649</t>
  </si>
  <si>
    <t>多喜爱家纺 夏凉被空调被夏被 可水洗机洗单双人素色简约亲肤柔软薄被子被芯 1.8/2米床 229*230cm 珊瑚粉</t>
  </si>
  <si>
    <t>100013365162</t>
  </si>
  <si>
    <t>多喜爱（Dohia）被芯 印花空调被夏凉被子 可水洗可机洗双人夏薄被 晨雾花境 1.5米床 203*229cm</t>
  </si>
  <si>
    <t>100013365118</t>
  </si>
  <si>
    <t>多喜爱（Dohia）被芯 印花空调被夏凉被子 可水洗可机洗双人夏薄被 晨雾花境 1.8米床 230*229cm</t>
  </si>
  <si>
    <t>提花席</t>
  </si>
  <si>
    <t>冰丝席</t>
  </si>
  <si>
    <t>100018536172</t>
  </si>
  <si>
    <t>多喜爱家纺 凉席三件套 冰丝提花空调凉席 可折叠弹力绑带亲肤柔软席子1.8米180*200cm 海梦冰蓝提花冰丝席</t>
  </si>
  <si>
    <t>2356181</t>
  </si>
  <si>
    <t>多喜爱（Dohia）凉席 冰丝空调凉席 两件套折叠提花席子 国色天香 1.2米床 120*195cm</t>
  </si>
  <si>
    <t>2356183</t>
  </si>
  <si>
    <t>多喜爱（Dohia）凉席 冰丝空调凉席 三件套折叠提花席子 国色天香 1.5米床 150*200cm</t>
  </si>
  <si>
    <t>2355254</t>
  </si>
  <si>
    <t>多喜爱（Dohia）凉席 冰丝空调凉席 三件套折叠提花席子 国色天香 1.8米床 180*200cm</t>
  </si>
  <si>
    <t>100012171020</t>
  </si>
  <si>
    <t>多喜爱（Dohia）凉席 提花空调冰丝席 三件套折叠单人席子 草莓点点 1.5米床 150*200cm</t>
  </si>
  <si>
    <t>100006686965</t>
  </si>
  <si>
    <t>多喜爱（Dohia）凉席 提花空调冰丝席 三件套折叠单人席子 草莓点点 1.8米床 180*200cm</t>
  </si>
  <si>
    <t>印花席</t>
  </si>
  <si>
    <t>100011649414</t>
  </si>
  <si>
    <t>多喜爱（Dohia）凉席 清凉冰丝席空调凉席 三件套可折叠防滑绑带双人软席子 橘色晨光 1.5米床150*200cm</t>
  </si>
  <si>
    <t>100011649412</t>
  </si>
  <si>
    <t>多喜爱（Dohia）凉席 清凉冰丝席空调凉席 三件套可折叠防滑绑带双人软席子 橘色晨光 1.8米床 180*200cm</t>
  </si>
  <si>
    <t>100001998771</t>
  </si>
  <si>
    <t>多喜爱（Dohia）凉席 新品冰丝空调凉席 三件套可折叠防滑绑带双人席子蜜桃 1.5米床150*200cm</t>
  </si>
  <si>
    <t>100002810970</t>
  </si>
  <si>
    <t>多喜爱（Dohia）凉席 新品冰丝空调凉席 三件套可折叠防滑绑带双人席子蜜桃 1.8米床 180*200cm</t>
  </si>
  <si>
    <t>2431708</t>
  </si>
  <si>
    <t>多喜爱（Dohia）凉席 新品冰丝空调凉席 三件套可折叠防滑绑带双人席子甜草莓 1.5米床150*200cm</t>
  </si>
  <si>
    <t>4318184</t>
  </si>
  <si>
    <t>多喜爱（Dohia）凉席 新品冰丝空调凉席 三件套可折叠防滑绑带双人席子甜草莓 1.8米床 180*200cm</t>
  </si>
  <si>
    <t>100010168653</t>
  </si>
  <si>
    <t>多喜爱家纺  凉席冰丝席子空调席  水果双人夏季席子 樱桃朵朵  1.5米床 150*200cm</t>
  </si>
  <si>
    <t>100010168645</t>
  </si>
  <si>
    <t>多喜爱家纺  凉席冰丝席子空调席 水果双人夏季席子 樱桃朵朵   1.8米床 180*200cm</t>
  </si>
  <si>
    <t>100021765398</t>
  </si>
  <si>
    <t>多喜爱家纺  凉席冰丝席子空调席  水果双人夏季席子三件套床笠款 樱桃朵朵  1.5米床 150*200cm</t>
  </si>
  <si>
    <t>100011471481</t>
  </si>
  <si>
    <t>多喜爱家纺  凉席冰丝席子空调席 水果双人夏季席子三件套床笠款 樱桃朵朵   1.8米床 180*200cm</t>
  </si>
  <si>
    <t>100010168627</t>
  </si>
  <si>
    <t>多喜爱家纺  凉席冰丝席子空调席 卡通儿童学生夏季席子印花席 小小霸王 1.2米床 120*195cm</t>
  </si>
  <si>
    <t>100017861280</t>
  </si>
  <si>
    <t>多喜爱家纺  凉席冰丝席子空调席 卡通儿童学生夏季席子印花席 小小霸王  1.5米床 150*200cm</t>
  </si>
  <si>
    <t>100017861324</t>
  </si>
  <si>
    <t>多喜爱家纺  凉席冰丝席子空调席 卡通儿童学生夏季席子印花席 小小霸王 1.8米床 180*200cm</t>
  </si>
  <si>
    <t>100021765460</t>
  </si>
  <si>
    <t>多喜爱家纺  凉席冰丝席子空调席 卡通儿童学生夏季席子印花席床笠款 小小霸王 1.2米床 120*195cm</t>
  </si>
  <si>
    <t>100021765484</t>
  </si>
  <si>
    <t>多喜爱家纺  凉席冰丝席子空调席 卡通儿童学生夏季席子印花席三件套床笠款 小小霸王  1.5米床 150*200cm</t>
  </si>
  <si>
    <t>100021765458</t>
  </si>
  <si>
    <t>多喜爱家纺  凉席冰丝席子空调席 卡通儿童学生夏季席子印花席三件套床笠款 小小霸王 1.8米床 180*200cm</t>
  </si>
  <si>
    <t>100011208123</t>
  </si>
  <si>
    <t>多喜爱家纺 凉席冰丝席子空调席 布朗熊联名印花卡通儿童冰丝凉席 童星绘梦 1.2米床 120*195cm</t>
  </si>
  <si>
    <t>100020975814</t>
  </si>
  <si>
    <t>多喜爱家纺 凉席冰丝席子空调席 布朗熊联名印花卡通儿童冰丝凉席 童星绘梦  1.5米床 150*200cm</t>
  </si>
  <si>
    <t>100011208127</t>
  </si>
  <si>
    <t>多喜爱家纺 凉席冰丝席子空调席 布朗熊联名印花卡通儿童冰丝凉席 童星绘梦 1.8米床 180*200cm</t>
  </si>
  <si>
    <t>全涤床单</t>
  </si>
  <si>
    <t>100011649426</t>
  </si>
  <si>
    <t>多喜爱（Dohia）凉席 可折叠清凉印花三件套冰丝席床单枕套 夏凉席子 奶油小草莓 1.5/1.8米床通用 230*250cm</t>
  </si>
  <si>
    <t>仿藤席</t>
  </si>
  <si>
    <t>草席/藤席</t>
  </si>
  <si>
    <t>100018536182</t>
  </si>
  <si>
    <t>多喜爱家纺 密藤席凉席 折叠清凉密藤席空调席子三件套 一抹清晨 1.5米床 150*200cm</t>
  </si>
  <si>
    <t>100018536158</t>
  </si>
  <si>
    <t>多喜爱家纺 密藤席凉席 折叠清凉密藤席空调席子三件套 一抹清晨 1.8米床 180*200cm</t>
  </si>
  <si>
    <t>100021765422</t>
  </si>
  <si>
    <t>多喜爱家纺 密藤席凉席 折叠清凉密藤席空调席子三件套床笠款 一抹清晨 1.5米床 150*200cm</t>
  </si>
  <si>
    <t>100021765424</t>
  </si>
  <si>
    <t>多喜爱家纺 密藤席凉席 折叠清凉密藤席空调席子三件套床笠款 一抹清晨 1.8米床 180*200cm</t>
  </si>
  <si>
    <t>100017861236</t>
  </si>
  <si>
    <t>多喜爱家纺 凉席空调席密藤席 清凉冰丝席 夏凉空调席子三件套 暮香 1.5米床 150*200cm</t>
  </si>
  <si>
    <t>100017861252</t>
  </si>
  <si>
    <t>多喜爱家纺 凉席空调席密藤席 清凉冰丝席 夏凉空调席子三件套 暮香 1.8米床 180*200cm</t>
  </si>
  <si>
    <t>100021765468</t>
  </si>
  <si>
    <t>多喜爱家纺 凉席空调席密藤席 清凉冰丝席 夏凉空调席子三件套床笠款 暮香 1.5米床 150*200cm</t>
  </si>
  <si>
    <t>100021765400</t>
  </si>
  <si>
    <t>多喜爱家纺 凉席空调席密藤席 清凉冰丝席 夏凉空调席子三件套床笠款 暮香 1.8米床 180*200cm</t>
  </si>
  <si>
    <t>100017861240</t>
  </si>
  <si>
    <t>多喜爱家纺 凉席空调席密藤席 清凉冰丝席 夏凉空调席子三件套 艾里慕斯 1.5米床 150*200cm</t>
  </si>
  <si>
    <t>100017861248</t>
  </si>
  <si>
    <t>多喜爱家纺 凉席空调席密藤席 清凉冰丝席 夏凉空调席子三件套 艾里慕斯 1.8米床 180*200cm</t>
  </si>
  <si>
    <t>竹藤席</t>
  </si>
  <si>
    <t>竹席</t>
  </si>
  <si>
    <t>100018536184</t>
  </si>
  <si>
    <t>多喜爱家纺 竹席凉席冰丝席 双面两用折叠双人碳化竹藤席子凉席空调席子1.5米195*150cm 青雨叶(不含枕套)</t>
  </si>
  <si>
    <t>100010393189</t>
  </si>
  <si>
    <t>多喜爱家纺 竹席凉席冰丝席 双面两用折叠双人碳化竹藤席子凉席空调席子1.8米180*200cm 青雨叶(不含枕套)</t>
  </si>
  <si>
    <t>100021765450</t>
  </si>
  <si>
    <t>多喜爱家纺 竹藤席双面凉席子 夏季可折叠空调席咖色单件不含枕席 玉润亲肤1.5米床195*150cm</t>
  </si>
  <si>
    <t>100021765448</t>
  </si>
  <si>
    <t>多喜爱家纺 竹藤席双面凉席子 夏季可折叠空调席咖色单件不含枕席 玉润亲肤1.8米床200*180cm</t>
  </si>
  <si>
    <t>蒙古包</t>
  </si>
  <si>
    <t>100020975816</t>
  </si>
  <si>
    <t>多喜爱家纺 蚊帐 三开门卡通免安装蒙古包可折叠拉链式钢丝蚊帐 恐龙假日 1.5米床</t>
  </si>
  <si>
    <t>100020975798</t>
  </si>
  <si>
    <t>多喜爱家纺 蚊帐 卡通免安装蒙古包可折叠拉链式钢丝蚊帐 恐龙假日 1.8米床</t>
  </si>
  <si>
    <t>100020975778</t>
  </si>
  <si>
    <t>多喜爱家纺 蚊帐 三开门简约免安装蒙古包可折叠拉链式钢丝蚊帐 绅士蓝 1.5米床</t>
  </si>
  <si>
    <t>100020975796</t>
  </si>
  <si>
    <t>多喜爱家纺 蚊帐 简约免安装蒙古包可折叠拉链式钢丝蚊帐 绅士蓝 1.8米床</t>
  </si>
  <si>
    <t>学生帐</t>
  </si>
  <si>
    <t>100018555136</t>
  </si>
  <si>
    <t>多喜爱家纺 学生宿舍蚊帐床帘遮光帘一体式0.9米单人铺大学寝室床幔下铺帘子 冰屿轻蓝床帘式学生蚊帐</t>
  </si>
  <si>
    <t>100010399647</t>
  </si>
  <si>
    <t>多喜爱家纺 学生宿舍蚊帐床帘遮光帘一体式0.9米单人铺大学寝室床幔上铺帘子 冰屿轻蓝床帘式学生蚊帐</t>
  </si>
  <si>
    <t>2020.6.18销售占比</t>
  </si>
  <si>
    <t>2021.6.18 16：30销售占比（商智数据）</t>
  </si>
  <si>
    <t>占比同比</t>
  </si>
  <si>
    <t xml:space="preserve"> 京东合计库存</t>
  </si>
  <si>
    <t xml:space="preserve"> 5月销量</t>
  </si>
  <si>
    <t xml:space="preserve"> 6月销量</t>
  </si>
  <si>
    <t xml:space="preserve"> 7月销量</t>
  </si>
  <si>
    <t>类别</t>
  </si>
  <si>
    <t>销售数量</t>
  </si>
  <si>
    <t>GMV</t>
  </si>
  <si>
    <t>销售占比</t>
  </si>
  <si>
    <t>成交商品件数</t>
  </si>
  <si>
    <t>成交金额</t>
  </si>
  <si>
    <t>套件</t>
  </si>
  <si>
    <t>夏被</t>
  </si>
  <si>
    <t>枕芯</t>
  </si>
  <si>
    <t>被芯</t>
  </si>
  <si>
    <t>家饰</t>
  </si>
  <si>
    <t>2020年6月各品类占比</t>
  </si>
  <si>
    <t>20年6月销售数量</t>
  </si>
  <si>
    <t>20年6月GMV</t>
  </si>
  <si>
    <t>20年6月占比</t>
  </si>
  <si>
    <t>2020年销售</t>
  </si>
  <si>
    <t>2021年销售</t>
  </si>
  <si>
    <t>差额</t>
  </si>
  <si>
    <t>同比</t>
  </si>
  <si>
    <t>7月销售目标</t>
  </si>
  <si>
    <t>目标完成率</t>
  </si>
  <si>
    <t>本月截止12日毛利额</t>
  </si>
  <si>
    <t>本月截止12日毛利率</t>
  </si>
  <si>
    <t>7月目标销售</t>
  </si>
  <si>
    <t>7月推广预计抵扣</t>
  </si>
  <si>
    <t>7月预计毛利额</t>
  </si>
  <si>
    <t>7月预计毛利率</t>
  </si>
  <si>
    <t>预计应补毛利</t>
  </si>
  <si>
    <t>推广7月预计总花费</t>
  </si>
  <si>
    <t>推广费用预计占比</t>
  </si>
  <si>
    <t>5月多出毛利</t>
  </si>
  <si>
    <t>合计</t>
  </si>
  <si>
    <t>6月多出毛利</t>
  </si>
  <si>
    <t>合计多出毛利</t>
  </si>
  <si>
    <t>是否调价</t>
  </si>
  <si>
    <t xml:space="preserve"> 6.1销量</t>
  </si>
  <si>
    <t xml:space="preserve"> 6.2销量</t>
  </si>
  <si>
    <t xml:space="preserve"> 6.3销量</t>
  </si>
  <si>
    <t>夏薄被 汇总</t>
  </si>
  <si>
    <t>套件类 汇总</t>
  </si>
  <si>
    <t>凉席 汇总</t>
  </si>
  <si>
    <t>规则池信息</t>
  </si>
  <si>
    <t>规则类型</t>
  </si>
  <si>
    <t>名义折扣</t>
  </si>
  <si>
    <t>规则名称</t>
  </si>
  <si>
    <t>促销类型</t>
  </si>
  <si>
    <t>促销子类型</t>
  </si>
  <si>
    <t>门槛</t>
  </si>
  <si>
    <t>面额</t>
  </si>
  <si>
    <t>适用部门</t>
  </si>
  <si>
    <t>部分可用</t>
  </si>
  <si>
    <t>7~8折</t>
  </si>
  <si>
    <t>每满129.0元减30.0元</t>
  </si>
  <si>
    <t>总价</t>
  </si>
  <si>
    <t>每满减</t>
  </si>
  <si>
    <t>居家事业部-家居日用自营部</t>
  </si>
  <si>
    <t>满500.0元减100.0元</t>
  </si>
  <si>
    <t>阶梯满减</t>
  </si>
  <si>
    <t>满169.0元减40.0元</t>
  </si>
  <si>
    <t>满3件8.0折</t>
  </si>
  <si>
    <t>满M件N折</t>
  </si>
  <si>
    <t>8~9折</t>
  </si>
  <si>
    <t>每满129.0元减20.0元</t>
  </si>
  <si>
    <t>满159.0元减20.0元,满329.0元减50.0元</t>
  </si>
  <si>
    <t>20,50</t>
  </si>
  <si>
    <t>满69.0元减10.0元</t>
  </si>
  <si>
    <t>满49.0元减10.0元,满89.0元减20.0元</t>
  </si>
  <si>
    <t>49,89</t>
  </si>
  <si>
    <t>10,20</t>
  </si>
  <si>
    <t>9折以上</t>
  </si>
  <si>
    <t>满399.0元减20.0元</t>
  </si>
  <si>
    <t>满159.0元减10.0元</t>
  </si>
  <si>
    <t>满629.0元减150.0元</t>
  </si>
  <si>
    <t>满1件9.0折;满2件8.0折</t>
  </si>
  <si>
    <t>1,2</t>
  </si>
  <si>
    <t>0.9,0.8</t>
  </si>
  <si>
    <t>满949.0元减100.0元</t>
  </si>
  <si>
    <t>满69.0元减5.0元</t>
  </si>
  <si>
    <t>满159.0元减15.0元</t>
  </si>
  <si>
    <t>每满599.0元减50.0元</t>
  </si>
  <si>
    <t>满799.0元减50.0元</t>
  </si>
  <si>
    <t>满1件8.0折;满2件7.50折</t>
  </si>
  <si>
    <t>0.8,0.75</t>
  </si>
  <si>
    <t>满200.0元打9.0折</t>
  </si>
  <si>
    <t>优惠券</t>
  </si>
  <si>
    <t>折扣券</t>
  </si>
  <si>
    <t>满59.0元减10.0元</t>
  </si>
  <si>
    <t>满减券</t>
  </si>
  <si>
    <t>满80.0元减20.0元</t>
  </si>
  <si>
    <t>每满599.0元减100.0元</t>
  </si>
  <si>
    <t>满59.0元减10.0元,满159.0元减30.0元</t>
  </si>
  <si>
    <t>10,30</t>
  </si>
  <si>
    <t>每满300.0元减60.0元</t>
  </si>
  <si>
    <t>其他</t>
  </si>
  <si>
    <t>满2件赠1件</t>
  </si>
  <si>
    <t>满M件赠N件</t>
  </si>
  <si>
    <t>满1000.0元减100.0元,满1400.0元减200.0元,满1600.0元减300.0元</t>
  </si>
  <si>
    <t>满2件9.50折;满3件9.0折</t>
  </si>
  <si>
    <t>2,3</t>
  </si>
  <si>
    <t>0.95,0.9</t>
  </si>
  <si>
    <t>满399.0元减100.0元,满699.0元减200.0元</t>
  </si>
  <si>
    <t>满169.0元减20.0元</t>
  </si>
  <si>
    <t>满699.0元减150.0元</t>
  </si>
  <si>
    <t>每满799.0元减200.0元</t>
  </si>
  <si>
    <t>满100.0元减20.0元</t>
  </si>
  <si>
    <t>满500.0元减60.0元</t>
  </si>
  <si>
    <t>满300.0元减40.0元</t>
  </si>
  <si>
    <t>满249.0元减30.0元</t>
  </si>
  <si>
    <t>满100.0元减25.0元</t>
  </si>
  <si>
    <t>满200.0元减40.0元,满400.0元减100.0元</t>
  </si>
  <si>
    <t>满1件9.50折;满2件8.50折</t>
  </si>
  <si>
    <t>0.95,0.85</t>
  </si>
  <si>
    <t>满259.0元减60.0元</t>
  </si>
  <si>
    <t>满79.0元减20.0元</t>
  </si>
  <si>
    <t>满1件9.50折;满2件8.80折</t>
  </si>
  <si>
    <t>0.95,0.88</t>
  </si>
  <si>
    <t>满100.0元减10.0元</t>
  </si>
  <si>
    <t>每满199.0元减20.0元</t>
  </si>
  <si>
    <t>每满129.0元减10.0元</t>
  </si>
  <si>
    <t>满329.0元减80.0元</t>
  </si>
  <si>
    <t>满100.0元减10.0元,满500.0元减50.0元,满800.0元减100.0元</t>
  </si>
  <si>
    <t>10,50,100</t>
  </si>
  <si>
    <t>满2件8.50折;满3件7.50折</t>
  </si>
  <si>
    <t>0.85,0.75</t>
  </si>
  <si>
    <t>每满139.0元减30.0元</t>
  </si>
  <si>
    <t>满50.0元减10.0元</t>
  </si>
  <si>
    <t>每满49.0元减10.0元</t>
  </si>
  <si>
    <t>满239.0元减40.0元</t>
  </si>
  <si>
    <t>满1件9.50折;满2件9.0折;满3件8.0折</t>
  </si>
  <si>
    <t>1,2,3</t>
  </si>
  <si>
    <t>0.95,0.9,0.8</t>
  </si>
  <si>
    <t>满1件8.50折</t>
  </si>
  <si>
    <t>满1件8.80折</t>
  </si>
  <si>
    <t>每满799.0元减100.0元</t>
  </si>
  <si>
    <t>满99.0元减10.0元,满199.0元减20.0元</t>
  </si>
  <si>
    <t>每满199.0元减50.0元</t>
  </si>
  <si>
    <t>满199.0元减20.0元</t>
  </si>
  <si>
    <t>每满450.0元减80.0元</t>
  </si>
  <si>
    <t>满179.0元减40.0元</t>
  </si>
  <si>
    <t>每满139.0元减40.0元</t>
  </si>
  <si>
    <t>满399.0元减80.0元</t>
  </si>
  <si>
    <t>满899.0元减100.0元</t>
  </si>
  <si>
    <t>每满139.0元减20.0元</t>
  </si>
  <si>
    <t>满1件7.50折</t>
  </si>
  <si>
    <t>满169.0元减10.0元</t>
  </si>
  <si>
    <t>满2件9.0折;满4件8.50折</t>
  </si>
  <si>
    <t>2,4</t>
  </si>
  <si>
    <t>0.9,0.85</t>
  </si>
  <si>
    <t>满99.0元减10.0元,满199.0元减30.0元</t>
  </si>
  <si>
    <t>每满199.0元减40.0元</t>
  </si>
  <si>
    <t>满699.0元减200.0元</t>
  </si>
  <si>
    <t>满70.0元减20.0元</t>
  </si>
  <si>
    <t>每满139.0元减10.0元</t>
  </si>
  <si>
    <t>满399.0元减50.0元</t>
  </si>
  <si>
    <t>满239.0元减20.0元</t>
  </si>
  <si>
    <t>满70.0元减10.0元</t>
  </si>
  <si>
    <t>满399.0元减60.0元</t>
  </si>
  <si>
    <t>满179.0元减20.0元</t>
  </si>
  <si>
    <t>每满300.0元，可减40.0元</t>
  </si>
  <si>
    <t>每满减券</t>
  </si>
  <si>
    <t>满899.0元减200.0元</t>
  </si>
  <si>
    <t>满69.0元减15.0元</t>
  </si>
  <si>
    <t>满49.0元减5.0元</t>
  </si>
  <si>
    <t>满699.0元减100.0元</t>
  </si>
  <si>
    <t>每满299.0元减30.0元</t>
  </si>
  <si>
    <t>每满210.0元减20.0元</t>
  </si>
  <si>
    <t>每满59.0元减10.0元</t>
  </si>
  <si>
    <t>每满50.0元减5.0元</t>
  </si>
  <si>
    <t>满69.0元减20.0元</t>
  </si>
  <si>
    <t>满179.0元减30.0元</t>
  </si>
  <si>
    <t>满89.0元减10.0元</t>
  </si>
  <si>
    <t>满1件8.50折;满2件7.50折</t>
  </si>
  <si>
    <t>满299.0元减20.0元</t>
  </si>
  <si>
    <t>满999.0元减120.0元</t>
  </si>
  <si>
    <t>每满109.0元减20.0元</t>
  </si>
  <si>
    <t>每满200.0元减50.0元</t>
  </si>
  <si>
    <t>满229.0元减40.0元</t>
  </si>
  <si>
    <t>满39.0元减10.0元</t>
  </si>
  <si>
    <t>满150.0元减20.0元</t>
  </si>
  <si>
    <t>满40.0元减10.0元</t>
  </si>
  <si>
    <t>满89.0元减20.0元</t>
  </si>
  <si>
    <t>满2件8.80折;满3件8.50折</t>
  </si>
  <si>
    <t>0.88,0.85</t>
  </si>
  <si>
    <t>满90.0元减10.0元</t>
  </si>
  <si>
    <t>每满109.0元减10.0元</t>
  </si>
  <si>
    <t>满1000.0元减100.0元,满1300.0元减200.0元,满1500.0元减300.0元</t>
  </si>
  <si>
    <t>满149.0元减30.0元</t>
  </si>
  <si>
    <t>满149.0元减20.0元</t>
  </si>
  <si>
    <t>满150.0元减10.0元</t>
  </si>
  <si>
    <t>满1099.0元减100.0元</t>
  </si>
  <si>
    <t>每满269.0元减70.0元</t>
  </si>
  <si>
    <t>99.0元3件</t>
  </si>
  <si>
    <t>满M元买N件</t>
  </si>
  <si>
    <t>99.0元2件</t>
  </si>
  <si>
    <t>满90.0元减20.0元</t>
  </si>
  <si>
    <t>满139.0元减10.0元</t>
  </si>
  <si>
    <t>满999.0元减100.0元</t>
  </si>
  <si>
    <t>每满200.0元减30.0元</t>
  </si>
  <si>
    <t>满299.0元减40.0元</t>
  </si>
  <si>
    <t>满99.0元减10.0元,满159.0元减30.0元,满299.0元减60.0元</t>
  </si>
  <si>
    <t>10,30,60</t>
  </si>
  <si>
    <t>满139.0元减20.0元</t>
  </si>
  <si>
    <t>满2件7.50折</t>
  </si>
  <si>
    <t>每满69.0元减10.0元</t>
  </si>
  <si>
    <t>满8件9.0折;满12件8.50折;满24件8.0折</t>
  </si>
  <si>
    <t>8,12,24</t>
  </si>
  <si>
    <t>0.9,0.85,0.8</t>
  </si>
  <si>
    <t>每满109.0元减30.0元</t>
  </si>
  <si>
    <t>满49.0元减10.0元,满99.0元减20.0元,满159.0元减40.0元</t>
  </si>
  <si>
    <t>49,99,159</t>
  </si>
  <si>
    <t>10,20,40</t>
  </si>
  <si>
    <t>每满200.0元减20.0元</t>
  </si>
  <si>
    <t>满299.0元减30.0元</t>
  </si>
  <si>
    <t>每满80.0元减20.0元</t>
  </si>
  <si>
    <t>满150.0元减30.0元</t>
  </si>
  <si>
    <t>满219.0元减30.0元</t>
  </si>
  <si>
    <t>满79.0元减5.0元</t>
  </si>
  <si>
    <t>每满90.0元减20.0元</t>
  </si>
  <si>
    <t>满79.0元减10.0元</t>
  </si>
  <si>
    <t>满99.0元减10.0元</t>
  </si>
  <si>
    <t>满149.0元减20.0元,满399.0元减60.0元,满799.0元减140.0元</t>
  </si>
  <si>
    <t>20,60,140</t>
  </si>
  <si>
    <t>满99.0元减15.0元</t>
  </si>
  <si>
    <t>每满499.0元减100.0元</t>
  </si>
  <si>
    <t>满49.0元减5.0元,满99.0元减10.0元</t>
  </si>
  <si>
    <t>49,99</t>
  </si>
  <si>
    <t>5,10</t>
  </si>
  <si>
    <t>每满119.0元减30.0元</t>
  </si>
  <si>
    <t>满159.0元减30.0元,满399.0元减80.0元,满799.0元减160.0元</t>
  </si>
  <si>
    <t>30,80,160</t>
  </si>
  <si>
    <t>满2件9.50折</t>
  </si>
  <si>
    <t>满1件8.0折;满2件7.0折</t>
  </si>
  <si>
    <t>0.8,0.7</t>
  </si>
  <si>
    <t>满1件8.0折;满2件6.0折</t>
  </si>
  <si>
    <t>0.8,0.6</t>
  </si>
  <si>
    <t>满219.0元减20.0元</t>
  </si>
  <si>
    <t>每满269.0元减20.0元</t>
  </si>
  <si>
    <t>满59.0元减10.0元,满99.0元减20.0元</t>
  </si>
  <si>
    <t>59,99</t>
  </si>
  <si>
    <t>每满89.0元减20.0元</t>
  </si>
  <si>
    <t>满99.0元减20.0元</t>
  </si>
  <si>
    <t>满99.0元减25.0元</t>
  </si>
  <si>
    <t>满500.0元减50.0元</t>
  </si>
  <si>
    <t>满2件8.80折</t>
  </si>
  <si>
    <t>满2件8.50折</t>
  </si>
  <si>
    <t>满379.0元减80.0元</t>
  </si>
  <si>
    <t>满99.0元减15.0元,满159.0元减30.0元</t>
  </si>
  <si>
    <t>15,30</t>
  </si>
  <si>
    <t>满159.0元减20.0元</t>
  </si>
  <si>
    <t>满300.0元减80.0元</t>
  </si>
  <si>
    <t>满219.0元减50.0元</t>
  </si>
  <si>
    <t>满2件8.50折;满3件8.0折</t>
  </si>
  <si>
    <t>0.85,0.8</t>
  </si>
  <si>
    <t>满1699.0元减300.0元</t>
  </si>
  <si>
    <t>满149.0元减10.0元</t>
  </si>
  <si>
    <t>满389.0元减100.0元</t>
  </si>
  <si>
    <t>每满79.0元减10.0元</t>
  </si>
  <si>
    <t>满1件8.0折;满2件7.0折;满3件6.0折</t>
  </si>
  <si>
    <t>0.8,0.7,0.6</t>
  </si>
  <si>
    <t>满1499.0元减200.0元</t>
  </si>
  <si>
    <t>满159.0元减30.0元</t>
  </si>
  <si>
    <t>每满399.0元减100.0元</t>
  </si>
  <si>
    <t>满99.0元减20.0元,满159.0元减40.0元</t>
  </si>
  <si>
    <t>20,40</t>
  </si>
  <si>
    <t>每满119.0元减10.0元</t>
  </si>
  <si>
    <t>满1599.0元减300.0元</t>
  </si>
  <si>
    <t>满1件9.50折;满2件9.0折</t>
  </si>
  <si>
    <t>满2件8.0折;满3件7.50折</t>
  </si>
  <si>
    <t>每满279.0元减40.0元</t>
  </si>
  <si>
    <t>满1299.0元减100.0元</t>
  </si>
  <si>
    <t>每满119.0元减20.0元</t>
  </si>
  <si>
    <t>满159.0元减40.0元</t>
  </si>
  <si>
    <t>满300.0元减60.0元</t>
  </si>
  <si>
    <t>满129.0元减30.0元</t>
  </si>
  <si>
    <t>满1200.0元减300.0元</t>
  </si>
  <si>
    <t>满799.0元减100.0元</t>
  </si>
  <si>
    <t>满300.0元减50.0元</t>
  </si>
  <si>
    <t>满199.0元减10.0元</t>
  </si>
  <si>
    <t>满50.0元减5.0元</t>
  </si>
  <si>
    <t>每满329.0元减30.0元</t>
  </si>
  <si>
    <t>满300.0元减70.0元</t>
  </si>
  <si>
    <t>满1件8.50折;满2件8.0折</t>
  </si>
  <si>
    <t>满279.0元减20.0元</t>
  </si>
  <si>
    <t>每满59.0元减5.0元</t>
  </si>
  <si>
    <t>每满99.0元减15.0元</t>
  </si>
  <si>
    <t>每满399.0元减50.0元</t>
  </si>
  <si>
    <t>满1280.0元减331.0元</t>
  </si>
  <si>
    <t>每满329.0元减60.0元</t>
  </si>
  <si>
    <t>每满89.0元减10.0元</t>
  </si>
  <si>
    <t>每满699.0元减100.0元</t>
  </si>
  <si>
    <t>满400.0元减100.0元</t>
  </si>
  <si>
    <t>满119.0元减10.0元</t>
  </si>
  <si>
    <t>每满99.0元减20.0元</t>
  </si>
  <si>
    <t>满2件8.0折;满4件6.0折</t>
  </si>
  <si>
    <t>满300.0元减30.0元</t>
  </si>
  <si>
    <t>满369.0元减70.0元</t>
  </si>
  <si>
    <t>满129.0元减10.0元,满199.0元减20.0元,满399.0元减50.0元</t>
  </si>
  <si>
    <t>10,20,50</t>
  </si>
  <si>
    <t>满199.0元减40.0元,满399.0元减100.0元</t>
  </si>
  <si>
    <t>满119.0元减20.0元</t>
  </si>
  <si>
    <t>满1000.0元减200.0元</t>
  </si>
  <si>
    <t>满399.0元减50.0元,满699.0元减100.0元,满1399.0元减200.0元</t>
  </si>
  <si>
    <t>满2件9.0折;满3件8.50折</t>
  </si>
  <si>
    <t>满999.0元减200.0元</t>
  </si>
  <si>
    <t>满2件9.0折;满3件8.80折</t>
  </si>
  <si>
    <t>0.9,0.88</t>
  </si>
  <si>
    <t>满99.0元减5.0元</t>
  </si>
  <si>
    <t>满1件9.0折;满2件8.0折;满3件7.0折</t>
  </si>
  <si>
    <t>0.9,0.8,0.7</t>
  </si>
  <si>
    <t>满200.0元减10.0元</t>
  </si>
  <si>
    <t>满159.0元减30.0元,满399.0元减80.0元,满799.0元减200.0元</t>
  </si>
  <si>
    <t>30,80,200</t>
  </si>
  <si>
    <t>满139.0元减40.0元</t>
  </si>
  <si>
    <t>满199.0元减50.0元,满299.0元减100.0元,满499.0元减200.0元</t>
  </si>
  <si>
    <t>满299.0元减50.0元</t>
  </si>
  <si>
    <t>满2000.0元减200.0元</t>
  </si>
  <si>
    <t>满139.0元减30.0元</t>
  </si>
  <si>
    <t>每满99.0元减10.0元</t>
  </si>
  <si>
    <t>满300.0元减20.0元</t>
  </si>
  <si>
    <t>满30.0元减5.0元</t>
  </si>
  <si>
    <t>满200.0元减30.0元</t>
  </si>
  <si>
    <t>满700.0元减70.0元</t>
  </si>
  <si>
    <t>满129.0元减10.0元</t>
  </si>
  <si>
    <t>满599.0元减100.0元</t>
  </si>
  <si>
    <t>满2件7.50折;满3件7.0折</t>
  </si>
  <si>
    <t>0.75,0.7</t>
  </si>
  <si>
    <t>每满100.0元减20.0元</t>
  </si>
  <si>
    <t>满79.0元减10.0元,满100.0元减20.0元</t>
  </si>
  <si>
    <t>满799.0元减200.0元</t>
  </si>
  <si>
    <t>满1199.0元减100.0元,满1499.0元减200.0元,满1799.0元减300.0元</t>
  </si>
  <si>
    <t>满1500.0元减300.0元</t>
  </si>
  <si>
    <t>满99.0元减20.0元,满199.0元减50.0元,满299.0元减100.0元</t>
  </si>
  <si>
    <t>20,50,100</t>
  </si>
  <si>
    <t>满140.0元减30.0元</t>
  </si>
  <si>
    <t>满129.0元减20.0元</t>
  </si>
  <si>
    <t>满200.0元减20.0元</t>
  </si>
  <si>
    <t>每满100.0元减10.0元</t>
  </si>
  <si>
    <t>满1件9.0折;满2件8.50折;满3件8.0折</t>
  </si>
  <si>
    <t>满2件9.0折;满3件8.0折</t>
  </si>
  <si>
    <t>满600.0元减80.0元</t>
  </si>
  <si>
    <t>满109.0元减20.0元</t>
  </si>
  <si>
    <t>满39.0元减5.0元</t>
  </si>
  <si>
    <t>满400.0元减70.0元</t>
  </si>
  <si>
    <t>每满39.0元减10.0元</t>
  </si>
  <si>
    <t>满200.0元减50.0元</t>
  </si>
  <si>
    <t>满189.0元减50.0元</t>
  </si>
  <si>
    <t>每满299.0元减20.0元</t>
  </si>
  <si>
    <t>满1件9.0折;满2件8.80折</t>
  </si>
  <si>
    <t>每满149.0元减30.0元</t>
  </si>
  <si>
    <t>49.0元3件</t>
  </si>
  <si>
    <t>每满150.0元减20.0元</t>
  </si>
  <si>
    <t>满499.0元减100.0元</t>
  </si>
  <si>
    <t>满699.0元减60.0元</t>
  </si>
  <si>
    <t>满1500.0元减400.0元</t>
  </si>
  <si>
    <t>满110.0元减20.0元</t>
  </si>
  <si>
    <t>满109.0元减10.0元</t>
  </si>
  <si>
    <t>满189.0元减40.0元</t>
  </si>
  <si>
    <t>满2件8.0折;满3件6.0折</t>
  </si>
  <si>
    <t>满400.0元减80.0元</t>
  </si>
  <si>
    <t>满200.0元减40.0元</t>
  </si>
  <si>
    <t>满2件8.0折;满3件7.0折</t>
  </si>
  <si>
    <t>满359.0元减100.0元</t>
  </si>
  <si>
    <t>每满149.0元减20.0元</t>
  </si>
  <si>
    <t>满49.0元减10.0元</t>
  </si>
  <si>
    <t>满179.0元减10.0元</t>
  </si>
  <si>
    <t>满80.0元减5.0元</t>
  </si>
  <si>
    <t>满500.0元减50.0元,满1000.0元减100.0元</t>
  </si>
  <si>
    <t>满1件8.0折</t>
  </si>
  <si>
    <t>每满179.0元减10.0元</t>
  </si>
  <si>
    <t>满1件9.0折</t>
  </si>
  <si>
    <t>满269.0元减70.0元</t>
  </si>
  <si>
    <t>满60.0元减10.0元</t>
  </si>
  <si>
    <t>满189.0元减30.0元</t>
  </si>
  <si>
    <t>满1件9.0折;满2件7.50折</t>
  </si>
  <si>
    <t>0.9,0.75</t>
  </si>
  <si>
    <t>每满149.0元减10.0元</t>
  </si>
  <si>
    <t>满399.0元减110.0元</t>
  </si>
  <si>
    <t>满1000.0元减200.0元,满3000.0元减800.0元,满5000.0元减1600.0元</t>
  </si>
  <si>
    <t>满70.0元减5.0元</t>
  </si>
  <si>
    <t>满700.0元减140.0元</t>
  </si>
  <si>
    <t>每满179.0元减20.0元</t>
  </si>
  <si>
    <t>满1件9.50折</t>
  </si>
  <si>
    <t>满1件7.50折;满2件7.0折</t>
  </si>
  <si>
    <t>满189.0元减20.0元</t>
  </si>
  <si>
    <t>满1件9.0折;满2件8.50折</t>
  </si>
  <si>
    <t>满299.0元减80.0元,满699.0元减180.0元,满999.0元减280.0元</t>
  </si>
  <si>
    <t>满399.0元减100.0元</t>
  </si>
  <si>
    <t>满2件8.0折</t>
  </si>
  <si>
    <t>满2件9.0折</t>
  </si>
  <si>
    <t>满269.0元减20.0元,满399.0元减40.0元,满599.0元减80.0元</t>
  </si>
  <si>
    <t>20,40,80</t>
  </si>
  <si>
    <t>满259.0元减50.0元</t>
  </si>
  <si>
    <t>满900.0元减100.0元</t>
  </si>
  <si>
    <t>满199.0元减50.0元,满299.0元减100.0元</t>
  </si>
  <si>
    <t>满500.0元减140.0元</t>
  </si>
  <si>
    <t>满189.0元减10.0元</t>
  </si>
  <si>
    <t>满119.0元减30.0元</t>
  </si>
  <si>
    <t>满199.0元减50.0元</t>
  </si>
  <si>
    <t>满99.0元减20.0元,满199.0元减40.0元</t>
  </si>
  <si>
    <t>满269.0元减20.0元</t>
  </si>
  <si>
    <t>满1688.0元减300.0元</t>
  </si>
  <si>
    <t>满50.0元减10.0元,满100.0元减20.0元</t>
  </si>
  <si>
    <t>每满50.0元减10.0元</t>
  </si>
  <si>
    <t>满3件9.50折</t>
  </si>
  <si>
    <t>满29.0元减5.0元</t>
  </si>
  <si>
    <t>满400.0元减30.0元</t>
  </si>
  <si>
    <t>满120.0元减20.0元</t>
  </si>
  <si>
    <t>满99.0元减20.0元,满199.0元减50.0元</t>
  </si>
  <si>
    <t>满199.0元减40.0元</t>
  </si>
  <si>
    <t>满699.0元减200.0元,满1299.0元减400.0元</t>
  </si>
  <si>
    <t>满59.0元减5.0元,满99.0元减10.0元</t>
  </si>
  <si>
    <t>每满159.0元减20.0元</t>
  </si>
  <si>
    <t>满700.0元减100.0元</t>
  </si>
  <si>
    <t>满269.0元减30.0元</t>
  </si>
  <si>
    <t>满319.0元减20.0元</t>
  </si>
  <si>
    <t>满400.0元减50.0元</t>
  </si>
  <si>
    <t>满900.0元减200.0元</t>
  </si>
  <si>
    <t>满3件8.80折</t>
  </si>
  <si>
    <t>满259.0元减20.0元</t>
  </si>
  <si>
    <t>每满300.0元减30.0元</t>
  </si>
  <si>
    <t>每满159.0元减10.0元</t>
  </si>
  <si>
    <t>满199.0元减30.0元</t>
  </si>
  <si>
    <t>满399.0元减50.0元,满699.0元减100.0元,满1379.0元减200.0元</t>
  </si>
  <si>
    <t>满99.0元减20.0元,满199.0元减50.0元,满299.0元减80.0元</t>
  </si>
  <si>
    <t>20,50,80</t>
  </si>
  <si>
    <t>满109.0元减30.0元</t>
  </si>
  <si>
    <t>满600.0元减100.0元</t>
  </si>
  <si>
    <t>满1000.0元减50.0元</t>
  </si>
  <si>
    <t>满400.0元减60.0元</t>
  </si>
  <si>
    <t>每满169.0元减30.0元</t>
  </si>
  <si>
    <t>满60.0元减5.0元</t>
  </si>
  <si>
    <t>满269.0元减50.0元</t>
  </si>
  <si>
    <t>每满300.0元减40.0元</t>
  </si>
  <si>
    <t>6月销售目标</t>
  </si>
  <si>
    <t>6月毛利额</t>
  </si>
  <si>
    <t>6月毛利率</t>
  </si>
  <si>
    <t>6月目标销售</t>
  </si>
  <si>
    <t>推广预计抵扣</t>
  </si>
  <si>
    <t>预计毛利额</t>
  </si>
  <si>
    <t>预计毛利率</t>
  </si>
  <si>
    <t>4-5月毛利抵扣</t>
  </si>
  <si>
    <t>6.1单品补贴</t>
  </si>
  <si>
    <t>6.18单品补贴</t>
  </si>
  <si>
    <t>6.1&amp;6.18佣金补贴</t>
  </si>
  <si>
    <t>优惠券预计抵扣</t>
  </si>
  <si>
    <t>推广6月预计总花费</t>
  </si>
  <si>
    <t>类型</t>
  </si>
  <si>
    <t>项目</t>
  </si>
  <si>
    <t>清理周期</t>
  </si>
  <si>
    <t>规则</t>
  </si>
  <si>
    <t>处理方案</t>
  </si>
  <si>
    <t>提报白名单</t>
  </si>
  <si>
    <t>供应链</t>
  </si>
  <si>
    <t>长库龄且滞销</t>
  </si>
  <si>
    <t>月度</t>
  </si>
  <si>
    <t>90天长库龄且超90天周转（取小值）
（剔除首次入仓小于90天的新品，周转按照近30天出库销量计算）</t>
  </si>
  <si>
    <t>1、清理月15日出数据，3天时间反馈白名单，25号操作退货；
2、除长库龄且滞销退滞销部分，命中其余规则的商品清退并下柜，设置售止和禁采。</t>
  </si>
  <si>
    <t>退货</t>
  </si>
  <si>
    <t>不超过整体的10%（金额维度）</t>
  </si>
  <si>
    <t>5地及以上90天0动销</t>
  </si>
  <si>
    <t>5地及以上90日0动销（剔除首次入仓小于90天的新品，取出库销量）</t>
  </si>
  <si>
    <t>清退</t>
  </si>
  <si>
    <t>不超过整体的10%（sku个数维度）</t>
  </si>
  <si>
    <t>低产低效</t>
  </si>
  <si>
    <t>近3个月单SKU月均GMV产出&lt;1000元
（剔除首次入库小于90天的新品）</t>
  </si>
  <si>
    <t>未上柜有库存</t>
  </si>
  <si>
    <t>未上柜且14天0销且末次入库超14天</t>
  </si>
  <si>
    <t>无需白名单提报</t>
  </si>
  <si>
    <t>Q1、Q2续签考核未达标的供应商</t>
  </si>
  <si>
    <t>20年GMV未达标的供应商在21年进行考核，Q1、Q2GMV均未达到考核目标</t>
  </si>
  <si>
    <t>可提报白名单，理由充分</t>
  </si>
  <si>
    <t>NPS相关</t>
  </si>
  <si>
    <t>质量指数</t>
  </si>
  <si>
    <t>质量指数出现D次数，30天内28次以上</t>
  </si>
  <si>
    <t>每月1号出数据，2号治理</t>
  </si>
  <si>
    <t>差评率</t>
  </si>
  <si>
    <t>双周</t>
  </si>
  <si>
    <t>历史累计商品评价数</t>
  </si>
  <si>
    <t>评价数≥10,差评率≥20%</t>
  </si>
  <si>
    <t>双周二</t>
  </si>
  <si>
    <t>5≤评价数&lt;10,差评率≥50%</t>
  </si>
  <si>
    <t>评价数≥5,差评率≥80%</t>
  </si>
  <si>
    <t>近30天内新增评价数</t>
  </si>
  <si>
    <t>家纺、礼品：近30天内新增评价数：评价数≥10，差评率≥15%</t>
  </si>
  <si>
    <t>厨具、家居日用：近30天内新增评价数：评价数≥20，差评率≥15%</t>
  </si>
  <si>
    <t>宙斯盾</t>
  </si>
  <si>
    <t>过去30天</t>
  </si>
  <si>
    <t>• 高体验风险商品预警：违规预警展示
• 临时市场管控：客服评估审核--【搜索屏蔽】
• 疑似假货二手商品管控：【搜索屏蔽/降权/监测期后无改善下架】
• 商品下架：【假货二手实锤下架】
• 监测期管控：30天监测期仍处于R5、R4【搜索屏蔽/降权/下架】</t>
  </si>
  <si>
    <t>好评率</t>
  </si>
  <si>
    <t>累计好评率小于92%的SKU下架清库
（剔除首次入库小于90天新品）</t>
  </si>
  <si>
    <t>取消考核</t>
  </si>
  <si>
    <t>三高数据
（差评率、售后件申率、QCR）</t>
  </si>
  <si>
    <r>
      <rPr>
        <sz val="10"/>
        <color rgb="FFFF0000"/>
        <rFont val="微软雅黑"/>
        <charset val="134"/>
      </rPr>
      <t>1. 二级部门整体规则：
差评率&gt;3%,售后件申率&gt;5%,QCR&gt;20000（以上同时命中）
2. 以下为单独考核标准：
二级类目烹饪锅具标准：差评率≥5%，售后件申率&gt;6%，QCR&gt;30000（以上同时命中）
三级类目碗、盘/碟、餐具套装、茶杯、调料器皿、保鲜盒、厨房秤、厨房储物器皿标准：差评率&gt;3%，售后件申率&gt;5%，QCR&gt;15000（以上同时命中）
三级类目茶壶、茶盘茶托、整套茶具、饭盒/提锅、盖碗、旅行茶具标准：差评率&gt;3%，售后件申率&gt;5%，QCR&gt;30000</t>
    </r>
    <r>
      <rPr>
        <b/>
        <sz val="10"/>
        <color rgb="FFFF0000"/>
        <rFont val="微软雅黑"/>
        <charset val="134"/>
      </rPr>
      <t>（以上同时命中）</t>
    </r>
  </si>
  <si>
    <t>厂直商品清理</t>
  </si>
  <si>
    <t>厂直</t>
  </si>
  <si>
    <t>每周清理</t>
  </si>
  <si>
    <t>上柜厂直可用库存小于等于0的厂直商品操作下柜</t>
  </si>
  <si>
    <t>每周一清理，采控操作下柜。</t>
  </si>
  <si>
    <t>C端厂直商品30天0动销月度清理下柜</t>
  </si>
  <si>
    <t>1、每周五出数据，预警监控。
2、每月15号出数据圈定商品池，当天操作下柜。</t>
  </si>
  <si>
    <t>B端厂直商品90天0动销月度清理下柜</t>
  </si>
  <si>
    <t>1、订单揽收：厂直运营月度考核连续2个月或累计3个月低于95%的供应商，将被执行关停厂直经营权6个月，期间不允许有自营厂直上柜的SKU。
2、商品咨询服务：商品咨询综合得分如低于 80分，即未达到服务标准，将处以 2000 元-10000元不等罚款，如连续2个月或累计3个月不达标的供应商，将被执行关停厂直经营权6个月，期间不允许有自营厂直上柜的SKU。
3、售后综合服务：售后综合服务得分如低于85分，厂直运营月度考核连续2个月或累计3个月不达标的供应商，将被执行关停厂直经营权6个月，期间不允许有自营厂直上柜的SKU。
（以上三项指标任一项不达标，即当月考核判定为不达标）
4、动销率：中小件商品30 天无动销进行下柜（不包含首次上柜 60 天内的新品），大件商品（单边超1米且重量&gt;15KG）180天无动销进行下柜。其中B端剔除60天新品后，每月第一个工作日针对90天无动销sku进行下柜。</t>
  </si>
  <si>
    <t>价格</t>
  </si>
  <si>
    <t>促销提价幅度&amp;促销提价占比&amp;平均波动次数</t>
  </si>
  <si>
    <t>品牌</t>
  </si>
  <si>
    <t>提价占比&gt;10%,提价幅度&gt;50%，波动次数&gt;10次，连续两周，任意两项不达标，价保天数延长至15天（时效3个月）</t>
  </si>
  <si>
    <t>服务</t>
  </si>
  <si>
    <t xml:space="preserve">售前：
平均响应时长：30S
咚咚满意度：90%
售后：
售后满意度：92%
审核20分：90%
差评回复率：100%
</t>
  </si>
  <si>
    <t>供应商</t>
  </si>
  <si>
    <t xml:space="preserve">周维度预警
一项不达标：限制上新7天
两项不达标：限制提报活动7天
月度综合得分小于90分，2000-10000元罚款（平台治理）
</t>
  </si>
  <si>
    <t>提报白名单规则：1、白名单只能提报一次，第二次以后会被驳回。2、白名单需要三级部门经理审核，确认后反馈给品控组，最终由多哥审批。</t>
  </si>
  <si>
    <t>非厂直商品清理</t>
  </si>
  <si>
    <t>清理频次/时间维度</t>
  </si>
  <si>
    <t>不合理库存</t>
  </si>
  <si>
    <t>每月清理</t>
  </si>
  <si>
    <r>
      <rPr>
        <sz val="10"/>
        <color rgb="FFFF0000"/>
        <rFont val="微软雅黑"/>
        <charset val="134"/>
      </rPr>
      <t>90天长库龄且超90天周转</t>
    </r>
    <r>
      <rPr>
        <sz val="10"/>
        <color theme="1"/>
        <rFont val="微软雅黑"/>
        <charset val="134"/>
      </rPr>
      <t>（</t>
    </r>
    <r>
      <rPr>
        <b/>
        <sz val="10"/>
        <color theme="1"/>
        <rFont val="微软雅黑"/>
        <charset val="134"/>
      </rPr>
      <t>取小值</t>
    </r>
    <r>
      <rPr>
        <sz val="10"/>
        <color theme="1"/>
        <rFont val="微软雅黑"/>
        <charset val="134"/>
      </rPr>
      <t>）
（剔除首次入仓小于90天的新品，周转按照近30天出库销量计算）</t>
    </r>
  </si>
  <si>
    <r>
      <rPr>
        <sz val="10"/>
        <color theme="1"/>
        <rFont val="微软雅黑"/>
        <charset val="134"/>
      </rPr>
      <t>1、每周一凯利出数据，预警监控；
2、每月15号出数据圈定商品池，按照SKU维度，命中规则的商品退货处理。15号确认sku、初始库存、滞销库存，最后可用库存小于初始库存-滞销库存，即为清理完成；18号下班前确认白名单；</t>
    </r>
    <r>
      <rPr>
        <sz val="10"/>
        <color rgb="FFFF0000"/>
        <rFont val="微软雅黑"/>
        <charset val="134"/>
      </rPr>
      <t>每月20号统一清退。</t>
    </r>
  </si>
  <si>
    <r>
      <rPr>
        <sz val="10"/>
        <color rgb="FFFF0000"/>
        <rFont val="微软雅黑"/>
        <charset val="134"/>
      </rPr>
      <t>5地及以上90日0动销</t>
    </r>
    <r>
      <rPr>
        <sz val="10"/>
        <color theme="1"/>
        <rFont val="微软雅黑"/>
        <charset val="134"/>
      </rPr>
      <t>（剔除首次入仓小于90天的新品，取出库销量）</t>
    </r>
  </si>
  <si>
    <r>
      <rPr>
        <sz val="10"/>
        <color theme="1"/>
        <rFont val="微软雅黑"/>
        <charset val="134"/>
      </rPr>
      <t>1、</t>
    </r>
    <r>
      <rPr>
        <sz val="10"/>
        <rFont val="微软雅黑"/>
        <charset val="134"/>
      </rPr>
      <t>每周一凯利出数据，预警监控；
2、每月15号出数据圈定商品池，按照SKU维度，命中规则的商品下架退货处理。18号下班前确认白名单；</t>
    </r>
    <r>
      <rPr>
        <sz val="10"/>
        <color rgb="FFFF0000"/>
        <rFont val="微软雅黑"/>
        <charset val="134"/>
      </rPr>
      <t>每月20日处理完（20日统一下架、退货、售止、禁采）。</t>
    </r>
  </si>
  <si>
    <r>
      <rPr>
        <sz val="10"/>
        <color rgb="FFFF0000"/>
        <rFont val="微软雅黑"/>
        <charset val="134"/>
      </rPr>
      <t>近3个月单SKU月均GMV产出&lt;1000元</t>
    </r>
    <r>
      <rPr>
        <sz val="10"/>
        <color theme="1"/>
        <rFont val="微软雅黑"/>
        <charset val="134"/>
      </rPr>
      <t xml:space="preserve">
（剔除首次入库小于90天的新品）</t>
    </r>
  </si>
  <si>
    <r>
      <rPr>
        <sz val="10"/>
        <rFont val="微软雅黑"/>
        <charset val="134"/>
      </rPr>
      <t xml:space="preserve">
每月15号出数据圈定商品池，按照SKU维度，命中规则的商品下架退货处理。18号下班前确认白名单；</t>
    </r>
    <r>
      <rPr>
        <sz val="10"/>
        <color rgb="FFFF0000"/>
        <rFont val="微软雅黑"/>
        <charset val="134"/>
      </rPr>
      <t>每月20日处理完（20日统一下架、退货、售止、禁采）。</t>
    </r>
  </si>
  <si>
    <t>1、每周一、四推送未上柜有库存邮件，预警监控；
2、每月15号出数据，圈定商品池，按照SKU维度，命中规则的商品下架退货处理。每月20日处理完（20日统一下架、退货、售止、禁采）。</t>
  </si>
  <si>
    <t>15≤商品质量指数等级被判定为D级的次数≤27——预警
28≤商品质量指数等级被判定为D级的次数≤29——限制采购
30≤商品质量指数等级被判定为D级的次数≤31——下架</t>
  </si>
  <si>
    <t>每月1日出数并系统推送，8日执行</t>
  </si>
  <si>
    <t>每自然年</t>
  </si>
  <si>
    <t>自然年内销量大于3000单，且按照二级部门维度排名最差的1%且QCR＞30000的供应商需清退</t>
  </si>
  <si>
    <t>差评24H回复率</t>
  </si>
  <si>
    <t>商家月维度的差评24H差评回复率必须达到95%以上，不达标次月禁采7天</t>
  </si>
  <si>
    <t>每月1号出数据</t>
  </si>
  <si>
    <t>近30天内新增评论数≥15%，差评率≥10
未达标1次，进行预警；未达标2次，进行单品降权、限制提报营销活动；未达标3次，进行下架整改等</t>
  </si>
  <si>
    <t>近30天
双周治理</t>
  </si>
  <si>
    <t>绿色为即将执行的规则</t>
  </si>
  <si>
    <r>
      <rPr>
        <sz val="10"/>
        <color rgb="FFFF0000"/>
        <rFont val="微软雅黑"/>
        <charset val="134"/>
      </rPr>
      <t>累计好评率小于92%</t>
    </r>
    <r>
      <rPr>
        <sz val="10"/>
        <color theme="1"/>
        <rFont val="微软雅黑"/>
        <charset val="134"/>
      </rPr>
      <t>的SKU下架清库
（剔除首次入库小于90天新品）</t>
    </r>
  </si>
  <si>
    <r>
      <rPr>
        <sz val="10"/>
        <color theme="1"/>
        <rFont val="微软雅黑"/>
        <charset val="134"/>
      </rPr>
      <t>1、每周一出数据，预警监控；
2、每月15号出数据，圈定商品池，按照SKU维度，命中规则的商品下架退货处理。18号下班前确认白名单；</t>
    </r>
    <r>
      <rPr>
        <sz val="10"/>
        <color rgb="FFFF0000"/>
        <rFont val="微软雅黑"/>
        <charset val="134"/>
      </rPr>
      <t>每月20日处理完（20日统一下架、退货、售止、禁采）。</t>
    </r>
  </si>
  <si>
    <r>
      <rPr>
        <sz val="10"/>
        <color theme="1"/>
        <rFont val="微软雅黑"/>
        <charset val="134"/>
      </rPr>
      <t>1. 二级部门整体规则：
差评率&gt;</t>
    </r>
    <r>
      <rPr>
        <sz val="10"/>
        <color rgb="FFFF0000"/>
        <rFont val="微软雅黑"/>
        <charset val="134"/>
      </rPr>
      <t>3%</t>
    </r>
    <r>
      <rPr>
        <sz val="10"/>
        <color theme="1"/>
        <rFont val="微软雅黑"/>
        <charset val="134"/>
      </rPr>
      <t>,售后件申率&gt;</t>
    </r>
    <r>
      <rPr>
        <sz val="10"/>
        <color rgb="FFFF0000"/>
        <rFont val="微软雅黑"/>
        <charset val="134"/>
      </rPr>
      <t>5%</t>
    </r>
    <r>
      <rPr>
        <sz val="10"/>
        <color theme="1"/>
        <rFont val="微软雅黑"/>
        <charset val="134"/>
      </rPr>
      <t>,QCR&gt;</t>
    </r>
    <r>
      <rPr>
        <sz val="10"/>
        <color rgb="FFFF0000"/>
        <rFont val="微软雅黑"/>
        <charset val="134"/>
      </rPr>
      <t>20000</t>
    </r>
    <r>
      <rPr>
        <sz val="10"/>
        <color theme="1"/>
        <rFont val="微软雅黑"/>
        <charset val="134"/>
      </rPr>
      <t>（以上同时命中）
2. 以下为单独考核标准：
二级类目烹饪锅具标准：差评率≥5%，售后件申率&gt;6%，QCR&gt;30000（以上同时命中）
三级类目碗、盘/碟、餐具套装、茶杯、调料器皿、保鲜盒、厨房秤、厨房储物器皿标准：差评率&gt;3%，售后件申率&gt;5%，QCR&gt;15000（以上同时命中）
三级类目茶壶、茶盘茶托、整套茶具、饭盒/提锅、盖碗、旅行茶具标准：差评率&gt;3%，售后件申率&gt;5%，QCR&gt;30000</t>
    </r>
    <r>
      <rPr>
        <b/>
        <sz val="10"/>
        <color theme="1"/>
        <rFont val="微软雅黑"/>
        <charset val="134"/>
      </rPr>
      <t>（以上同时命中）</t>
    </r>
  </si>
  <si>
    <r>
      <rPr>
        <sz val="10"/>
        <color theme="1"/>
        <rFont val="微软雅黑"/>
        <charset val="134"/>
      </rPr>
      <t>1、每周一出数据，预警监控；（QCR除外）
2、每月15号出数据，圈定商品池，按照SKU维度，命中规则的商品下架退货处理。18号下班前确认白名单；</t>
    </r>
    <r>
      <rPr>
        <sz val="10"/>
        <color rgb="FFFF0000"/>
        <rFont val="微软雅黑"/>
        <charset val="134"/>
      </rPr>
      <t>每月20日处理完毕（20日统一下架退货）。</t>
    </r>
  </si>
  <si>
    <t>非厂直上柜0库存</t>
  </si>
  <si>
    <t>上柜可用库存小于等于0的非厂直商品操作下柜</t>
  </si>
  <si>
    <t>季节品清理</t>
  </si>
  <si>
    <t>定期清理</t>
  </si>
  <si>
    <t>根据各部门提报的打标商品明细和各部门清理计划，季节性商品在季末清理。</t>
  </si>
  <si>
    <r>
      <rPr>
        <sz val="10"/>
        <color rgb="FFFF0000"/>
        <rFont val="微软雅黑"/>
        <charset val="134"/>
      </rPr>
      <t>家纺季节品取近7天日均销售保留30天库存</t>
    </r>
    <r>
      <rPr>
        <sz val="10"/>
        <color theme="1"/>
        <rFont val="微软雅黑"/>
        <charset val="134"/>
      </rPr>
      <t xml:space="preserve">。
</t>
    </r>
    <r>
      <rPr>
        <b/>
        <sz val="10"/>
        <color theme="1"/>
        <rFont val="微软雅黑"/>
        <charset val="134"/>
      </rPr>
      <t>以上为预计清理计划，根据实际情况制定清理逻辑、计划、时间。</t>
    </r>
  </si>
  <si>
    <t>厂直上柜0库存</t>
  </si>
  <si>
    <t>C端厂直30天0动销</t>
  </si>
  <si>
    <t>B端厂直90天0动销</t>
  </si>
  <si>
    <t>每月</t>
  </si>
  <si>
    <r>
      <rPr>
        <sz val="9"/>
        <color rgb="FF000000"/>
        <rFont val="微软雅黑"/>
        <charset val="134"/>
      </rPr>
      <t>1、订单揽收：厂直运营月度考核连续2个月或累计3个月低于95%的供应商，将被执行关停厂直经营权6个月，期间不允许有自营厂直上柜的SKU。</t>
    </r>
    <r>
      <rPr>
        <sz val="9"/>
        <color rgb="FF000000"/>
        <rFont val="微软雅黑"/>
        <charset val="134"/>
      </rPr>
      <t xml:space="preserve">
</t>
    </r>
    <r>
      <rPr>
        <sz val="9"/>
        <color rgb="FF000000"/>
        <rFont val="微软雅黑"/>
        <charset val="134"/>
      </rPr>
      <t>2、商品咨询服务：商品咨询综合得分如低于 80分，即未达到服务标准，将处以 2000 元-10000元不等罚款，如连续2个月或累计3个月不达标的供应商，将被执行关停厂直经营权6个月，期间不允许有自营厂直上柜的SKU。</t>
    </r>
    <r>
      <rPr>
        <sz val="9"/>
        <color rgb="FF000000"/>
        <rFont val="微软雅黑"/>
        <charset val="134"/>
      </rPr>
      <t xml:space="preserve">
</t>
    </r>
    <r>
      <rPr>
        <sz val="9"/>
        <color rgb="FF000000"/>
        <rFont val="微软雅黑"/>
        <charset val="134"/>
      </rPr>
      <t>3、售后综合服务：售后综合服务得分如低于85分，厂直运营月度考核连续2个月或累计3个月不达标的供应商，将被执行关停厂直经营权6个月，期间不允许有自营厂直上柜的SKU。</t>
    </r>
    <r>
      <rPr>
        <sz val="9"/>
        <color rgb="FF000000"/>
        <rFont val="微软雅黑"/>
        <charset val="134"/>
      </rPr>
      <t xml:space="preserve">
</t>
    </r>
    <r>
      <rPr>
        <sz val="9"/>
        <color rgb="FF000000"/>
        <rFont val="微软雅黑"/>
        <charset val="134"/>
      </rPr>
      <t>（以上三项指标任一项不达标，即当月考核判定为不达标）</t>
    </r>
    <r>
      <rPr>
        <sz val="9"/>
        <color rgb="FF000000"/>
        <rFont val="微软雅黑"/>
        <charset val="134"/>
      </rPr>
      <t xml:space="preserve">
</t>
    </r>
    <r>
      <rPr>
        <sz val="9"/>
        <color rgb="FF000000"/>
        <rFont val="微软雅黑"/>
        <charset val="134"/>
      </rPr>
      <t>4、动销率：中小件商品30 天无动销进行下柜（不包含首次上柜 60 天内的新品），大件商品（单边超1米且重量&gt;15KG）180天无动销进行下柜。其中B端剔除60天新品后，每月第一个工作日针对90天无动销sku进行下柜。</t>
    </r>
  </si>
  <si>
    <t>居家事业部</t>
  </si>
  <si>
    <t>5~6折</t>
  </si>
  <si>
    <t>满209.0元减100.0元</t>
  </si>
  <si>
    <t>209</t>
  </si>
  <si>
    <t>100</t>
  </si>
  <si>
    <t>4~5折</t>
  </si>
  <si>
    <t>满249.0元减130.0元</t>
  </si>
  <si>
    <t>249</t>
  </si>
  <si>
    <t>130</t>
  </si>
  <si>
    <t>129</t>
  </si>
  <si>
    <t>30</t>
  </si>
  <si>
    <t>500</t>
  </si>
  <si>
    <t>满199.0元减110.0元</t>
  </si>
  <si>
    <t>199</t>
  </si>
  <si>
    <t>110</t>
  </si>
  <si>
    <t>169</t>
  </si>
  <si>
    <t>40</t>
  </si>
  <si>
    <t>6~7折</t>
  </si>
  <si>
    <t>满3件7.0折</t>
  </si>
  <si>
    <t>3</t>
  </si>
  <si>
    <t>0.7</t>
  </si>
  <si>
    <t>0.8</t>
  </si>
  <si>
    <t>20</t>
  </si>
  <si>
    <t>满100.0元减40.0元</t>
  </si>
  <si>
    <t>每满59.0元减20.0元</t>
  </si>
  <si>
    <t>59</t>
  </si>
  <si>
    <t>满3件5.0折</t>
  </si>
  <si>
    <t>0.5</t>
  </si>
  <si>
    <t>满3件6.0折</t>
  </si>
  <si>
    <t>0.6</t>
  </si>
  <si>
    <t>159,329</t>
  </si>
  <si>
    <t>69</t>
  </si>
  <si>
    <t>10</t>
  </si>
  <si>
    <t>满59800.0元减28000.0元</t>
  </si>
  <si>
    <t>59800</t>
  </si>
  <si>
    <t>28000</t>
  </si>
  <si>
    <t>满300.0元减150.0元</t>
  </si>
  <si>
    <t>300</t>
  </si>
  <si>
    <t>150</t>
  </si>
  <si>
    <t>399</t>
  </si>
  <si>
    <t>159</t>
  </si>
  <si>
    <t>629</t>
  </si>
  <si>
    <t>949</t>
  </si>
  <si>
    <t>5</t>
  </si>
  <si>
    <t>15</t>
  </si>
  <si>
    <t>599</t>
  </si>
  <si>
    <t>50</t>
  </si>
  <si>
    <t>799</t>
  </si>
  <si>
    <t>满199.0元减100.0元</t>
  </si>
  <si>
    <t>满5580.0元减2364.0元</t>
  </si>
  <si>
    <t>5580</t>
  </si>
  <si>
    <t>2364</t>
  </si>
  <si>
    <t>200</t>
  </si>
  <si>
    <t>0.9</t>
  </si>
  <si>
    <t>满199.0元减100.0元,满399.0元减200.0元</t>
  </si>
  <si>
    <t>199,399</t>
  </si>
  <si>
    <t>100,200</t>
  </si>
  <si>
    <t>满100.0元减30.0元</t>
  </si>
  <si>
    <t>80</t>
  </si>
  <si>
    <t>59,159</t>
  </si>
  <si>
    <t>60</t>
  </si>
  <si>
    <t>2</t>
  </si>
  <si>
    <t>1</t>
  </si>
  <si>
    <t>满300.0元减160.0元</t>
  </si>
  <si>
    <t>160</t>
  </si>
  <si>
    <t>4折以下</t>
  </si>
  <si>
    <t>满199.0元减130.0元</t>
  </si>
  <si>
    <t>1000,1400,1600</t>
  </si>
  <si>
    <t>100,200,300</t>
  </si>
  <si>
    <t>满79.0元减30.0元</t>
  </si>
  <si>
    <t>79</t>
  </si>
  <si>
    <t>满500.0元减200.0元</t>
  </si>
  <si>
    <t>399,699</t>
  </si>
  <si>
    <t>699</t>
  </si>
  <si>
    <t>满1199.0元减600.0元</t>
  </si>
  <si>
    <t>1199</t>
  </si>
  <si>
    <t>600</t>
  </si>
  <si>
    <t>满99.0元减40.0元,满199.0元减100.0元</t>
  </si>
  <si>
    <t>99,199</t>
  </si>
  <si>
    <t>40,100</t>
  </si>
  <si>
    <t>满569.0元减200.0元</t>
  </si>
  <si>
    <t>569</t>
  </si>
  <si>
    <t>25</t>
  </si>
  <si>
    <t>满300.0元减170.0元</t>
  </si>
  <si>
    <t>170</t>
  </si>
  <si>
    <t>满499.0元减160.0元</t>
  </si>
  <si>
    <t>499</t>
  </si>
  <si>
    <t>满799.0元减400.0元</t>
  </si>
  <si>
    <t>400</t>
  </si>
  <si>
    <t>满179.0元减80.0元</t>
  </si>
  <si>
    <t>179</t>
  </si>
  <si>
    <t>200,400</t>
  </si>
  <si>
    <t>满899.0元减400.0元</t>
  </si>
  <si>
    <t>899</t>
  </si>
  <si>
    <t>259</t>
  </si>
  <si>
    <t>满199.0元减120.0元</t>
  </si>
  <si>
    <t>120</t>
  </si>
  <si>
    <t>329</t>
  </si>
  <si>
    <t>满199.0元减100.0元,满399.0元减200.0元,满799.0元减400.0元</t>
  </si>
  <si>
    <t>199,399,799</t>
  </si>
  <si>
    <t>100,200,400</t>
  </si>
  <si>
    <t>100,500,800</t>
  </si>
  <si>
    <t>满300.0元减180.0元</t>
  </si>
  <si>
    <t>180</t>
  </si>
  <si>
    <t>满200.0元减100.0元,满400.0元减200.0元</t>
  </si>
  <si>
    <t>139</t>
  </si>
  <si>
    <t>满299.0元减130.0元,满599.0元减280.0元</t>
  </si>
  <si>
    <t>299,599</t>
  </si>
  <si>
    <t>130,280</t>
  </si>
  <si>
    <t>满1000.0元减400.0元,满3000.0元减800.0元,满5000.0元减1800.0元</t>
  </si>
  <si>
    <t>1000,3000,5000</t>
  </si>
  <si>
    <t>400,800,1800</t>
  </si>
  <si>
    <t>49</t>
  </si>
  <si>
    <t>239</t>
  </si>
  <si>
    <t>满49.0元减20.0元</t>
  </si>
  <si>
    <t>0.85</t>
  </si>
  <si>
    <t>满1199.0元减500.0元</t>
  </si>
  <si>
    <t>满2件7.0折;满3件5.0折</t>
  </si>
  <si>
    <t>0.7,0.5</t>
  </si>
  <si>
    <t>满2件7.0折;满3件6.0折</t>
  </si>
  <si>
    <t>0.7,0.6</t>
  </si>
  <si>
    <t>0.88</t>
  </si>
  <si>
    <t>满500.0元减300.0元</t>
  </si>
  <si>
    <t>450</t>
  </si>
  <si>
    <t>满899.0元减350.0元</t>
  </si>
  <si>
    <t>350</t>
  </si>
  <si>
    <t>每满69.0元减30.0元</t>
  </si>
  <si>
    <t>0.75</t>
  </si>
  <si>
    <t>满499.0元减150.0元</t>
  </si>
  <si>
    <t>满249.0元减100.0元</t>
  </si>
  <si>
    <t>70</t>
  </si>
  <si>
    <t>满100.0元减70.0元</t>
  </si>
  <si>
    <t>满4件6.0折;满5件5.0折</t>
  </si>
  <si>
    <t>4,5</t>
  </si>
  <si>
    <t>0.6,0.5</t>
  </si>
  <si>
    <t>满1件6.50折</t>
  </si>
  <si>
    <t>0.65</t>
  </si>
  <si>
    <t>满199.0元减80.0元,满399.0元减140.0元,满799.0元减300.0元</t>
  </si>
  <si>
    <t>80,140,300</t>
  </si>
  <si>
    <t>满69.0元减30.0元</t>
  </si>
  <si>
    <t>满4件6.0折</t>
  </si>
  <si>
    <t>4</t>
  </si>
  <si>
    <t>满249.0元减120.0元</t>
  </si>
  <si>
    <t>满1件5.50折</t>
  </si>
  <si>
    <t>0.55</t>
  </si>
  <si>
    <t>满1.0元打5.0折</t>
  </si>
  <si>
    <t>299</t>
  </si>
  <si>
    <t>每满149.0元减50.0元</t>
  </si>
  <si>
    <t>149</t>
  </si>
  <si>
    <t>210</t>
  </si>
  <si>
    <t>满100.0元减50.0元</t>
  </si>
  <si>
    <t>满189.0元减70.0元</t>
  </si>
  <si>
    <t>189</t>
  </si>
  <si>
    <t>89</t>
  </si>
  <si>
    <t>满299.0元减160.0元</t>
  </si>
  <si>
    <t>999</t>
  </si>
  <si>
    <t>109</t>
  </si>
  <si>
    <t>满99.0元减60.0元</t>
  </si>
  <si>
    <t>99</t>
  </si>
  <si>
    <t>229</t>
  </si>
  <si>
    <t>每满79.0元减30.0元</t>
  </si>
  <si>
    <t>39</t>
  </si>
  <si>
    <t>满189.0元减100.0元</t>
  </si>
  <si>
    <t>满5022.0元减2120.0元</t>
  </si>
  <si>
    <t>5022</t>
  </si>
  <si>
    <t>2120</t>
  </si>
  <si>
    <t>90</t>
  </si>
  <si>
    <t>满2件减最低金额的1件</t>
  </si>
  <si>
    <t>满M件减N件</t>
  </si>
  <si>
    <t>满299.0元减170.0元</t>
  </si>
  <si>
    <t>1000,1300,1500</t>
  </si>
  <si>
    <t>满1299.0元减400.0元</t>
  </si>
  <si>
    <t>1299</t>
  </si>
  <si>
    <t>满1件6.0折;满2件5.0折</t>
  </si>
  <si>
    <t>满399.0元减200.0元</t>
  </si>
  <si>
    <t>1099</t>
  </si>
  <si>
    <t>269</t>
  </si>
  <si>
    <t>满299.0元减180.0元</t>
  </si>
  <si>
    <t>99,159,299</t>
  </si>
  <si>
    <t>满159.0元减70.0元</t>
  </si>
  <si>
    <t>满89.0元减40.0元</t>
  </si>
  <si>
    <t>满90.0元减30.0元</t>
  </si>
  <si>
    <t>满99.0元减30.0元,满199.0元减60.0元,满399.0元减120.0元</t>
  </si>
  <si>
    <t>99,199,399</t>
  </si>
  <si>
    <t>30,60,120</t>
  </si>
  <si>
    <t>满149.0元减50.0元</t>
  </si>
  <si>
    <t>满5件5.0折</t>
  </si>
  <si>
    <t>满1件7.0折;满2件6.0折</t>
  </si>
  <si>
    <t>满999.0元减350.0元</t>
  </si>
  <si>
    <t>满1件7.0折;满2件5.0折</t>
  </si>
  <si>
    <t>满159.0元减80.0元</t>
  </si>
  <si>
    <t>满89.0元减50.0元</t>
  </si>
  <si>
    <t>219</t>
  </si>
  <si>
    <t>每满199.0元减100.0元</t>
  </si>
  <si>
    <t>149,399,799</t>
  </si>
  <si>
    <t>满29.0元减10.0元</t>
  </si>
  <si>
    <t>29</t>
  </si>
  <si>
    <t>119</t>
  </si>
  <si>
    <t>159,399,799</t>
  </si>
  <si>
    <t>0.95</t>
  </si>
  <si>
    <t>满159.0元减50.0元</t>
  </si>
  <si>
    <t>满1069.0元减500.0元</t>
  </si>
  <si>
    <t>1069</t>
  </si>
  <si>
    <t>满30.0元减10.0元</t>
  </si>
  <si>
    <t>满699.0元减280.0元</t>
  </si>
  <si>
    <t>280</t>
  </si>
  <si>
    <t>满99.0元减30.0元</t>
  </si>
  <si>
    <t>满159.0元减60.0元</t>
  </si>
  <si>
    <t>379</t>
  </si>
  <si>
    <t>99,159</t>
  </si>
  <si>
    <t>满1件7.0折;满2件6.50折</t>
  </si>
  <si>
    <t>0.7,0.65</t>
  </si>
  <si>
    <t>每满299.0元减100.0元</t>
  </si>
  <si>
    <t>1699</t>
  </si>
  <si>
    <t>满99.0元减40.0元</t>
  </si>
  <si>
    <t>满199.0元减80.0元</t>
  </si>
  <si>
    <t>389</t>
  </si>
  <si>
    <t>满999.0元减380.0元</t>
  </si>
  <si>
    <t>380</t>
  </si>
  <si>
    <t>每满499.0元减200.0元</t>
  </si>
  <si>
    <t>1499</t>
  </si>
  <si>
    <t>满300.0元减90.0元</t>
  </si>
  <si>
    <t>1599</t>
  </si>
  <si>
    <t>满3件减最低金额的1件</t>
  </si>
  <si>
    <t>满99.0元减50.0元</t>
  </si>
  <si>
    <t>279</t>
  </si>
  <si>
    <t>满169.0元减80.0元</t>
  </si>
  <si>
    <t>每满599.0元减200.0元</t>
  </si>
  <si>
    <t>满299.0元减200.0元</t>
  </si>
  <si>
    <t>满799.0元减340.0元</t>
  </si>
  <si>
    <t>340</t>
  </si>
  <si>
    <t>满40.0元减20.0元</t>
  </si>
  <si>
    <t>满319.0元减160.0元</t>
  </si>
  <si>
    <t>319</t>
  </si>
  <si>
    <t>满999.0元减400.0元</t>
  </si>
  <si>
    <t>1200</t>
  </si>
  <si>
    <t>每满99.0元减40.0元</t>
  </si>
  <si>
    <t>满799.0元减350.0元</t>
  </si>
  <si>
    <t>满1099.0元减500.0元</t>
  </si>
  <si>
    <t>满399.0元减150.0元,满699.0元减220.0元,满999.0元减350.0元</t>
  </si>
  <si>
    <t>399,699,999</t>
  </si>
  <si>
    <t>150,220,350</t>
  </si>
  <si>
    <t>满39.0元减20.0元</t>
  </si>
  <si>
    <t>满140.0元减50.0元</t>
  </si>
  <si>
    <t>140</t>
  </si>
  <si>
    <t>满129.0元减40.0元</t>
  </si>
  <si>
    <t>每满100.0元减30.0元</t>
  </si>
  <si>
    <t>满600.0元减200.0元</t>
  </si>
  <si>
    <t>1280</t>
  </si>
  <si>
    <t>331</t>
  </si>
  <si>
    <t>满299.0元减100.0元</t>
  </si>
  <si>
    <t>满599.0元减260.0元</t>
  </si>
  <si>
    <t>260</t>
  </si>
  <si>
    <t>满999.0元减500.0元</t>
  </si>
  <si>
    <t>满399.0元减190.0元</t>
  </si>
  <si>
    <t>190</t>
  </si>
  <si>
    <t>满799.0元减250.0元</t>
  </si>
  <si>
    <t>250</t>
  </si>
  <si>
    <t>满2件6.0折;满3件5.0折</t>
  </si>
  <si>
    <t>369</t>
  </si>
  <si>
    <t>满1599.0元减500.0元</t>
  </si>
  <si>
    <t>满799.0元减370.0元</t>
  </si>
  <si>
    <t>370</t>
  </si>
  <si>
    <t>满129.0元减60.0元</t>
  </si>
  <si>
    <t>129,199,399</t>
  </si>
  <si>
    <t>满399.0元减180.0元</t>
  </si>
  <si>
    <t>1000</t>
  </si>
  <si>
    <t>每满99.0元减30.0元</t>
  </si>
  <si>
    <t>满1529.0元减640.0元</t>
  </si>
  <si>
    <t>1529</t>
  </si>
  <si>
    <t>640</t>
  </si>
  <si>
    <t>满600.0元减300.0元</t>
  </si>
  <si>
    <t>满269.0元减100.0元</t>
  </si>
  <si>
    <t>满299.0元减120.0元</t>
  </si>
  <si>
    <t>满5000.0元减1600.0元,满7000.0元减2600.0元,满8000.0元减3600.0元</t>
  </si>
  <si>
    <t>5000,7000,8000</t>
  </si>
  <si>
    <t>1600,2600,3600</t>
  </si>
  <si>
    <t>399,699,1399</t>
  </si>
  <si>
    <t>50,100,200</t>
  </si>
  <si>
    <t>满400.0元减200.0元</t>
  </si>
  <si>
    <t>满399.0元减170.0元</t>
  </si>
  <si>
    <t>满1件5.0折;满2件3.0折</t>
  </si>
  <si>
    <t>0.5,0.3</t>
  </si>
  <si>
    <t>满150.0元减60.0元</t>
  </si>
  <si>
    <t>199,299,499</t>
  </si>
  <si>
    <t>满799.0元减300.0元</t>
  </si>
  <si>
    <t>满299.0元减130.0元</t>
  </si>
  <si>
    <t>满1859.0元减990.0元</t>
  </si>
  <si>
    <t>1859</t>
  </si>
  <si>
    <t>990</t>
  </si>
  <si>
    <t>满149.0元减70.0元</t>
  </si>
  <si>
    <t>满1599.0元减600.0元</t>
  </si>
  <si>
    <t>满7950.0元减2515.0元</t>
  </si>
  <si>
    <t>7950</t>
  </si>
  <si>
    <t>2515</t>
  </si>
  <si>
    <t>满399.0元减160.0元</t>
  </si>
  <si>
    <t>2000</t>
  </si>
  <si>
    <t>700</t>
  </si>
  <si>
    <t>满299.0元减140.0元</t>
  </si>
  <si>
    <t>满999.0元减300.0元</t>
  </si>
  <si>
    <t>满399.0元减150.0元</t>
  </si>
  <si>
    <t>满399.0元减270.0元</t>
  </si>
  <si>
    <t>270</t>
  </si>
  <si>
    <t>79,100</t>
  </si>
  <si>
    <t>1199,1499,1799</t>
  </si>
  <si>
    <t>1500</t>
  </si>
  <si>
    <t>99,199,299</t>
  </si>
  <si>
    <t>满299.0元减150.0元</t>
  </si>
  <si>
    <t>满399.0元减260.0元</t>
  </si>
  <si>
    <t>满99.0元减50.0元,满199.0元减100.0元</t>
  </si>
  <si>
    <t>50,100</t>
  </si>
  <si>
    <t>满30.0元减20.0元</t>
  </si>
  <si>
    <t>满399.0元减140.0元</t>
  </si>
  <si>
    <t>满299.0元减100.0元,满699.0元减200.0元,满999.0元减300.0元</t>
  </si>
  <si>
    <t>299,699,999</t>
  </si>
  <si>
    <t>满599.0元减200.0元</t>
  </si>
  <si>
    <t>满119.0元减70.0元</t>
  </si>
  <si>
    <t>满499.0元减340.0元</t>
  </si>
  <si>
    <t>满499.0元减220.0元</t>
  </si>
  <si>
    <t>220</t>
  </si>
  <si>
    <t>满259.0元减130.0元</t>
  </si>
  <si>
    <t>满799.0元减500.0元</t>
  </si>
  <si>
    <t>满200.0元减100.0元</t>
  </si>
  <si>
    <t>满399.0元减130.0元</t>
  </si>
  <si>
    <t>满399.0元减250.0元</t>
  </si>
  <si>
    <t>满60.0元减20.0元</t>
  </si>
  <si>
    <t>满199.0元减90.0元</t>
  </si>
  <si>
    <t>满1000.0元减500.0元</t>
  </si>
  <si>
    <t>359</t>
  </si>
  <si>
    <t>满1件7.0折;满2件6.0折;满3件5.0折</t>
  </si>
  <si>
    <t>0.7,0.6,0.5</t>
  </si>
  <si>
    <t>满300.0元减200.0元</t>
  </si>
  <si>
    <t>满699.0元减400.0元</t>
  </si>
  <si>
    <t>每满199.0元减80.0元</t>
  </si>
  <si>
    <t>满1件5.0折</t>
  </si>
  <si>
    <t>满1件6.0折</t>
  </si>
  <si>
    <t>500,1000</t>
  </si>
  <si>
    <t>满399.0元减120.0元</t>
  </si>
  <si>
    <t>满399.0元减240.0元</t>
  </si>
  <si>
    <t>240</t>
  </si>
  <si>
    <t>满1件7.0折</t>
  </si>
  <si>
    <t>满199.0元减60.0元,满399.0元减120.0元,满799.0元减240.0元</t>
  </si>
  <si>
    <t>60,120,240</t>
  </si>
  <si>
    <t>满59.0元减20.0元</t>
  </si>
  <si>
    <t>满599.0元减300.0元</t>
  </si>
  <si>
    <t>满499.0元减200.0元</t>
  </si>
  <si>
    <t>满200.0元减80.0元</t>
  </si>
  <si>
    <t>200,800,1600</t>
  </si>
  <si>
    <t>满399.0元减230.0元</t>
  </si>
  <si>
    <t>230</t>
  </si>
  <si>
    <t>满199.0元减70.0元</t>
  </si>
  <si>
    <t>满5000.0元减2200.0元,满7000.0元减3200.0元,满8000.0元减4200.0元</t>
  </si>
  <si>
    <t>2200,3200,4200</t>
  </si>
  <si>
    <t>满59.0元减30.0元</t>
  </si>
  <si>
    <t>满379.0元减150.0元</t>
  </si>
  <si>
    <t>满200.0元减60.0元</t>
  </si>
  <si>
    <t>满500.0元减150.0元</t>
  </si>
  <si>
    <t>满500.0元减270.0元</t>
  </si>
  <si>
    <t>满200.0元减70.0元</t>
  </si>
  <si>
    <t>满699.0元减300.0元</t>
  </si>
  <si>
    <t>满399.0元减220.0元</t>
  </si>
  <si>
    <t>满199.0元减60.0元</t>
  </si>
  <si>
    <t>80,180,280</t>
  </si>
  <si>
    <t>满199.0元减70.0元,满399.0元减160.0元</t>
  </si>
  <si>
    <t>70,160</t>
  </si>
  <si>
    <t>满2件6.0折</t>
  </si>
  <si>
    <t>269,399,599</t>
  </si>
  <si>
    <t>满2件7.0折</t>
  </si>
  <si>
    <t>满2件5.0折</t>
  </si>
  <si>
    <t>900</t>
  </si>
  <si>
    <t>199,299</t>
  </si>
  <si>
    <t>满500.0元减260.0元</t>
  </si>
  <si>
    <t>满999.0元减600.0元</t>
  </si>
  <si>
    <t>满599.0元减400.0元</t>
  </si>
  <si>
    <t>满50.0元减20.0元</t>
  </si>
  <si>
    <t>满300.0元减110.0元</t>
  </si>
  <si>
    <t>满499.0元减300.0元</t>
  </si>
  <si>
    <t>每满29.0元减10.0元</t>
  </si>
  <si>
    <t>1688</t>
  </si>
  <si>
    <t>满109.0元减50.0元</t>
  </si>
  <si>
    <t>满499.0元减150.0元,满899.0元减300.0元,满1299.0元减500.0元</t>
  </si>
  <si>
    <t>499,899,1299</t>
  </si>
  <si>
    <t>150,300,500</t>
  </si>
  <si>
    <t>满1000.0元减300.0元</t>
  </si>
  <si>
    <t>满2000.0元减600.0元</t>
  </si>
  <si>
    <t>满800.0元减300.0元</t>
  </si>
  <si>
    <t>800</t>
  </si>
  <si>
    <t>满300.0元减120.0元</t>
  </si>
  <si>
    <t>满119.0元减40.0元</t>
  </si>
  <si>
    <t>满200.0元减130.0元</t>
  </si>
  <si>
    <t>699,1299</t>
  </si>
  <si>
    <t>满199.0元减70.0元,满399.0元减140.0元,满799.0元减300.0元</t>
  </si>
  <si>
    <t>70,140,300</t>
  </si>
  <si>
    <t>每满50.0元减20.0元</t>
  </si>
  <si>
    <t>满500.0元减240.0元</t>
  </si>
  <si>
    <t>满119.0元减50.0元</t>
  </si>
  <si>
    <t>399,699,1379</t>
  </si>
  <si>
    <t>满99.0元减30.0元,满199.0元减80.0元</t>
  </si>
  <si>
    <t>30,80</t>
  </si>
  <si>
    <t>满1000.0元减400.0元</t>
  </si>
  <si>
    <t>满309.0元减140.0元</t>
  </si>
  <si>
    <t>309</t>
  </si>
  <si>
    <t>满500.0元减230.0元</t>
  </si>
  <si>
    <t>满299.0元减100.0元,满499.0元减200.0元</t>
  </si>
  <si>
    <t>299,499</t>
  </si>
  <si>
    <t>满300.0元减140.0元</t>
  </si>
  <si>
    <t>满199.0元减100.0元,满399.0元减220.0元</t>
  </si>
  <si>
    <t>100,220</t>
  </si>
  <si>
    <t>满399.0元减300.0元</t>
  </si>
</sst>
</file>

<file path=xl/styles.xml><?xml version="1.0" encoding="utf-8"?>
<styleSheet xmlns="http://schemas.openxmlformats.org/spreadsheetml/2006/main">
  <numFmts count="12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176" formatCode="0_ "/>
    <numFmt numFmtId="177" formatCode="0&quot;.&quot;0,&quot;万&quot;"/>
    <numFmt numFmtId="178" formatCode="0.0_ "/>
    <numFmt numFmtId="179" formatCode="yyyy/m/d;@"/>
    <numFmt numFmtId="180" formatCode="[$-804]aaa;@"/>
    <numFmt numFmtId="181" formatCode="0.0%"/>
    <numFmt numFmtId="182" formatCode="000000"/>
    <numFmt numFmtId="183" formatCode="_ * #,##0_ ;_ * \-#,##0_ ;_ * &quot;-&quot;??_ ;_ @_ "/>
  </numFmts>
  <fonts count="59">
    <font>
      <sz val="11"/>
      <name val="宋体"/>
      <charset val="134"/>
    </font>
    <font>
      <sz val="11"/>
      <color indexed="8"/>
      <name val="宋体"/>
      <charset val="134"/>
    </font>
    <font>
      <b/>
      <sz val="14"/>
      <name val="宋体"/>
      <charset val="134"/>
    </font>
    <font>
      <sz val="11"/>
      <color theme="1"/>
      <name val="宋体"/>
      <charset val="134"/>
      <scheme val="minor"/>
    </font>
    <font>
      <b/>
      <sz val="10"/>
      <color theme="1"/>
      <name val="微软雅黑"/>
      <charset val="134"/>
    </font>
    <font>
      <b/>
      <sz val="10"/>
      <name val="微软雅黑"/>
      <charset val="134"/>
    </font>
    <font>
      <sz val="10"/>
      <color theme="1"/>
      <name val="微软雅黑"/>
      <charset val="134"/>
    </font>
    <font>
      <sz val="10"/>
      <color rgb="FFFF0000"/>
      <name val="微软雅黑"/>
      <charset val="134"/>
    </font>
    <font>
      <sz val="10"/>
      <name val="微软雅黑"/>
      <charset val="134"/>
    </font>
    <font>
      <b/>
      <sz val="10"/>
      <color rgb="FF000000"/>
      <name val="微软雅黑"/>
      <charset val="134"/>
    </font>
    <font>
      <sz val="10"/>
      <color rgb="FF000000"/>
      <name val="微软雅黑"/>
      <charset val="134"/>
    </font>
    <font>
      <b/>
      <sz val="9"/>
      <color rgb="FF000000"/>
      <name val="微软雅黑"/>
      <charset val="134"/>
    </font>
    <font>
      <sz val="9"/>
      <color rgb="FF000000"/>
      <name val="微软雅黑"/>
      <charset val="134"/>
    </font>
    <font>
      <b/>
      <sz val="11"/>
      <color theme="1"/>
      <name val="宋体"/>
      <charset val="134"/>
      <scheme val="minor"/>
    </font>
    <font>
      <b/>
      <sz val="10"/>
      <color rgb="FFFF0000"/>
      <name val="微软雅黑"/>
      <charset val="134"/>
    </font>
    <font>
      <b/>
      <sz val="9"/>
      <name val="微软雅黑"/>
      <charset val="134"/>
    </font>
    <font>
      <b/>
      <sz val="9"/>
      <color theme="1"/>
      <name val="微软雅黑"/>
      <charset val="134"/>
    </font>
    <font>
      <sz val="9"/>
      <name val="微软雅黑"/>
      <charset val="134"/>
    </font>
    <font>
      <sz val="9"/>
      <color rgb="FF333333"/>
      <name val="微软雅黑"/>
      <charset val="134"/>
    </font>
    <font>
      <b/>
      <sz val="9"/>
      <color rgb="FFFF0000"/>
      <name val="微软雅黑"/>
      <charset val="134"/>
    </font>
    <font>
      <sz val="10"/>
      <color indexed="8"/>
      <name val="微软雅黑"/>
      <charset val="134"/>
    </font>
    <font>
      <sz val="9"/>
      <color rgb="FFFF0000"/>
      <name val="微软雅黑"/>
      <charset val="134"/>
    </font>
    <font>
      <sz val="10"/>
      <color rgb="FF333333"/>
      <name val="微软雅黑"/>
      <charset val="134"/>
    </font>
    <font>
      <sz val="9"/>
      <color theme="1"/>
      <name val="微软雅黑"/>
      <charset val="134"/>
    </font>
    <font>
      <b/>
      <sz val="11"/>
      <color rgb="FFFF0000"/>
      <name val="宋体"/>
      <charset val="134"/>
    </font>
    <font>
      <sz val="11"/>
      <color rgb="FF000000"/>
      <name val="宋体"/>
      <charset val="134"/>
    </font>
    <font>
      <sz val="8"/>
      <color rgb="FF000000"/>
      <name val="微软雅黑"/>
      <charset val="134"/>
    </font>
    <font>
      <b/>
      <sz val="14"/>
      <color theme="1"/>
      <name val="微软雅黑"/>
      <charset val="134"/>
    </font>
    <font>
      <sz val="14"/>
      <color theme="1"/>
      <name val="宋体"/>
      <charset val="134"/>
      <scheme val="minor"/>
    </font>
    <font>
      <sz val="14"/>
      <color theme="1"/>
      <name val="微软雅黑"/>
      <charset val="134"/>
    </font>
    <font>
      <sz val="14"/>
      <color theme="0"/>
      <name val="微软雅黑"/>
      <charset val="134"/>
    </font>
    <font>
      <b/>
      <sz val="12"/>
      <color theme="1"/>
      <name val="微软雅黑"/>
      <charset val="134"/>
    </font>
    <font>
      <b/>
      <sz val="14"/>
      <color theme="0"/>
      <name val="微软雅黑"/>
      <charset val="134"/>
    </font>
    <font>
      <b/>
      <sz val="14"/>
      <name val="微软雅黑"/>
      <charset val="134"/>
    </font>
    <font>
      <b/>
      <sz val="14"/>
      <color rgb="FF000000"/>
      <name val="微软雅黑"/>
      <charset val="134"/>
    </font>
    <font>
      <b/>
      <sz val="14"/>
      <color indexed="8"/>
      <name val="微软雅黑"/>
      <charset val="134"/>
    </font>
    <font>
      <sz val="14"/>
      <name val="微软雅黑"/>
      <charset val="134"/>
    </font>
    <font>
      <sz val="14"/>
      <color indexed="8"/>
      <name val="微软雅黑"/>
      <charset val="134"/>
    </font>
    <font>
      <sz val="14"/>
      <color rgb="FF000000"/>
      <name val="微软雅黑"/>
      <charset val="134"/>
    </font>
    <font>
      <b/>
      <sz val="6"/>
      <color rgb="FFC0000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5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85D4E6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1B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E0EA84"/>
        <bgColor indexed="64"/>
      </patternFill>
    </fill>
    <fill>
      <patternFill patternType="solid">
        <fgColor rgb="FFADAAAA"/>
        <bgColor indexed="64"/>
      </patternFill>
    </fill>
    <fill>
      <patternFill patternType="solid">
        <fgColor rgb="FF9DC2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86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62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3" fillId="42" borderId="57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6" fillId="44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9" fontId="25" fillId="0" borderId="0">
      <alignment vertical="top"/>
      <protection locked="0"/>
    </xf>
    <xf numFmtId="0" fontId="5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3" fillId="47" borderId="59" applyNumberFormat="0" applyFont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>
      <alignment vertical="center"/>
    </xf>
    <xf numFmtId="180" fontId="3" fillId="0" borderId="0"/>
    <xf numFmtId="0" fontId="53" fillId="0" borderId="0" applyNumberFormat="0" applyFill="0" applyBorder="0" applyAlignment="0" applyProtection="0">
      <alignment vertical="center"/>
    </xf>
    <xf numFmtId="0" fontId="52" fillId="0" borderId="58" applyNumberFormat="0" applyFill="0" applyAlignment="0" applyProtection="0">
      <alignment vertical="center"/>
    </xf>
    <xf numFmtId="0" fontId="45" fillId="0" borderId="58" applyNumberFormat="0" applyFill="0" applyAlignment="0" applyProtection="0">
      <alignment vertical="center"/>
    </xf>
    <xf numFmtId="0" fontId="40" fillId="56" borderId="0" applyNumberFormat="0" applyBorder="0" applyAlignment="0" applyProtection="0">
      <alignment vertical="center"/>
    </xf>
    <xf numFmtId="0" fontId="55" fillId="0" borderId="63" applyNumberFormat="0" applyFill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2" fillId="40" borderId="56" applyNumberFormat="0" applyAlignment="0" applyProtection="0">
      <alignment vertical="center"/>
    </xf>
    <xf numFmtId="0" fontId="44" fillId="40" borderId="57" applyNumberFormat="0" applyAlignment="0" applyProtection="0">
      <alignment vertical="center"/>
    </xf>
    <xf numFmtId="0" fontId="51" fillId="52" borderId="62" applyNumberFormat="0" applyAlignment="0" applyProtection="0">
      <alignment vertical="center"/>
    </xf>
    <xf numFmtId="0" fontId="41" fillId="51" borderId="0" applyNumberFormat="0" applyBorder="0" applyAlignment="0" applyProtection="0">
      <alignment vertical="center"/>
    </xf>
    <xf numFmtId="0" fontId="40" fillId="53" borderId="0" applyNumberFormat="0" applyBorder="0" applyAlignment="0" applyProtection="0">
      <alignment vertical="center"/>
    </xf>
    <xf numFmtId="0" fontId="48" fillId="0" borderId="60" applyNumberFormat="0" applyFill="0" applyAlignment="0" applyProtection="0">
      <alignment vertical="center"/>
    </xf>
    <xf numFmtId="0" fontId="49" fillId="0" borderId="61" applyNumberFormat="0" applyFill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57" fillId="55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0" fillId="46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1" fillId="45" borderId="0" applyNumberFormat="0" applyBorder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25" fillId="0" borderId="0">
      <protection locked="0"/>
    </xf>
    <xf numFmtId="0" fontId="40" fillId="38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54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180" fontId="3" fillId="0" borderId="0">
      <alignment vertical="center"/>
    </xf>
    <xf numFmtId="0" fontId="41" fillId="48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25" fillId="0" borderId="0">
      <protection locked="0"/>
    </xf>
    <xf numFmtId="0" fontId="25" fillId="0" borderId="0">
      <protection locked="0"/>
    </xf>
    <xf numFmtId="0" fontId="41" fillId="24" borderId="0" applyNumberFormat="0" applyBorder="0" applyAlignment="0" applyProtection="0">
      <alignment vertical="center"/>
    </xf>
    <xf numFmtId="0" fontId="40" fillId="50" borderId="0" applyNumberFormat="0" applyBorder="0" applyAlignment="0" applyProtection="0">
      <alignment vertical="center"/>
    </xf>
    <xf numFmtId="0" fontId="25" fillId="0" borderId="0">
      <protection locked="0"/>
    </xf>
    <xf numFmtId="18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43" fontId="25" fillId="0" borderId="0">
      <alignment vertical="top"/>
      <protection locked="0"/>
    </xf>
    <xf numFmtId="0" fontId="25" fillId="0" borderId="0">
      <protection locked="0"/>
    </xf>
    <xf numFmtId="43" fontId="25" fillId="0" borderId="0">
      <alignment vertical="top"/>
      <protection locked="0"/>
    </xf>
  </cellStyleXfs>
  <cellXfs count="438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/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2" fillId="0" borderId="10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 wrapText="1"/>
    </xf>
    <xf numFmtId="0" fontId="10" fillId="0" borderId="3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10" fillId="0" borderId="4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horizontal="left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9" fontId="11" fillId="6" borderId="1" xfId="11" applyFont="1" applyFill="1" applyBorder="1" applyAlignment="1">
      <alignment horizontal="center" vertical="center"/>
      <protection locked="0"/>
    </xf>
    <xf numFmtId="58" fontId="16" fillId="0" borderId="1" xfId="0" applyNumberFormat="1" applyFont="1" applyFill="1" applyBorder="1" applyAlignment="1">
      <alignment horizontal="center" vertical="center"/>
    </xf>
    <xf numFmtId="177" fontId="17" fillId="0" borderId="1" xfId="0" applyNumberFormat="1" applyFont="1" applyBorder="1" applyAlignment="1">
      <alignment horizontal="center" vertical="center"/>
    </xf>
    <xf numFmtId="9" fontId="12" fillId="0" borderId="1" xfId="11" applyFont="1" applyBorder="1" applyAlignment="1">
      <alignment horizontal="center" vertical="center"/>
      <protection locked="0"/>
    </xf>
    <xf numFmtId="177" fontId="18" fillId="0" borderId="2" xfId="0" applyNumberFormat="1" applyFont="1" applyBorder="1" applyAlignment="1">
      <alignment horizontal="center" vertical="center"/>
    </xf>
    <xf numFmtId="181" fontId="12" fillId="0" borderId="2" xfId="11" applyNumberFormat="1" applyFont="1" applyBorder="1" applyAlignment="1" applyProtection="1">
      <alignment horizontal="center" vertical="center"/>
    </xf>
    <xf numFmtId="177" fontId="18" fillId="0" borderId="3" xfId="0" applyNumberFormat="1" applyFont="1" applyBorder="1" applyAlignment="1">
      <alignment horizontal="center" vertical="center"/>
    </xf>
    <xf numFmtId="181" fontId="12" fillId="0" borderId="3" xfId="11" applyNumberFormat="1" applyFont="1" applyBorder="1" applyAlignment="1" applyProtection="1">
      <alignment horizontal="center" vertical="center"/>
    </xf>
    <xf numFmtId="177" fontId="18" fillId="0" borderId="1" xfId="0" applyNumberFormat="1" applyFont="1" applyBorder="1" applyAlignment="1">
      <alignment horizontal="center" vertical="center"/>
    </xf>
    <xf numFmtId="9" fontId="12" fillId="0" borderId="1" xfId="11" applyFont="1" applyBorder="1" applyAlignment="1" applyProtection="1">
      <alignment horizontal="center" vertical="center"/>
    </xf>
    <xf numFmtId="177" fontId="15" fillId="6" borderId="1" xfId="0" applyNumberFormat="1" applyFont="1" applyFill="1" applyBorder="1" applyAlignment="1">
      <alignment horizontal="center" vertical="center"/>
    </xf>
    <xf numFmtId="177" fontId="18" fillId="0" borderId="4" xfId="0" applyNumberFormat="1" applyFont="1" applyBorder="1" applyAlignment="1">
      <alignment horizontal="center" vertical="center"/>
    </xf>
    <xf numFmtId="181" fontId="12" fillId="0" borderId="4" xfId="11" applyNumberFormat="1" applyFont="1" applyBorder="1" applyAlignment="1" applyProtection="1">
      <alignment horizontal="center" vertical="center"/>
    </xf>
    <xf numFmtId="177" fontId="17" fillId="0" borderId="0" xfId="0" applyNumberFormat="1" applyFont="1" applyBorder="1" applyAlignment="1">
      <alignment horizontal="center" vertical="center"/>
    </xf>
    <xf numFmtId="176" fontId="17" fillId="0" borderId="1" xfId="0" applyNumberFormat="1" applyFont="1" applyBorder="1" applyAlignment="1">
      <alignment horizontal="center" vertical="center"/>
    </xf>
    <xf numFmtId="9" fontId="19" fillId="0" borderId="1" xfId="11" applyNumberFormat="1" applyFont="1" applyBorder="1" applyAlignment="1">
      <alignment horizontal="center" vertical="top"/>
      <protection locked="0"/>
    </xf>
    <xf numFmtId="0" fontId="17" fillId="0" borderId="0" xfId="0" applyFont="1" applyAlignment="1">
      <alignment horizontal="center" vertical="center"/>
    </xf>
    <xf numFmtId="176" fontId="19" fillId="0" borderId="1" xfId="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0" fontId="20" fillId="0" borderId="0" xfId="0" applyFont="1" applyFill="1">
      <alignment vertical="center"/>
    </xf>
    <xf numFmtId="0" fontId="20" fillId="0" borderId="0" xfId="0" applyNumberFormat="1" applyFont="1" applyFill="1">
      <alignment vertical="center"/>
    </xf>
    <xf numFmtId="3" fontId="20" fillId="0" borderId="0" xfId="0" applyNumberFormat="1" applyFont="1" applyFill="1">
      <alignment vertical="center"/>
    </xf>
    <xf numFmtId="0" fontId="20" fillId="5" borderId="0" xfId="0" applyNumberFormat="1" applyFont="1" applyFill="1">
      <alignment vertical="center"/>
    </xf>
    <xf numFmtId="0" fontId="20" fillId="7" borderId="0" xfId="0" applyNumberFormat="1" applyFont="1" applyFill="1">
      <alignment vertical="center"/>
    </xf>
    <xf numFmtId="3" fontId="20" fillId="5" borderId="0" xfId="0" applyNumberFormat="1" applyFont="1" applyFill="1">
      <alignment vertical="center"/>
    </xf>
    <xf numFmtId="0" fontId="20" fillId="5" borderId="0" xfId="0" applyFont="1" applyFill="1">
      <alignment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0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5" fillId="6" borderId="1" xfId="0" applyFont="1" applyFill="1" applyBorder="1" applyAlignment="1">
      <alignment horizontal="center" vertical="center"/>
    </xf>
    <xf numFmtId="9" fontId="9" fillId="6" borderId="1" xfId="11" applyFont="1" applyFill="1" applyBorder="1" applyAlignment="1">
      <alignment horizontal="center" vertical="center"/>
      <protection locked="0"/>
    </xf>
    <xf numFmtId="58" fontId="4" fillId="0" borderId="1" xfId="0" applyNumberFormat="1" applyFont="1" applyFill="1" applyBorder="1" applyAlignment="1">
      <alignment horizontal="center" vertical="center"/>
    </xf>
    <xf numFmtId="177" fontId="8" fillId="0" borderId="1" xfId="0" applyNumberFormat="1" applyFont="1" applyBorder="1" applyAlignment="1">
      <alignment horizontal="center" vertical="center"/>
    </xf>
    <xf numFmtId="9" fontId="10" fillId="0" borderId="1" xfId="11" applyFont="1" applyBorder="1" applyAlignment="1">
      <alignment horizontal="center" vertical="top"/>
      <protection locked="0"/>
    </xf>
    <xf numFmtId="177" fontId="22" fillId="0" borderId="2" xfId="0" applyNumberFormat="1" applyFont="1" applyBorder="1" applyAlignment="1">
      <alignment horizontal="center" vertical="center"/>
    </xf>
    <xf numFmtId="181" fontId="10" fillId="0" borderId="2" xfId="11" applyNumberFormat="1" applyFont="1" applyBorder="1" applyAlignment="1" applyProtection="1">
      <alignment horizontal="center" vertical="center"/>
    </xf>
    <xf numFmtId="177" fontId="22" fillId="0" borderId="3" xfId="0" applyNumberFormat="1" applyFont="1" applyBorder="1" applyAlignment="1">
      <alignment horizontal="center" vertical="center"/>
    </xf>
    <xf numFmtId="181" fontId="10" fillId="0" borderId="3" xfId="11" applyNumberFormat="1" applyFont="1" applyBorder="1" applyAlignment="1" applyProtection="1">
      <alignment horizontal="center" vertical="center"/>
    </xf>
    <xf numFmtId="9" fontId="10" fillId="0" borderId="1" xfId="11" applyFont="1" applyBorder="1" applyAlignment="1" applyProtection="1">
      <alignment horizontal="center" vertical="top"/>
    </xf>
    <xf numFmtId="0" fontId="5" fillId="8" borderId="1" xfId="0" applyFont="1" applyFill="1" applyBorder="1" applyAlignment="1">
      <alignment horizontal="center" vertical="center"/>
    </xf>
    <xf numFmtId="177" fontId="5" fillId="8" borderId="1" xfId="0" applyNumberFormat="1" applyFont="1" applyFill="1" applyBorder="1" applyAlignment="1">
      <alignment horizontal="center" vertical="center"/>
    </xf>
    <xf numFmtId="9" fontId="9" fillId="8" borderId="1" xfId="11" applyFont="1" applyFill="1" applyBorder="1" applyAlignment="1" applyProtection="1">
      <alignment horizontal="center" vertical="top"/>
    </xf>
    <xf numFmtId="177" fontId="22" fillId="0" borderId="4" xfId="0" applyNumberFormat="1" applyFont="1" applyFill="1" applyBorder="1" applyAlignment="1">
      <alignment horizontal="center" vertical="center"/>
    </xf>
    <xf numFmtId="181" fontId="10" fillId="0" borderId="4" xfId="11" applyNumberFormat="1" applyFont="1" applyFill="1" applyBorder="1" applyAlignment="1" applyProtection="1">
      <alignment horizontal="center" vertical="center"/>
    </xf>
    <xf numFmtId="0" fontId="17" fillId="0" borderId="1" xfId="0" applyFont="1" applyBorder="1" applyAlignment="1">
      <alignment horizontal="center" vertical="center"/>
    </xf>
    <xf numFmtId="9" fontId="12" fillId="0" borderId="1" xfId="11" applyFont="1" applyBorder="1" applyAlignment="1">
      <alignment horizontal="center" vertical="top"/>
      <protection locked="0"/>
    </xf>
    <xf numFmtId="178" fontId="23" fillId="0" borderId="1" xfId="0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178" fontId="17" fillId="0" borderId="1" xfId="0" applyNumberFormat="1" applyFont="1" applyBorder="1" applyAlignment="1">
      <alignment horizontal="center" vertical="center"/>
    </xf>
    <xf numFmtId="178" fontId="15" fillId="6" borderId="1" xfId="0" applyNumberFormat="1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176" fontId="21" fillId="0" borderId="0" xfId="0" applyNumberFormat="1" applyFont="1" applyFill="1" applyBorder="1" applyAlignment="1">
      <alignment horizontal="center" vertical="center"/>
    </xf>
    <xf numFmtId="0" fontId="17" fillId="0" borderId="0" xfId="0" applyFont="1">
      <alignment vertical="center"/>
    </xf>
    <xf numFmtId="0" fontId="19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7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0" fontId="15" fillId="8" borderId="12" xfId="0" applyFont="1" applyFill="1" applyBorder="1" applyAlignment="1">
      <alignment horizontal="center" vertical="center"/>
    </xf>
    <xf numFmtId="0" fontId="15" fillId="8" borderId="13" xfId="0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9" fontId="12" fillId="0" borderId="1" xfId="11" applyFont="1" applyBorder="1" applyAlignment="1" applyProtection="1">
      <alignment horizontal="center" vertical="top"/>
    </xf>
    <xf numFmtId="9" fontId="11" fillId="9" borderId="1" xfId="11" applyFont="1" applyFill="1" applyBorder="1" applyAlignment="1" applyProtection="1">
      <alignment horizontal="center" vertical="top"/>
    </xf>
    <xf numFmtId="0" fontId="15" fillId="9" borderId="1" xfId="0" applyFont="1" applyFill="1" applyBorder="1" applyAlignment="1">
      <alignment horizontal="center" vertical="center"/>
    </xf>
    <xf numFmtId="9" fontId="12" fillId="0" borderId="0" xfId="11" applyFont="1" applyAlignment="1">
      <alignment horizontal="center" vertical="top"/>
      <protection locked="0"/>
    </xf>
    <xf numFmtId="9" fontId="11" fillId="9" borderId="1" xfId="11" applyFont="1" applyFill="1" applyBorder="1" applyAlignment="1">
      <alignment horizontal="center" vertical="top"/>
      <protection locked="0"/>
    </xf>
    <xf numFmtId="0" fontId="15" fillId="8" borderId="6" xfId="0" applyFont="1" applyFill="1" applyBorder="1" applyAlignment="1">
      <alignment horizontal="center" vertical="center"/>
    </xf>
    <xf numFmtId="9" fontId="11" fillId="5" borderId="2" xfId="11" applyFont="1" applyFill="1" applyBorder="1" applyAlignment="1">
      <alignment horizontal="center" vertical="center"/>
      <protection locked="0"/>
    </xf>
    <xf numFmtId="9" fontId="11" fillId="5" borderId="4" xfId="11" applyFont="1" applyFill="1" applyBorder="1" applyAlignment="1">
      <alignment horizontal="center" vertical="center"/>
      <protection locked="0"/>
    </xf>
    <xf numFmtId="9" fontId="25" fillId="0" borderId="0" xfId="11" applyAlignment="1">
      <alignment horizontal="center" vertical="center"/>
      <protection locked="0"/>
    </xf>
    <xf numFmtId="0" fontId="12" fillId="0" borderId="0" xfId="0" applyFont="1" applyFill="1">
      <alignment vertical="center"/>
    </xf>
    <xf numFmtId="0" fontId="12" fillId="0" borderId="0" xfId="0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left" vertical="center"/>
    </xf>
    <xf numFmtId="182" fontId="17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17" fillId="0" borderId="0" xfId="0" applyFont="1" applyFill="1" applyBorder="1" applyAlignment="1">
      <alignment horizontal="left" vertical="top"/>
    </xf>
    <xf numFmtId="0" fontId="12" fillId="0" borderId="0" xfId="0" applyFont="1">
      <alignment vertical="center"/>
    </xf>
    <xf numFmtId="0" fontId="12" fillId="0" borderId="0" xfId="0" applyFont="1" applyFill="1" applyAlignment="1">
      <alignment horizontal="center" vertical="center"/>
    </xf>
    <xf numFmtId="0" fontId="12" fillId="0" borderId="0" xfId="0" applyFont="1" applyFill="1" applyBorder="1">
      <alignment vertical="center"/>
    </xf>
    <xf numFmtId="0" fontId="12" fillId="0" borderId="0" xfId="0" applyNumberFormat="1" applyFont="1" applyFill="1" applyBorder="1">
      <alignment vertical="center"/>
    </xf>
    <xf numFmtId="179" fontId="12" fillId="0" borderId="0" xfId="0" applyNumberFormat="1" applyFont="1" applyFill="1">
      <alignment vertical="center"/>
    </xf>
    <xf numFmtId="0" fontId="0" fillId="0" borderId="0" xfId="0" applyFont="1">
      <alignment vertical="center"/>
    </xf>
    <xf numFmtId="49" fontId="15" fillId="10" borderId="1" xfId="0" applyNumberFormat="1" applyFont="1" applyFill="1" applyBorder="1" applyAlignment="1">
      <alignment horizontal="center" vertical="center" wrapText="1"/>
    </xf>
    <xf numFmtId="49" fontId="15" fillId="10" borderId="2" xfId="0" applyNumberFormat="1" applyFont="1" applyFill="1" applyBorder="1" applyAlignment="1">
      <alignment horizontal="center" vertical="center" wrapText="1"/>
    </xf>
    <xf numFmtId="49" fontId="5" fillId="10" borderId="2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182" fontId="17" fillId="0" borderId="1" xfId="0" applyNumberFormat="1" applyFont="1" applyFill="1" applyBorder="1" applyAlignment="1">
      <alignment horizontal="center" vertical="center"/>
    </xf>
    <xf numFmtId="0" fontId="17" fillId="0" borderId="1" xfId="0" applyNumberFormat="1" applyFont="1" applyFill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/>
    </xf>
    <xf numFmtId="0" fontId="12" fillId="5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 vertical="center"/>
    </xf>
    <xf numFmtId="49" fontId="14" fillId="10" borderId="2" xfId="0" applyNumberFormat="1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49" fontId="19" fillId="10" borderId="2" xfId="0" applyNumberFormat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76" fontId="12" fillId="0" borderId="1" xfId="0" applyNumberFormat="1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49" fontId="19" fillId="5" borderId="2" xfId="0" applyNumberFormat="1" applyFont="1" applyFill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horizontal="center" vertical="center"/>
    </xf>
    <xf numFmtId="49" fontId="15" fillId="7" borderId="2" xfId="0" applyNumberFormat="1" applyFont="1" applyFill="1" applyBorder="1" applyAlignment="1">
      <alignment horizontal="center" vertical="center" wrapText="1"/>
    </xf>
    <xf numFmtId="0" fontId="12" fillId="5" borderId="1" xfId="0" applyNumberFormat="1" applyFont="1" applyFill="1" applyBorder="1" applyAlignment="1">
      <alignment horizontal="center" vertical="center"/>
    </xf>
    <xf numFmtId="0" fontId="15" fillId="10" borderId="2" xfId="0" applyNumberFormat="1" applyFont="1" applyFill="1" applyBorder="1" applyAlignment="1">
      <alignment horizontal="center" vertical="center" wrapText="1"/>
    </xf>
    <xf numFmtId="49" fontId="15" fillId="5" borderId="2" xfId="0" applyNumberFormat="1" applyFont="1" applyFill="1" applyBorder="1" applyAlignment="1">
      <alignment horizontal="center" vertical="center" wrapText="1"/>
    </xf>
    <xf numFmtId="179" fontId="15" fillId="5" borderId="2" xfId="0" applyNumberFormat="1" applyFont="1" applyFill="1" applyBorder="1" applyAlignment="1">
      <alignment horizontal="center" vertical="center" wrapText="1"/>
    </xf>
    <xf numFmtId="183" fontId="15" fillId="12" borderId="0" xfId="8" applyNumberFormat="1" applyFont="1" applyFill="1" applyAlignment="1">
      <alignment horizontal="center" vertical="center" wrapText="1"/>
    </xf>
    <xf numFmtId="0" fontId="15" fillId="12" borderId="0" xfId="0" applyFont="1" applyFill="1" applyAlignment="1">
      <alignment horizontal="center" vertical="center" wrapText="1"/>
    </xf>
    <xf numFmtId="179" fontId="12" fillId="0" borderId="1" xfId="0" applyNumberFormat="1" applyFont="1" applyFill="1" applyBorder="1" applyAlignment="1">
      <alignment horizontal="center" vertical="center"/>
    </xf>
    <xf numFmtId="0" fontId="15" fillId="8" borderId="0" xfId="0" applyFont="1" applyFill="1" applyAlignment="1">
      <alignment horizontal="center" vertical="center" wrapText="1"/>
    </xf>
    <xf numFmtId="0" fontId="15" fillId="5" borderId="0" xfId="0" applyFont="1" applyFill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left" vertical="center"/>
    </xf>
    <xf numFmtId="49" fontId="12" fillId="0" borderId="1" xfId="0" applyNumberFormat="1" applyFont="1" applyBorder="1" applyAlignment="1">
      <alignment horizontal="center" vertical="center"/>
    </xf>
    <xf numFmtId="182" fontId="12" fillId="0" borderId="1" xfId="0" applyNumberFormat="1" applyFont="1" applyFill="1" applyBorder="1" applyAlignment="1">
      <alignment horizontal="left" vertical="center"/>
    </xf>
    <xf numFmtId="0" fontId="17" fillId="0" borderId="1" xfId="0" applyFont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178" fontId="17" fillId="0" borderId="1" xfId="0" applyNumberFormat="1" applyFont="1" applyFill="1" applyBorder="1" applyAlignment="1">
      <alignment horizontal="center" vertical="center"/>
    </xf>
    <xf numFmtId="0" fontId="26" fillId="0" borderId="0" xfId="0" applyFont="1" applyFill="1" applyBorder="1">
      <alignment vertical="center"/>
    </xf>
    <xf numFmtId="0" fontId="27" fillId="0" borderId="0" xfId="0" applyFont="1" applyFill="1" applyAlignment="1">
      <alignment horizontal="center" vertical="center" wrapText="1"/>
    </xf>
    <xf numFmtId="0" fontId="28" fillId="0" borderId="0" xfId="0" applyFont="1" applyFill="1" applyAlignment="1"/>
    <xf numFmtId="0" fontId="28" fillId="0" borderId="0" xfId="0" applyFont="1" applyFill="1" applyAlignment="1">
      <alignment wrapText="1"/>
    </xf>
    <xf numFmtId="0" fontId="28" fillId="0" borderId="0" xfId="0" applyFont="1" applyFill="1" applyBorder="1" applyAlignment="1"/>
    <xf numFmtId="0" fontId="29" fillId="0" borderId="0" xfId="55" applyFont="1" applyFill="1" applyAlignment="1" applyProtection="1">
      <alignment horizontal="center" vertical="center"/>
    </xf>
    <xf numFmtId="0" fontId="30" fillId="0" borderId="0" xfId="55" applyFont="1" applyFill="1" applyAlignment="1" applyProtection="1">
      <alignment horizontal="center" vertical="center"/>
    </xf>
    <xf numFmtId="0" fontId="31" fillId="0" borderId="0" xfId="0" applyFont="1" applyFill="1" applyAlignment="1">
      <alignment vertical="center" wrapText="1"/>
    </xf>
    <xf numFmtId="0" fontId="27" fillId="5" borderId="14" xfId="0" applyFont="1" applyFill="1" applyBorder="1" applyAlignment="1">
      <alignment horizontal="center" vertical="center" wrapText="1"/>
    </xf>
    <xf numFmtId="0" fontId="32" fillId="13" borderId="15" xfId="0" applyFont="1" applyFill="1" applyBorder="1" applyAlignment="1">
      <alignment horizontal="center" vertical="center"/>
    </xf>
    <xf numFmtId="0" fontId="32" fillId="13" borderId="16" xfId="0" applyFont="1" applyFill="1" applyBorder="1" applyAlignment="1">
      <alignment horizontal="center" vertical="center"/>
    </xf>
    <xf numFmtId="0" fontId="32" fillId="13" borderId="16" xfId="0" applyFont="1" applyFill="1" applyBorder="1" applyAlignment="1">
      <alignment horizontal="center"/>
    </xf>
    <xf numFmtId="0" fontId="27" fillId="5" borderId="17" xfId="0" applyFont="1" applyFill="1" applyBorder="1" applyAlignment="1">
      <alignment horizontal="center" vertical="center" wrapText="1"/>
    </xf>
    <xf numFmtId="0" fontId="32" fillId="13" borderId="18" xfId="0" applyFont="1" applyFill="1" applyBorder="1" applyAlignment="1">
      <alignment horizontal="center" vertical="center"/>
    </xf>
    <xf numFmtId="0" fontId="32" fillId="13" borderId="1" xfId="0" applyFont="1" applyFill="1" applyBorder="1" applyAlignment="1">
      <alignment horizontal="center" vertical="center"/>
    </xf>
    <xf numFmtId="0" fontId="32" fillId="13" borderId="1" xfId="0" applyFont="1" applyFill="1" applyBorder="1" applyAlignment="1">
      <alignment horizontal="center"/>
    </xf>
    <xf numFmtId="0" fontId="33" fillId="0" borderId="18" xfId="0" applyFont="1" applyFill="1" applyBorder="1" applyAlignment="1">
      <alignment horizontal="left" vertical="center"/>
    </xf>
    <xf numFmtId="0" fontId="33" fillId="0" borderId="1" xfId="0" applyFont="1" applyFill="1" applyBorder="1" applyAlignment="1">
      <alignment horizontal="left" vertical="center"/>
    </xf>
    <xf numFmtId="0" fontId="29" fillId="0" borderId="1" xfId="0" applyFont="1" applyFill="1" applyBorder="1" applyAlignment="1">
      <alignment horizontal="center" vertical="center"/>
    </xf>
    <xf numFmtId="0" fontId="29" fillId="14" borderId="1" xfId="0" applyFont="1" applyFill="1" applyBorder="1" applyAlignment="1">
      <alignment horizontal="center" vertical="center"/>
    </xf>
    <xf numFmtId="0" fontId="33" fillId="0" borderId="18" xfId="0" applyFont="1" applyFill="1" applyBorder="1" applyAlignment="1">
      <alignment horizontal="left" vertical="center" wrapText="1"/>
    </xf>
    <xf numFmtId="0" fontId="33" fillId="0" borderId="1" xfId="0" applyFont="1" applyFill="1" applyBorder="1" applyAlignment="1">
      <alignment horizontal="left" vertical="center" wrapText="1"/>
    </xf>
    <xf numFmtId="0" fontId="29" fillId="14" borderId="1" xfId="0" applyFont="1" applyFill="1" applyBorder="1" applyAlignment="1">
      <alignment horizontal="center" vertical="center" wrapText="1"/>
    </xf>
    <xf numFmtId="0" fontId="34" fillId="0" borderId="18" xfId="0" applyNumberFormat="1" applyFont="1" applyFill="1" applyBorder="1" applyAlignment="1">
      <alignment horizontal="left" vertical="center"/>
    </xf>
    <xf numFmtId="0" fontId="34" fillId="0" borderId="1" xfId="0" applyNumberFormat="1" applyFont="1" applyFill="1" applyBorder="1" applyAlignment="1">
      <alignment horizontal="left" vertical="center"/>
    </xf>
    <xf numFmtId="0" fontId="35" fillId="0" borderId="18" xfId="0" applyNumberFormat="1" applyFont="1" applyFill="1" applyBorder="1" applyAlignment="1">
      <alignment horizontal="left" vertical="center"/>
    </xf>
    <xf numFmtId="0" fontId="35" fillId="0" borderId="1" xfId="0" applyNumberFormat="1" applyFont="1" applyFill="1" applyBorder="1" applyAlignment="1">
      <alignment horizontal="left" vertical="center"/>
    </xf>
    <xf numFmtId="0" fontId="27" fillId="0" borderId="1" xfId="0" applyFont="1" applyFill="1" applyBorder="1" applyAlignment="1">
      <alignment horizontal="center" vertical="center" wrapText="1"/>
    </xf>
    <xf numFmtId="0" fontId="34" fillId="0" borderId="19" xfId="0" applyNumberFormat="1" applyFont="1" applyFill="1" applyBorder="1" applyAlignment="1">
      <alignment horizontal="left" vertical="center"/>
    </xf>
    <xf numFmtId="0" fontId="34" fillId="0" borderId="20" xfId="0" applyNumberFormat="1" applyFont="1" applyFill="1" applyBorder="1" applyAlignment="1">
      <alignment horizontal="left" vertical="center"/>
    </xf>
    <xf numFmtId="0" fontId="27" fillId="0" borderId="20" xfId="0" applyFont="1" applyFill="1" applyBorder="1" applyAlignment="1">
      <alignment horizontal="center" vertical="center" wrapText="1"/>
    </xf>
    <xf numFmtId="0" fontId="27" fillId="0" borderId="21" xfId="0" applyFont="1" applyFill="1" applyBorder="1" applyAlignment="1">
      <alignment horizontal="center" vertical="center" wrapText="1"/>
    </xf>
    <xf numFmtId="0" fontId="27" fillId="5" borderId="22" xfId="0" applyFont="1" applyFill="1" applyBorder="1" applyAlignment="1">
      <alignment horizontal="center" vertical="center" wrapText="1"/>
    </xf>
    <xf numFmtId="0" fontId="27" fillId="5" borderId="23" xfId="0" applyFont="1" applyFill="1" applyBorder="1" applyAlignment="1">
      <alignment horizontal="center" vertical="center" wrapText="1"/>
    </xf>
    <xf numFmtId="0" fontId="27" fillId="0" borderId="18" xfId="0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9" fillId="15" borderId="6" xfId="0" applyFont="1" applyFill="1" applyBorder="1" applyAlignment="1">
      <alignment horizontal="center" wrapText="1"/>
    </xf>
    <xf numFmtId="0" fontId="29" fillId="15" borderId="1" xfId="0" applyFont="1" applyFill="1" applyBorder="1" applyAlignment="1">
      <alignment horizontal="center"/>
    </xf>
    <xf numFmtId="0" fontId="29" fillId="15" borderId="1" xfId="0" applyFont="1" applyFill="1" applyBorder="1" applyAlignment="1">
      <alignment horizontal="center" wrapText="1"/>
    </xf>
    <xf numFmtId="0" fontId="29" fillId="15" borderId="6" xfId="0" applyFont="1" applyFill="1" applyBorder="1" applyAlignment="1">
      <alignment horizontal="center"/>
    </xf>
    <xf numFmtId="0" fontId="27" fillId="0" borderId="18" xfId="55" applyFont="1" applyFill="1" applyBorder="1" applyAlignment="1" applyProtection="1">
      <alignment horizontal="center" vertical="center" wrapText="1"/>
    </xf>
    <xf numFmtId="0" fontId="27" fillId="0" borderId="1" xfId="55" applyFont="1" applyFill="1" applyBorder="1" applyAlignment="1" applyProtection="1">
      <alignment horizontal="center" vertical="center" wrapText="1"/>
    </xf>
    <xf numFmtId="0" fontId="29" fillId="0" borderId="6" xfId="55" applyFont="1" applyFill="1" applyBorder="1" applyAlignment="1" applyProtection="1">
      <alignment horizontal="center" vertical="center" wrapText="1"/>
    </xf>
    <xf numFmtId="0" fontId="29" fillId="16" borderId="1" xfId="55" applyFont="1" applyFill="1" applyBorder="1" applyAlignment="1" applyProtection="1">
      <alignment horizontal="center" vertical="center" wrapText="1"/>
    </xf>
    <xf numFmtId="0" fontId="27" fillId="17" borderId="15" xfId="0" applyFont="1" applyFill="1" applyBorder="1" applyAlignment="1">
      <alignment horizontal="center" vertical="center"/>
    </xf>
    <xf numFmtId="0" fontId="27" fillId="17" borderId="16" xfId="0" applyFont="1" applyFill="1" applyBorder="1" applyAlignment="1">
      <alignment horizontal="center" vertical="center"/>
    </xf>
    <xf numFmtId="0" fontId="29" fillId="0" borderId="24" xfId="0" applyFont="1" applyFill="1" applyBorder="1" applyAlignment="1">
      <alignment horizontal="center" vertical="center" wrapText="1"/>
    </xf>
    <xf numFmtId="0" fontId="29" fillId="0" borderId="16" xfId="0" applyFont="1" applyFill="1" applyBorder="1" applyAlignment="1">
      <alignment horizontal="center" vertical="center"/>
    </xf>
    <xf numFmtId="0" fontId="27" fillId="17" borderId="19" xfId="0" applyFont="1" applyFill="1" applyBorder="1" applyAlignment="1">
      <alignment horizontal="center" vertical="center"/>
    </xf>
    <xf numFmtId="0" fontId="27" fillId="17" borderId="20" xfId="0" applyFont="1" applyFill="1" applyBorder="1" applyAlignment="1">
      <alignment horizontal="center" vertical="center"/>
    </xf>
    <xf numFmtId="0" fontId="29" fillId="0" borderId="25" xfId="0" applyFont="1" applyFill="1" applyBorder="1" applyAlignment="1">
      <alignment horizontal="center" vertical="center"/>
    </xf>
    <xf numFmtId="0" fontId="29" fillId="0" borderId="20" xfId="0" applyFont="1" applyFill="1" applyBorder="1" applyAlignment="1">
      <alignment horizontal="center" vertical="center"/>
    </xf>
    <xf numFmtId="0" fontId="27" fillId="0" borderId="26" xfId="55" applyFont="1" applyFill="1" applyBorder="1" applyAlignment="1" applyProtection="1">
      <alignment horizontal="center" vertical="center"/>
    </xf>
    <xf numFmtId="0" fontId="27" fillId="0" borderId="4" xfId="55" applyFont="1" applyFill="1" applyBorder="1" applyAlignment="1" applyProtection="1">
      <alignment horizontal="center" vertical="center"/>
    </xf>
    <xf numFmtId="0" fontId="27" fillId="0" borderId="27" xfId="55" applyFont="1" applyFill="1" applyBorder="1" applyAlignment="1" applyProtection="1">
      <alignment horizontal="center" vertical="center"/>
    </xf>
    <xf numFmtId="0" fontId="27" fillId="0" borderId="18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9" fillId="4" borderId="6" xfId="55" applyFont="1" applyFill="1" applyBorder="1" applyAlignment="1" applyProtection="1">
      <alignment horizontal="center" vertical="center" wrapText="1"/>
    </xf>
    <xf numFmtId="0" fontId="29" fillId="4" borderId="1" xfId="55" applyFont="1" applyFill="1" applyBorder="1" applyAlignment="1" applyProtection="1">
      <alignment horizontal="center" vertical="center" wrapText="1"/>
    </xf>
    <xf numFmtId="0" fontId="29" fillId="0" borderId="6" xfId="55" applyFont="1" applyFill="1" applyBorder="1" applyAlignment="1" applyProtection="1">
      <alignment horizontal="center" vertical="center"/>
    </xf>
    <xf numFmtId="0" fontId="29" fillId="0" borderId="1" xfId="55" applyFont="1" applyFill="1" applyBorder="1" applyAlignment="1" applyProtection="1">
      <alignment horizontal="center" vertical="center"/>
    </xf>
    <xf numFmtId="0" fontId="28" fillId="0" borderId="28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7" fillId="5" borderId="29" xfId="0" applyFont="1" applyFill="1" applyBorder="1" applyAlignment="1">
      <alignment horizontal="center" vertical="center" wrapText="1"/>
    </xf>
    <xf numFmtId="0" fontId="27" fillId="0" borderId="19" xfId="0" applyFont="1" applyFill="1" applyBorder="1" applyAlignment="1">
      <alignment horizontal="center" vertical="center"/>
    </xf>
    <xf numFmtId="0" fontId="27" fillId="0" borderId="20" xfId="0" applyFont="1" applyFill="1" applyBorder="1" applyAlignment="1">
      <alignment horizontal="center" vertical="center"/>
    </xf>
    <xf numFmtId="0" fontId="27" fillId="0" borderId="20" xfId="0" applyFont="1" applyFill="1" applyBorder="1" applyAlignment="1">
      <alignment horizontal="center"/>
    </xf>
    <xf numFmtId="0" fontId="28" fillId="0" borderId="30" xfId="0" applyFont="1" applyFill="1" applyBorder="1" applyAlignment="1">
      <alignment horizontal="center"/>
    </xf>
    <xf numFmtId="0" fontId="27" fillId="0" borderId="0" xfId="0" applyFont="1" applyFill="1" applyAlignment="1">
      <alignment vertical="center" wrapText="1"/>
    </xf>
    <xf numFmtId="0" fontId="29" fillId="18" borderId="1" xfId="0" applyFont="1" applyFill="1" applyBorder="1" applyAlignment="1">
      <alignment horizontal="center" vertical="center"/>
    </xf>
    <xf numFmtId="0" fontId="29" fillId="18" borderId="1" xfId="0" applyFont="1" applyFill="1" applyBorder="1" applyAlignment="1">
      <alignment horizontal="center" vertical="center" wrapText="1"/>
    </xf>
    <xf numFmtId="0" fontId="29" fillId="19" borderId="1" xfId="0" applyFont="1" applyFill="1" applyBorder="1" applyAlignment="1">
      <alignment horizontal="center" wrapText="1"/>
    </xf>
    <xf numFmtId="0" fontId="29" fillId="19" borderId="1" xfId="0" applyFont="1" applyFill="1" applyBorder="1" applyAlignment="1">
      <alignment horizontal="center"/>
    </xf>
    <xf numFmtId="0" fontId="29" fillId="0" borderId="12" xfId="55" applyFont="1" applyFill="1" applyBorder="1" applyAlignment="1" applyProtection="1">
      <alignment horizontal="center" vertical="center" wrapText="1"/>
    </xf>
    <xf numFmtId="0" fontId="29" fillId="0" borderId="13" xfId="55" applyFont="1" applyFill="1" applyBorder="1" applyAlignment="1" applyProtection="1">
      <alignment horizontal="center" vertical="center" wrapText="1"/>
    </xf>
    <xf numFmtId="0" fontId="29" fillId="0" borderId="16" xfId="0" applyFont="1" applyFill="1" applyBorder="1" applyAlignment="1">
      <alignment horizontal="center" vertical="center" wrapText="1"/>
    </xf>
    <xf numFmtId="0" fontId="36" fillId="0" borderId="16" xfId="0" applyFont="1" applyFill="1" applyBorder="1" applyAlignment="1">
      <alignment horizontal="center" vertical="center" wrapText="1"/>
    </xf>
    <xf numFmtId="0" fontId="29" fillId="0" borderId="20" xfId="0" applyFont="1" applyFill="1" applyBorder="1" applyAlignment="1">
      <alignment horizontal="center" vertical="center" wrapText="1"/>
    </xf>
    <xf numFmtId="0" fontId="36" fillId="0" borderId="20" xfId="0" applyFont="1" applyFill="1" applyBorder="1" applyAlignment="1">
      <alignment horizontal="center" vertical="center" wrapText="1"/>
    </xf>
    <xf numFmtId="0" fontId="29" fillId="20" borderId="1" xfId="55" applyFont="1" applyFill="1" applyBorder="1" applyAlignment="1" applyProtection="1">
      <alignment horizontal="center" vertical="center" wrapText="1"/>
    </xf>
    <xf numFmtId="0" fontId="28" fillId="0" borderId="31" xfId="0" applyFont="1" applyFill="1" applyBorder="1" applyAlignment="1">
      <alignment horizontal="center"/>
    </xf>
    <xf numFmtId="0" fontId="29" fillId="5" borderId="1" xfId="0" applyFont="1" applyFill="1" applyBorder="1" applyAlignment="1">
      <alignment horizontal="center"/>
    </xf>
    <xf numFmtId="0" fontId="29" fillId="0" borderId="12" xfId="0" applyFont="1" applyFill="1" applyBorder="1" applyAlignment="1">
      <alignment horizontal="center"/>
    </xf>
    <xf numFmtId="0" fontId="29" fillId="0" borderId="13" xfId="0" applyFont="1" applyFill="1" applyBorder="1" applyAlignment="1">
      <alignment horizontal="center"/>
    </xf>
    <xf numFmtId="0" fontId="28" fillId="0" borderId="32" xfId="0" applyFont="1" applyFill="1" applyBorder="1" applyAlignment="1">
      <alignment horizontal="center"/>
    </xf>
    <xf numFmtId="0" fontId="29" fillId="5" borderId="1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/>
    </xf>
    <xf numFmtId="0" fontId="29" fillId="5" borderId="20" xfId="0" applyFont="1" applyFill="1" applyBorder="1" applyAlignment="1">
      <alignment horizontal="center" vertical="center"/>
    </xf>
    <xf numFmtId="0" fontId="29" fillId="0" borderId="34" xfId="0" applyFont="1" applyFill="1" applyBorder="1" applyAlignment="1">
      <alignment horizontal="center"/>
    </xf>
    <xf numFmtId="0" fontId="29" fillId="0" borderId="35" xfId="0" applyFont="1" applyFill="1" applyBorder="1" applyAlignment="1">
      <alignment horizontal="center"/>
    </xf>
    <xf numFmtId="0" fontId="36" fillId="0" borderId="1" xfId="55" applyFont="1" applyFill="1" applyBorder="1" applyAlignment="1" applyProtection="1">
      <alignment horizontal="center" vertical="center" wrapText="1"/>
    </xf>
    <xf numFmtId="0" fontId="29" fillId="0" borderId="1" xfId="55" applyFont="1" applyFill="1" applyBorder="1" applyAlignment="1" applyProtection="1">
      <alignment horizontal="center" vertical="center" wrapText="1"/>
    </xf>
    <xf numFmtId="0" fontId="37" fillId="21" borderId="1" xfId="0" applyNumberFormat="1" applyFont="1" applyFill="1" applyBorder="1" applyAlignment="1">
      <alignment horizontal="center" vertical="center"/>
    </xf>
    <xf numFmtId="0" fontId="36" fillId="0" borderId="1" xfId="0" applyNumberFormat="1" applyFont="1" applyFill="1" applyBorder="1" applyAlignment="1">
      <alignment vertical="center"/>
    </xf>
    <xf numFmtId="0" fontId="29" fillId="0" borderId="5" xfId="55" applyFont="1" applyFill="1" applyBorder="1" applyAlignment="1" applyProtection="1">
      <alignment horizontal="center" vertical="center" wrapText="1"/>
    </xf>
    <xf numFmtId="0" fontId="29" fillId="0" borderId="31" xfId="55" applyFont="1" applyFill="1" applyBorder="1" applyAlignment="1" applyProtection="1">
      <alignment horizontal="center" vertical="center" wrapText="1"/>
    </xf>
    <xf numFmtId="0" fontId="38" fillId="21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vertical="center" wrapText="1"/>
    </xf>
    <xf numFmtId="0" fontId="29" fillId="0" borderId="7" xfId="55" applyFont="1" applyFill="1" applyBorder="1" applyAlignment="1" applyProtection="1">
      <alignment horizontal="center" vertical="center" wrapText="1"/>
    </xf>
    <xf numFmtId="0" fontId="29" fillId="0" borderId="32" xfId="55" applyFont="1" applyFill="1" applyBorder="1" applyAlignment="1" applyProtection="1">
      <alignment horizontal="center" vertical="center" wrapText="1"/>
    </xf>
    <xf numFmtId="0" fontId="38" fillId="21" borderId="1" xfId="0" applyNumberFormat="1" applyFont="1" applyFill="1" applyBorder="1" applyAlignment="1">
      <alignment horizontal="center" vertical="center"/>
    </xf>
    <xf numFmtId="0" fontId="29" fillId="0" borderId="36" xfId="55" applyFont="1" applyFill="1" applyBorder="1" applyAlignment="1" applyProtection="1">
      <alignment horizontal="center" vertical="center" wrapText="1"/>
    </xf>
    <xf numFmtId="0" fontId="29" fillId="0" borderId="37" xfId="55" applyFont="1" applyFill="1" applyBorder="1" applyAlignment="1" applyProtection="1">
      <alignment horizontal="center" vertical="center" wrapText="1"/>
    </xf>
    <xf numFmtId="0" fontId="27" fillId="0" borderId="5" xfId="0" applyFont="1" applyFill="1" applyBorder="1" applyAlignment="1">
      <alignment horizontal="center" vertical="center" wrapText="1"/>
    </xf>
    <xf numFmtId="0" fontId="27" fillId="0" borderId="31" xfId="0" applyFont="1" applyFill="1" applyBorder="1" applyAlignment="1">
      <alignment horizontal="center" vertical="center" wrapText="1"/>
    </xf>
    <xf numFmtId="0" fontId="38" fillId="21" borderId="20" xfId="0" applyNumberFormat="1" applyFont="1" applyFill="1" applyBorder="1" applyAlignment="1">
      <alignment horizontal="center" vertical="center"/>
    </xf>
    <xf numFmtId="0" fontId="36" fillId="0" borderId="20" xfId="0" applyNumberFormat="1" applyFont="1" applyFill="1" applyBorder="1" applyAlignment="1">
      <alignment vertical="center"/>
    </xf>
    <xf numFmtId="0" fontId="27" fillId="0" borderId="38" xfId="0" applyFont="1" applyFill="1" applyBorder="1" applyAlignment="1">
      <alignment horizontal="center" vertical="center" wrapText="1"/>
    </xf>
    <xf numFmtId="0" fontId="27" fillId="0" borderId="33" xfId="0" applyFont="1" applyFill="1" applyBorder="1" applyAlignment="1">
      <alignment horizontal="center" vertical="center" wrapText="1"/>
    </xf>
    <xf numFmtId="0" fontId="29" fillId="0" borderId="5" xfId="0" applyFont="1" applyFill="1" applyBorder="1" applyAlignment="1">
      <alignment horizontal="center"/>
    </xf>
    <xf numFmtId="0" fontId="29" fillId="0" borderId="28" xfId="0" applyFont="1" applyFill="1" applyBorder="1" applyAlignment="1">
      <alignment horizontal="center"/>
    </xf>
    <xf numFmtId="0" fontId="29" fillId="0" borderId="7" xfId="0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29" fillId="0" borderId="36" xfId="0" applyFont="1" applyFill="1" applyBorder="1" applyAlignment="1">
      <alignment horizontal="center"/>
    </xf>
    <xf numFmtId="0" fontId="29" fillId="0" borderId="39" xfId="0" applyFont="1" applyFill="1" applyBorder="1" applyAlignment="1">
      <alignment horizontal="center"/>
    </xf>
    <xf numFmtId="0" fontId="36" fillId="16" borderId="16" xfId="0" applyFont="1" applyFill="1" applyBorder="1" applyAlignment="1">
      <alignment horizontal="center" vertical="center" wrapText="1"/>
    </xf>
    <xf numFmtId="0" fontId="36" fillId="16" borderId="20" xfId="0" applyFont="1" applyFill="1" applyBorder="1" applyAlignment="1">
      <alignment horizontal="center" vertical="center" wrapText="1"/>
    </xf>
    <xf numFmtId="0" fontId="29" fillId="22" borderId="1" xfId="55" applyFont="1" applyFill="1" applyBorder="1" applyAlignment="1" applyProtection="1">
      <alignment horizontal="center" vertical="center" wrapText="1"/>
    </xf>
    <xf numFmtId="0" fontId="29" fillId="0" borderId="6" xfId="0" applyFont="1" applyFill="1" applyBorder="1" applyAlignment="1">
      <alignment horizontal="center"/>
    </xf>
    <xf numFmtId="0" fontId="29" fillId="5" borderId="1" xfId="55" applyFont="1" applyFill="1" applyBorder="1" applyAlignment="1" applyProtection="1">
      <alignment horizontal="center" vertical="center" wrapText="1"/>
    </xf>
    <xf numFmtId="0" fontId="28" fillId="0" borderId="1" xfId="0" applyFont="1" applyFill="1" applyBorder="1" applyAlignment="1">
      <alignment horizontal="center" vertical="center"/>
    </xf>
    <xf numFmtId="0" fontId="29" fillId="0" borderId="25" xfId="0" applyFont="1" applyFill="1" applyBorder="1" applyAlignment="1">
      <alignment horizontal="center"/>
    </xf>
    <xf numFmtId="0" fontId="29" fillId="0" borderId="34" xfId="55" applyFont="1" applyFill="1" applyBorder="1" applyAlignment="1" applyProtection="1">
      <alignment horizontal="center" vertical="center" wrapText="1"/>
    </xf>
    <xf numFmtId="0" fontId="29" fillId="0" borderId="35" xfId="55" applyFont="1" applyFill="1" applyBorder="1" applyAlignment="1" applyProtection="1">
      <alignment horizontal="center" vertical="center" wrapText="1"/>
    </xf>
    <xf numFmtId="0" fontId="29" fillId="0" borderId="25" xfId="55" applyFont="1" applyFill="1" applyBorder="1" applyAlignment="1" applyProtection="1">
      <alignment horizontal="center" vertical="center" wrapText="1"/>
    </xf>
    <xf numFmtId="0" fontId="29" fillId="0" borderId="20" xfId="55" applyFont="1" applyFill="1" applyBorder="1" applyAlignment="1" applyProtection="1">
      <alignment vertical="center" wrapText="1"/>
    </xf>
    <xf numFmtId="0" fontId="29" fillId="5" borderId="20" xfId="55" applyFont="1" applyFill="1" applyBorder="1" applyAlignment="1" applyProtection="1">
      <alignment horizontal="center" vertical="center" wrapText="1"/>
    </xf>
    <xf numFmtId="0" fontId="38" fillId="23" borderId="1" xfId="0" applyNumberFormat="1" applyFont="1" applyFill="1" applyBorder="1" applyAlignment="1">
      <alignment horizontal="center" vertical="center"/>
    </xf>
    <xf numFmtId="0" fontId="29" fillId="0" borderId="28" xfId="55" applyFont="1" applyFill="1" applyBorder="1" applyAlignment="1" applyProtection="1">
      <alignment horizontal="center" vertical="center" wrapText="1"/>
    </xf>
    <xf numFmtId="0" fontId="38" fillId="23" borderId="1" xfId="0" applyNumberFormat="1" applyFont="1" applyFill="1" applyBorder="1" applyAlignment="1">
      <alignment horizontal="center" vertical="center" wrapText="1"/>
    </xf>
    <xf numFmtId="0" fontId="29" fillId="0" borderId="0" xfId="55" applyFont="1" applyFill="1" applyBorder="1" applyAlignment="1" applyProtection="1">
      <alignment horizontal="center" vertical="center" wrapText="1"/>
    </xf>
    <xf numFmtId="0" fontId="29" fillId="0" borderId="39" xfId="55" applyFont="1" applyFill="1" applyBorder="1" applyAlignment="1" applyProtection="1">
      <alignment horizontal="center" vertical="center" wrapText="1"/>
    </xf>
    <xf numFmtId="0" fontId="27" fillId="0" borderId="28" xfId="0" applyFont="1" applyFill="1" applyBorder="1" applyAlignment="1">
      <alignment horizontal="center" vertical="center" wrapText="1"/>
    </xf>
    <xf numFmtId="0" fontId="38" fillId="23" borderId="20" xfId="0" applyNumberFormat="1" applyFont="1" applyFill="1" applyBorder="1" applyAlignment="1">
      <alignment horizontal="center" vertical="center"/>
    </xf>
    <xf numFmtId="0" fontId="27" fillId="0" borderId="30" xfId="0" applyFont="1" applyFill="1" applyBorder="1" applyAlignment="1">
      <alignment horizontal="center" vertical="center" wrapText="1"/>
    </xf>
    <xf numFmtId="0" fontId="29" fillId="0" borderId="31" xfId="0" applyFont="1" applyFill="1" applyBorder="1" applyAlignment="1">
      <alignment horizontal="center"/>
    </xf>
    <xf numFmtId="0" fontId="29" fillId="24" borderId="1" xfId="0" applyFont="1" applyFill="1" applyBorder="1" applyAlignment="1">
      <alignment horizontal="center"/>
    </xf>
    <xf numFmtId="0" fontId="29" fillId="0" borderId="32" xfId="0" applyFont="1" applyFill="1" applyBorder="1" applyAlignment="1">
      <alignment horizontal="center"/>
    </xf>
    <xf numFmtId="0" fontId="29" fillId="0" borderId="37" xfId="0" applyFont="1" applyFill="1" applyBorder="1" applyAlignment="1">
      <alignment horizontal="center"/>
    </xf>
    <xf numFmtId="0" fontId="29" fillId="25" borderId="1" xfId="55" applyFont="1" applyFill="1" applyBorder="1" applyAlignment="1" applyProtection="1">
      <alignment vertical="center" wrapText="1"/>
    </xf>
    <xf numFmtId="0" fontId="29" fillId="26" borderId="1" xfId="55" applyFont="1" applyFill="1" applyBorder="1" applyAlignment="1" applyProtection="1">
      <alignment horizontal="center" vertical="center"/>
    </xf>
    <xf numFmtId="0" fontId="29" fillId="5" borderId="1" xfId="0" applyFont="1" applyFill="1" applyBorder="1" applyAlignment="1">
      <alignment horizontal="center" vertical="center" wrapText="1"/>
    </xf>
    <xf numFmtId="0" fontId="29" fillId="0" borderId="20" xfId="55" applyFont="1" applyFill="1" applyBorder="1" applyAlignment="1" applyProtection="1">
      <alignment horizontal="center" vertical="center" wrapText="1"/>
    </xf>
    <xf numFmtId="0" fontId="36" fillId="27" borderId="1" xfId="55" applyFont="1" applyFill="1" applyBorder="1" applyAlignment="1" applyProtection="1">
      <alignment horizontal="center" vertical="center" wrapText="1"/>
    </xf>
    <xf numFmtId="0" fontId="29" fillId="26" borderId="1" xfId="55" applyFont="1" applyFill="1" applyBorder="1" applyAlignment="1" applyProtection="1">
      <alignment horizontal="center" vertical="center" wrapText="1"/>
    </xf>
    <xf numFmtId="0" fontId="38" fillId="28" borderId="1" xfId="0" applyNumberFormat="1" applyFont="1" applyFill="1" applyBorder="1" applyAlignment="1">
      <alignment horizontal="center" vertical="center"/>
    </xf>
    <xf numFmtId="0" fontId="29" fillId="26" borderId="1" xfId="0" applyFont="1" applyFill="1" applyBorder="1" applyAlignment="1">
      <alignment horizontal="center" vertical="center" wrapText="1"/>
    </xf>
    <xf numFmtId="0" fontId="38" fillId="28" borderId="1" xfId="0" applyNumberFormat="1" applyFont="1" applyFill="1" applyBorder="1" applyAlignment="1">
      <alignment horizontal="center" vertical="center" wrapText="1"/>
    </xf>
    <xf numFmtId="0" fontId="29" fillId="26" borderId="12" xfId="0" applyFont="1" applyFill="1" applyBorder="1" applyAlignment="1">
      <alignment horizontal="center" vertical="center" wrapText="1"/>
    </xf>
    <xf numFmtId="0" fontId="29" fillId="26" borderId="13" xfId="0" applyFont="1" applyFill="1" applyBorder="1" applyAlignment="1">
      <alignment horizontal="center" vertical="center" wrapText="1"/>
    </xf>
    <xf numFmtId="0" fontId="29" fillId="26" borderId="6" xfId="0" applyFont="1" applyFill="1" applyBorder="1" applyAlignment="1">
      <alignment horizontal="center" vertical="center" wrapText="1"/>
    </xf>
    <xf numFmtId="0" fontId="29" fillId="26" borderId="20" xfId="0" applyFont="1" applyFill="1" applyBorder="1" applyAlignment="1">
      <alignment horizontal="center" vertical="center"/>
    </xf>
    <xf numFmtId="0" fontId="38" fillId="28" borderId="20" xfId="0" applyNumberFormat="1" applyFont="1" applyFill="1" applyBorder="1" applyAlignment="1">
      <alignment horizontal="center" vertical="center" wrapText="1"/>
    </xf>
    <xf numFmtId="0" fontId="36" fillId="0" borderId="20" xfId="0" applyNumberFormat="1" applyFont="1" applyFill="1" applyBorder="1" applyAlignment="1">
      <alignment vertical="center" wrapText="1"/>
    </xf>
    <xf numFmtId="0" fontId="29" fillId="29" borderId="1" xfId="55" applyFont="1" applyFill="1" applyBorder="1" applyAlignment="1" applyProtection="1">
      <alignment horizontal="center" vertical="center" wrapText="1"/>
    </xf>
    <xf numFmtId="0" fontId="27" fillId="0" borderId="24" xfId="55" applyFont="1" applyFill="1" applyBorder="1" applyAlignment="1" applyProtection="1">
      <alignment horizontal="center" vertical="center"/>
    </xf>
    <xf numFmtId="0" fontId="29" fillId="30" borderId="4" xfId="55" applyFont="1" applyFill="1" applyBorder="1" applyAlignment="1" applyProtection="1">
      <alignment horizontal="center" vertical="center" wrapText="1"/>
    </xf>
    <xf numFmtId="0" fontId="29" fillId="31" borderId="1" xfId="55" applyFont="1" applyFill="1" applyBorder="1" applyAlignment="1" applyProtection="1">
      <alignment horizontal="center" vertical="center" wrapText="1"/>
    </xf>
    <xf numFmtId="0" fontId="29" fillId="32" borderId="1" xfId="55" applyFont="1" applyFill="1" applyBorder="1" applyAlignment="1" applyProtection="1">
      <alignment horizontal="center" vertical="center" wrapText="1"/>
    </xf>
    <xf numFmtId="0" fontId="32" fillId="13" borderId="40" xfId="0" applyFont="1" applyFill="1" applyBorder="1" applyAlignment="1">
      <alignment horizontal="center"/>
    </xf>
    <xf numFmtId="0" fontId="32" fillId="13" borderId="41" xfId="0" applyFont="1" applyFill="1" applyBorder="1" applyAlignment="1">
      <alignment horizontal="center"/>
    </xf>
    <xf numFmtId="0" fontId="32" fillId="13" borderId="41" xfId="0" applyFont="1" applyFill="1" applyBorder="1" applyAlignment="1">
      <alignment horizontal="center" vertical="center"/>
    </xf>
    <xf numFmtId="0" fontId="36" fillId="27" borderId="41" xfId="55" applyFont="1" applyFill="1" applyBorder="1" applyAlignment="1" applyProtection="1">
      <alignment horizontal="center" vertical="center" wrapText="1"/>
    </xf>
    <xf numFmtId="0" fontId="29" fillId="0" borderId="41" xfId="55" applyFont="1" applyFill="1" applyBorder="1" applyAlignment="1" applyProtection="1">
      <alignment horizontal="center" vertical="center" wrapText="1"/>
    </xf>
    <xf numFmtId="0" fontId="38" fillId="28" borderId="41" xfId="0" applyNumberFormat="1" applyFont="1" applyFill="1" applyBorder="1" applyAlignment="1">
      <alignment horizontal="center" vertical="center"/>
    </xf>
    <xf numFmtId="0" fontId="38" fillId="28" borderId="41" xfId="0" applyNumberFormat="1" applyFont="1" applyFill="1" applyBorder="1" applyAlignment="1">
      <alignment horizontal="center" vertical="center" wrapText="1"/>
    </xf>
    <xf numFmtId="0" fontId="36" fillId="0" borderId="42" xfId="0" applyNumberFormat="1" applyFont="1" applyFill="1" applyBorder="1" applyAlignment="1">
      <alignment vertical="center" wrapText="1"/>
    </xf>
    <xf numFmtId="0" fontId="29" fillId="0" borderId="43" xfId="0" applyFont="1" applyFill="1" applyBorder="1" applyAlignment="1">
      <alignment horizontal="center"/>
    </xf>
    <xf numFmtId="0" fontId="29" fillId="0" borderId="44" xfId="0" applyFont="1" applyFill="1" applyBorder="1" applyAlignment="1">
      <alignment horizontal="center"/>
    </xf>
    <xf numFmtId="0" fontId="29" fillId="0" borderId="45" xfId="0" applyFont="1" applyFill="1" applyBorder="1" applyAlignment="1">
      <alignment horizontal="center"/>
    </xf>
    <xf numFmtId="0" fontId="29" fillId="0" borderId="46" xfId="55" applyFont="1" applyFill="1" applyBorder="1" applyAlignment="1" applyProtection="1">
      <alignment horizontal="center" vertical="center" wrapText="1"/>
    </xf>
    <xf numFmtId="0" fontId="36" fillId="16" borderId="40" xfId="0" applyFont="1" applyFill="1" applyBorder="1" applyAlignment="1">
      <alignment horizontal="center" vertical="center" wrapText="1"/>
    </xf>
    <xf numFmtId="0" fontId="36" fillId="16" borderId="42" xfId="0" applyFont="1" applyFill="1" applyBorder="1" applyAlignment="1">
      <alignment horizontal="center" vertical="center" wrapText="1"/>
    </xf>
    <xf numFmtId="0" fontId="29" fillId="30" borderId="47" xfId="55" applyFont="1" applyFill="1" applyBorder="1" applyAlignment="1" applyProtection="1">
      <alignment horizontal="center" vertical="center" wrapText="1"/>
    </xf>
    <xf numFmtId="0" fontId="29" fillId="32" borderId="41" xfId="55" applyFont="1" applyFill="1" applyBorder="1" applyAlignment="1" applyProtection="1">
      <alignment horizontal="center" vertical="center" wrapText="1"/>
    </xf>
    <xf numFmtId="0" fontId="29" fillId="0" borderId="41" xfId="55" applyFont="1" applyFill="1" applyBorder="1" applyAlignment="1" applyProtection="1">
      <alignment horizontal="center" vertical="center"/>
    </xf>
    <xf numFmtId="0" fontId="29" fillId="0" borderId="42" xfId="55" applyFont="1" applyFill="1" applyBorder="1" applyAlignment="1" applyProtection="1">
      <alignment horizontal="center" vertical="center" wrapText="1"/>
    </xf>
    <xf numFmtId="0" fontId="11" fillId="0" borderId="0" xfId="58" applyFont="1" applyFill="1" applyAlignment="1" applyProtection="1">
      <alignment horizontal="center" vertical="center"/>
    </xf>
    <xf numFmtId="0" fontId="15" fillId="0" borderId="0" xfId="59" applyNumberFormat="1" applyFont="1" applyAlignment="1" applyProtection="1">
      <alignment horizontal="center" vertical="center"/>
    </xf>
    <xf numFmtId="0" fontId="15" fillId="0" borderId="0" xfId="58" applyFont="1" applyAlignment="1" applyProtection="1">
      <alignment horizontal="center" vertical="center"/>
    </xf>
    <xf numFmtId="0" fontId="39" fillId="0" borderId="0" xfId="58" applyFont="1" applyFill="1" applyAlignment="1" applyProtection="1">
      <alignment horizontal="center" vertical="center"/>
    </xf>
    <xf numFmtId="0" fontId="10" fillId="0" borderId="0" xfId="58" applyFont="1" applyAlignment="1" applyProtection="1">
      <alignment horizontal="center" vertical="center" wrapText="1"/>
    </xf>
    <xf numFmtId="0" fontId="10" fillId="0" borderId="0" xfId="58" applyFont="1" applyAlignment="1" applyProtection="1">
      <alignment horizontal="center" vertical="center"/>
    </xf>
    <xf numFmtId="0" fontId="12" fillId="0" borderId="0" xfId="58" applyFont="1" applyAlignment="1" applyProtection="1">
      <alignment horizontal="center" vertical="center"/>
    </xf>
    <xf numFmtId="0" fontId="9" fillId="17" borderId="15" xfId="58" applyFont="1" applyFill="1" applyBorder="1" applyAlignment="1" applyProtection="1">
      <alignment horizontal="center" vertical="center" wrapText="1"/>
    </xf>
    <xf numFmtId="0" fontId="9" fillId="17" borderId="16" xfId="58" applyFont="1" applyFill="1" applyBorder="1" applyAlignment="1" applyProtection="1">
      <alignment horizontal="center" vertical="center" wrapText="1"/>
    </xf>
    <xf numFmtId="0" fontId="9" fillId="0" borderId="16" xfId="58" applyFont="1" applyFill="1" applyBorder="1" applyAlignment="1" applyProtection="1">
      <alignment horizontal="center" vertical="center"/>
    </xf>
    <xf numFmtId="0" fontId="9" fillId="17" borderId="18" xfId="58" applyFont="1" applyFill="1" applyBorder="1" applyAlignment="1" applyProtection="1">
      <alignment horizontal="center" vertical="center" wrapText="1"/>
    </xf>
    <xf numFmtId="0" fontId="9" fillId="17" borderId="1" xfId="58" applyFont="1" applyFill="1" applyBorder="1" applyAlignment="1" applyProtection="1">
      <alignment horizontal="center" vertical="center" wrapText="1"/>
    </xf>
    <xf numFmtId="0" fontId="9" fillId="33" borderId="1" xfId="59" applyNumberFormat="1" applyFont="1" applyFill="1" applyBorder="1" applyAlignment="1" applyProtection="1">
      <alignment horizontal="center" vertical="center"/>
    </xf>
    <xf numFmtId="0" fontId="9" fillId="33" borderId="1" xfId="58" applyFont="1" applyFill="1" applyBorder="1" applyAlignment="1" applyProtection="1">
      <alignment horizontal="center" vertical="center"/>
    </xf>
    <xf numFmtId="0" fontId="5" fillId="17" borderId="18" xfId="58" applyFont="1" applyFill="1" applyBorder="1" applyAlignment="1" applyProtection="1">
      <alignment horizontal="center" vertical="center" wrapText="1"/>
    </xf>
    <xf numFmtId="0" fontId="5" fillId="17" borderId="1" xfId="58" applyFont="1" applyFill="1" applyBorder="1" applyAlignment="1" applyProtection="1">
      <alignment horizontal="center" vertical="center" wrapText="1"/>
    </xf>
    <xf numFmtId="0" fontId="9" fillId="4" borderId="1" xfId="58" applyFont="1" applyFill="1" applyBorder="1" applyAlignment="1" applyProtection="1">
      <alignment horizontal="center" vertical="center" wrapText="1"/>
    </xf>
    <xf numFmtId="0" fontId="9" fillId="17" borderId="48" xfId="58" applyFont="1" applyFill="1" applyBorder="1" applyAlignment="1" applyProtection="1">
      <alignment horizontal="center" vertical="center" wrapText="1"/>
    </xf>
    <xf numFmtId="0" fontId="8" fillId="4" borderId="1" xfId="58" applyFont="1" applyFill="1" applyBorder="1" applyAlignment="1" applyProtection="1">
      <alignment horizontal="center" vertical="center"/>
    </xf>
    <xf numFmtId="0" fontId="9" fillId="17" borderId="49" xfId="58" applyFont="1" applyFill="1" applyBorder="1" applyAlignment="1" applyProtection="1">
      <alignment horizontal="center" vertical="center" wrapText="1"/>
    </xf>
    <xf numFmtId="0" fontId="9" fillId="17" borderId="20" xfId="58" applyFont="1" applyFill="1" applyBorder="1" applyAlignment="1" applyProtection="1">
      <alignment horizontal="center" vertical="center" wrapText="1"/>
    </xf>
    <xf numFmtId="0" fontId="8" fillId="4" borderId="20" xfId="58" applyFont="1" applyFill="1" applyBorder="1" applyAlignment="1" applyProtection="1">
      <alignment horizontal="center" vertical="center" wrapText="1"/>
    </xf>
    <xf numFmtId="0" fontId="9" fillId="17" borderId="50" xfId="58" applyFont="1" applyFill="1" applyBorder="1" applyAlignment="1" applyProtection="1">
      <alignment horizontal="center" vertical="center" wrapText="1"/>
    </xf>
    <xf numFmtId="0" fontId="8" fillId="0" borderId="38" xfId="58" applyFont="1" applyFill="1" applyBorder="1" applyAlignment="1" applyProtection="1">
      <alignment horizontal="center" vertical="center" wrapText="1"/>
    </xf>
    <xf numFmtId="0" fontId="8" fillId="0" borderId="30" xfId="58" applyFont="1" applyFill="1" applyBorder="1" applyAlignment="1" applyProtection="1">
      <alignment horizontal="center" vertical="center" wrapText="1"/>
    </xf>
    <xf numFmtId="0" fontId="8" fillId="0" borderId="33" xfId="58" applyFont="1" applyFill="1" applyBorder="1" applyAlignment="1" applyProtection="1">
      <alignment horizontal="center" vertical="center" wrapText="1"/>
    </xf>
    <xf numFmtId="0" fontId="8" fillId="5" borderId="38" xfId="58" applyFont="1" applyFill="1" applyBorder="1" applyAlignment="1" applyProtection="1">
      <alignment horizontal="center" vertical="center" wrapText="1"/>
    </xf>
    <xf numFmtId="0" fontId="8" fillId="5" borderId="30" xfId="58" applyFont="1" applyFill="1" applyBorder="1" applyAlignment="1" applyProtection="1">
      <alignment horizontal="center" vertical="center" wrapText="1"/>
    </xf>
    <xf numFmtId="0" fontId="8" fillId="5" borderId="33" xfId="58" applyFont="1" applyFill="1" applyBorder="1" applyAlignment="1" applyProtection="1">
      <alignment horizontal="center" vertical="center" wrapText="1"/>
    </xf>
    <xf numFmtId="0" fontId="9" fillId="17" borderId="51" xfId="58" applyFont="1" applyFill="1" applyBorder="1" applyAlignment="1" applyProtection="1">
      <alignment horizontal="center" vertical="center" wrapText="1"/>
    </xf>
    <xf numFmtId="0" fontId="9" fillId="0" borderId="51" xfId="58" applyFont="1" applyBorder="1" applyAlignment="1" applyProtection="1">
      <alignment horizontal="center" vertical="center" wrapText="1"/>
    </xf>
    <xf numFmtId="0" fontId="9" fillId="0" borderId="50" xfId="58" applyFont="1" applyBorder="1" applyAlignment="1" applyProtection="1">
      <alignment horizontal="center" vertical="center" wrapText="1"/>
    </xf>
    <xf numFmtId="0" fontId="10" fillId="4" borderId="50" xfId="58" applyFont="1" applyFill="1" applyBorder="1" applyAlignment="1" applyProtection="1">
      <alignment horizontal="center" vertical="center" wrapText="1"/>
    </xf>
    <xf numFmtId="0" fontId="9" fillId="0" borderId="1" xfId="59" applyNumberFormat="1" applyFont="1" applyFill="1" applyBorder="1" applyAlignment="1" applyProtection="1">
      <alignment horizontal="center" vertical="center"/>
    </xf>
    <xf numFmtId="0" fontId="9" fillId="0" borderId="1" xfId="58" applyFont="1" applyFill="1" applyBorder="1" applyAlignment="1" applyProtection="1">
      <alignment horizontal="center" vertical="center"/>
    </xf>
    <xf numFmtId="0" fontId="9" fillId="4" borderId="1" xfId="58" applyFont="1" applyFill="1" applyBorder="1" applyAlignment="1" applyProtection="1">
      <alignment horizontal="center" vertical="center"/>
    </xf>
    <xf numFmtId="0" fontId="10" fillId="0" borderId="1" xfId="58" applyFont="1" applyFill="1" applyBorder="1" applyAlignment="1" applyProtection="1">
      <alignment vertical="center" wrapText="1"/>
    </xf>
    <xf numFmtId="0" fontId="10" fillId="4" borderId="1" xfId="58" applyFont="1" applyFill="1" applyBorder="1" applyAlignment="1" applyProtection="1">
      <alignment horizontal="center" vertical="center" wrapText="1"/>
    </xf>
    <xf numFmtId="0" fontId="10" fillId="4" borderId="1" xfId="58" applyFont="1" applyFill="1" applyBorder="1" applyAlignment="1" applyProtection="1">
      <alignment horizontal="center" vertical="center"/>
    </xf>
    <xf numFmtId="0" fontId="10" fillId="0" borderId="1" xfId="58" applyFont="1" applyFill="1" applyBorder="1" applyAlignment="1" applyProtection="1">
      <alignment horizontal="center" vertical="center" wrapText="1"/>
    </xf>
    <xf numFmtId="0" fontId="10" fillId="0" borderId="20" xfId="58" applyFont="1" applyFill="1" applyBorder="1" applyAlignment="1" applyProtection="1">
      <alignment vertical="center" wrapText="1"/>
    </xf>
    <xf numFmtId="0" fontId="10" fillId="4" borderId="20" xfId="58" applyFont="1" applyFill="1" applyBorder="1" applyAlignment="1" applyProtection="1">
      <alignment horizontal="center" vertical="center" wrapText="1"/>
    </xf>
    <xf numFmtId="0" fontId="10" fillId="0" borderId="20" xfId="58" applyFont="1" applyFill="1" applyBorder="1" applyAlignment="1" applyProtection="1">
      <alignment horizontal="center" vertical="center" wrapText="1"/>
    </xf>
    <xf numFmtId="0" fontId="10" fillId="5" borderId="38" xfId="58" applyFont="1" applyFill="1" applyBorder="1" applyAlignment="1" applyProtection="1">
      <alignment horizontal="center" vertical="center" wrapText="1"/>
    </xf>
    <xf numFmtId="0" fontId="10" fillId="5" borderId="30" xfId="58" applyFont="1" applyFill="1" applyBorder="1" applyAlignment="1" applyProtection="1">
      <alignment horizontal="center" vertical="center" wrapText="1"/>
    </xf>
    <xf numFmtId="0" fontId="10" fillId="5" borderId="33" xfId="58" applyFont="1" applyFill="1" applyBorder="1" applyAlignment="1" applyProtection="1">
      <alignment horizontal="center" vertical="center" wrapText="1"/>
    </xf>
    <xf numFmtId="0" fontId="10" fillId="0" borderId="38" xfId="58" applyFont="1" applyFill="1" applyBorder="1" applyAlignment="1" applyProtection="1">
      <alignment horizontal="center" vertical="center" wrapText="1"/>
    </xf>
    <xf numFmtId="0" fontId="10" fillId="0" borderId="30" xfId="58" applyFont="1" applyFill="1" applyBorder="1" applyAlignment="1" applyProtection="1">
      <alignment horizontal="center" vertical="center" wrapText="1"/>
    </xf>
    <xf numFmtId="0" fontId="10" fillId="34" borderId="38" xfId="58" applyFont="1" applyFill="1" applyBorder="1" applyAlignment="1" applyProtection="1">
      <alignment horizontal="center" vertical="center" wrapText="1"/>
    </xf>
    <xf numFmtId="0" fontId="10" fillId="34" borderId="30" xfId="58" applyFont="1" applyFill="1" applyBorder="1" applyAlignment="1" applyProtection="1">
      <alignment horizontal="center" vertical="center" wrapText="1"/>
    </xf>
    <xf numFmtId="0" fontId="10" fillId="34" borderId="33" xfId="58" applyFont="1" applyFill="1" applyBorder="1" applyAlignment="1" applyProtection="1">
      <alignment horizontal="center" vertical="center" wrapText="1"/>
    </xf>
    <xf numFmtId="0" fontId="10" fillId="0" borderId="33" xfId="58" applyFont="1" applyFill="1" applyBorder="1" applyAlignment="1" applyProtection="1">
      <alignment horizontal="center" vertical="center" wrapText="1"/>
    </xf>
    <xf numFmtId="0" fontId="10" fillId="35" borderId="50" xfId="58" applyFont="1" applyFill="1" applyBorder="1" applyAlignment="1" applyProtection="1">
      <alignment horizontal="center"/>
    </xf>
    <xf numFmtId="0" fontId="14" fillId="33" borderId="1" xfId="59" applyNumberFormat="1" applyFont="1" applyFill="1" applyBorder="1" applyAlignment="1" applyProtection="1">
      <alignment horizontal="center" vertical="center"/>
    </xf>
    <xf numFmtId="0" fontId="14" fillId="0" borderId="1" xfId="59" applyNumberFormat="1" applyFont="1" applyFill="1" applyBorder="1" applyAlignment="1" applyProtection="1">
      <alignment horizontal="center" vertical="center"/>
    </xf>
    <xf numFmtId="0" fontId="14" fillId="33" borderId="1" xfId="58" applyFont="1" applyFill="1" applyBorder="1" applyAlignment="1" applyProtection="1">
      <alignment horizontal="center" vertical="center"/>
    </xf>
    <xf numFmtId="0" fontId="14" fillId="0" borderId="1" xfId="58" applyFont="1" applyFill="1" applyBorder="1" applyAlignment="1" applyProtection="1">
      <alignment horizontal="center" vertical="center"/>
    </xf>
    <xf numFmtId="0" fontId="10" fillId="36" borderId="38" xfId="58" applyFont="1" applyFill="1" applyBorder="1" applyAlignment="1" applyProtection="1">
      <alignment horizontal="center" vertical="center" wrapText="1"/>
    </xf>
    <xf numFmtId="0" fontId="10" fillId="36" borderId="30" xfId="58" applyFont="1" applyFill="1" applyBorder="1" applyAlignment="1" applyProtection="1">
      <alignment horizontal="center" vertical="center" wrapText="1"/>
    </xf>
    <xf numFmtId="0" fontId="10" fillId="36" borderId="33" xfId="58" applyFont="1" applyFill="1" applyBorder="1" applyAlignment="1" applyProtection="1">
      <alignment horizontal="center" vertical="center" wrapText="1"/>
    </xf>
    <xf numFmtId="0" fontId="10" fillId="35" borderId="52" xfId="58" applyFont="1" applyFill="1" applyBorder="1" applyAlignment="1" applyProtection="1">
      <alignment horizontal="center" vertical="center" wrapText="1"/>
    </xf>
    <xf numFmtId="0" fontId="10" fillId="35" borderId="53" xfId="58" applyFont="1" applyFill="1" applyBorder="1" applyAlignment="1" applyProtection="1">
      <alignment horizontal="center" vertical="center" wrapText="1"/>
    </xf>
    <xf numFmtId="0" fontId="10" fillId="35" borderId="50" xfId="58" applyFont="1" applyFill="1" applyBorder="1" applyAlignment="1" applyProtection="1">
      <alignment horizontal="center" vertical="center" wrapText="1"/>
    </xf>
    <xf numFmtId="0" fontId="10" fillId="35" borderId="50" xfId="58" applyFont="1" applyFill="1" applyBorder="1" applyAlignment="1" applyProtection="1">
      <alignment horizontal="center" vertical="center"/>
    </xf>
    <xf numFmtId="0" fontId="9" fillId="0" borderId="40" xfId="58" applyFont="1" applyFill="1" applyBorder="1" applyAlignment="1" applyProtection="1">
      <alignment horizontal="center" vertical="center"/>
    </xf>
    <xf numFmtId="0" fontId="9" fillId="33" borderId="41" xfId="59" applyNumberFormat="1" applyFont="1" applyFill="1" applyBorder="1" applyAlignment="1" applyProtection="1">
      <alignment horizontal="center" vertical="center"/>
    </xf>
    <xf numFmtId="0" fontId="9" fillId="33" borderId="41" xfId="58" applyFont="1" applyFill="1" applyBorder="1" applyAlignment="1" applyProtection="1">
      <alignment horizontal="center" vertical="center"/>
    </xf>
    <xf numFmtId="0" fontId="9" fillId="0" borderId="41" xfId="58" applyFont="1" applyFill="1" applyBorder="1" applyAlignment="1" applyProtection="1">
      <alignment horizontal="center" vertical="center"/>
    </xf>
    <xf numFmtId="0" fontId="10" fillId="0" borderId="41" xfId="58" applyFont="1" applyFill="1" applyBorder="1" applyAlignment="1" applyProtection="1">
      <alignment horizontal="center" vertical="center" wrapText="1"/>
    </xf>
    <xf numFmtId="0" fontId="10" fillId="0" borderId="42" xfId="58" applyFont="1" applyFill="1" applyBorder="1" applyAlignment="1" applyProtection="1">
      <alignment horizontal="center" vertical="center" wrapText="1"/>
    </xf>
    <xf numFmtId="0" fontId="10" fillId="0" borderId="54" xfId="58" applyFont="1" applyFill="1" applyBorder="1" applyAlignment="1" applyProtection="1">
      <alignment horizontal="center" vertical="center" wrapText="1"/>
    </xf>
    <xf numFmtId="0" fontId="10" fillId="35" borderId="55" xfId="58" applyFont="1" applyFill="1" applyBorder="1" applyAlignment="1" applyProtection="1">
      <alignment horizontal="center" vertical="center"/>
    </xf>
  </cellXfs>
  <cellStyles count="6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常规 2 5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常规 8 10" xfId="42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10" xfId="51"/>
    <cellStyle name="常规 2 3" xfId="52"/>
    <cellStyle name="40% - 强调文字颜色 6" xfId="53" builtinId="51"/>
    <cellStyle name="60% - 强调文字颜色 6" xfId="54" builtinId="52"/>
    <cellStyle name="常规 2" xfId="55"/>
    <cellStyle name="常规 2 4" xfId="56"/>
    <cellStyle name="常规 3" xfId="57"/>
    <cellStyle name="常规 4" xfId="58"/>
    <cellStyle name="千位分隔 2" xfId="59"/>
    <cellStyle name="常规 4 2" xfId="60"/>
    <cellStyle name="千位分隔 5" xfId="61"/>
  </cellStyles>
  <dxfs count="131">
    <dxf>
      <font>
        <name val="微软雅黑"/>
        <scheme val="none"/>
      </font>
    </dxf>
    <dxf>
      <font>
        <sz val="9"/>
      </font>
    </dxf>
    <dxf>
      <font>
        <name val="微软雅黑"/>
        <scheme val="none"/>
      </font>
    </dxf>
    <dxf>
      <font>
        <sz val="9"/>
      </font>
    </dxf>
    <dxf>
      <alignment horizontal="center"/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name val="微软雅黑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name val="微软雅黑"/>
        <scheme val="none"/>
      </font>
    </dxf>
    <dxf>
      <font>
        <sz val="9"/>
      </font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 patternType="solid">
          <bgColor theme="0"/>
        </patternFill>
      </fill>
    </dxf>
    <dxf>
      <border>
        <left/>
        <right/>
        <top/>
        <bottom/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ill>
        <patternFill patternType="solid">
          <bgColor theme="8" tint="0.6"/>
        </patternFill>
      </fill>
    </dxf>
    <dxf>
      <font>
        <b val="1"/>
      </font>
    </dxf>
    <dxf>
      <font>
        <b val="1"/>
      </font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ill>
        <patternFill patternType="none"/>
      </fill>
    </dxf>
    <dxf>
      <font>
        <b val="0"/>
      </font>
    </dxf>
    <dxf>
      <font>
        <b val="0"/>
      </font>
    </dxf>
    <dxf>
      <font>
        <b val="0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ont>
        <b val="1"/>
      </font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ill>
        <patternFill patternType="solid">
          <bgColor theme="8" tint="0.8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 patternType="solid">
          <bgColor rgb="FFFF9900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</dxfs>
  <tableStyles count="3" defaultTableStyle="TableStyleMedium2" defaultPivotStyle="PivotStyleLight16">
    <tableStyle name="数据透视表样式 1" table="0" count="0"/>
    <tableStyle name="数据透视表样式 2" table="0" count="1">
      <tableStyleElement type="totalRow" dxfId="129"/>
    </tableStyle>
    <tableStyle name="数据透视表样式 3" table="0" count="1">
      <tableStyleElement type="wholeTable" dxfId="130"/>
    </tableStyle>
  </tableStyles>
  <colors>
    <mruColors>
      <color rgb="0000B0F0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pivotCacheDefinition" Target="pivotCache/pivotCacheDefinition3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10795</xdr:colOff>
      <xdr:row>0</xdr:row>
      <xdr:rowOff>635</xdr:rowOff>
    </xdr:from>
    <xdr:to>
      <xdr:col>15</xdr:col>
      <xdr:colOff>554355</xdr:colOff>
      <xdr:row>22</xdr:row>
      <xdr:rowOff>92075</xdr:rowOff>
    </xdr:to>
    <xdr:pic>
      <xdr:nvPicPr>
        <xdr:cNvPr id="2" name="图片 1" descr="3%9LM7%QAL42B(8~K}ITFYC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95" y="635"/>
          <a:ext cx="10830560" cy="3863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10</xdr:col>
      <xdr:colOff>516255</xdr:colOff>
      <xdr:row>61</xdr:row>
      <xdr:rowOff>54610</xdr:rowOff>
    </xdr:to>
    <xdr:pic>
      <xdr:nvPicPr>
        <xdr:cNvPr id="6" name="图片 5" descr="1)4QA@`SDW@JL[~7CWK(C{P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4262100"/>
          <a:ext cx="16489680" cy="45123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104775</xdr:colOff>
      <xdr:row>1</xdr:row>
      <xdr:rowOff>47625</xdr:rowOff>
    </xdr:from>
    <xdr:to>
      <xdr:col>8</xdr:col>
      <xdr:colOff>465455</xdr:colOff>
      <xdr:row>3</xdr:row>
      <xdr:rowOff>342900</xdr:rowOff>
    </xdr:to>
    <xdr:sp>
      <xdr:nvSpPr>
        <xdr:cNvPr id="2" name="文本框 1"/>
        <xdr:cNvSpPr txBox="1"/>
      </xdr:nvSpPr>
      <xdr:spPr>
        <a:xfrm>
          <a:off x="14909165" y="238125"/>
          <a:ext cx="1046480" cy="1762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0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三高和好评率不足92%的是sku直接清退 不能再重重新上柜售卖了，</a:t>
          </a:r>
          <a:r>
            <a:rPr lang="zh-CN" altLang="en-US" sz="10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+mn-ea"/>
            </a:rPr>
            <a:t> 其他命中的只退货 退超出的部分</a:t>
          </a:r>
          <a:endParaRPr lang="zh-CN" altLang="en-US" sz="10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  <a:sym typeface="+mn-ea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90.4125115741" refreshedBy="qiuyun.shu" recordCount="217">
  <cacheSource type="worksheet">
    <worksheetSource ref="B1:CB1048576" sheet="7月盘货表"/>
  </cacheSource>
  <cacheFields count="79">
    <cacheField name="类_x000a_别" numFmtId="0">
      <sharedItems containsBlank="1" count="8">
        <s v="套件类"/>
        <s v="被芯类"/>
        <s v="枕芯类"/>
        <s v="家饰类"/>
        <s v="夏薄被"/>
        <s v="凉席"/>
        <s v="蚊帐"/>
        <m/>
      </sharedItems>
    </cacheField>
    <cacheField name="类_x000a_型" numFmtId="0">
      <sharedItems containsBlank="1" count="32">
        <s v="水洗棉"/>
        <s v="印花"/>
        <s v="60S"/>
        <s v="100S"/>
        <s v="婚庆"/>
        <s v="纤维被"/>
        <s v="抗菌被"/>
        <s v="大豆被"/>
        <s v="棉花被"/>
        <s v="蚕丝羊毛被"/>
        <s v="乳胶枕"/>
        <s v="纤维枕"/>
        <s v="抗菌枕"/>
        <s v="草本枕"/>
        <s v="床单"/>
        <s v="枕袋"/>
        <s v="被袋"/>
        <s v="软垫"/>
        <s v="抗菌垫"/>
        <s v="全棉"/>
        <s v="蚕丝被"/>
        <s v="全涤"/>
        <s v="全涤水洗"/>
        <s v="提花席"/>
        <s v="印花席"/>
        <s v="冰丝席"/>
        <s v="全涤床单"/>
        <s v="仿藤席"/>
        <s v="竹藤席"/>
        <s v="蒙古包"/>
        <s v="学生帐"/>
        <m/>
      </sharedItems>
    </cacheField>
    <cacheField name="三_x000a_级_x000a_类_x000a_目" numFmtId="0">
      <sharedItems containsBlank="1" count="16">
        <s v="四件套"/>
        <s v="六件套"/>
        <s v="纤维被"/>
        <s v="棉花被"/>
        <s v="羊毛/驼毛被"/>
        <s v="乳胶枕"/>
        <s v="纤维枕"/>
        <s v="床单/床笠"/>
        <s v="枕巾枕套"/>
        <s v="被套"/>
        <s v="床垫/床褥"/>
        <s v="冰丝席"/>
        <s v="草席/藤席"/>
        <s v="竹席"/>
        <s v="蚊帐"/>
        <m/>
      </sharedItems>
    </cacheField>
    <cacheField name="sku" numFmtId="0">
      <sharedItems containsBlank="1" count="217">
        <s v="100017783184"/>
        <s v="100010142355"/>
        <s v="100017783180"/>
        <s v="100010142363"/>
        <s v="100017783176"/>
        <s v="100017783182"/>
        <s v="100017783192"/>
        <s v="100017783194"/>
        <s v="100017783196"/>
        <s v="100010142357"/>
        <s v="100010142353"/>
        <s v="100017783150"/>
        <s v="100017861322"/>
        <s v="100017861302"/>
        <s v="4593474"/>
        <s v="4593472"/>
        <s v="3589150"/>
        <s v="1448314"/>
        <s v="1945435"/>
        <s v="1448317"/>
        <s v="1945456"/>
        <s v="3158961"/>
        <s v="3589172"/>
        <s v="100003293360"/>
        <s v="100002951508"/>
        <s v="100002951492"/>
        <s v="100002238831"/>
        <s v="100002069489"/>
        <s v="100002951512"/>
        <s v="100002810988"/>
        <s v="100001998781"/>
        <s v="100006154253"/>
        <s v="100011108794"/>
        <s v="100011108790"/>
        <s v="100011108772"/>
        <s v="8486512"/>
        <s v="8486530"/>
        <s v="100014680240"/>
        <s v="100014680244"/>
        <s v="100014680248"/>
        <s v="100008177783"/>
        <s v="100008177775"/>
        <s v="100014680254"/>
        <s v="2358185"/>
        <s v="2358189"/>
        <s v="2357244"/>
        <s v="2358191"/>
        <s v="100021765396"/>
        <s v="100021765426"/>
        <s v="100011471483"/>
        <s v="100010142351"/>
        <s v="100017783174"/>
        <s v="100008322021"/>
        <s v="100014895592"/>
        <s v="100008322035"/>
        <s v="100008602230"/>
        <s v="100008602216"/>
        <s v="100008393252"/>
        <s v="100008393806"/>
        <s v="100010393187"/>
        <s v="100018536138"/>
        <s v="100020975794"/>
        <s v="100020975774"/>
        <s v="100003293376"/>
        <s v="8699305"/>
        <s v="8699531"/>
        <s v="100014680282"/>
        <s v="100014680262"/>
        <s v="100014680180"/>
        <s v="100017783204"/>
        <s v="100010142359"/>
        <s v="1799025"/>
        <s v="100014759652"/>
        <s v="100014759684"/>
        <s v="100014680256"/>
        <s v="100008177787"/>
        <s v="100008177777"/>
        <s v="100017861234"/>
        <s v="100017861180"/>
        <s v="100017861210"/>
        <s v="3077231"/>
        <s v="100018538894"/>
        <s v="100017783178"/>
        <s v="100008198589"/>
        <s v="100007257974"/>
        <s v="100014895594"/>
        <s v="100007316882"/>
        <s v="100004253609"/>
        <s v="100007316860"/>
        <s v="3458624"/>
        <s v="100001657463"/>
        <s v="100004540112"/>
        <s v="100021065410"/>
        <s v="3458606"/>
        <s v="100014680246"/>
        <s v="100021007232"/>
        <s v="100021007210"/>
        <s v="100021007182"/>
        <s v="100021007186"/>
        <s v="100021007202"/>
        <s v="100011108758"/>
        <s v="1196927"/>
        <s v="100012094978"/>
        <s v="100006648159"/>
        <s v="100006648157"/>
        <s v="100012094992"/>
        <s v="100012094994"/>
        <s v="100012094974"/>
        <s v="100012094976"/>
        <s v="100015981672"/>
        <s v="100015981610"/>
        <s v="100010142367"/>
        <s v="100017783188"/>
        <s v="100017861238"/>
        <s v="100017861244"/>
        <s v="100010168635"/>
        <s v="100017861218"/>
        <s v="100021765442"/>
        <s v="100017861292"/>
        <s v="100017861326"/>
        <s v="100017861304"/>
        <s v="100010168651"/>
        <s v="100010168641"/>
        <s v="100010168647"/>
        <s v="100018536156"/>
        <s v="100018536134"/>
        <s v="100011208125"/>
        <s v="100011208129"/>
        <s v="100020975776"/>
        <s v="100020975812"/>
        <s v="2432427"/>
        <s v="2732378"/>
        <s v="2432461"/>
        <s v="100002951476"/>
        <s v="100002951478"/>
        <s v="100002069475"/>
        <s v="100002238815"/>
        <s v="100003293340"/>
        <s v="100003293364"/>
        <s v="100006686979"/>
        <s v="100006686977"/>
        <s v="2519687"/>
        <s v="2519593"/>
        <s v="2519626"/>
        <s v="100011471489"/>
        <s v="100011471485"/>
        <s v="100021765456"/>
        <s v="100021765420"/>
        <s v="100007046673"/>
        <s v="100012887770"/>
        <s v="100018536140"/>
        <s v="100018536160"/>
        <s v="100021765482"/>
        <s v="100021765462"/>
        <s v="100017861256"/>
        <s v="100010168625"/>
        <s v="100017861232"/>
        <s v="100017861262"/>
        <s v="100017861274"/>
        <s v="100010168643"/>
        <s v="100017861298"/>
        <s v="100017861294"/>
        <s v="100017861278"/>
        <s v="100017861290"/>
        <s v="100010168637"/>
        <s v="100017861220"/>
        <s v="100017861296"/>
        <s v="100010168649"/>
        <s v="100013365162"/>
        <s v="100013365118"/>
        <s v="100018536172"/>
        <s v="2356181"/>
        <s v="2356183"/>
        <s v="2355254"/>
        <s v="100012171020"/>
        <s v="100006686965"/>
        <s v="100011649414"/>
        <s v="100011649412"/>
        <s v="100001998771"/>
        <s v="100002810970"/>
        <s v="2431708"/>
        <s v="4318184"/>
        <s v="100010168653"/>
        <s v="100010168645"/>
        <s v="100021765398"/>
        <s v="100011471481"/>
        <s v="100010168627"/>
        <s v="100017861280"/>
        <s v="100017861324"/>
        <s v="100021765460"/>
        <s v="100021765484"/>
        <s v="100021765458"/>
        <s v="100011208123"/>
        <s v="100020975814"/>
        <s v="100011208127"/>
        <s v="100011649426"/>
        <s v="100018536182"/>
        <s v="100018536158"/>
        <s v="100021765422"/>
        <s v="100021765424"/>
        <s v="100017861236"/>
        <s v="100017861252"/>
        <s v="100021765468"/>
        <s v="100021765400"/>
        <s v="100017861240"/>
        <s v="100017861248"/>
        <s v="100018536184"/>
        <s v="100010393189"/>
        <s v="100021765450"/>
        <s v="100021765448"/>
        <s v="100020975816"/>
        <s v="100020975798"/>
        <s v="100020975778"/>
        <s v="100020975796"/>
        <s v="100018555136"/>
        <s v="100010399647"/>
        <m/>
      </sharedItems>
    </cacheField>
    <cacheField name="货号" numFmtId="0">
      <sharedItems containsBlank="1" count="217">
        <s v="114021442930330"/>
        <s v="114021441230320"/>
        <s v="114021449840330"/>
        <s v="114021447830320"/>
        <s v="114021451620330"/>
        <s v="114021449450320"/>
        <s v="114021450950330"/>
        <s v="114021448810320"/>
        <s v="114021451670330"/>
        <s v="114021449500320"/>
        <s v="114021451710330"/>
        <s v="114021449540320"/>
        <s v="114021451650330"/>
        <s v="114021449480320"/>
        <s v="114021417400430"/>
        <s v="114021417260420"/>
        <s v="114021420560320"/>
        <s v="114021415820330"/>
        <s v="114021414730430"/>
        <s v="114021415780320"/>
        <s v="114021414730420"/>
        <s v="114021427460330"/>
        <s v="114021426420320"/>
        <s v="114021417800150"/>
        <s v="114021433490330"/>
        <s v="114021432350320"/>
        <s v="114021417870150"/>
        <s v="114021433680330"/>
        <s v="114021432500320"/>
        <s v="114021433690330"/>
        <s v="114021432510320"/>
        <s v="114021440320330"/>
        <s v="114021438670320"/>
        <s v="114021440370330"/>
        <s v="114021438720320"/>
        <s v="114021417200150"/>
        <s v="114021430190320"/>
        <s v="114021421490150"/>
        <s v="114021444020330"/>
        <s v="114021442390320"/>
        <s v="114021420930150"/>
        <s v="114021442490330"/>
        <s v="114021440790320"/>
        <s v="114021414200150"/>
        <s v="114021418440330"/>
        <s v="114021416240430"/>
        <s v="114021418260320"/>
        <s v="114021421290150"/>
        <s v="114021443380330"/>
        <s v="114021441710320"/>
        <s v="114021443370330"/>
        <s v="114021441700320"/>
        <s v="114021421910150"/>
        <s v="114021445490330"/>
        <s v="114021443810320"/>
        <s v="114021437810330"/>
        <s v="114021436450320"/>
        <s v="114021437940330"/>
        <s v="114021436600320"/>
        <s v="114021438100320"/>
        <s v="114021315420520"/>
        <s v="114021443680320"/>
        <s v="114021315570520"/>
        <s v="114021432900320"/>
        <s v="115011324150330"/>
        <s v="115011324080320"/>
        <s v="115011328200150"/>
        <s v="115011329820130"/>
        <s v="115011328600120"/>
        <s v="115011324510230"/>
        <s v="115011324500220"/>
        <s v="115011323590130"/>
        <s v="115011328890130"/>
        <s v="115011327720120"/>
        <s v="115011327480150"/>
        <s v="115011328870130"/>
        <s v="115011327700120"/>
        <s v="115011324240350"/>
        <s v="115011326530330"/>
        <s v="115011326380320"/>
        <s v="115011323250230"/>
        <s v="115020002000560"/>
        <s v="115020001990560"/>
        <s v="115020002360560"/>
        <s v="115020001530560"/>
        <s v="115020000490460"/>
        <s v="115020000320460"/>
        <s v="115020000340460"/>
        <s v="115020000350460"/>
        <s v="115020000050660"/>
        <s v="115020000600560"/>
        <s v="115020000350660"/>
        <s v="115020000340660"/>
        <s v="115020000060660"/>
        <s v="115020002310560"/>
        <s v="115020001100660"/>
        <s v="115020001110660"/>
        <s v="115020002760560"/>
        <s v="115020002080560"/>
        <s v="115020002340560"/>
        <s v="115020001850560"/>
        <s v="115020000060160"/>
        <s v="116040000660350"/>
        <s v="116041212870330"/>
        <s v="116041212800320"/>
        <s v="116040001010660"/>
        <s v="116041212750150"/>
        <s v="116041212930130"/>
        <s v="116041212760120"/>
        <s v="116021341260830"/>
        <s v="116021341230820"/>
        <s v="116021341300830"/>
        <s v="116021341270820"/>
        <s v="116021341010830"/>
        <s v="116021340980820"/>
        <s v="116011330290450"/>
        <s v="116011331220430"/>
        <s v="116011328690420"/>
        <s v="116011331900430"/>
        <s v="116011329270420"/>
        <s v="116011331650430"/>
        <s v="116011329020420"/>
        <s v="116011331640430"/>
        <s v="116011329010420"/>
        <s v="116011331170430"/>
        <s v="116011328640420"/>
        <s v="116011332670430"/>
        <s v="116011329930420"/>
        <s v="116011323740450"/>
        <s v="116011324000430"/>
        <s v="116011322860450"/>
        <s v="116011323080430"/>
        <s v="116011322910420"/>
        <s v="116011325890450"/>
        <s v="116011326750430"/>
        <s v="116011325890420"/>
        <s v="116011325930450"/>
        <s v="116011326790430"/>
        <s v="116011325930420"/>
        <s v="116011328980430"/>
        <s v="116011327210420"/>
        <s v="116011328090450"/>
        <s v="116011329010430"/>
        <s v="116011327240420"/>
        <s v="116011328950430"/>
        <s v="116011327180420"/>
        <s v="116011331200430"/>
        <s v="116011328670420"/>
        <s v="116011329170430"/>
        <s v="116011327340420"/>
        <s v="116011331730430"/>
        <s v="116011329100420"/>
        <s v="116011331710430"/>
        <s v="116011329080420"/>
        <s v="116011331760430"/>
        <s v="116011329130420"/>
        <s v="116011331770430"/>
        <s v="116011329140420"/>
        <s v="116011331860430"/>
        <s v="116011329230420"/>
        <s v="116011331310430"/>
        <s v="116011328730420"/>
        <s v="116011331720430"/>
        <s v="116011329090420"/>
        <s v="116011329430430"/>
        <s v="116011327600420"/>
        <s v="116011329390430"/>
        <s v="116011327560420"/>
        <s v="116011330820430"/>
        <s v="116011328370420"/>
        <s v="116011387910120"/>
        <s v="116011381450150"/>
        <s v="116011385810130"/>
        <s v="116011386370120"/>
        <s v="116011385860130"/>
        <s v="116011386420120"/>
        <s v="116011385890130"/>
        <s v="116011386430120"/>
        <s v="116011385920130"/>
        <s v="116011386460120"/>
        <s v="116011385930130"/>
        <s v="116011386470120"/>
        <s v="116011387060130"/>
        <s v="116011387820120"/>
        <s v="116011387580130"/>
        <s v="116011388350120"/>
        <s v="116011381750150"/>
        <s v="116011387010130"/>
        <s v="116011387770120"/>
        <s v="116011382580150"/>
        <s v="116011388480130"/>
        <s v="116011389350120"/>
        <s v="116011381380150"/>
        <s v="116011385740130"/>
        <s v="116011386300120"/>
        <s v="116011386060130"/>
        <s v="116011382370130"/>
        <s v="116011382430120"/>
        <s v="116011387970130"/>
        <s v="116011388680120"/>
        <s v="116011387660130"/>
        <s v="116011388430120"/>
        <s v="116011387980130"/>
        <s v="116011388690120"/>
        <s v="116011387090130"/>
        <s v="116011387850120"/>
        <s v="116011387190130"/>
        <s v="116011387960120"/>
        <s v="116011387180130"/>
        <s v="116011387940120"/>
        <s v="116011360740230"/>
        <s v="116011360700220"/>
        <s v="116011360750230"/>
        <s v="116011360710220"/>
        <s v="116010000040270"/>
        <s v="116010000030270"/>
        <m/>
      </sharedItems>
    </cacheField>
    <cacheField name="商品名称" numFmtId="0">
      <sharedItems containsBlank="1" count="216">
        <s v="多喜爱家纺 全棉四件套 纯棉水洗棉 双人素色床上用品 床单被套枕套 雾色烟波灰 1.5/1.8米 203*229cm"/>
        <s v="多喜爱家纺 全棉四件套 纯棉水洗棉 双人素色床上用品 床单被套枕套 雾色烟波灰 1.8/2米 229*230cm"/>
        <s v="多喜爱家纺 全棉四件套 纯棉田园风床上用品加大四件套 双人床单被套 叶镜 1.5/1.8米床 203*229cm"/>
        <s v="多喜爱家纺 全棉四套件 纯棉田园风床上用品双人四件套 双人床单被套 叶镜1.8/2米床 229*230cm"/>
        <s v="多多喜爱家纺 全棉四件套 纯棉简约大气套件 床单被套双人床上用品 暗夜魅影 1.5/1.8米床 203*229cm"/>
        <s v="多喜爱家纺 全棉四件套 纯棉简约大气套件 床单被套双人床上用品 暗夜魅影 1.8/2米床 229*230cm"/>
        <s v="多喜爱家纺 全棉四件套 纯棉北欧ins风简约双人床上用品 床单被套枕套 赫尔辛格II 1.5/1.8米床 203*229cm"/>
        <s v="多喜爱家纺 全棉四件套 纯棉北欧ins风简约双人床上用品 床单被套枕套 赫尔辛格II 1.8/2米床 229*230cm"/>
        <s v="多喜爱家纺 全棉四件套 简约几何元素纯棉床上用品 双人床单被套 心彩 1.5/1.8米 203*229cm"/>
        <s v="多喜爱家纺  全棉四件套 简约几何元素纯棉床上用品 双人床单被套 心彩 1.8/2米 229*230cm"/>
        <s v="多喜爱家纺 全棉四件套 纯棉套件心形图案床上用品 双人床单被套枕套 心恋 1.5/1.8米 203*229cm"/>
        <s v="多喜爱家纺  全棉四件套 纯棉套件心形图案床上用品 双人床单被套枕套 心恋 1.8/2米 229*230cm"/>
        <s v="多喜爱家纺  全棉四件套 简约时尚被套 双人纯棉床上用品套件 床单被套枕套 烟灰流光 1.5/1.8米 203*229cm"/>
        <s v="多喜爱家纺  全棉四件套 简约时尚被套 双人纯棉床上用品套件 床单被套枕套 烟灰流光 1.8/2米 229*230cm"/>
        <s v="多喜爱（Dohia）床品套件 全棉斜纹双人四件套 床笠款 米拉贝尔 1.5/1.8米床 203*229cm"/>
        <s v="多喜爱（Dohia）床品套件 全棉斜纹双人四件套 床笠款 米拉贝尔 1.8/2米床 229*230cm"/>
        <s v="多喜爱（Dohia）床品套件 全棉斜纹双人四件套 床单款 米拉贝尔 1.8/2米床 230*229cm"/>
        <s v="多喜爱（Dohia）床品套件 全棉印花简约风四件套 床单款 雅克德罗 双人 1.5/1.8米床 203*229cm"/>
        <s v="多喜爱（Dohia）床品套件 全棉印花简约风四件套 床笠款 雅克德罗 双人 1.5/1.8米床 203*229cm"/>
        <s v="多喜爱（Dohia）床品套件 全棉印花简约风四件套 床单款 雅克德罗 大双人 1.8/2米床 229*230cm"/>
        <s v="多喜爱（Dohia）床品套件 全棉印花简约风四件套 床笠款 雅克德罗 大双人 1.8/2米床 229*230cm"/>
        <s v="多喜爱（Dohia）床品套件 全棉印花简约风四件套 床单款 淡香伊人 双人 1.5/1.8米床 203*229cm"/>
        <s v="多喜爱（Dohia）床品套件 全棉印花简约风四件套 床单款 淡香伊人 双人 1.8/2米床 229*230cm"/>
        <s v="多喜爱（Dohia）床品套件 全棉ins风印花三件套 纯棉床单被套 倾城夏日 1.2米床 152*218cm"/>
        <s v="多喜爱（Dohia）床品套件 全棉ins风印花四件套 纯棉床单被套 倾城夏日 1.5/1.8米床 203*229cm"/>
        <s v="多喜爱（Dohia）床品套件 全棉ins风印花四件套 纯棉床单被套 倾城夏日 1.8/2米床 229*230cm"/>
        <s v="多喜爱（Dohia）床品套件 全棉田园风单人印花三件套 纯棉床单被套 花溪 1.2米床 152*218cm"/>
        <s v="多喜爱（Dohia）床品套件 全棉田园风双人加大四件套 纯棉床单被套 花溪 1.5/1.8米床 203*229cm"/>
        <s v="多喜爱（Dohia）床品套件 全棉田园风双人加大四件套 纯棉床单被套 花溪 1.8/2米床 229*230cm"/>
        <s v="多喜爱（Dohia）床品套件 全棉ins风印花四件套 纯棉床单被套 粉红假期 1.5/1.8米床 203*229cm"/>
        <s v="多喜爱（Dohia）床品套件 全棉ins风印花四件套 纯棉床单被套 粉红假期 1.8/2米床 229*230cm"/>
        <s v="多喜爱（Dohia）床品套件 四件套纯棉水果双人床上用品 全棉床单被套枕套 蜜柚初夏 1.5/1.8米床 203*229cm"/>
        <s v="多喜爱（Dohia）床品套件 四件套纯棉水果双人床上用品 全棉床单被套枕套 蜜柚初夏 1.8//2米床 229*230cm"/>
        <s v="多喜爱（Dohia）床品套件 四件套纯棉简约双人床上用品 全棉床单被套枕套 甜草莓 1.5/1.8米床 203*229cm"/>
        <s v="多喜爱（Dohia）床品套件 四件套纯棉简约ins风双人床上用品 全棉床单被套枕套 甜草莓 1.8/2米床 229*230cm"/>
        <s v="多喜爱（Dohia）床品套件 全棉ins风印花三件套 纯棉床单被套 幻境 1.2米床 152*218cm"/>
        <s v="多喜爱（Dohia）床品套件 全棉ins风印花四件套 纯棉床单被套 幻境 1.8/2米床 229*230cm"/>
        <s v="多喜爱（Dohia）床品套件 简约大气纯棉床上用品全棉三件套 学生宿舍床单被套枕套 微风 1.2米床 152*218cm"/>
        <s v="多喜爱（Dohia）四件套 简约大气纯棉床上用品全棉四件套 双人床单被套枕套 微风 1.5/1.8米床 203*229cm"/>
        <s v="多喜爱（Dohia）四件套 简约大气纯棉床上用品全棉四件套 双人床单被套枕套 微风 1.8/2米床 229*230cm"/>
        <s v="多喜爱（Dohia）床品套件 纯棉简约水果床上用品三件套 学生宿舍床单被套枕套 樱斐梦语 1.2米床 152*218cm"/>
        <s v="多喜爱（Dohia）四件套 纯棉简约水果全棉四件套 双人床上用品 樱斐梦语 1.5/1.8米床 203*229cm"/>
        <s v="多喜爱（Dohia）四件套 纯棉简约水果全棉四件套 双人床上用品 樱斐梦语 1.8/2米床 229*230cm"/>
        <s v="多喜爱（Dohia）床品套件 全棉斜纹单人三件套 床单款 飞行梦 1.2米床 152*218cm"/>
        <s v="多喜爱（Dohia）床品套件 全棉斜纹双人四件套 床单款 飞行梦 1.5/1.8米床 203*229cm"/>
        <s v="多喜爱（Dohia）床品套件 全棉斜纹双人四件套 床笠款 飞行梦 1.5/1.8米床 203*229cm"/>
        <s v="多喜爱（Dohia）床品套件 全棉斜纹双人四件套 床单款 飞行梦 1.8/2米床 229*230cm"/>
        <s v="多喜爱家纺 全棉套件 纯棉儿童卡通风 印花床单被套四件套 学生宿舍 小小霸王 1.2米床152*218cm"/>
        <s v="多喜爱家纺 全棉四件套 纯棉儿童卡通风 印花床单被套四件套 学生宿舍 小小霸王 1.5米床 203*229cm"/>
        <s v="多喜爱家纺 全棉四件套 纯棉儿童卡通风 印花床单被套床上用品四件套 小小霸王 1.8米床 229*230cm"/>
        <s v="多喜爱家纺 全棉四件套 纯棉儿童卡通风 印花床单被套四件套 学生宿舍 都市交通 1.5/1.8米床 203*229cm"/>
        <s v="多喜爱家纺 全棉四件套 纯棉儿童卡通风 印花床单被套床上用品四件套 都市交通 1.8/2米床 229*230cm"/>
        <s v="多喜爱（Dohia）三件套 卡通纯棉床上用品全棉 学生宿舍床单被套枕套 恐龙们的狂欢派对 1.2米床 152*218cm"/>
        <s v="多喜爱（Dohia）四件套 卡通纯棉床上用品全棉 双人床单被套枕套 恐龙们的狂欢派对 1.5/1.8米床 203*229cm"/>
        <s v="多喜爱（Dohia）四件套 卡通纯棉床上用品全棉 双人床单被套枕套 恐龙们的狂欢派对 1.8/2米床 229*230cm"/>
        <s v="多喜爱（Dohia）床品套件 60支长绒棉纯棉四件套 全棉床单被套 爱恋樱草粉 1.5/1.8米床 203*229cm"/>
        <s v="多喜爱（Dohia）床品套件 60支长绒棉纯棉四件套 全棉床单被套 爱恋樱草粉 1.8/2米床 230*229cm"/>
        <s v="多喜爱（Dohia）床品套件 100支品质长绒棉四件套 高支高密 全棉床单被套 素色 1.5/1.8米床 203*229cm"/>
        <s v="多喜爱（Dohia）床品套件 100支品质长绒棉四件套 高支高密 全棉床单被套 素色 1.8米床 230*229cm"/>
        <s v="多喜爱家纺 四件套 纯棉大红色刺绣婚庆四件套 结婚全棉长绒棉双人床上用品  龙凤嫁衣 1.8/2米床 229*230cm"/>
        <s v="多喜爱家纺 六件套 纯棉大红色刺绣婚庆多件套 结婚全棉长绒棉双人床上用品  龙凤嫁衣 1.8/2米床 229*230cm"/>
        <s v="多喜爱家纺 婚庆四件套 全棉大红色刺绣结婚套件 长绒棉纯棉双人床上用品 百子纳福 1.8米床 229*230cm"/>
        <s v="多喜爱家纺 婚庆六件套 全棉大红色刺绣结婚套件 长绒棉纯棉双人床上用品 百子纳福 1.8米床 229*230cm"/>
        <s v="多喜爱（Dohia）床品套件 婚庆提花四件套 锦绣良缘 结婚床品 床单款 1.8/2米床 229*230cm"/>
        <s v="多喜爱（Dohia）被子 磨毛印花七孔春秋被 保暖被芯 格温德 1.5/1.8米床 203*229cm"/>
        <s v="多喜爱（Dohia）被子 磨毛印花七孔春秋被 双人保暖被芯 格温德 1.8/2米床 5斤 229*230cm"/>
        <s v="多喜爱（Dohia）纤维被 四季被子被芯 保暖透气宿舍单人被 特里亚抗菌七孔春秋被 梨花白 1.2米 152*218cm"/>
        <s v="多喜爱（Dohia）纤维被 春秋四季被子被芯 保暖透气双人被 特里亚抗菌七孔春秋被 1.5/1.8米203*229cm"/>
        <s v="多喜爱（Dohia）纤维被 春秋四季被子被芯 保暖透气双人被 特里亚抗菌七孔春秋被 梨花白 1.8/2米 229*230cm"/>
        <s v="多喜爱家纺 纤维被 二合一拉链款子母被加厚保暖冬被大豆纤维单双人被芯 丽莎 约11.2斤 1.5/1.8米 203*229cm"/>
        <s v="多喜爱家纺 纤维被 二合一拉链款子母被加厚保暖冬被大豆纤维单双人被芯 丽莎 约12.8斤 1.8/2米 229*230cm"/>
        <s v="多喜爱（Dohia）被子 亲肤柔软大豆春秋被 磨毛面料保暖被芯 米色 1.5/1.8米床 5斤 203*229cm"/>
        <s v="多喜爱（Dohia）纤维被 大豆纤维春秋被子 保暖透气精致刺绣双人被芯 白色 1.5/1.8米 203*229cm"/>
        <s v="多喜爱（Dohia）纤维被 大豆纤维春秋被子 保暖透气精致刺绣双人被芯 白色 1.8/2米 5斤 229*230cm"/>
        <s v="多喜爱（Dohia）纤维被 大豆纤维春秋被子 保暖透气精致刺绣被芯 学生宿舍单人 米杏色 1.2米 152*218cm"/>
        <s v="多喜爱（Dohia）纤维被 大豆纤维春秋被子 保暖透气精致刺绣双人被芯  米杏色 1.5/1.8米 203*229cm"/>
        <s v="多喜爱（Dohia）纤维被 大豆纤维春秋被子 保暖透气精致刺绣双人被芯 米杏色 1.8/2米 5斤 229*230cm"/>
        <s v="多喜爱家纺 棉花被 新疆保暖棉花被芯被褥子 全棉填充春秋被芯约3.3斤 1.2米床 152*218cm"/>
        <s v="多喜爱家纺 棉花被 新疆保暖棉花被芯被褥子 全棉填充双人春秋被芯约4.8斤 1.5/1.8米床 203*229cm"/>
        <s v="多喜爱家纺 棉花被 新疆保暖棉花被芯被褥子 全棉填充双人春秋被芯约5.5斤 1.8/2米床 230*229cm"/>
        <s v="多喜爱（Dohia） 蚕丝羊毛被子 二合一子母被  2条装 亲肤保暖春秋被冬被四季被芯 馨悦1.5/1.8米 203*229cm"/>
        <s v="多喜爱家纺 乳胶枕 泰国进口天然乳胶原液乳胶枕按摩颈椎一对装2只装  泰德乳胶对枕 灵秀款"/>
        <s v="多喜爱家纺 乳胶枕 泰国进口天然乳胶原液乳胶枕按摩颈椎一对装2只装 泰德乳胶对枕 尊享款"/>
        <s v="多喜爱（Dohia）枕芯 泰国进口天然乳胶枕 波浪乳胶枕头 健康透气枕芯 泰熙波浪乳胶单枕 尊享款 60*40cm"/>
        <s v="多喜爱（Dohia）枕芯  泰国原液进口乳胶 颗粒按摩枕头 克鲁乳胶枕 雅致款 58*36cm"/>
        <s v="多喜爱（Dohia）纤维枕 五星级酒店枕头枕芯 舒适成人纤维枕两只装 轻柔舒芙蕾对枕 74*48cm"/>
        <s v="多喜爱（Dohia）枕芯 高弹透气枕头芯 全棉亲肤面料 高回弹 两只装 低枕 71*45cm"/>
        <s v="多喜爱（Dohia）枕芯 高弹透气枕头芯 全棉亲肤面料 高回弹 两只装 中枕 71*45cm"/>
        <s v="多喜爱（Dohia）枕芯 高弹透气枕头芯 全棉亲肤面料 高回弹 两只装 高枕 71*45cm"/>
        <s v="多喜爱（Dohia）枕芯家纺 长方形可水洗成人枕头 全棉面料 74*48cm"/>
        <s v="多喜爱（Dohia）枕芯 舒适高弹枕头 甜梦舒睡对枕 全棉面料 2只装  48*74cm"/>
        <s v="多喜爱（Dohia）儿童枕芯 小猪佩奇可水洗儿童枕头 可爱卡通枕芯 可水洗枕头 50*30cm"/>
        <s v="多喜爱（Dohia）枕芯家纺 全棉可水洗儿童枕头 50*30cm"/>
        <s v="多喜爱（Dohia）纤维枕 枕头枕芯 全棉纯棉面料舒棉抗菌防螨枕 高回弹成人枕单只装 74*48*16cm"/>
        <s v="多喜爱家纺 全棉抗菌枕头 可水洗成人纯棉舒适软枕芯 低枕单只装74*48cm"/>
        <s v="多喜爱家纺 全棉抗菌枕头 可水洗成人纯棉舒适软枕芯 中枕单只装74*48cm"/>
        <s v="多喜爱家纺 枕头决明子荞麦草本枕芯颈椎枕芯酒店成人中枕 两只装70*45cm"/>
        <s v="多喜爱家纺 决明子荞麦枕头 宿舍成人枕芯 低枕一只装 安怡70*45cm"/>
        <s v="多喜爱家纺 决明子荞麦枕头 宿舍成人枕芯 中枕一只装 安怡70*45cm"/>
        <s v="多喜爱（Dohia）枕芯 决明子纤维磁石枕头 全棉亲肤面料 沁心舒眠枕2只装  对枕 74*48cm"/>
        <s v="多喜爱（Dohia）枕芯家纺 新品安逸荞麦枕头 长方形单人枕 48*74cm"/>
        <s v="多喜爱（Dohia）床单 全棉田园清新风印花床单 纯棉床单 倾城夏日 单件 1.2米床 230*180cm"/>
        <s v="多喜爱（Dohia）床单 全棉田园清新风印花床单 纯棉床单 倾城夏日 单件 1.5米床 230*220cm"/>
        <s v="多喜爱（Dohia）床单 全棉田园清新风印花床单 纯棉床单 倾城夏日 单件 1.8米床 230*250cm"/>
        <s v="多喜爱（Dohia）枕套 全棉田园清新风印花枕袋 纯棉枕套2只 倾城夏日 一对装 74*48cm"/>
        <s v="多喜爱（Dohia）被套 全棉田园清新风印花被袋 纯棉被罩 倾城夏日 单件 1.2米床 218*152cm"/>
        <s v="多喜爱（Dohia）被套 全棉田园清新风印花被袋 纯棉被罩 倾城夏日 单件 1.5米床 203*229cm"/>
        <s v="多喜爱（Dohia）被套 全棉田园清新风印花被袋 纯棉被罩 倾城夏日 单件 1.8米床 230*229cm"/>
        <s v="多喜爱（Dohia）床垫/床褥 可水洗防滑磨毛保护垫 硬质棉四季垫子 双人床上用品 1.5米床 艾森 150*200cm"/>
        <s v="多喜爱（Dohia）床垫/床褥 可水洗防滑磨毛保护垫 硬质棉四季垫子 双人床上用品1.8米床 艾森 180*200cm"/>
        <s v="多喜爱家纺 床垫/床褥 可水洗防滑磨毛笠围保护垫 硬质棉四季垫子 双人床上用品 1.5米床 艾森 150*200cm"/>
        <s v="多喜爱家纺 床垫/床褥 可水洗防滑磨毛毛笠保护垫 硬质棉四季垫子 双人床上用品1.8米床 艾森 180*200cm"/>
        <s v="多喜爱家纺 床垫/床褥 可水洗抗菌防螨床笠保护垫 硬质棉四季垫子 双人 1.5米床 英威达 150*200cm"/>
        <s v="多喜爱家纺 床垫/床褥 可水洗抗菌防螨床笠保护垫 硬质棉四季垫子 双人 1.8米床 英威达 180*200cm"/>
        <s v="多喜爱家纺 空调被纯棉夏被芯 全棉夏薄被可水洗机洗卡通夏凉被子被芯儿童  小小霸王 1.2米床 152*218cm"/>
        <s v="多喜爱家纺 空调被纯棉夏被芯 全棉夏薄被可水洗机洗卡通夏凉被子被芯儿童  小小霸王 1.5/1.8米床 203*229cm"/>
        <s v="多喜爱家纺 空调被纯棉夏被芯 全棉夏薄被可水洗机洗卡通夏凉被子被芯儿童  小小霸王 1.8米床 229*230cm"/>
        <s v="多喜爱家纺 夏被纯棉空调被芯 全棉夏凉被子 可水洗机洗夏薄被简约印花夏被 双人 1.5/1.8米床 203*229cm"/>
        <s v="多喜爱家纺 夏被纯棉空调被芯 全棉夏凉被子 可水洗机洗夏薄被简约印花夏被 双人 1.8/2米床 229*230cm"/>
        <s v="多喜爱家纺  夏凉被空调被夏被 可水洗机洗单双人简约几何元素纯棉薄被子被芯 心彩1.5/1.8米床 203*229cm"/>
        <s v="多喜爱家纺  夏凉被空调被夏被 可水洗机洗单双人简约几何元素纯棉薄被子被芯 心彩1.8/2米床 229*230cm"/>
        <s v="多喜爱家纺 夏凉被空调被夏被 简约时尚单双人可水洗机纯棉薄被子被芯 烟灰流光1.5/1.8米床 203*229cm"/>
        <s v="多喜爱家纺 夏凉被空调被夏被 简约时尚单双人可水洗机纯棉薄被子被芯 烟灰流光1.8/2米床 229*230cm"/>
        <s v="多喜爱家纺 夏凉被空调被夏被 清新田园风单双人可水洗机洗纯棉亲肤薄被子被芯 叶镜1.5/1.8米床 203*229cm"/>
        <s v="多喜爱家纺 夏凉被空调被夏被 清新田园风单双人可水洗机洗纯棉亲肤薄被子被芯 叶镜1.8/2米床 229*230cm"/>
        <s v="多喜爱家纺 夏凉被空调被夏被 简约时尚单双人可水洗机纯棉薄被子被芯 赫尔辛格1.5米床 203*229cm"/>
        <s v="多喜爱家纺 夏凉被空调被夏被 简约时尚单双人可水洗机洗纯棉薄被子被芯 赫尔辛格1.8米床 230*229cm"/>
        <s v="多喜爱家纺 夏凉被空调被夏被 小猪佩奇可机洗可爱儿童卡通全棉夏薄被子 1.2米床 152*218cm"/>
        <s v="多喜爱家纺 夏凉被空调被夏被 小猪佩奇可机洗可爱儿童卡通全棉夏薄被子1.5米床 203*229cm"/>
        <s v="多喜爱家纺 空调被纯棉夏凉被 儿童卡通亲肤透气单人全棉夏被 夏天薄被子被芯 飞行梦 1.2米床 152*218cm"/>
        <s v="多喜爱家纺 空调被纯棉夏凉被 儿童卡通亲肤透气双人全棉夏被 夏天薄被子被芯 飞行梦 1.5/1.8米床 203*229cm"/>
        <s v="多喜爱家纺 空调被纯棉夏凉被 儿童卡通亲肤透气双人全棉夏被 夏天薄被子被芯 飞行梦 1.8/2米床 229*230cm"/>
        <s v="多喜爱家纺 空调被纯棉夏凉被 清新田园单人空调被 全棉夏被 薄被子被芯 花溪 1.2米床 152*218cm"/>
        <s v="多喜爱家纺 空调被纯棉夏凉被 清新田园双人空调被 全棉夏被 薄被子被芯 花溪1.5/1.8米床 203*229cm"/>
        <s v="多喜爱家纺 空调被纯棉夏凉被 清新田园双人空调被 全棉夏被 薄被子被芯 花溪 1.8/2米床 229*230cm"/>
        <s v="多喜爱家纺 空调被纯棉夏凉被 ins风印花清爽单人全棉夏被 薄被子被芯 倾城夏日1.2米床 152*218cm"/>
        <s v="多喜爱家纺 空调被纯棉夏凉被 ins风印花清爽双人全棉夏被 薄被子被芯 倾城夏日1.5/1.8米床 203*229cm"/>
        <s v="多喜爱家纺 空调被纯棉夏凉被 ins风印花清爽双人全棉夏被 薄被子被芯 倾城夏日1.8/2米床 229*230cm"/>
        <s v="多喜爱家纺 空调被纯棉夏凉被 水果清新简约双人 全棉夏被 薄被子被芯 蜜柚初夏 1.5/1.8米床 203*229cm"/>
        <s v="多喜爱家纺 空调被纯棉夏凉被 水果清新简约双人 全棉夏被 薄被子被芯 蜜柚初夏 1.8/2米床 230*229cm"/>
        <s v="多喜爱家纺 空调被纯棉夏凉被 水果清新简约单人 全棉夏被 薄被子被芯 甜草莓 1.2米床 152*218cm"/>
        <s v="多喜爱家纺 空调被纯棉夏凉被 水果清新简约双人 全棉夏被 薄被子被芯 甜草莓 1.5/1.8米床 203*229cm"/>
        <s v="多喜爱家纺 空调被纯棉夏凉被 水果清新简约双人 全棉夏被 薄被子被芯 甜草莓 1.8/2米床 230*229cm"/>
        <s v="多喜爱家纺 空调被纯棉夏凉被 水果清新简约双人 全棉夏被 薄被子被芯 橘色晨光 1.5米床 203*229cm"/>
        <s v="多喜爱家纺 空调被纯棉夏凉被 水果清新简约双人 全棉夏被 薄被子被芯 橘色晨光 1.8米床 230*229cm"/>
        <s v="多喜爱家纺 空调被纯棉夏凉被 水果清新简约双人 全棉夏被 薄被子被芯 莓莓果果 1.5米床 203*229cm"/>
        <s v="多喜爱家纺 空调被纯棉夏凉被 水果清新简约双人 全棉夏被 薄被子被芯 莓莓果果 1.8米床 230*229cm"/>
        <s v="多喜爱家纺 空调被夏凉被蚕丝夏被 100%蚕丝薄被子提花被 夏薄被 被芯 赫拉 1.5/1.8米床 203*229cm"/>
        <s v="多喜爱家纺 空调被夏凉被蚕丝夏被 100%蚕丝薄被子提花被 夏薄被 被芯 赫拉 1.8/2米床 230*229cm"/>
        <s v="多喜爱家纺 夏凉被空调被夏被  清新淡雅花卉单双人可水洗机洗薄被子被芯 静叶微风1.5/1.8米床 203*229cm"/>
        <s v="多喜爱家纺 夏凉被空调被夏被  清新淡雅花卉单双人可水洗机洗薄被子被芯 静叶微风1.8/2米床 229*230cm"/>
        <s v="多喜爱家纺 夏凉被空调被夏被  清新淡雅花卉单双人可水洗机洗薄被子被芯 贝尔蒂丝 1.5米床 203*229cm"/>
        <s v="多喜爱家纺 夏凉被空调被夏被  清新淡雅花卉单双人可水洗机洗薄被子被芯 贝尔蒂丝1.8米床 229*230cm"/>
        <s v="多喜爱家纺 夏凉被空调被夏被 条纹简约可水洗机洗单双人薄被子被芯 简忆1.5/1.8米床 203*229cm 灰色"/>
        <s v="多喜爱家纺 夏凉被空调被夏被 条纹简约可水洗机洗单双人薄被子被芯 简忆 1.8/2米床 229*230cm 灰色"/>
        <s v="多喜爱家纺 夏凉被空调被夏被 条纹简约可水洗机洗单双人薄被子被芯 简忆1.5/1.8米床 203*229cm 粉色"/>
        <s v="多喜爱家纺 夏凉被空调被夏被 条纹简约可水洗机洗单双人薄被子被芯 简忆 1.8/2米床 229*230cm 粉色"/>
        <s v="多喜爱家纺 夏凉被空调被夏被 素色简约几何可水洗机洗薄被子被芯 简格时光 1.5/1.8米床 203*229cm"/>
        <s v="多喜爱家纺 夏凉被空调被夏被 素色简约几何可水洗机洗薄被子被芯 简格时光 1.8/2米床 230*229cm"/>
        <s v="多喜爱家纺 夏凉被空调被夏被 清新水果夏凉被单双人薄被子可水洗机洗被芯 杜伊勒丽 1.5/1.8米床 203*229cm"/>
        <s v="多喜爱家纺 夏凉被空调被夏被 清新水果夏凉被单双人薄被子可水洗机洗被芯 杜伊勒丽 1.8/2米床 230*229cm"/>
        <s v="多喜爱家纺  夏凉被空调被夏被 简约清新印花可水洗机洗单双人薄被子被芯 浅叶 1.5/1.8米床 203*229cm"/>
        <s v="多喜爱家纺  夏凉被空调被夏被 简约清新印花可水洗机洗单双人薄被子被芯 浅叶 1.8/2米床 230*229cm"/>
        <s v="多喜爱家纺 夏凉被空调被夏被 可水洗机洗单双人素色简约亲肤柔软薄被子被芯 1.5/1.8米床 203*229cm 雾霾蓝"/>
        <s v="多喜爱家纺 夏凉被空调被夏被 可水洗机洗单双人素色简约亲肤柔软薄被子被芯 1.8/2米229*230cm  雾霾蓝"/>
        <s v="多喜爱家纺 夏凉被空调被夏被 可水洗机洗单双人素色简约亲肤柔软薄被子被芯 1.5/1.8米床 203*229cm  珊瑚粉"/>
        <s v="多喜爱家纺 夏凉被空调被夏被 可水洗机洗单双人素色简约亲肤柔软薄被子被芯 1.8/2米床 229*230cm 珊瑚粉"/>
        <s v="多喜爱（Dohia）被芯 印花空调被夏凉被子 可水洗可机洗双人夏薄被 晨雾花境 1.5米床 203*229cm"/>
        <s v="多喜爱（Dohia）被芯 印花空调被夏凉被子 可水洗可机洗双人夏薄被 晨雾花境 1.8米床 230*229cm"/>
        <s v="多喜爱家纺 凉席三件套 冰丝提花空调凉席 可折叠弹力绑带亲肤柔软席子1.8米180*200cm 海梦冰蓝提花冰丝席"/>
        <s v="多喜爱（Dohia）凉席 冰丝空调凉席 两件套折叠提花席子 国色天香 1.2米床 120*195cm"/>
        <s v="多喜爱（Dohia）凉席 冰丝空调凉席 三件套折叠提花席子 国色天香 1.5米床 150*200cm"/>
        <s v="多喜爱（Dohia）凉席 冰丝空调凉席 三件套折叠提花席子 国色天香 1.8米床 180*200cm"/>
        <s v="多喜爱（Dohia）凉席 提花空调冰丝席 三件套折叠单人席子 草莓点点 1.5米床 150*200cm"/>
        <s v="多喜爱（Dohia）凉席 提花空调冰丝席 三件套折叠单人席子 草莓点点 1.8米床 180*200cm"/>
        <s v="多喜爱（Dohia）凉席 清凉冰丝席空调凉席 三件套可折叠防滑绑带双人软席子 橘色晨光 1.5米床150*200cm"/>
        <s v="多喜爱（Dohia）凉席 清凉冰丝席空调凉席 三件套可折叠防滑绑带双人软席子 橘色晨光 1.8米床 180*200cm"/>
        <s v="多喜爱（Dohia）凉席 新品冰丝空调凉席 三件套可折叠防滑绑带双人席子蜜桃 1.5米床150*200cm"/>
        <s v="多喜爱（Dohia）凉席 新品冰丝空调凉席 三件套可折叠防滑绑带双人席子蜜桃 1.8米床 180*200cm"/>
        <s v="多喜爱（Dohia）凉席 新品冰丝空调凉席 三件套可折叠防滑绑带双人席子甜草莓 1.5米床150*200cm"/>
        <s v="多喜爱（Dohia）凉席 新品冰丝空调凉席 三件套可折叠防滑绑带双人席子甜草莓 1.8米床 180*200cm"/>
        <s v="多喜爱家纺  凉席冰丝席子空调席  水果双人夏季席子 樱桃朵朵  1.5米床 150*200cm"/>
        <s v="多喜爱家纺  凉席冰丝席子空调席 水果双人夏季席子 樱桃朵朵   1.8米床 180*200cm"/>
        <s v="多喜爱家纺  凉席冰丝席子空调席  水果双人夏季席子三件套床笠款 樱桃朵朵  1.5米床 150*200cm"/>
        <s v="多喜爱家纺  凉席冰丝席子空调席 水果双人夏季席子三件套床笠款 樱桃朵朵   1.8米床 180*200cm"/>
        <s v="多喜爱家纺  凉席冰丝席子空调席 卡通儿童学生夏季席子印花席 小小霸王 1.2米床 120*195cm"/>
        <s v="多喜爱家纺  凉席冰丝席子空调席 卡通儿童学生夏季席子印花席 小小霸王  1.5米床 150*200cm"/>
        <s v="多喜爱家纺  凉席冰丝席子空调席 卡通儿童学生夏季席子印花席 小小霸王 1.8米床 180*200cm"/>
        <s v="多喜爱家纺  凉席冰丝席子空调席 卡通儿童学生夏季席子印花席床笠款 小小霸王 1.2米床 120*195cm"/>
        <s v="多喜爱家纺  凉席冰丝席子空调席 卡通儿童学生夏季席子印花席三件套床笠款 小小霸王  1.5米床 150*200cm"/>
        <s v="多喜爱家纺  凉席冰丝席子空调席 卡通儿童学生夏季席子印花席三件套床笠款 小小霸王 1.8米床 180*200cm"/>
        <s v="多喜爱家纺 凉席冰丝席子空调席 布朗熊联名印花卡通儿童冰丝凉席 童星绘梦 1.2米床 120*195cm"/>
        <s v="多喜爱家纺 凉席冰丝席子空调席 布朗熊联名印花卡通儿童冰丝凉席 童星绘梦  1.5米床 150*200cm"/>
        <s v="多喜爱家纺 凉席冰丝席子空调席 布朗熊联名印花卡通儿童冰丝凉席 童星绘梦 1.8米床 180*200cm"/>
        <s v="多喜爱（Dohia）凉席 可折叠清凉印花三件套冰丝席床单枕套 夏凉席子 奶油小草莓 1.5/1.8米床通用 230*250cm"/>
        <s v="多喜爱家纺 密藤席凉席 折叠清凉密藤席空调席子三件套 一抹清晨 1.5米床 150*200cm"/>
        <s v="多喜爱家纺 密藤席凉席 折叠清凉密藤席空调席子三件套 一抹清晨 1.8米床 180*200cm"/>
        <s v="多喜爱家纺 密藤席凉席 折叠清凉密藤席空调席子三件套床笠款 一抹清晨 1.5米床 150*200cm"/>
        <s v="多喜爱家纺 密藤席凉席 折叠清凉密藤席空调席子三件套床笠款 一抹清晨 1.8米床 180*200cm"/>
        <s v="多喜爱家纺 凉席空调席密藤席 清凉冰丝席 夏凉空调席子三件套 暮香 1.5米床 150*200cm"/>
        <s v="多喜爱家纺 凉席空调席密藤席 清凉冰丝席 夏凉空调席子三件套 暮香 1.8米床 180*200cm"/>
        <s v="多喜爱家纺 凉席空调席密藤席 清凉冰丝席 夏凉空调席子三件套床笠款 暮香 1.5米床 150*200cm"/>
        <s v="多喜爱家纺 凉席空调席密藤席 清凉冰丝席 夏凉空调席子三件套床笠款 暮香 1.8米床 180*200cm"/>
        <s v="多喜爱家纺 凉席空调席密藤席 清凉冰丝席 夏凉空调席子三件套 艾里慕斯 1.5米床 150*200cm"/>
        <s v="多喜爱家纺 凉席空调席密藤席 清凉冰丝席 夏凉空调席子三件套 艾里慕斯 1.8米床 180*200cm"/>
        <s v="多喜爱家纺 竹席凉席冰丝席 双面两用折叠双人碳化竹藤席子凉席空调席子1.5米195*150cm 青雨叶(不含枕套)"/>
        <s v="多喜爱家纺 竹席凉席冰丝席 双面两用折叠双人碳化竹藤席子凉席空调席子1.8米180*200cm 青雨叶(不含枕套)"/>
        <s v="多喜爱家纺 竹藤席双面凉席子 夏季可折叠空调席咖色单件不含枕席 玉润亲肤1.5米床195*150cm"/>
        <s v="多喜爱家纺 竹藤席双面凉席子 夏季可折叠空调席咖色单件不含枕席 玉润亲肤1.8米床200*180cm"/>
        <s v="多喜爱家纺 蚊帐 三开门卡通免安装蒙古包可折叠拉链式钢丝蚊帐 恐龙假日 1.5米床"/>
        <s v="多喜爱家纺 蚊帐 卡通免安装蒙古包可折叠拉链式钢丝蚊帐 恐龙假日 1.8米床"/>
        <s v="多喜爱家纺 蚊帐 三开门简约免安装蒙古包可折叠拉链式钢丝蚊帐 绅士蓝 1.5米床"/>
        <s v="多喜爱家纺 蚊帐 简约免安装蒙古包可折叠拉链式钢丝蚊帐 绅士蓝 1.8米床"/>
        <s v="多喜爱家纺 学生宿舍蚊帐床帘遮光帘一体式0.9米单人铺大学寝室床幔下铺帘子 冰屿轻蓝床帘式学生蚊帐"/>
        <s v="多喜爱家纺 学生宿舍蚊帐床帘遮光帘一体式0.9米单人铺大学寝室床幔上铺帘子 冰屿轻蓝床帘式学生蚊帐"/>
        <m/>
      </sharedItems>
    </cacheField>
    <cacheField name="简称" numFmtId="0">
      <sharedItems containsBlank="1" count="119">
        <s v="雾色烟波灰"/>
        <s v="叶镜"/>
        <s v="暗夜魅影"/>
        <s v="赫尔辛格II"/>
        <s v="心彩"/>
        <s v="心恋"/>
        <s v="烟灰流光"/>
        <s v="米拉贝尔"/>
        <s v="雅克德罗"/>
        <s v="淡香伊人"/>
        <s v="倾城夏日"/>
        <s v="花溪"/>
        <s v="粉红假期"/>
        <s v="蜜柚初夏"/>
        <s v="甜草莓"/>
        <s v="挪威幻境"/>
        <s v="微风"/>
        <s v="樱斐梦语"/>
        <s v="飞行梦"/>
        <s v="小小霸王"/>
        <s v="都市交通"/>
        <s v="恐龙们的狂欢派对"/>
        <s v="爱恋樱草粉"/>
        <s v="卡普里微风"/>
        <s v="龙凤嫁衣"/>
        <s v="百子纳福"/>
        <s v="锦绣良缘"/>
        <s v="格温德七孔被"/>
        <s v="特里亚抗菌七孔春秋被（梨花白）"/>
        <s v="丽莎提花拉链款大豆子母被"/>
        <s v="亲肤糖果色大豆被（米色）"/>
        <s v="梵尼亚大豆纤维春秋被（珠白）"/>
        <s v="梵尼亚大豆纤维春秋被(米杏）"/>
        <s v="蔻特恩棉朵棉花春秋被"/>
        <s v="馨悦蚕丝羊毛子母被"/>
        <s v="泰德乳胶对枕（灵秀款）"/>
        <s v="泰德乳胶对枕（尊享款）"/>
        <s v="泰熙波浪乳胶枕（尊享款）"/>
        <s v="克鲁乳胶枕（雅致款）"/>
        <s v="轻柔舒芙蕾对枕"/>
        <s v="乐享绗绣对枕L"/>
        <s v="乐享绗绣对枕M"/>
        <s v="乐享绗绣对枕H"/>
        <s v="可水洗成人枕"/>
        <s v="甜梦舒睡对枕"/>
        <s v="小猪佩奇可水洗枕（粉）"/>
        <s v="小猪佩奇可水洗枕（蓝）"/>
        <s v="可水洗儿童枕"/>
        <s v="舒棉抗菌防螨枕"/>
        <s v="全棉抗菌成人呵护枕L"/>
        <s v="全棉抗菌成人呵护枕M"/>
        <s v="馨梦决明子荞麦抗菌对枕"/>
        <s v="安怡决明子荞麦抗菌枕"/>
        <s v="安怡决明子荞麦抗菌枕（中）"/>
        <s v="沁心舒眠枕单边G2灰"/>
        <s v="安逸荞麦枕"/>
        <s v="倾城夏日床单"/>
        <s v="倾城夏日枕袋"/>
        <s v="倾城夏日被袋"/>
        <s v="艾森可水洗防滑保护垫"/>
        <s v="艾森可水洗笠围保护垫"/>
        <s v="英威达抗菌防螨床笠保护垫（海贝灰）"/>
        <s v="小小霸王夏薄被"/>
        <s v="淡香伊人夏薄被"/>
        <s v="心彩夏薄被"/>
        <s v="烟灰流光夏薄被"/>
        <s v="叶镜夏薄被"/>
        <s v="赫尔辛格夏薄被"/>
        <s v="小猪佩奇运动会夏薄被"/>
        <s v="飞行梦夏薄被"/>
        <s v="花溪夏薄被"/>
        <s v="倾城夏日夏薄被"/>
        <s v="蜜柚初夏夏薄被"/>
        <s v="甜草莓夏薄被"/>
        <s v="橘色晨光夏薄被"/>
        <s v="莓莓果果夏薄被"/>
        <s v="赫拉提花蚕丝夏薄被"/>
        <s v="静叶微风夏薄被"/>
        <s v="贝尔蒂丝夏薄被"/>
        <s v="简忆夏薄被（灰）"/>
        <s v="简忆夏薄被（粉）"/>
        <s v="简格时光夏薄被"/>
        <s v="杜伊勒丽夏薄被"/>
        <s v="浅叶夏薄被"/>
        <s v="多彩水洗夏薄被（雾霾蓝）"/>
        <s v="多彩水洗夏薄被（珊瑚粉）"/>
        <s v="晨雾花境夏薄被"/>
        <s v="海梦冰蓝提花冰丝席"/>
        <s v="国色天香提花席"/>
        <s v="草莓点点提花席"/>
        <s v="橘色晨光冰丝席"/>
        <s v="蜜桃冰丝席"/>
        <s v="甜草莓冰丝席"/>
        <s v="樱桃朵朵冰丝席"/>
        <s v="樱桃朵朵冰丝席（床笠款）"/>
        <s v="小小霸王冰丝席"/>
        <s v="小小霸王冰丝席（床笠款）"/>
        <s v="童星绘梦冰丝席"/>
        <s v="奶油小草莓床单三件套"/>
        <s v="一抹清晨仿藤席"/>
        <s v="一抹清晨仿藤席（床笠款）"/>
        <s v="暮香仿藤席"/>
        <s v="暮香仿藤席（床笠款）"/>
        <s v="艾里慕斯仿藤席"/>
        <s v="青雨叶冰丝双面竹席"/>
        <s v="玉润亲肤竹藤双面席（咖）"/>
        <s v="恐龙假日免安装蚊帐"/>
        <s v="绅士蓝免安装蚊帐"/>
        <s v="冰屿轻蓝床帘式学生蚊帐"/>
        <m/>
        <s v="克鲁乳胶枕（尊享款）" u="1"/>
        <s v="经典决明子枕" u="1"/>
        <s v="泰勒乳胶复合抗菌床垫" u="1"/>
        <s v="水漾云杉冰丝席" u="1"/>
        <s v="小小雏菊免安装蚊帐" u="1"/>
        <s v="超柔暖绒七孔被" u="1"/>
        <s v="草莓甜心免安装蚊帐" u="1"/>
        <s v="条格时光免安装蚊帐" u="1"/>
        <s v="艾伦抗菌澳洲羊毛春秋被" u="1"/>
      </sharedItems>
    </cacheField>
    <cacheField name="上架时间" numFmtId="0">
      <sharedItems containsString="0" containsBlank="1" containsNumber="1" minValue="5.11" maxValue="6.1" count="8">
        <m/>
        <n v="5.19"/>
        <n v="6.1"/>
        <n v="5.12"/>
        <n v="5.8"/>
        <n v="5.7"/>
        <n v="5.26"/>
        <n v="5.11"/>
      </sharedItems>
    </cacheField>
    <cacheField name="供货价" numFmtId="0">
      <sharedItems containsString="0" containsBlank="1" containsNumber="1" containsInteger="1" minValue="26" maxValue="490" count="60">
        <n v="230"/>
        <n v="270"/>
        <n v="220"/>
        <n v="250"/>
        <n v="190"/>
        <n v="200"/>
        <n v="195"/>
        <n v="175"/>
        <n v="180"/>
        <n v="210"/>
        <n v="240"/>
        <n v="320"/>
        <n v="340"/>
        <n v="390"/>
        <n v="490"/>
        <n v="350"/>
        <n v="400"/>
        <n v="380"/>
        <n v="420"/>
        <n v="115"/>
        <n v="125"/>
        <n v="80"/>
        <n v="95"/>
        <n v="300"/>
        <n v="140"/>
        <n v="120"/>
        <n v="90"/>
        <n v="145"/>
        <n v="165"/>
        <n v="330"/>
        <n v="110"/>
        <n v="130"/>
        <n v="70"/>
        <n v="42"/>
        <n v="68"/>
        <n v="78"/>
        <n v="88"/>
        <n v="75"/>
        <n v="49"/>
        <n v="45"/>
        <n v="32"/>
        <n v="58"/>
        <n v="60"/>
        <n v="34"/>
        <n v="43"/>
        <n v="50"/>
        <n v="26"/>
        <n v="100"/>
        <n v="109"/>
        <n v="119"/>
        <n v="139"/>
        <n v="135"/>
        <n v="105"/>
        <n v="218"/>
        <n v="248"/>
        <n v="85"/>
        <n v="69"/>
        <n v="79"/>
        <n v="150"/>
        <m/>
      </sharedItems>
    </cacheField>
    <cacheField name="新京东价" numFmtId="0">
      <sharedItems containsString="0" containsBlank="1" containsNumber="1" containsInteger="1" minValue="58" maxValue="799" count="43">
        <n v="369"/>
        <n v="429"/>
        <n v="359"/>
        <n v="299"/>
        <n v="319"/>
        <n v="329"/>
        <n v="349"/>
        <n v="309"/>
        <n v="409"/>
        <n v="339"/>
        <n v="357"/>
        <n v="379"/>
        <n v="629"/>
        <n v="679"/>
        <n v="689"/>
        <n v="799"/>
        <n v="619"/>
        <n v="609"/>
        <n v="659"/>
        <n v="189"/>
        <n v="199"/>
        <n v="169"/>
        <n v="229"/>
        <n v="249"/>
        <n v="469"/>
        <n v="519"/>
        <n v="259"/>
        <n v="239"/>
        <n v="269"/>
        <n v="509"/>
        <n v="129"/>
        <n v="109"/>
        <n v="139"/>
        <n v="159"/>
        <n v="79"/>
        <n v="119"/>
        <n v="69"/>
        <n v="99"/>
        <n v="58"/>
        <n v="209"/>
        <n v="219"/>
        <n v="279"/>
        <m/>
      </sharedItems>
    </cacheField>
    <cacheField name="款号" numFmtId="0">
      <sharedItems containsString="0" containsBlank="1" containsNumber="1" containsInteger="1" minValue="1" maxValue="39" count="27">
        <n v="1"/>
        <n v="4"/>
        <n v="2"/>
        <n v="3"/>
        <n v="8"/>
        <n v="10"/>
        <n v="16"/>
        <n v="15"/>
        <n v="14"/>
        <n v="13"/>
        <n v="20"/>
        <n v="22"/>
        <n v="21"/>
        <n v="19"/>
        <n v="38"/>
        <n v="17"/>
        <n v="34"/>
        <n v="27"/>
        <n v="35"/>
        <n v="28"/>
        <n v="29"/>
        <n v="36"/>
        <n v="39"/>
        <n v="30"/>
        <n v="33"/>
        <n v="32"/>
        <m/>
      </sharedItems>
    </cacheField>
    <cacheField name="补货_x000a_周期" numFmtId="0">
      <sharedItems containsString="0" containsBlank="1" containsNumber="1" containsInteger="1" minValue="25" maxValue="30" count="3">
        <n v="25"/>
        <n v="30"/>
        <m/>
      </sharedItems>
    </cacheField>
    <cacheField name="是否_x000a_保留" numFmtId="0">
      <sharedItems containsBlank="1" count="4">
        <s v="保留"/>
        <s v="淘汰"/>
        <s v="售止"/>
        <m/>
      </sharedItems>
    </cacheField>
    <cacheField name="上下柜" numFmtId="0">
      <sharedItems containsBlank="1" count="2">
        <s v="上柜"/>
        <m/>
      </sharedItems>
    </cacheField>
    <cacheField name="1月销量" numFmtId="0">
      <sharedItems containsString="0" containsBlank="1" containsNumber="1" containsInteger="1" minValue="0" maxValue="1477" count="38">
        <m/>
        <n v="74"/>
        <n v="428"/>
        <n v="108"/>
        <n v="410"/>
        <n v="100"/>
        <n v="1477"/>
        <n v="290"/>
        <n v="895"/>
        <n v="1430"/>
        <n v="6"/>
        <n v="23"/>
        <n v="122"/>
        <n v="24"/>
        <n v="69"/>
        <n v="274"/>
        <n v="5"/>
        <n v="3"/>
        <n v="11"/>
        <n v="27"/>
        <n v="236"/>
        <n v="63"/>
        <n v="154"/>
        <n v="107"/>
        <n v="30"/>
        <n v="64"/>
        <n v="28"/>
        <n v="82"/>
        <n v="35"/>
        <n v="87"/>
        <n v="172"/>
        <n v="42"/>
        <n v="138"/>
        <n v="405"/>
        <n v="139"/>
        <n v="68"/>
        <n v="0"/>
        <n v="169"/>
      </sharedItems>
    </cacheField>
    <cacheField name="2月销量" numFmtId="0">
      <sharedItems containsString="0" containsBlank="1" containsNumber="1" containsInteger="1" minValue="0" maxValue="624" count="41">
        <m/>
        <n v="66"/>
        <n v="121"/>
        <n v="12"/>
        <n v="51"/>
        <n v="56"/>
        <n v="624"/>
        <n v="131"/>
        <n v="79"/>
        <n v="382"/>
        <n v="9"/>
        <n v="22"/>
        <n v="11"/>
        <n v="17"/>
        <n v="26"/>
        <n v="53"/>
        <n v="8"/>
        <n v="2"/>
        <n v="15"/>
        <n v="67"/>
        <n v="33"/>
        <n v="76"/>
        <n v="49"/>
        <n v="57"/>
        <n v="10"/>
        <n v="23"/>
        <n v="35"/>
        <n v="6"/>
        <n v="64"/>
        <n v="42"/>
        <n v="40"/>
        <n v="27"/>
        <n v="71"/>
        <n v="39"/>
        <n v="228"/>
        <n v="84"/>
        <n v="32"/>
        <n v="20"/>
        <n v="30"/>
        <n v="0"/>
        <n v="62"/>
      </sharedItems>
    </cacheField>
    <cacheField name="3月销量" numFmtId="0">
      <sharedItems containsString="0" containsBlank="1" containsNumber="1" containsInteger="1" minValue="0" maxValue="1583" count="44">
        <m/>
        <n v="72"/>
        <n v="54"/>
        <n v="22"/>
        <n v="208"/>
        <n v="107"/>
        <n v="1583"/>
        <n v="149"/>
        <n v="346"/>
        <n v="809"/>
        <n v="40"/>
        <n v="55"/>
        <n v="85"/>
        <n v="15"/>
        <n v="113"/>
        <n v="163"/>
        <n v="67"/>
        <n v="65"/>
        <n v="49"/>
        <n v="29"/>
        <n v="38"/>
        <n v="144"/>
        <n v="76"/>
        <n v="100"/>
        <n v="30"/>
        <n v="73"/>
        <n v="24"/>
        <n v="51"/>
        <n v="82"/>
        <n v="52"/>
        <n v="17"/>
        <n v="112"/>
        <n v="121"/>
        <n v="114"/>
        <n v="70"/>
        <n v="104"/>
        <n v="140"/>
        <n v="368"/>
        <n v="147"/>
        <n v="58"/>
        <n v="4"/>
        <n v="131"/>
        <n v="1"/>
        <n v="0"/>
      </sharedItems>
    </cacheField>
    <cacheField name="4月销量" numFmtId="0">
      <sharedItems containsString="0" containsBlank="1" containsNumber="1" containsInteger="1" minValue="13" maxValue="1086" count="47">
        <m/>
        <n v="34"/>
        <n v="120"/>
        <n v="143"/>
        <n v="129"/>
        <n v="89"/>
        <n v="595"/>
        <n v="525"/>
        <n v="1086"/>
        <n v="31"/>
        <n v="118"/>
        <n v="137"/>
        <n v="28"/>
        <n v="69"/>
        <n v="116"/>
        <n v="113"/>
        <n v="154"/>
        <n v="114"/>
        <n v="119"/>
        <n v="82"/>
        <n v="98"/>
        <n v="33"/>
        <n v="159"/>
        <n v="54"/>
        <n v="56"/>
        <n v="65"/>
        <n v="13"/>
        <n v="24"/>
        <n v="61"/>
        <n v="83"/>
        <n v="23"/>
        <n v="238"/>
        <n v="215"/>
        <n v="62"/>
        <n v="59"/>
        <n v="76"/>
        <n v="123"/>
        <n v="439"/>
        <n v="144"/>
        <n v="107"/>
        <n v="170"/>
        <n v="109"/>
        <n v="29"/>
        <n v="79"/>
        <n v="50"/>
        <n v="178"/>
        <n v="63"/>
      </sharedItems>
    </cacheField>
    <cacheField name="5月销量" numFmtId="0">
      <sharedItems containsString="0" containsBlank="1" containsNumber="1" containsInteger="1" minValue="0" maxValue="1007" count="69">
        <m/>
        <n v="16"/>
        <n v="107"/>
        <n v="137"/>
        <n v="80"/>
        <n v="36"/>
        <n v="350"/>
        <n v="135"/>
        <n v="241"/>
        <n v="1007"/>
        <n v="37"/>
        <n v="109"/>
        <n v="182"/>
        <n v="13"/>
        <n v="83"/>
        <n v="155"/>
        <n v="56"/>
        <n v="51"/>
        <n v="90"/>
        <n v="138"/>
        <n v="49"/>
        <n v="100"/>
        <n v="17"/>
        <n v="72"/>
        <n v="33"/>
        <n v="34"/>
        <n v="47"/>
        <n v="15"/>
        <n v="18"/>
        <n v="99"/>
        <n v="24"/>
        <n v="81"/>
        <n v="65"/>
        <n v="21"/>
        <n v="68"/>
        <n v="148"/>
        <n v="400"/>
        <n v="129"/>
        <n v="75"/>
        <n v="67"/>
        <n v="335"/>
        <n v="116"/>
        <n v="53"/>
        <n v="77"/>
        <n v="85"/>
        <n v="438"/>
        <n v="71"/>
        <n v="87"/>
        <n v="97"/>
        <n v="164"/>
        <n v="41"/>
        <n v="59"/>
        <n v="48"/>
        <n v="19"/>
        <n v="70"/>
        <n v="38"/>
        <n v="86"/>
        <n v="74"/>
        <n v="0"/>
        <n v="3"/>
        <n v="46"/>
        <n v="108"/>
        <n v="342"/>
        <n v="28"/>
        <n v="45"/>
        <n v="136"/>
        <n v="114"/>
        <n v="95"/>
        <n v="141"/>
      </sharedItems>
    </cacheField>
    <cacheField name="6月销量" numFmtId="0">
      <sharedItems containsString="0" containsBlank="1" containsNumber="1" containsInteger="1" minValue="17" maxValue="1656" count="71">
        <m/>
        <n v="26"/>
        <n v="150"/>
        <n v="165"/>
        <n v="89"/>
        <n v="46"/>
        <n v="645"/>
        <n v="227"/>
        <n v="404"/>
        <n v="1656"/>
        <n v="36"/>
        <n v="203"/>
        <n v="305"/>
        <n v="18"/>
        <n v="130"/>
        <n v="213"/>
        <n v="100"/>
        <n v="84"/>
        <n v="140"/>
        <n v="183"/>
        <n v="107"/>
        <n v="112"/>
        <n v="24"/>
        <n v="103"/>
        <n v="42"/>
        <n v="128"/>
        <n v="53"/>
        <n v="59"/>
        <n v="35"/>
        <n v="28"/>
        <n v="43"/>
        <n v="33"/>
        <n v="17"/>
        <n v="54"/>
        <n v="209"/>
        <n v="415"/>
        <n v="167"/>
        <n v="171"/>
        <n v="65"/>
        <n v="496"/>
        <n v="23"/>
        <n v="138"/>
        <n v="186"/>
        <n v="179"/>
        <n v="658"/>
        <n v="143"/>
        <n v="149"/>
        <n v="273"/>
        <n v="382"/>
        <n v="248"/>
        <n v="57"/>
        <n v="206"/>
        <n v="91"/>
        <n v="66"/>
        <n v="162"/>
        <n v="106"/>
        <n v="141"/>
        <n v="74"/>
        <n v="98"/>
        <n v="20"/>
        <n v="22"/>
        <n v="151"/>
        <n v="71"/>
        <n v="70"/>
        <n v="184"/>
        <n v="518"/>
        <n v="77"/>
        <n v="114"/>
        <n v="144"/>
        <n v="225"/>
        <n v="189"/>
      </sharedItems>
    </cacheField>
    <cacheField name="7月销量" numFmtId="0">
      <sharedItems containsString="0" containsBlank="1" containsNumber="1" containsInteger="1" minValue="2" maxValue="601" count="69">
        <m/>
        <n v="16"/>
        <n v="30"/>
        <n v="106"/>
        <n v="58"/>
        <n v="28"/>
        <n v="227"/>
        <n v="94"/>
        <n v="137"/>
        <n v="601"/>
        <n v="27"/>
        <n v="108"/>
        <n v="208"/>
        <n v="11"/>
        <n v="56"/>
        <n v="60"/>
        <n v="68"/>
        <n v="51"/>
        <n v="86"/>
        <n v="48"/>
        <n v="25"/>
        <n v="32"/>
        <n v="31"/>
        <n v="82"/>
        <n v="37"/>
        <n v="29"/>
        <n v="8"/>
        <n v="36"/>
        <n v="33"/>
        <n v="35"/>
        <n v="24"/>
        <n v="18"/>
        <n v="3"/>
        <n v="44"/>
        <n v="130"/>
        <n v="241"/>
        <n v="103"/>
        <n v="120"/>
        <n v="63"/>
        <n v="332"/>
        <n v="112"/>
        <n v="182"/>
        <n v="166"/>
        <n v="456"/>
        <n v="77"/>
        <n v="69"/>
        <n v="41"/>
        <n v="79"/>
        <n v="89"/>
        <n v="80"/>
        <n v="52"/>
        <n v="26"/>
        <n v="88"/>
        <n v="47"/>
        <n v="49"/>
        <n v="64"/>
        <n v="45"/>
        <n v="22"/>
        <n v="14"/>
        <n v="15"/>
        <n v="74"/>
        <n v="238"/>
        <n v="46"/>
        <n v="114"/>
        <n v="70"/>
        <n v="118"/>
        <n v="78"/>
        <n v="4"/>
        <n v="2"/>
      </sharedItems>
    </cacheField>
    <cacheField name="8月销量" numFmtId="0">
      <sharedItems containsString="0" containsBlank="1" containsNumber="1" containsInteger="1" minValue="0" maxValue="602" count="59">
        <m/>
        <n v="7"/>
        <n v="19"/>
        <n v="122"/>
        <n v="61"/>
        <n v="42"/>
        <n v="232"/>
        <n v="73"/>
        <n v="92"/>
        <n v="602"/>
        <n v="31"/>
        <n v="88"/>
        <n v="160"/>
        <n v="10"/>
        <n v="67"/>
        <n v="109"/>
        <n v="49"/>
        <n v="58"/>
        <n v="90"/>
        <n v="111"/>
        <n v="75"/>
        <n v="23"/>
        <n v="30"/>
        <n v="9"/>
        <n v="6"/>
        <n v="2"/>
        <n v="39"/>
        <n v="84"/>
        <n v="37"/>
        <n v="0"/>
        <n v="22"/>
        <n v="25"/>
        <n v="34"/>
        <n v="50"/>
        <n v="35"/>
        <n v="8"/>
        <n v="5"/>
        <n v="15"/>
        <n v="1"/>
        <n v="3"/>
        <n v="4"/>
        <n v="14"/>
        <n v="40"/>
        <n v="134"/>
        <n v="309"/>
        <n v="118"/>
        <n v="141"/>
        <n v="66"/>
        <n v="29"/>
        <n v="296"/>
        <n v="26"/>
        <n v="27"/>
        <n v="78"/>
        <n v="72"/>
        <n v="95"/>
        <n v="98"/>
        <n v="462"/>
        <n v="56"/>
        <n v="36"/>
      </sharedItems>
    </cacheField>
    <cacheField name="9月销量" numFmtId="0">
      <sharedItems containsString="0" containsBlank="1" containsNumber="1" containsInteger="1" minValue="11" maxValue="1108" count="58">
        <m/>
        <n v="15"/>
        <n v="12"/>
        <n v="324"/>
        <n v="131"/>
        <n v="61"/>
        <n v="345"/>
        <n v="38"/>
        <n v="188"/>
        <n v="1108"/>
        <n v="67"/>
        <n v="88"/>
        <n v="151"/>
        <n v="30"/>
        <n v="133"/>
        <n v="57"/>
        <n v="74"/>
        <n v="69"/>
        <n v="156"/>
        <n v="108"/>
        <n v="121"/>
        <n v="22"/>
        <n v="76"/>
        <n v="51"/>
        <n v="39"/>
        <n v="20"/>
        <n v="59"/>
        <n v="96"/>
        <n v="40"/>
        <n v="11"/>
        <n v="25"/>
        <n v="37"/>
        <n v="45"/>
        <n v="27"/>
        <n v="75"/>
        <n v="111"/>
        <n v="49"/>
        <n v="50"/>
        <n v="44"/>
        <n v="24"/>
        <n v="21"/>
        <n v="63"/>
        <n v="35"/>
        <n v="19"/>
        <n v="77"/>
        <n v="158"/>
        <n v="394"/>
        <n v="132"/>
        <n v="214"/>
        <n v="65"/>
        <n v="330"/>
        <n v="152"/>
        <n v="32"/>
        <n v="110"/>
        <n v="441"/>
        <n v="79"/>
        <n v="72"/>
        <n v="83"/>
      </sharedItems>
    </cacheField>
    <cacheField name="10月销量" numFmtId="0">
      <sharedItems containsString="0" containsBlank="1" containsNumber="1" containsInteger="1" minValue="3" maxValue="1258" count="60">
        <m/>
        <n v="14"/>
        <n v="33"/>
        <n v="154"/>
        <n v="122"/>
        <n v="49"/>
        <n v="413"/>
        <n v="77"/>
        <n v="332"/>
        <n v="1258"/>
        <n v="53"/>
        <n v="69"/>
        <n v="153"/>
        <n v="21"/>
        <n v="76"/>
        <n v="138"/>
        <n v="140"/>
        <n v="156"/>
        <n v="151"/>
        <n v="103"/>
        <n v="144"/>
        <n v="23"/>
        <n v="104"/>
        <n v="26"/>
        <n v="55"/>
        <n v="98"/>
        <n v="63"/>
        <n v="39"/>
        <n v="37"/>
        <n v="91"/>
        <n v="40"/>
        <n v="81"/>
        <n v="34"/>
        <n v="32"/>
        <n v="24"/>
        <n v="42"/>
        <n v="75"/>
        <n v="173"/>
        <n v="109"/>
        <n v="54"/>
        <n v="46"/>
        <n v="31"/>
        <n v="78"/>
        <n v="59"/>
        <n v="86"/>
        <n v="84"/>
        <n v="114"/>
        <n v="286"/>
        <n v="157"/>
        <n v="47"/>
        <n v="92"/>
        <n v="306"/>
        <n v="202"/>
        <n v="38"/>
        <n v="118"/>
        <n v="45"/>
        <n v="257"/>
        <n v="99"/>
        <n v="5"/>
        <n v="3"/>
      </sharedItems>
    </cacheField>
    <cacheField name="11月销量" numFmtId="0">
      <sharedItems containsString="0" containsBlank="1" containsNumber="1" containsInteger="1" minValue="20" maxValue="2172" count="67">
        <m/>
        <n v="49"/>
        <n v="149"/>
        <n v="138"/>
        <n v="189"/>
        <n v="118"/>
        <n v="883"/>
        <n v="253"/>
        <n v="680"/>
        <n v="2172"/>
        <n v="40"/>
        <n v="112"/>
        <n v="208"/>
        <n v="44"/>
        <n v="88"/>
        <n v="184"/>
        <n v="71"/>
        <n v="86"/>
        <n v="249"/>
        <n v="300"/>
        <n v="135"/>
        <n v="76"/>
        <n v="61"/>
        <n v="230"/>
        <n v="140"/>
        <n v="153"/>
        <n v="82"/>
        <n v="104"/>
        <n v="59"/>
        <n v="137"/>
        <n v="51"/>
        <n v="93"/>
        <n v="106"/>
        <n v="103"/>
        <n v="81"/>
        <n v="30"/>
        <n v="125"/>
        <n v="62"/>
        <n v="271"/>
        <n v="127"/>
        <n v="46"/>
        <n v="47"/>
        <n v="24"/>
        <n v="20"/>
        <n v="26"/>
        <n v="56"/>
        <n v="37"/>
        <n v="151"/>
        <n v="23"/>
        <n v="114"/>
        <n v="142"/>
        <n v="341"/>
        <n v="113"/>
        <n v="132"/>
        <n v="252"/>
        <n v="85"/>
        <n v="504"/>
        <n v="63"/>
        <n v="206"/>
        <n v="72"/>
        <n v="107"/>
        <n v="318"/>
        <n v="245"/>
        <n v="204"/>
        <n v="211"/>
        <n v="38"/>
        <n v="70"/>
      </sharedItems>
    </cacheField>
    <cacheField name="12月销量" numFmtId="0">
      <sharedItems containsString="0" containsBlank="1" containsNumber="1" containsInteger="1" minValue="0" maxValue="1741" count="66">
        <n v="0"/>
        <m/>
        <n v="65"/>
        <n v="211"/>
        <n v="165"/>
        <n v="141"/>
        <n v="74"/>
        <n v="1035"/>
        <n v="134"/>
        <n v="392"/>
        <n v="1741"/>
        <n v="14"/>
        <n v="54"/>
        <n v="254"/>
        <n v="28"/>
        <n v="47"/>
        <n v="161"/>
        <n v="37"/>
        <n v="71"/>
        <n v="105"/>
        <n v="123"/>
        <n v="23"/>
        <n v="32"/>
        <n v="29"/>
        <n v="227"/>
        <n v="34"/>
        <n v="114"/>
        <n v="89"/>
        <n v="9"/>
        <n v="44"/>
        <n v="68"/>
        <n v="40"/>
        <n v="88"/>
        <n v="18"/>
        <n v="48"/>
        <n v="93"/>
        <n v="61"/>
        <n v="121"/>
        <n v="42"/>
        <n v="38"/>
        <n v="82"/>
        <n v="144"/>
        <n v="41"/>
        <n v="31"/>
        <n v="22"/>
        <n v="10"/>
        <n v="19"/>
        <n v="25"/>
        <n v="119"/>
        <n v="158"/>
        <n v="117"/>
        <n v="280"/>
        <n v="91"/>
        <n v="72"/>
        <n v="43"/>
        <n v="282"/>
        <n v="69"/>
        <n v="174"/>
        <n v="78"/>
        <n v="102"/>
        <n v="55"/>
        <n v="50"/>
        <n v="183"/>
        <n v="99"/>
        <n v="200"/>
        <n v="62"/>
      </sharedItems>
    </cacheField>
    <cacheField name="2020年总销量" numFmtId="0">
      <sharedItems containsString="0" containsBlank="1" containsNumber="1" containsInteger="1" minValue="0" maxValue="13852" count="105">
        <n v="0"/>
        <n v="454"/>
        <n v="1434"/>
        <n v="1596"/>
        <n v="1669"/>
        <n v="806"/>
        <n v="8409"/>
        <n v="1744"/>
        <n v="4311"/>
        <n v="13852"/>
        <n v="391"/>
        <n v="1049"/>
        <n v="2016"/>
        <n v="235"/>
        <n v="779"/>
        <n v="1554"/>
        <n v="971"/>
        <n v="1196"/>
        <n v="1063"/>
        <n v="790"/>
        <n v="871"/>
        <n v="337"/>
        <n v="1480"/>
        <n v="126"/>
        <n v="349"/>
        <n v="400"/>
        <n v="199"/>
        <n v="223"/>
        <n v="237"/>
        <n v="592"/>
        <n v="1265"/>
        <n v="508"/>
        <n v="740"/>
        <n v="224"/>
        <n v="176"/>
        <n v="295"/>
        <n v="571"/>
        <n v="491"/>
        <n v="785"/>
        <n v="420"/>
        <n v="1415"/>
        <n v="969"/>
        <n v="179"/>
        <n v="197"/>
        <n v="170"/>
        <n v="809"/>
        <n v="88"/>
        <n v="75"/>
        <n v="131"/>
        <n v="226"/>
        <n v="178"/>
        <n v="636"/>
        <n v="606"/>
        <n v="610"/>
        <n v="392"/>
        <n v="1592"/>
        <n v="4106"/>
        <n v="1448"/>
        <n v="1281"/>
        <n v="718"/>
        <n v="743"/>
        <n v="2577"/>
        <n v="1058"/>
        <n v="335"/>
        <n v="1433"/>
        <n v="518"/>
        <n v="837"/>
        <n v="843"/>
        <n v="3391"/>
        <n v="909"/>
        <n v="893"/>
        <n v="1008"/>
        <n v="85"/>
        <n v="135"/>
        <n v="449"/>
        <n v="635"/>
        <n v="466"/>
        <n v="133"/>
        <n v="307"/>
        <n v="210"/>
        <n v="241"/>
        <n v="269"/>
        <n v="275"/>
        <n v="110"/>
        <n v="217"/>
        <n v="24"/>
        <n v="22"/>
        <n v="34"/>
        <n v="40"/>
        <n v="151"/>
        <n v="71"/>
        <n v="190"/>
        <n v="458"/>
        <n v="1098"/>
        <n v="220"/>
        <n v="261"/>
        <n v="412"/>
        <n v="301"/>
        <n v="457"/>
        <n v="313"/>
        <n v="421"/>
        <n v="359"/>
        <n v="4"/>
        <n v="2"/>
        <m/>
      </sharedItems>
    </cacheField>
    <cacheField name="2021.1月销量" numFmtId="0">
      <sharedItems containsString="0" containsBlank="1" containsNumber="1" containsInteger="1" minValue="0" maxValue="2602" count="72">
        <n v="5"/>
        <n v="9"/>
        <n v="10"/>
        <n v="8"/>
        <n v="0"/>
        <n v="3"/>
        <n v="7"/>
        <n v="25"/>
        <n v="76"/>
        <n v="248"/>
        <n v="53"/>
        <n v="47"/>
        <n v="2602"/>
        <n v="70"/>
        <n v="207"/>
        <n v="1757"/>
        <n v="4"/>
        <n v="79"/>
        <n v="109"/>
        <n v="13"/>
        <n v="64"/>
        <n v="75"/>
        <n v="74"/>
        <n v="127"/>
        <n v="107"/>
        <n v="200"/>
        <n v="116"/>
        <n v="103"/>
        <n v="15"/>
        <n v="141"/>
        <n v="16"/>
        <n v="82"/>
        <n v="197"/>
        <n v="26"/>
        <n v="72"/>
        <n v="27"/>
        <n v="78"/>
        <n v="68"/>
        <m/>
        <n v="12"/>
        <n v="32"/>
        <n v="59"/>
        <n v="67"/>
        <n v="45"/>
        <n v="131"/>
        <n v="18"/>
        <n v="93"/>
        <n v="35"/>
        <n v="28"/>
        <n v="17"/>
        <n v="11"/>
        <n v="115"/>
        <n v="36"/>
        <n v="113"/>
        <n v="22"/>
        <n v="157"/>
        <n v="299"/>
        <n v="87"/>
        <n v="46"/>
        <n v="305"/>
        <n v="77"/>
        <n v="97"/>
        <n v="114"/>
        <n v="31"/>
        <n v="180"/>
        <n v="55"/>
        <n v="92"/>
        <n v="73"/>
        <n v="6"/>
        <n v="2"/>
        <n v="1"/>
        <n v="283"/>
      </sharedItems>
    </cacheField>
    <cacheField name="2021.2月销量" numFmtId="0">
      <sharedItems containsString="0" containsBlank="1" containsNumber="1" containsInteger="1" minValue="0" maxValue="1449" count="80">
        <n v="11"/>
        <n v="20"/>
        <n v="24"/>
        <n v="55"/>
        <n v="5"/>
        <n v="9"/>
        <n v="44"/>
        <n v="52"/>
        <n v="17"/>
        <n v="8"/>
        <n v="0"/>
        <n v="14"/>
        <n v="200"/>
        <n v="46"/>
        <n v="36"/>
        <n v="409"/>
        <n v="64"/>
        <n v="276"/>
        <n v="1449"/>
        <n v="10"/>
        <n v="95"/>
        <n v="117"/>
        <n v="62"/>
        <n v="96"/>
        <n v="102"/>
        <n v="125"/>
        <n v="224"/>
        <n v="45"/>
        <n v="48"/>
        <n v="25"/>
        <n v="172"/>
        <n v="16"/>
        <n v="90"/>
        <n v="100"/>
        <n v="2"/>
        <n v="54"/>
        <n v="58"/>
        <n v="71"/>
        <n v="37"/>
        <n v="33"/>
        <m/>
        <n v="41"/>
        <n v="56"/>
        <n v="40"/>
        <n v="15"/>
        <n v="31"/>
        <n v="72"/>
        <n v="27"/>
        <n v="59"/>
        <n v="93"/>
        <n v="13"/>
        <n v="7"/>
        <n v="43"/>
        <n v="39"/>
        <n v="60"/>
        <n v="114"/>
        <n v="129"/>
        <n v="107"/>
        <n v="101"/>
        <n v="346"/>
        <n v="88"/>
        <n v="77"/>
        <n v="323"/>
        <n v="76"/>
        <n v="109"/>
        <n v="83"/>
        <n v="145"/>
        <n v="193"/>
        <n v="53"/>
        <n v="82"/>
        <n v="47"/>
        <n v="49"/>
        <n v="6"/>
        <n v="18"/>
        <n v="23"/>
        <n v="21"/>
        <n v="12"/>
        <n v="3"/>
        <n v="4"/>
        <n v="1"/>
      </sharedItems>
    </cacheField>
    <cacheField name="2021.3月销量" numFmtId="0">
      <sharedItems containsString="0" containsBlank="1" containsNumber="1" containsInteger="1" minValue="1" maxValue="2355" count="93">
        <n v="44"/>
        <n v="32"/>
        <n v="109"/>
        <n v="125"/>
        <n v="10"/>
        <n v="22"/>
        <n v="169"/>
        <n v="119"/>
        <n v="23"/>
        <n v="30"/>
        <n v="20"/>
        <n v="25"/>
        <n v="34"/>
        <n v="43"/>
        <n v="16"/>
        <n v="35"/>
        <n v="188"/>
        <n v="51"/>
        <n v="397"/>
        <n v="49"/>
        <n v="235"/>
        <n v="2355"/>
        <n v="6"/>
        <n v="136"/>
        <n v="132"/>
        <n v="17"/>
        <n v="65"/>
        <n v="104"/>
        <n v="55"/>
        <n v="139"/>
        <n v="199"/>
        <n v="314"/>
        <n v="59"/>
        <n v="60"/>
        <n v="21"/>
        <n v="27"/>
        <n v="81"/>
        <n v="78"/>
        <n v="19"/>
        <n v="57"/>
        <n v="71"/>
        <n v="33"/>
        <n v="67"/>
        <n v="38"/>
        <m/>
        <n v="45"/>
        <n v="31"/>
        <n v="53"/>
        <n v="84"/>
        <n v="62"/>
        <n v="48"/>
        <n v="5"/>
        <n v="69"/>
        <n v="14"/>
        <n v="87"/>
        <n v="152"/>
        <n v="114"/>
        <n v="56"/>
        <n v="66"/>
        <n v="54"/>
        <n v="4"/>
        <n v="18"/>
        <n v="82"/>
        <n v="93"/>
        <n v="123"/>
        <n v="122"/>
        <n v="238"/>
        <n v="85"/>
        <n v="270"/>
        <n v="68"/>
        <n v="277"/>
        <n v="310"/>
        <n v="138"/>
        <n v="86"/>
        <n v="96"/>
        <n v="12"/>
        <n v="94"/>
        <n v="36"/>
        <n v="15"/>
        <n v="40"/>
        <n v="13"/>
        <n v="9"/>
        <n v="28"/>
        <n v="72"/>
        <n v="29"/>
        <n v="24"/>
        <n v="47"/>
        <n v="26"/>
        <n v="7"/>
        <n v="3"/>
        <n v="8"/>
        <n v="1"/>
        <n v="2"/>
      </sharedItems>
    </cacheField>
    <cacheField name="2021年4月销量" numFmtId="0">
      <sharedItems containsString="0" containsBlank="1" containsNumber="1" containsInteger="1" minValue="0" maxValue="744" count="105">
        <n v="48"/>
        <n v="17"/>
        <n v="112"/>
        <n v="189"/>
        <n v="15"/>
        <n v="23"/>
        <n v="148"/>
        <n v="146"/>
        <n v="36"/>
        <n v="31"/>
        <n v="58"/>
        <n v="39"/>
        <n v="62"/>
        <n v="54"/>
        <n v="16"/>
        <n v="40"/>
        <n v="98"/>
        <n v="126"/>
        <n v="27"/>
        <n v="206"/>
        <n v="744"/>
        <n v="8"/>
        <n v="130"/>
        <n v="134"/>
        <n v="14"/>
        <n v="89"/>
        <n v="109"/>
        <n v="69"/>
        <n v="136"/>
        <n v="231"/>
        <n v="261"/>
        <n v="68"/>
        <n v="50"/>
        <n v="24"/>
        <n v="103"/>
        <n v="18"/>
        <n v="94"/>
        <n v="87"/>
        <n v="21"/>
        <n v="41"/>
        <n v="25"/>
        <n v="53"/>
        <m/>
        <n v="38"/>
        <n v="188"/>
        <n v="92"/>
        <n v="74"/>
        <n v="35"/>
        <n v="64"/>
        <n v="138"/>
        <n v="0"/>
        <n v="78"/>
        <n v="164"/>
        <n v="105"/>
        <n v="207"/>
        <n v="120"/>
        <n v="95"/>
        <n v="49"/>
        <n v="70"/>
        <n v="34"/>
        <n v="43"/>
        <n v="65"/>
        <n v="10"/>
        <n v="32"/>
        <n v="125"/>
        <n v="44"/>
        <n v="82"/>
        <n v="337"/>
        <n v="135"/>
        <n v="192"/>
        <n v="132"/>
        <n v="57"/>
        <n v="129"/>
        <n v="116"/>
        <n v="265"/>
        <n v="144"/>
        <n v="145"/>
        <n v="167"/>
        <n v="28"/>
        <n v="236"/>
        <n v="179"/>
        <n v="165"/>
        <n v="90"/>
        <n v="88"/>
        <n v="33"/>
        <n v="47"/>
        <n v="73"/>
        <n v="52"/>
        <n v="22"/>
        <n v="79"/>
        <n v="29"/>
        <n v="141"/>
        <n v="131"/>
        <n v="7"/>
        <n v="13"/>
        <n v="45"/>
        <n v="37"/>
        <n v="97"/>
        <n v="107"/>
        <n v="12"/>
        <n v="4"/>
        <n v="9"/>
        <n v="3"/>
        <n v="6"/>
        <n v="11"/>
      </sharedItems>
    </cacheField>
    <cacheField name="2021年5月销量" numFmtId="0">
      <sharedItems containsString="0" containsBlank="1" containsNumber="1" containsInteger="1" minValue="0" maxValue="553" count="124">
        <n v="20"/>
        <n v="30"/>
        <n v="74"/>
        <n v="136"/>
        <n v="8"/>
        <n v="11"/>
        <n v="111"/>
        <n v="145"/>
        <n v="28"/>
        <n v="27"/>
        <n v="44"/>
        <n v="35"/>
        <n v="47"/>
        <n v="39"/>
        <n v="14"/>
        <n v="31"/>
        <n v="54"/>
        <n v="33"/>
        <n v="16"/>
        <n v="92"/>
        <n v="25"/>
        <n v="166"/>
        <n v="553"/>
        <n v="22"/>
        <n v="112"/>
        <n v="133"/>
        <n v="7"/>
        <n v="82"/>
        <n v="86"/>
        <n v="100"/>
        <n v="102"/>
        <n v="188"/>
        <n v="168"/>
        <n v="63"/>
        <n v="52"/>
        <n v="18"/>
        <n v="19"/>
        <n v="61"/>
        <n v="69"/>
        <n v="41"/>
        <n v="26"/>
        <n v="15"/>
        <n v="4"/>
        <n v="10"/>
        <n v="9"/>
        <n v="23"/>
        <n v="66"/>
        <n v="174"/>
        <n v="93"/>
        <n v="5"/>
        <n v="50"/>
        <n v="0"/>
        <n v="51"/>
        <n v="43"/>
        <n v="46"/>
        <n v="36"/>
        <n v="91"/>
        <n v="45"/>
        <n v="58"/>
        <n v="37"/>
        <n v="38"/>
        <n v="17"/>
        <n v="32"/>
        <n v="24"/>
        <n v="29"/>
        <n v="148"/>
        <n v="64"/>
        <n v="124"/>
        <n v="320"/>
        <n v="71"/>
        <n v="175"/>
        <n v="84"/>
        <n v="56"/>
        <n v="48"/>
        <n v="55"/>
        <n v="53"/>
        <n v="119"/>
        <n v="65"/>
        <n v="138"/>
        <n v="161"/>
        <n v="333"/>
        <n v="13"/>
        <n v="147"/>
        <n v="131"/>
        <n v="57"/>
        <n v="42"/>
        <n v="68"/>
        <n v="455"/>
        <n v="348"/>
        <n v="256"/>
        <n v="40"/>
        <n v="94"/>
        <n v="85"/>
        <n v="60"/>
        <n v="127"/>
        <n v="62"/>
        <n v="34"/>
        <n v="128"/>
        <n v="120"/>
        <n v="99"/>
        <n v="103"/>
        <n v="118"/>
        <n v="163"/>
        <n v="130"/>
        <n v="90"/>
        <n v="104"/>
        <n v="200"/>
        <n v="228"/>
        <n v="98"/>
        <n v="95"/>
        <n v="173"/>
        <n v="59"/>
        <n v="261"/>
        <n v="77"/>
        <n v="49"/>
        <n v="117"/>
        <n v="3"/>
        <n v="2"/>
        <n v="1"/>
        <n v="12"/>
        <n v="72"/>
        <n v="134"/>
        <n v="115"/>
        <m/>
      </sharedItems>
    </cacheField>
    <cacheField name="2021.6.1销量" numFmtId="0">
      <sharedItems containsString="0" containsBlank="1" containsNumber="1" containsInteger="1" minValue="0" maxValue="105" count="44">
        <n v="3"/>
        <n v="5"/>
        <n v="31"/>
        <n v="25"/>
        <n v="1"/>
        <n v="43"/>
        <n v="27"/>
        <n v="15"/>
        <n v="8"/>
        <n v="6"/>
        <n v="4"/>
        <n v="12"/>
        <n v="2"/>
        <n v="11"/>
        <n v="34"/>
        <n v="105"/>
        <n v="16"/>
        <n v="62"/>
        <n v="44"/>
        <n v="7"/>
        <n v="0"/>
        <n v="21"/>
        <n v="13"/>
        <n v="17"/>
        <n v="14"/>
        <n v="9"/>
        <n v="30"/>
        <n v="75"/>
        <n v="32"/>
        <n v="19"/>
        <n v="10"/>
        <n v="24"/>
        <n v="23"/>
        <n v="81"/>
        <n v="63"/>
        <n v="37"/>
        <n v="69"/>
        <n v="76"/>
        <n v="28"/>
        <n v="18"/>
        <n v="26"/>
        <n v="67"/>
        <n v="41"/>
        <m/>
      </sharedItems>
    </cacheField>
    <cacheField name="2021.6.2销量" numFmtId="0">
      <sharedItems containsString="0" containsBlank="1" containsNumber="1" containsInteger="1" minValue="0" maxValue="26" count="20">
        <n v="1"/>
        <n v="2"/>
        <n v="3"/>
        <n v="0"/>
        <n v="11"/>
        <n v="13"/>
        <n v="4"/>
        <n v="15"/>
        <n v="5"/>
        <n v="10"/>
        <n v="7"/>
        <n v="6"/>
        <n v="9"/>
        <n v="25"/>
        <n v="22"/>
        <n v="8"/>
        <n v="19"/>
        <n v="26"/>
        <n v="18"/>
        <m/>
      </sharedItems>
    </cacheField>
    <cacheField name="2021.6.3销量" numFmtId="0">
      <sharedItems containsString="0" containsBlank="1" containsNumber="1" containsInteger="1" minValue="0" maxValue="37" count="21">
        <n v="2"/>
        <n v="3"/>
        <n v="7"/>
        <n v="0"/>
        <n v="5"/>
        <n v="13"/>
        <n v="1"/>
        <n v="4"/>
        <n v="16"/>
        <n v="37"/>
        <n v="8"/>
        <n v="6"/>
        <n v="12"/>
        <n v="9"/>
        <n v="11"/>
        <n v="17"/>
        <n v="15"/>
        <n v="20"/>
        <n v="25"/>
        <n v="28"/>
        <m/>
      </sharedItems>
    </cacheField>
    <cacheField name="2021.6.4销量" numFmtId="0">
      <sharedItems containsString="0" containsBlank="1" containsNumber="1" containsInteger="1" minValue="0" maxValue="212" count="18">
        <n v="1"/>
        <n v="2"/>
        <n v="0"/>
        <n v="4"/>
        <n v="3"/>
        <n v="5"/>
        <m/>
        <n v="10"/>
        <n v="11"/>
        <n v="9"/>
        <n v="8"/>
        <n v="14"/>
        <n v="35"/>
        <n v="30"/>
        <n v="7"/>
        <n v="18"/>
        <n v="212"/>
        <n v="24"/>
      </sharedItems>
    </cacheField>
    <cacheField name="2021.6.5销量" numFmtId="0">
      <sharedItems containsString="0" containsBlank="1" containsNumber="1" containsInteger="1" minValue="0" maxValue="41" count="15">
        <n v="1"/>
        <n v="3"/>
        <n v="0"/>
        <n v="2"/>
        <n v="5"/>
        <n v="14"/>
        <n v="7"/>
        <n v="41"/>
        <n v="8"/>
        <n v="4"/>
        <n v="6"/>
        <n v="9"/>
        <n v="11"/>
        <n v="34"/>
        <m/>
      </sharedItems>
    </cacheField>
    <cacheField name="2021.6.6销量" numFmtId="0">
      <sharedItems containsString="0" containsBlank="1" containsNumber="1" containsInteger="1" minValue="0" maxValue="31" count="24">
        <n v="0"/>
        <n v="3"/>
        <n v="4"/>
        <n v="10"/>
        <n v="1"/>
        <n v="11"/>
        <n v="6"/>
        <n v="23"/>
        <n v="9"/>
        <n v="5"/>
        <n v="2"/>
        <n v="8"/>
        <n v="7"/>
        <n v="15"/>
        <n v="14"/>
        <n v="16"/>
        <n v="12"/>
        <n v="19"/>
        <n v="17"/>
        <n v="13"/>
        <n v="21"/>
        <n v="31"/>
        <n v="18"/>
        <m/>
      </sharedItems>
    </cacheField>
    <cacheField name="2021.6.7销量" numFmtId="0">
      <sharedItems containsString="0" containsBlank="1" containsNumber="1" containsInteger="1" minValue="0" maxValue="40" count="24">
        <n v="0"/>
        <n v="1"/>
        <n v="2"/>
        <n v="5"/>
        <n v="6"/>
        <n v="9"/>
        <n v="14"/>
        <n v="30"/>
        <n v="37"/>
        <n v="3"/>
        <n v="12"/>
        <n v="4"/>
        <n v="7"/>
        <n v="40"/>
        <n v="17"/>
        <n v="8"/>
        <n v="16"/>
        <n v="10"/>
        <n v="13"/>
        <n v="18"/>
        <n v="19"/>
        <n v="21"/>
        <n v="22"/>
        <m/>
      </sharedItems>
    </cacheField>
    <cacheField name="2021.6.8销量" numFmtId="0">
      <sharedItems containsString="0" containsBlank="1" containsNumber="1" containsInteger="1" minValue="0" maxValue="33" count="19">
        <n v="1"/>
        <n v="0"/>
        <n v="2"/>
        <n v="4"/>
        <n v="5"/>
        <n v="3"/>
        <n v="8"/>
        <n v="33"/>
        <n v="7"/>
        <n v="6"/>
        <n v="9"/>
        <n v="13"/>
        <n v="15"/>
        <n v="22"/>
        <n v="11"/>
        <n v="10"/>
        <n v="16"/>
        <n v="25"/>
        <m/>
      </sharedItems>
    </cacheField>
    <cacheField name="2021.6.9销量" numFmtId="0">
      <sharedItems containsString="0" containsBlank="1" containsNumber="1" containsInteger="1" minValue="0" maxValue="23" count="17">
        <n v="1"/>
        <n v="0"/>
        <n v="2"/>
        <n v="7"/>
        <n v="4"/>
        <n v="11"/>
        <n v="6"/>
        <n v="23"/>
        <n v="3"/>
        <n v="17"/>
        <n v="5"/>
        <n v="8"/>
        <n v="14"/>
        <n v="22"/>
        <n v="19"/>
        <n v="9"/>
        <m/>
      </sharedItems>
    </cacheField>
    <cacheField name="2021.6.10销量" numFmtId="0">
      <sharedItems containsString="0" containsBlank="1" containsNumber="1" containsInteger="1" minValue="0" maxValue="39" count="21">
        <n v="4"/>
        <n v="5"/>
        <n v="6"/>
        <n v="2"/>
        <n v="0"/>
        <n v="8"/>
        <n v="1"/>
        <n v="3"/>
        <n v="39"/>
        <n v="9"/>
        <n v="7"/>
        <n v="11"/>
        <n v="12"/>
        <n v="20"/>
        <n v="18"/>
        <n v="10"/>
        <n v="21"/>
        <n v="13"/>
        <n v="34"/>
        <n v="15"/>
        <m/>
      </sharedItems>
    </cacheField>
    <cacheField name="2021.6.11销量" numFmtId="0">
      <sharedItems containsString="0" containsBlank="1" containsNumber="1" containsInteger="1" minValue="0" maxValue="43" count="19">
        <n v="6"/>
        <n v="2"/>
        <n v="3"/>
        <n v="8"/>
        <n v="1"/>
        <n v="0"/>
        <n v="4"/>
        <n v="39"/>
        <n v="43"/>
        <n v="5"/>
        <n v="9"/>
        <n v="7"/>
        <n v="12"/>
        <n v="10"/>
        <n v="24"/>
        <n v="18"/>
        <n v="13"/>
        <n v="19"/>
        <m/>
      </sharedItems>
    </cacheField>
    <cacheField name="2021.6.12销量" numFmtId="0">
      <sharedItems containsString="0" containsBlank="1" containsNumber="1" containsInteger="1" minValue="0" maxValue="35" count="19">
        <n v="0"/>
        <n v="3"/>
        <n v="2"/>
        <n v="13"/>
        <n v="1"/>
        <n v="4"/>
        <n v="27"/>
        <n v="5"/>
        <n v="9"/>
        <n v="7"/>
        <n v="6"/>
        <n v="12"/>
        <n v="17"/>
        <n v="11"/>
        <n v="8"/>
        <n v="19"/>
        <n v="16"/>
        <n v="35"/>
        <m/>
      </sharedItems>
    </cacheField>
    <cacheField name="2021.6.13销量" numFmtId="0">
      <sharedItems containsString="0" containsBlank="1" containsNumber="1" containsInteger="1" minValue="0" maxValue="19" count="17">
        <n v="1"/>
        <n v="0"/>
        <n v="2"/>
        <n v="4"/>
        <n v="3"/>
        <n v="15"/>
        <n v="5"/>
        <n v="7"/>
        <n v="8"/>
        <n v="6"/>
        <n v="9"/>
        <n v="19"/>
        <n v="10"/>
        <n v="11"/>
        <n v="13"/>
        <n v="14"/>
        <m/>
      </sharedItems>
    </cacheField>
    <cacheField name="2021.6.14销量" numFmtId="0">
      <sharedItems containsString="0" containsBlank="1" containsNumber="1" containsInteger="1" minValue="0" maxValue="15" count="13">
        <n v="0"/>
        <n v="3"/>
        <n v="2"/>
        <n v="6"/>
        <n v="1"/>
        <n v="15"/>
        <n v="4"/>
        <n v="5"/>
        <n v="8"/>
        <n v="11"/>
        <n v="12"/>
        <n v="9"/>
        <m/>
      </sharedItems>
    </cacheField>
    <cacheField name="2021.6.15销量" numFmtId="0">
      <sharedItems containsString="0" containsBlank="1" containsNumber="1" containsInteger="1" minValue="0" maxValue="36" count="13">
        <n v="1"/>
        <n v="2"/>
        <n v="0"/>
        <n v="10"/>
        <n v="7"/>
        <n v="36"/>
        <n v="4"/>
        <n v="5"/>
        <n v="3"/>
        <n v="6"/>
        <n v="8"/>
        <n v="16"/>
        <m/>
      </sharedItems>
    </cacheField>
    <cacheField name="2021.6.16销量" numFmtId="0">
      <sharedItems containsString="0" containsBlank="1" containsNumber="1" containsInteger="1" minValue="0" maxValue="67" count="22">
        <n v="2"/>
        <n v="0"/>
        <n v="13"/>
        <n v="3"/>
        <n v="5"/>
        <n v="4"/>
        <n v="1"/>
        <n v="38"/>
        <n v="9"/>
        <n v="8"/>
        <n v="6"/>
        <n v="7"/>
        <n v="16"/>
        <n v="19"/>
        <n v="10"/>
        <n v="14"/>
        <n v="18"/>
        <n v="12"/>
        <n v="11"/>
        <n v="22"/>
        <n v="67"/>
        <m/>
      </sharedItems>
    </cacheField>
    <cacheField name="2021.6.17销量" numFmtId="0">
      <sharedItems containsString="0" containsBlank="1" containsNumber="1" containsInteger="1" minValue="0" maxValue="17" count="12">
        <n v="0"/>
        <n v="1"/>
        <n v="6"/>
        <n v="17"/>
        <n v="3"/>
        <n v="5"/>
        <n v="4"/>
        <n v="2"/>
        <n v="16"/>
        <n v="8"/>
        <n v="14"/>
        <m/>
      </sharedItems>
    </cacheField>
    <cacheField name="2021.6.18销量" numFmtId="0">
      <sharedItems containsString="0" containsBlank="1" containsNumber="1" containsInteger="1" minValue="0" maxValue="122" count="57">
        <n v="8"/>
        <n v="9"/>
        <n v="32"/>
        <n v="49"/>
        <n v="5"/>
        <n v="2"/>
        <n v="83"/>
        <n v="64"/>
        <n v="1"/>
        <n v="14"/>
        <n v="20"/>
        <n v="7"/>
        <n v="17"/>
        <n v="4"/>
        <n v="6"/>
        <n v="3"/>
        <n v="16"/>
        <n v="41"/>
        <n v="99"/>
        <n v="37"/>
        <n v="23"/>
        <n v="22"/>
        <n v="69"/>
        <n v="98"/>
        <n v="29"/>
        <n v="35"/>
        <n v="13"/>
        <n v="25"/>
        <n v="36"/>
        <n v="19"/>
        <n v="21"/>
        <n v="10"/>
        <n v="12"/>
        <n v="40"/>
        <n v="0"/>
        <n v="62"/>
        <n v="15"/>
        <n v="54"/>
        <n v="27"/>
        <n v="24"/>
        <n v="34"/>
        <n v="107"/>
        <n v="119"/>
        <n v="28"/>
        <n v="38"/>
        <n v="18"/>
        <n v="11"/>
        <n v="39"/>
        <n v="48"/>
        <n v="122"/>
        <n v="81"/>
        <n v="95"/>
        <n v="26"/>
        <n v="33"/>
        <n v="30"/>
        <n v="50"/>
        <m/>
      </sharedItems>
    </cacheField>
    <cacheField name="2021.6.19销量" numFmtId="0">
      <sharedItems containsString="0" containsBlank="1" containsNumber="1" containsInteger="1" minValue="0" maxValue="29" count="19">
        <n v="3"/>
        <n v="1"/>
        <n v="6"/>
        <n v="0"/>
        <n v="5"/>
        <n v="7"/>
        <n v="4"/>
        <n v="2"/>
        <n v="29"/>
        <n v="13"/>
        <n v="9"/>
        <n v="8"/>
        <n v="10"/>
        <n v="15"/>
        <n v="12"/>
        <n v="16"/>
        <n v="11"/>
        <n v="17"/>
        <m/>
      </sharedItems>
    </cacheField>
    <cacheField name="2021.6.20销量" numFmtId="0">
      <sharedItems containsString="0" containsBlank="1" containsNumber="1" containsInteger="1" minValue="0" maxValue="26" count="17">
        <n v="3"/>
        <n v="0"/>
        <n v="4"/>
        <n v="5"/>
        <n v="7"/>
        <n v="2"/>
        <n v="1"/>
        <n v="6"/>
        <n v="15"/>
        <n v="8"/>
        <n v="10"/>
        <n v="9"/>
        <n v="11"/>
        <n v="17"/>
        <n v="12"/>
        <n v="26"/>
        <m/>
      </sharedItems>
    </cacheField>
    <cacheField name="2021.6.21销量" numFmtId="0">
      <sharedItems containsString="0" containsBlank="1" containsNumber="1" containsInteger="1" minValue="0" maxValue="42" count="14">
        <n v="0"/>
        <n v="1"/>
        <n v="3"/>
        <n v="4"/>
        <n v="2"/>
        <n v="42"/>
        <n v="5"/>
        <n v="35"/>
        <n v="6"/>
        <n v="7"/>
        <n v="8"/>
        <n v="9"/>
        <n v="22"/>
        <m/>
      </sharedItems>
    </cacheField>
    <cacheField name="2021.6.22销量" numFmtId="0">
      <sharedItems containsString="0" containsBlank="1" containsNumber="1" containsInteger="1" minValue="0" maxValue="14" count="12">
        <n v="1"/>
        <n v="0"/>
        <n v="6"/>
        <n v="3"/>
        <n v="2"/>
        <n v="5"/>
        <n v="14"/>
        <n v="4"/>
        <n v="8"/>
        <n v="7"/>
        <n v="13"/>
        <m/>
      </sharedItems>
    </cacheField>
    <cacheField name="2021.6.23销量" numFmtId="0">
      <sharedItems containsString="0" containsBlank="1" containsNumber="1" containsInteger="1" minValue="0" maxValue="35" count="13">
        <n v="0"/>
        <n v="1"/>
        <n v="2"/>
        <n v="4"/>
        <n v="3"/>
        <n v="35"/>
        <n v="5"/>
        <n v="7"/>
        <n v="6"/>
        <n v="14"/>
        <n v="12"/>
        <n v="10"/>
        <m/>
      </sharedItems>
    </cacheField>
    <cacheField name="2021.6.24销量" numFmtId="0">
      <sharedItems containsString="0" containsBlank="1" containsNumber="1" containsInteger="1" minValue="0" maxValue="35" count="14">
        <n v="1"/>
        <n v="0"/>
        <n v="2"/>
        <n v="6"/>
        <n v="3"/>
        <n v="35"/>
        <n v="28"/>
        <n v="4"/>
        <n v="5"/>
        <n v="10"/>
        <n v="9"/>
        <n v="8"/>
        <n v="7"/>
        <m/>
      </sharedItems>
    </cacheField>
    <cacheField name="2021.6.25销量" numFmtId="0">
      <sharedItems containsString="0" containsBlank="1" containsNumber="1" containsInteger="1" minValue="0" maxValue="22" count="13">
        <n v="2"/>
        <n v="1"/>
        <n v="0"/>
        <n v="4"/>
        <n v="3"/>
        <n v="5"/>
        <n v="22"/>
        <n v="6"/>
        <n v="8"/>
        <n v="9"/>
        <n v="7"/>
        <n v="16"/>
        <m/>
      </sharedItems>
    </cacheField>
    <cacheField name="2021.6.26销量" numFmtId="0">
      <sharedItems containsString="0" containsBlank="1" containsNumber="1" containsInteger="1" minValue="0" maxValue="27" count="12">
        <n v="0"/>
        <n v="1"/>
        <n v="7"/>
        <n v="2"/>
        <n v="3"/>
        <n v="27"/>
        <n v="4"/>
        <n v="8"/>
        <n v="9"/>
        <n v="6"/>
        <n v="5"/>
        <m/>
      </sharedItems>
    </cacheField>
    <cacheField name="2021.6.27销量" numFmtId="0">
      <sharedItems containsString="0" containsBlank="1" containsNumber="1" containsInteger="1" minValue="0" maxValue="22" count="11">
        <n v="0"/>
        <n v="1"/>
        <n v="2"/>
        <n v="6"/>
        <n v="5"/>
        <n v="22"/>
        <n v="4"/>
        <n v="3"/>
        <n v="7"/>
        <n v="9"/>
        <m/>
      </sharedItems>
    </cacheField>
    <cacheField name="2021.6.28销量" numFmtId="0">
      <sharedItems containsString="0" containsBlank="1" containsNumber="1" containsInteger="1" minValue="0" maxValue="41" count="18">
        <n v="0"/>
        <n v="2"/>
        <n v="3"/>
        <n v="1"/>
        <n v="5"/>
        <n v="10"/>
        <n v="8"/>
        <n v="41"/>
        <n v="4"/>
        <n v="6"/>
        <n v="11"/>
        <n v="16"/>
        <n v="9"/>
        <n v="12"/>
        <n v="7"/>
        <n v="31"/>
        <n v="18"/>
        <m/>
      </sharedItems>
    </cacheField>
    <cacheField name="2021.6.29销量" numFmtId="0">
      <sharedItems containsString="0" containsBlank="1" containsNumber="1" containsInteger="1" minValue="0" maxValue="44" count="16">
        <n v="0"/>
        <n v="2"/>
        <n v="4"/>
        <n v="1"/>
        <n v="44"/>
        <n v="3"/>
        <n v="6"/>
        <n v="7"/>
        <n v="10"/>
        <n v="5"/>
        <n v="8"/>
        <n v="11"/>
        <n v="12"/>
        <n v="9"/>
        <n v="17"/>
        <m/>
      </sharedItems>
    </cacheField>
    <cacheField name="2021.6.30销量" numFmtId="0">
      <sharedItems containsString="0" containsBlank="1" containsNumber="1" containsInteger="1" minValue="0" maxValue="40" count="15">
        <n v="2"/>
        <n v="1"/>
        <n v="5"/>
        <n v="0"/>
        <n v="6"/>
        <n v="40"/>
        <n v="7"/>
        <n v="3"/>
        <n v="4"/>
        <n v="10"/>
        <n v="8"/>
        <n v="12"/>
        <n v="16"/>
        <n v="13"/>
        <m/>
      </sharedItems>
    </cacheField>
    <cacheField name="2021年6月销量" numFmtId="0">
      <sharedItems containsString="0" containsBlank="1" containsNumber="1" containsInteger="1" minValue="2" maxValue="909" count="139">
        <n v="40"/>
        <n v="39"/>
        <n v="112"/>
        <n v="165"/>
        <n v="16"/>
        <n v="6"/>
        <n v="227"/>
        <n v="220"/>
        <n v="18"/>
        <n v="15"/>
        <n v="79"/>
        <n v="63"/>
        <n v="57"/>
        <n v="47"/>
        <n v="12"/>
        <n v="13"/>
        <n v="69"/>
        <n v="17"/>
        <n v="202"/>
        <n v="210"/>
        <n v="909"/>
        <n v="149"/>
        <n v="124"/>
        <n v="11"/>
        <n v="96"/>
        <n v="129"/>
        <n v="27"/>
        <n v="122"/>
        <n v="266"/>
        <n v="281"/>
        <n v="90"/>
        <n v="74"/>
        <n v="8"/>
        <n v="2"/>
        <n v="25"/>
        <n v="110"/>
        <n v="71"/>
        <n v="22"/>
        <n v="104"/>
        <n v="54"/>
        <n v="61"/>
        <n v="37"/>
        <n v="19"/>
        <n v="81"/>
        <n v="134"/>
        <n v="68"/>
        <n v="51"/>
        <n v="43"/>
        <n v="97"/>
        <n v="232"/>
        <n v="118"/>
        <n v="30"/>
        <n v="28"/>
        <n v="70"/>
        <n v="26"/>
        <n v="4"/>
        <n v="5"/>
        <n v="34"/>
        <n v="24"/>
        <n v="29"/>
        <n v="65"/>
        <n v="44"/>
        <n v="56"/>
        <n v="20"/>
        <n v="23"/>
        <n v="7"/>
        <n v="225"/>
        <n v="33"/>
        <n v="83"/>
        <n v="91"/>
        <n v="280"/>
        <n v="86"/>
        <n v="10"/>
        <n v="145"/>
        <n v="193"/>
        <n v="111"/>
        <n v="49"/>
        <n v="89"/>
        <n v="77"/>
        <n v="162"/>
        <n v="191"/>
        <n v="236"/>
        <n v="85"/>
        <n v="95"/>
        <n v="128"/>
        <n v="31"/>
        <n v="60"/>
        <n v="109"/>
        <n v="434"/>
        <n v="393"/>
        <n v="133"/>
        <n v="58"/>
        <n v="9"/>
        <n v="99"/>
        <n v="94"/>
        <n v="103"/>
        <n v="113"/>
        <n v="141"/>
        <n v="76"/>
        <n v="115"/>
        <n v="140"/>
        <n v="66"/>
        <n v="213"/>
        <n v="152"/>
        <n v="182"/>
        <n v="62"/>
        <n v="64"/>
        <n v="121"/>
        <n v="82"/>
        <n v="119"/>
        <n v="92"/>
        <n v="21"/>
        <n v="72"/>
        <n v="366"/>
        <n v="326"/>
        <n v="87"/>
        <n v="73"/>
        <n v="46"/>
        <n v="251"/>
        <n v="177"/>
        <n v="523"/>
        <n v="125"/>
        <n v="200"/>
        <n v="78"/>
        <n v="174"/>
        <n v="167"/>
        <n v="123"/>
        <n v="186"/>
        <n v="175"/>
        <n v="139"/>
        <n v="67"/>
        <n v="235"/>
        <n v="507"/>
        <n v="55"/>
        <n v="41"/>
        <n v="100"/>
        <n v="417"/>
        <n v="3"/>
        <m/>
      </sharedItems>
    </cacheField>
    <cacheField name="2021.7.1销量" numFmtId="0">
      <sharedItems containsString="0" containsBlank="1" containsNumber="1" containsInteger="1" minValue="0" maxValue="20" count="17">
        <n v="0"/>
        <n v="3"/>
        <n v="4"/>
        <n v="8"/>
        <n v="2"/>
        <n v="1"/>
        <n v="7"/>
        <n v="9"/>
        <n v="5"/>
        <n v="6"/>
        <n v="10"/>
        <n v="14"/>
        <n v="17"/>
        <n v="16"/>
        <n v="20"/>
        <n v="12"/>
        <m/>
      </sharedItems>
    </cacheField>
    <cacheField name="2021.7.2销量" numFmtId="0">
      <sharedItems containsString="0" containsBlank="1" containsNumber="1" containsInteger="1" minValue="0" maxValue="16" count="15">
        <n v="0"/>
        <n v="2"/>
        <n v="3"/>
        <n v="10"/>
        <n v="6"/>
        <n v="1"/>
        <n v="12"/>
        <n v="4"/>
        <n v="5"/>
        <n v="9"/>
        <n v="11"/>
        <n v="8"/>
        <n v="16"/>
        <n v="7"/>
        <m/>
      </sharedItems>
    </cacheField>
    <cacheField name="2021.7.3销量" numFmtId="0">
      <sharedItems containsString="0" containsBlank="1" containsNumber="1" containsInteger="1" minValue="0" maxValue="17" count="15">
        <n v="2"/>
        <n v="3"/>
        <n v="0"/>
        <n v="7"/>
        <n v="1"/>
        <n v="14"/>
        <n v="4"/>
        <n v="6"/>
        <n v="8"/>
        <n v="9"/>
        <n v="5"/>
        <n v="10"/>
        <n v="15"/>
        <n v="17"/>
        <m/>
      </sharedItems>
    </cacheField>
    <cacheField name="2021.7.4销量" numFmtId="0">
      <sharedItems containsString="0" containsBlank="1" containsNumber="1" containsInteger="1" minValue="0" maxValue="11" count="13">
        <n v="1"/>
        <n v="0"/>
        <n v="4"/>
        <n v="5"/>
        <n v="2"/>
        <n v="3"/>
        <n v="9"/>
        <n v="6"/>
        <n v="10"/>
        <n v="7"/>
        <n v="11"/>
        <n v="8"/>
        <m/>
      </sharedItems>
    </cacheField>
    <cacheField name="2021.7.5销量" numFmtId="0">
      <sharedItems containsString="0" containsBlank="1" containsNumber="1" containsInteger="1" minValue="0" maxValue="25" count="15">
        <n v="3"/>
        <n v="1"/>
        <n v="4"/>
        <n v="2"/>
        <n v="0"/>
        <n v="6"/>
        <n v="15"/>
        <n v="10"/>
        <n v="5"/>
        <n v="8"/>
        <n v="7"/>
        <n v="9"/>
        <n v="13"/>
        <n v="25"/>
        <m/>
      </sharedItems>
    </cacheField>
    <cacheField name="2021.7.6销量" numFmtId="0">
      <sharedItems containsString="0" containsBlank="1" containsNumber="1" containsInteger="1" minValue="0" maxValue="19" count="14">
        <n v="0"/>
        <n v="1"/>
        <n v="4"/>
        <n v="3"/>
        <n v="5"/>
        <n v="19"/>
        <n v="2"/>
        <n v="6"/>
        <n v="7"/>
        <n v="14"/>
        <n v="12"/>
        <n v="9"/>
        <n v="13"/>
        <m/>
      </sharedItems>
    </cacheField>
    <cacheField name="2021.7.7销量" numFmtId="0">
      <sharedItems containsString="0" containsBlank="1" containsNumber="1" containsInteger="1" minValue="0" maxValue="23" count="18">
        <n v="1"/>
        <n v="2"/>
        <n v="3"/>
        <n v="0"/>
        <n v="4"/>
        <n v="23"/>
        <n v="10"/>
        <n v="5"/>
        <n v="6"/>
        <n v="7"/>
        <n v="8"/>
        <n v="9"/>
        <n v="15"/>
        <n v="20"/>
        <n v="11"/>
        <n v="13"/>
        <n v="12"/>
        <m/>
      </sharedItems>
    </cacheField>
    <cacheField name="2021.7.8销量" numFmtId="0">
      <sharedItems containsString="0" containsBlank="1" containsNumber="1" containsInteger="1" minValue="0" maxValue="16" count="15">
        <n v="3"/>
        <n v="1"/>
        <n v="2"/>
        <n v="0"/>
        <n v="5"/>
        <n v="16"/>
        <n v="9"/>
        <n v="4"/>
        <n v="7"/>
        <n v="10"/>
        <n v="11"/>
        <n v="6"/>
        <n v="8"/>
        <n v="12"/>
        <m/>
      </sharedItems>
    </cacheField>
    <cacheField name="2021.7.9销量" numFmtId="0">
      <sharedItems containsString="0" containsBlank="1" containsNumber="1" containsInteger="1" minValue="0" maxValue="17" count="17">
        <n v="3"/>
        <n v="1"/>
        <n v="0"/>
        <n v="2"/>
        <n v="7"/>
        <n v="10"/>
        <n v="17"/>
        <n v="15"/>
        <n v="12"/>
        <n v="9"/>
        <n v="5"/>
        <n v="4"/>
        <n v="11"/>
        <n v="6"/>
        <n v="8"/>
        <n v="16"/>
        <m/>
      </sharedItems>
    </cacheField>
    <cacheField name="2021.7.10销量" numFmtId="0">
      <sharedItems containsString="0" containsBlank="1" containsNumber="1" containsInteger="1" minValue="0" maxValue="13" count="14">
        <n v="1"/>
        <n v="3"/>
        <n v="2"/>
        <n v="0"/>
        <n v="4"/>
        <n v="9"/>
        <n v="5"/>
        <n v="13"/>
        <n v="6"/>
        <n v="11"/>
        <n v="7"/>
        <n v="12"/>
        <n v="8"/>
        <m/>
      </sharedItems>
    </cacheField>
    <cacheField name="2021.7.11销量" numFmtId="0">
      <sharedItems containsString="0" containsBlank="1" containsNumber="1" containsInteger="1" minValue="0" maxValue="19" count="15">
        <n v="2"/>
        <n v="0"/>
        <n v="1"/>
        <n v="3"/>
        <n v="4"/>
        <n v="13"/>
        <n v="8"/>
        <n v="5"/>
        <n v="9"/>
        <n v="7"/>
        <n v="18"/>
        <n v="6"/>
        <n v="19"/>
        <n v="12"/>
        <m/>
      </sharedItems>
    </cacheField>
    <cacheField name="2021.7.12销量" numFmtId="0">
      <sharedItems containsString="0" containsBlank="1" containsNumber="1" containsInteger="1" minValue="0" maxValue="25" count="13">
        <n v="1"/>
        <n v="3"/>
        <n v="0"/>
        <n v="4"/>
        <n v="14"/>
        <n v="2"/>
        <n v="6"/>
        <n v="25"/>
        <n v="5"/>
        <n v="11"/>
        <n v="7"/>
        <n v="8"/>
        <m/>
      </sharedItems>
    </cacheField>
    <cacheField name="2021年7月销量" numFmtId="0">
      <sharedItems containsString="0" containsBlank="1" containsNumber="1" containsInteger="1" minValue="0" maxValue="156" count="66">
        <n v="17"/>
        <n v="8"/>
        <n v="25"/>
        <n v="29"/>
        <n v="1"/>
        <n v="4"/>
        <n v="46"/>
        <n v="57"/>
        <n v="2"/>
        <n v="10"/>
        <n v="19"/>
        <n v="12"/>
        <n v="9"/>
        <n v="3"/>
        <n v="5"/>
        <n v="16"/>
        <n v="50"/>
        <n v="43"/>
        <n v="156"/>
        <n v="32"/>
        <n v="28"/>
        <n v="11"/>
        <n v="48"/>
        <n v="39"/>
        <n v="65"/>
        <n v="7"/>
        <n v="6"/>
        <n v="0"/>
        <n v="33"/>
        <n v="18"/>
        <n v="14"/>
        <n v="15"/>
        <n v="24"/>
        <n v="23"/>
        <n v="75"/>
        <n v="36"/>
        <n v="99"/>
        <n v="35"/>
        <n v="70"/>
        <n v="34"/>
        <n v="55"/>
        <n v="61"/>
        <n v="26"/>
        <n v="41"/>
        <n v="30"/>
        <n v="56"/>
        <n v="68"/>
        <n v="116"/>
        <n v="22"/>
        <n v="83"/>
        <n v="27"/>
        <n v="21"/>
        <n v="88"/>
        <n v="64"/>
        <n v="51"/>
        <n v="72"/>
        <n v="20"/>
        <n v="67"/>
        <n v="40"/>
        <n v="47"/>
        <n v="37"/>
        <n v="54"/>
        <n v="98"/>
        <n v="60"/>
        <n v="86"/>
        <m/>
      </sharedItems>
    </cacheField>
    <cacheField name="京东库存" numFmtId="0">
      <sharedItems containsString="0" containsBlank="1" containsNumber="1" containsInteger="1" minValue="0" maxValue="568" count="114">
        <n v="24"/>
        <n v="21"/>
        <n v="76"/>
        <n v="122"/>
        <n v="7"/>
        <n v="9"/>
        <n v="131"/>
        <n v="115"/>
        <n v="3"/>
        <n v="10"/>
        <n v="44"/>
        <n v="38"/>
        <n v="17"/>
        <n v="39"/>
        <n v="5"/>
        <n v="33"/>
        <n v="47"/>
        <n v="63"/>
        <n v="191"/>
        <n v="57"/>
        <n v="216"/>
        <n v="568"/>
        <n v="27"/>
        <n v="108"/>
        <n v="208"/>
        <n v="65"/>
        <n v="82"/>
        <n v="66"/>
        <n v="179"/>
        <n v="164"/>
        <n v="15"/>
        <n v="22"/>
        <n v="0"/>
        <n v="1"/>
        <n v="35"/>
        <n v="61"/>
        <n v="71"/>
        <n v="56"/>
        <n v="51"/>
        <n v="55"/>
        <n v="98"/>
        <n v="40"/>
        <n v="58"/>
        <n v="119"/>
        <n v="68"/>
        <n v="41"/>
        <n v="37"/>
        <n v="8"/>
        <n v="12"/>
        <n v="18"/>
        <n v="36"/>
        <n v="34"/>
        <n v="16"/>
        <n v="26"/>
        <n v="23"/>
        <n v="28"/>
        <n v="88"/>
        <n v="144"/>
        <n v="69"/>
        <n v="77"/>
        <n v="4"/>
        <n v="133"/>
        <n v="141"/>
        <n v="29"/>
        <n v="50"/>
        <n v="60"/>
        <n v="32"/>
        <n v="70"/>
        <n v="90"/>
        <n v="42"/>
        <n v="72"/>
        <n v="116"/>
        <n v="283"/>
        <n v="272"/>
        <n v="75"/>
        <n v="162"/>
        <n v="2"/>
        <n v="103"/>
        <n v="67"/>
        <n v="129"/>
        <n v="150"/>
        <n v="83"/>
        <n v="217"/>
        <n v="91"/>
        <n v="124"/>
        <n v="132"/>
        <n v="46"/>
        <n v="74"/>
        <n v="80"/>
        <n v="157"/>
        <n v="107"/>
        <n v="52"/>
        <n v="94"/>
        <n v="54"/>
        <n v="30"/>
        <n v="127"/>
        <n v="25"/>
        <n v="13"/>
        <n v="245"/>
        <n v="213"/>
        <n v="59"/>
        <n v="166"/>
        <n v="148"/>
        <n v="196"/>
        <n v="49"/>
        <n v="78"/>
        <n v="114"/>
        <n v="86"/>
        <n v="11"/>
        <n v="87"/>
        <n v="45"/>
        <n v="53"/>
        <n v="6"/>
        <m/>
      </sharedItems>
    </cacheField>
    <cacheField name="在途" numFmtId="0">
      <sharedItems containsString="0" containsBlank="1" containsNumber="1" containsInteger="1" minValue="2" maxValue="83" count="33">
        <m/>
        <n v="4"/>
        <n v="12"/>
        <n v="8"/>
        <n v="9"/>
        <n v="10"/>
        <n v="2"/>
        <n v="6"/>
        <n v="21"/>
        <n v="24"/>
        <n v="3"/>
        <n v="26"/>
        <n v="45"/>
        <n v="50"/>
        <n v="23"/>
        <n v="30"/>
        <n v="20"/>
        <n v="83"/>
        <n v="18"/>
        <n v="7"/>
        <n v="33"/>
        <n v="80"/>
        <n v="11"/>
        <n v="22"/>
        <n v="13"/>
        <n v="64"/>
        <n v="31"/>
        <n v="16"/>
        <n v="15"/>
        <n v="5"/>
        <n v="27"/>
        <n v="17"/>
        <n v="35"/>
      </sharedItems>
    </cacheField>
    <cacheField name="京东合计库存" numFmtId="0">
      <sharedItems containsString="0" containsBlank="1" containsNumber="1" containsInteger="1" minValue="0" maxValue="568" count="122">
        <n v="24"/>
        <n v="21"/>
        <n v="76"/>
        <n v="122"/>
        <n v="7"/>
        <n v="9"/>
        <n v="131"/>
        <n v="115"/>
        <n v="3"/>
        <n v="10"/>
        <n v="44"/>
        <n v="42"/>
        <n v="17"/>
        <n v="39"/>
        <n v="5"/>
        <n v="33"/>
        <n v="47"/>
        <n v="63"/>
        <n v="191"/>
        <n v="57"/>
        <n v="216"/>
        <n v="568"/>
        <n v="27"/>
        <n v="108"/>
        <n v="208"/>
        <n v="65"/>
        <n v="82"/>
        <n v="66"/>
        <n v="179"/>
        <n v="164"/>
        <n v="15"/>
        <n v="34"/>
        <n v="0"/>
        <n v="1"/>
        <n v="35"/>
        <n v="61"/>
        <n v="71"/>
        <n v="56"/>
        <n v="59"/>
        <n v="38"/>
        <n v="55"/>
        <n v="98"/>
        <n v="40"/>
        <n v="58"/>
        <n v="119"/>
        <n v="68"/>
        <n v="41"/>
        <n v="37"/>
        <n v="8"/>
        <n v="12"/>
        <n v="18"/>
        <n v="28"/>
        <n v="45"/>
        <n v="16"/>
        <n v="36"/>
        <n v="29"/>
        <n v="22"/>
        <n v="23"/>
        <n v="124"/>
        <n v="78"/>
        <n v="88"/>
        <n v="152"/>
        <n v="93"/>
        <n v="77"/>
        <n v="4"/>
        <n v="125"/>
        <n v="141"/>
        <n v="89"/>
        <n v="91"/>
        <n v="50"/>
        <n v="60"/>
        <n v="100"/>
        <n v="110"/>
        <n v="173"/>
        <n v="52"/>
        <n v="72"/>
        <n v="69"/>
        <n v="70"/>
        <n v="116"/>
        <n v="283"/>
        <n v="272"/>
        <n v="92"/>
        <n v="162"/>
        <n v="2"/>
        <n v="129"/>
        <n v="159"/>
        <n v="75"/>
        <n v="83"/>
        <n v="217"/>
        <n v="132"/>
        <n v="79"/>
        <n v="154"/>
        <n v="80"/>
        <n v="177"/>
        <n v="107"/>
        <n v="74"/>
        <n v="81"/>
        <n v="94"/>
        <n v="54"/>
        <n v="147"/>
        <n v="105"/>
        <n v="30"/>
        <n v="148"/>
        <n v="143"/>
        <n v="25"/>
        <n v="13"/>
        <n v="245"/>
        <n v="213"/>
        <n v="31"/>
        <n v="166"/>
        <n v="114"/>
        <n v="201"/>
        <n v="53"/>
        <n v="118"/>
        <n v="32"/>
        <n v="64"/>
        <n v="11"/>
        <n v="87"/>
        <n v="46"/>
        <n v="6"/>
        <n v="26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36.5537268519" refreshedBy="qiuyun.shu" recordCount="237">
  <cacheSource type="worksheet">
    <worksheetSource ref="A1:CF217" sheet="7月盘货表"/>
  </cacheSource>
  <cacheFields count="106">
    <cacheField name="序号" numFmtId="0">
      <sharedItems containsSemiMixedTypes="0" containsString="0" containsNumber="1" containsInteger="1" minValue="0" maxValue="237" count="23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</sharedItems>
    </cacheField>
    <cacheField name="类_x000a_别" numFmtId="0">
      <sharedItems count="7">
        <s v="套件类"/>
        <s v="被芯类"/>
        <s v="枕芯类"/>
        <s v="家饰类"/>
        <s v="夏薄被"/>
        <s v="凉席"/>
        <s v="蚊帐"/>
      </sharedItems>
    </cacheField>
    <cacheField name="类_x000a_型" numFmtId="0">
      <sharedItems count="33">
        <s v="水洗棉"/>
        <s v="印花"/>
        <s v="60S"/>
        <s v="100S"/>
        <s v="婚庆"/>
        <s v="纤维被"/>
        <s v="抗菌被"/>
        <s v="大豆被"/>
        <s v="羊毛被"/>
        <s v="棉花被"/>
        <s v="蚕丝羊毛被"/>
        <s v="乳胶枕"/>
        <s v="纤维枕"/>
        <s v="抗菌枕"/>
        <s v="草本枕"/>
        <s v="床单"/>
        <s v="枕袋"/>
        <s v="被袋"/>
        <s v="软垫"/>
        <s v="抗菌垫"/>
        <s v="全棉"/>
        <s v="蚕丝被"/>
        <s v="全涤"/>
        <s v="全涤水洗"/>
        <s v="提花席"/>
        <s v="印花席"/>
        <s v="冰丝席"/>
        <s v="全涤床单"/>
        <s v="仿藤席"/>
        <s v="竹藤席"/>
        <s v="双面"/>
        <s v="蒙古包"/>
        <s v="学生帐"/>
      </sharedItems>
    </cacheField>
    <cacheField name="三_x000a_级_x000a_类_x000a_目" numFmtId="0">
      <sharedItems count="15">
        <s v="四件套"/>
        <s v="六件套"/>
        <s v="纤维被"/>
        <s v="羊毛/驼毛被"/>
        <s v="棉花被"/>
        <s v="乳胶枕"/>
        <s v="纤维枕"/>
        <s v="床单/床笠"/>
        <s v="枕巾枕套"/>
        <s v="被套"/>
        <s v="床垫/床褥"/>
        <s v="冰丝席"/>
        <s v="草席/藤席"/>
        <s v="竹席"/>
        <s v="蚊帐"/>
      </sharedItems>
    </cacheField>
    <cacheField name="sku" numFmtId="49">
      <sharedItems count="237">
        <s v="100017783184"/>
        <s v="100010142355"/>
        <s v="100017783180"/>
        <s v="100010142363"/>
        <s v="100017783176"/>
        <s v="100017783182"/>
        <s v="100021765396"/>
        <s v="100021765426"/>
        <s v="100011471483"/>
        <s v="100010142351"/>
        <s v="100017783174"/>
        <s v="100017783192"/>
        <s v="100017783194"/>
        <s v="100017783196"/>
        <s v="100010142357"/>
        <s v="100010142353"/>
        <s v="100017783150"/>
        <s v="100017861322"/>
        <s v="100017861302"/>
        <s v="4593474"/>
        <s v="4593472"/>
        <s v="3589150"/>
        <s v="1448314"/>
        <s v="1448317"/>
        <s v="1945435"/>
        <s v="1945456"/>
        <s v="3158961"/>
        <s v="3589172"/>
        <s v="100003293360"/>
        <s v="100002951508"/>
        <s v="100002951492"/>
        <s v="100002238831"/>
        <s v="100002069489"/>
        <s v="100002951512"/>
        <s v="100002810988"/>
        <s v="100001998781"/>
        <s v="100006154253"/>
        <s v="100011108794"/>
        <s v="100011108790"/>
        <s v="100011108772"/>
        <s v="8486512"/>
        <s v="8486510"/>
        <s v="8486530"/>
        <s v="100014680240"/>
        <s v="100014680244"/>
        <s v="100014680248"/>
        <s v="100008177783"/>
        <s v="100008177775"/>
        <s v="100014680254"/>
        <s v="2358185"/>
        <s v="2357234"/>
        <s v="2358189"/>
        <s v="2357244"/>
        <s v="2358191"/>
        <s v="2358197"/>
        <s v="100008322021"/>
        <s v="100014895592"/>
        <s v="100008322035"/>
        <s v="100008602230"/>
        <s v="100008602216"/>
        <s v="100008393252"/>
        <s v="100008393806"/>
        <s v="100010393187"/>
        <s v="100018536138"/>
        <s v="100020975794"/>
        <s v="100020975774"/>
        <s v="100003293376"/>
        <s v="8699305"/>
        <s v="8699531"/>
        <s v="1196926"/>
        <s v="1196940"/>
        <s v="100014680282"/>
        <s v="100014680262"/>
        <s v="100014680180"/>
        <s v="100017783204"/>
        <s v="100010142359"/>
        <s v="1799036"/>
        <s v="1799025"/>
        <s v="1799029"/>
        <s v="100008231631"/>
        <s v="100014759652"/>
        <s v="100014759684"/>
        <s v="100014680256"/>
        <s v="100008177787"/>
        <s v="100008177777"/>
        <s v="100014680258"/>
        <s v="100017861234"/>
        <s v="100017861180"/>
        <s v="100017861210"/>
        <s v="3077231"/>
        <s v="3458558"/>
        <s v="100018538894"/>
        <s v="100017783178"/>
        <s v="100008198589"/>
        <s v="100007257974"/>
        <s v="100004224171"/>
        <s v="100014895594"/>
        <s v="100007316882"/>
        <s v="100004253609"/>
        <s v="100007316860"/>
        <s v="3458624"/>
        <s v="100001657463"/>
        <s v="100004540112"/>
        <s v="100021065410"/>
        <s v="3458606"/>
        <s v="100014680246"/>
        <s v="100021007182"/>
        <s v="100021007186"/>
        <s v="100021007202"/>
        <s v="100021007232"/>
        <s v="100021007210"/>
        <s v="100011108758"/>
        <s v="1196927"/>
        <s v="826416"/>
        <s v="100012094978"/>
        <s v="100006648159"/>
        <s v="100006648157"/>
        <s v="100012094992"/>
        <s v="100012094994"/>
        <s v="100012094974"/>
        <s v="100012094976"/>
        <s v="100015981672"/>
        <s v="100015981610"/>
        <s v="100010142367"/>
        <s v="100017783188"/>
        <s v="100017861238"/>
        <s v="100017861244"/>
        <s v="100015034678"/>
        <s v="100010168635"/>
        <s v="100017861218"/>
        <s v="100021765442"/>
        <s v="100017861292"/>
        <s v="100017861326"/>
        <s v="100017861304"/>
        <s v="100010168651"/>
        <s v="100010168641"/>
        <s v="100010168647"/>
        <s v="100018536156"/>
        <s v="100018536134"/>
        <s v="100011208125"/>
        <s v="100011208129"/>
        <s v="100020975776"/>
        <s v="100020975812"/>
        <s v="2432427"/>
        <s v="2732378"/>
        <s v="2432461"/>
        <s v="100002951476"/>
        <s v="100002951478"/>
        <s v="100002069475"/>
        <s v="100002238815"/>
        <s v="100003293340"/>
        <s v="100003293364"/>
        <s v="100006686979"/>
        <s v="100006686977"/>
        <s v="2519687"/>
        <s v="2519593"/>
        <s v="2519626"/>
        <s v="100011471489"/>
        <s v="100011471485"/>
        <s v="100021765456"/>
        <s v="100021765420"/>
        <s v="100007046673"/>
        <s v="100012887770"/>
        <s v="100018536140"/>
        <s v="100018536160"/>
        <s v="100021765482"/>
        <s v="100021765462"/>
        <s v="100017861256"/>
        <s v="100010168625"/>
        <s v="100017861232"/>
        <s v="100017861262"/>
        <s v="100017861274"/>
        <s v="100010168643"/>
        <s v="100017861298"/>
        <s v="100017861294"/>
        <s v="100017861278"/>
        <s v="100017861290"/>
        <s v="100010168637"/>
        <s v="100017861220"/>
        <s v="100017861296"/>
        <s v="100010168649"/>
        <s v="100013365162"/>
        <s v="100013365118"/>
        <s v="100018536170"/>
        <s v="100018536172"/>
        <s v="2356181"/>
        <s v="2356183"/>
        <s v="2355254"/>
        <s v="100012171020"/>
        <s v="100006686965"/>
        <s v="100011649414"/>
        <s v="100011649412"/>
        <s v="100001998771"/>
        <s v="100002810970"/>
        <s v="2431708"/>
        <s v="4318184"/>
        <s v="100017861328"/>
        <s v="100017861342"/>
        <s v="100010168653"/>
        <s v="100010168645"/>
        <s v="100021765398"/>
        <s v="100011471481"/>
        <s v="100010168627"/>
        <s v="100017861280"/>
        <s v="100017861324"/>
        <s v="100021765460"/>
        <s v="100021765484"/>
        <s v="100021765458"/>
        <s v="100011208123"/>
        <s v="100020975814"/>
        <s v="100011208127"/>
        <s v="100011649426"/>
        <s v="100018536182"/>
        <s v="100018536158"/>
        <s v="100021765422"/>
        <s v="100021765424"/>
        <s v="100017861236"/>
        <s v="100017861252"/>
        <s v="100021765468"/>
        <s v="100021765400"/>
        <s v="100017861240"/>
        <s v="100017861248"/>
        <s v="100018536184"/>
        <s v="100010393189"/>
        <s v="100021765450"/>
        <s v="100021765448"/>
        <s v="100017861254"/>
        <s v="100017861214"/>
        <s v="100017861246"/>
        <s v="100017861258"/>
        <s v="100017861264"/>
        <s v="100020975816"/>
        <s v="100020975798"/>
        <s v="100020975778"/>
        <s v="100020975796"/>
        <s v="100018555136"/>
        <s v="100010399647"/>
      </sharedItems>
    </cacheField>
    <cacheField name="货号" numFmtId="49">
      <sharedItems count="237">
        <s v="114021442930330"/>
        <s v="114021441230320"/>
        <s v="114021449840330"/>
        <s v="114021447830320"/>
        <s v="114021451620330"/>
        <s v="114021449450320"/>
        <s v="114021421290150"/>
        <s v="114021443380330"/>
        <s v="114021441710320"/>
        <s v="114021443370330"/>
        <s v="114021441700320"/>
        <s v="114021450950330"/>
        <s v="114021448810320"/>
        <s v="114021451670330"/>
        <s v="114021449500320"/>
        <s v="114021451710330"/>
        <s v="114021449540320"/>
        <s v="114021451650330"/>
        <s v="114021449480320"/>
        <s v="114021417400430"/>
        <s v="114021417260420"/>
        <s v="114021420560320"/>
        <s v="114021415820330"/>
        <s v="114021415780320"/>
        <s v="114021414730430"/>
        <s v="114021414730420"/>
        <s v="114021427460330"/>
        <s v="114021426420320"/>
        <s v="114021417800150"/>
        <s v="114021433490330"/>
        <s v="114021432350320"/>
        <s v="114021417870150"/>
        <s v="114021433680330"/>
        <s v="114021432500320"/>
        <s v="114021433690330"/>
        <s v="114021432510320"/>
        <s v="114021440320330"/>
        <s v="114021438670320"/>
        <s v="114021440370330"/>
        <s v="114021438720320"/>
        <s v="114021417200150"/>
        <s v="114021431210330"/>
        <s v="114021430190320"/>
        <s v="114021421490150"/>
        <s v="114021444020330"/>
        <s v="114021442390320"/>
        <s v="114021420930150"/>
        <s v="114021442490330"/>
        <s v="114021440790320"/>
        <s v="114021414200150"/>
        <s v="114021414100250"/>
        <s v="114021418440330"/>
        <s v="114021416240430"/>
        <s v="114021418260320"/>
        <s v="114021416220420"/>
        <s v="114021421910150"/>
        <s v="114021445490330"/>
        <s v="114021443810320"/>
        <s v="114021437810330"/>
        <s v="114021436450320"/>
        <s v="114021437940330"/>
        <s v="114021436600320"/>
        <s v="114021438100320"/>
        <s v="114021315420520"/>
        <s v="114021443680320"/>
        <s v="114021315570520"/>
        <s v="114021432900320"/>
        <s v="115011324150330"/>
        <s v="115011324080320"/>
        <s v="115011323330130"/>
        <s v="115011323280120"/>
        <s v="115011328200150"/>
        <s v="115011329820130"/>
        <s v="115011328600120"/>
        <s v="115011324510230"/>
        <s v="115011324500220"/>
        <s v="115011323410150"/>
        <s v="115011323590130"/>
        <s v="115011323450120"/>
        <s v="115011327500150"/>
        <s v="115011328890130"/>
        <s v="115011327720120"/>
        <s v="115011327480150"/>
        <s v="115011328870130"/>
        <s v="115011327700120"/>
        <s v="115011323990230"/>
        <s v="115011324240350"/>
        <s v="115011326530330"/>
        <s v="115011326380320"/>
        <s v="115011323250230"/>
        <s v="115011323260220"/>
        <s v="115020002000560"/>
        <s v="115020001990560"/>
        <s v="115020002360560"/>
        <s v="115020001530560"/>
        <s v="115020001520560"/>
        <s v="115020000490460"/>
        <s v="115020000320460"/>
        <s v="115020000340460"/>
        <s v="115020000350460"/>
        <s v="115020000050660"/>
        <s v="115020000600560"/>
        <s v="115020000350660"/>
        <s v="115020000340660"/>
        <s v="115020000060660"/>
        <s v="115020002310560"/>
        <s v="115020002760560"/>
        <s v="115020002080560"/>
        <s v="115020002340560"/>
        <s v="115020001100660"/>
        <s v="115020001110660"/>
        <s v="115020001850560"/>
        <s v="115020000060160"/>
        <s v="115021330180500"/>
        <s v="116040000660350"/>
        <s v="116041212870330"/>
        <s v="116041212800320"/>
        <s v="116040001010660"/>
        <s v="116041212750150"/>
        <s v="116041212930130"/>
        <s v="116041212760120"/>
        <s v="116021341260830"/>
        <s v="116021341230820"/>
        <s v="116021341300830"/>
        <s v="116021341270820"/>
        <s v="116021341010830"/>
        <s v="116021340980820"/>
        <s v="116020000530860"/>
        <s v="116011330290450"/>
        <s v="116011331220430"/>
        <s v="116011328690420"/>
        <s v="116011331900430"/>
        <s v="116011329270420"/>
        <s v="116011331650430"/>
        <s v="116011329020420"/>
        <s v="116011331640430"/>
        <s v="116011329010420"/>
        <s v="116011331170430"/>
        <s v="116011328640420"/>
        <s v="116011332670430"/>
        <s v="116011329930420"/>
        <s v="116011323740450"/>
        <s v="116011324000430"/>
        <s v="116011322860450"/>
        <s v="116011323080430"/>
        <s v="116011322910420"/>
        <s v="116011325890450"/>
        <s v="116011326750430"/>
        <s v="116011325890420"/>
        <s v="116011325930450"/>
        <s v="116011326790430"/>
        <s v="116011325930420"/>
        <s v="116011328980430"/>
        <s v="116011327210420"/>
        <s v="116011328090450"/>
        <s v="116011329010430"/>
        <s v="116011327240420"/>
        <s v="116011328950430"/>
        <s v="116011327180420"/>
        <s v="116011331200430"/>
        <s v="116011328670420"/>
        <s v="116011329170430"/>
        <s v="116011327340420"/>
        <s v="116011331730430"/>
        <s v="116011329100420"/>
        <s v="116011331710430"/>
        <s v="116011329080420"/>
        <s v="116011331760430"/>
        <s v="116011329130420"/>
        <s v="116011331770430"/>
        <s v="116011329140420"/>
        <s v="116011331860430"/>
        <s v="116011329230420"/>
        <s v="116011331310430"/>
        <s v="116011328730420"/>
        <s v="116011331720430"/>
        <s v="116011329090420"/>
        <s v="116011329430430"/>
        <s v="116011327600420"/>
        <s v="116011329390430"/>
        <s v="116011327560420"/>
        <s v="116011330820430"/>
        <s v="116011328370420"/>
        <s v="116011387150130"/>
        <s v="116011387910120"/>
        <s v="116011381450150"/>
        <s v="116011385810130"/>
        <s v="116011386370120"/>
        <s v="116011385860130"/>
        <s v="116011386420120"/>
        <s v="116011385890130"/>
        <s v="116011386430120"/>
        <s v="116011385920130"/>
        <s v="116011386460120"/>
        <s v="116011385930130"/>
        <s v="116011386470120"/>
        <s v="116011387020130"/>
        <s v="116011387780120"/>
        <s v="116011387060130"/>
        <s v="116011387820120"/>
        <s v="116011387580130"/>
        <s v="116011388350120"/>
        <s v="116011381750150"/>
        <s v="116011387010130"/>
        <s v="116011387770120"/>
        <s v="116011382580150"/>
        <s v="116011388480130"/>
        <s v="116011389350120"/>
        <s v="116011381380150"/>
        <s v="116011385740130"/>
        <s v="116011386300120"/>
        <s v="116011386060130"/>
        <s v="116011382370130"/>
        <s v="116011382430120"/>
        <s v="116011387970130"/>
        <s v="116011388680120"/>
        <s v="116011387660130"/>
        <s v="116011388430120"/>
        <s v="116011387980130"/>
        <s v="116011388690120"/>
        <s v="116011387090130"/>
        <s v="116011387850120"/>
        <s v="116011387190130"/>
        <s v="116011387960120"/>
        <s v="116011387180130"/>
        <s v="116011387940120"/>
        <s v="116011360720230"/>
        <s v="116011360680220"/>
        <s v="116011360510230"/>
        <s v="116011360470220"/>
        <s v="116011360520230"/>
        <s v="116011360740230"/>
        <s v="116011360700220"/>
        <s v="116011360750230"/>
        <s v="116011360710220"/>
        <s v="116010000040270"/>
        <s v="116010000030270"/>
      </sharedItems>
    </cacheField>
    <cacheField name="商品名称" numFmtId="0">
      <sharedItems count="236">
        <s v="多喜爱家纺 全棉四件套 纯棉水洗棉 双人素色床上用品 床单被套枕套 雾色烟波灰 1.5/1.8米 203*229cm"/>
        <s v="多喜爱家纺 全棉四件套 纯棉水洗棉 双人素色床上用品 床单被套枕套 雾色烟波灰 1.8/2米 229*230cm"/>
        <s v="多喜爱家纺 全棉四件套 纯棉田园风床上用品加大四件套 双人床单被套 叶镜 1.5/1.8米床 203*229cm"/>
        <s v="多喜爱家纺 全棉四套件 纯棉田园风床上用品双人四件套 双人床单被套 叶镜1.8/2米床 229*230cm"/>
        <s v="多多喜爱家纺 全棉四件套 纯棉简约大气套件 床单被套双人床上用品 暗夜魅影 1.5/1.8米床 203*229cm"/>
        <s v="多喜爱家纺 全棉四件套 纯棉简约大气套件 床单被套双人床上用品 暗夜魅影 1.8/2米床 229*230cm"/>
        <s v="多喜爱家纺 全棉套件 纯棉儿童卡通风 印花床单被套四件套 学生宿舍 小小霸王 1.2米床152*218cm"/>
        <s v="多喜爱家纺 全棉四件套 纯棉儿童卡通风 印花床单被套四件套 学生宿舍 小小霸王 1.5米床 203*229cm"/>
        <s v="多喜爱家纺 全棉四件套 纯棉儿童卡通风 印花床单被套床上用品四件套 小小霸王 1.8米床 229*230cm"/>
        <s v="多喜爱家纺 全棉四件套 纯棉儿童卡通风 印花床单被套四件套 学生宿舍 都市交通 1.5/1.8米床 203*229cm"/>
        <s v="多喜爱家纺 全棉四件套 纯棉儿童卡通风 印花床单被套床上用品四件套 都市交通 1.8/2米床 229*230cm"/>
        <s v="多喜爱家纺 全棉四件套 纯棉北欧ins风简约双人床上用品 床单被套枕套 赫尔辛格II 1.5/1.8米床 203*229cm"/>
        <s v="多喜爱家纺 全棉四件套 纯棉北欧ins风简约双人床上用品 床单被套枕套 赫尔辛格II 1.8/2米床 229*230cm"/>
        <s v="多喜爱家纺 全棉四件套 简约几何元素纯棉床上用品 双人床单被套 心彩 1.5/1.8米 203*229cm"/>
        <s v="多喜爱家纺  全棉四件套 简约几何元素纯棉床上用品 双人床单被套 心彩 1.8/2米 229*230cm"/>
        <s v="多喜爱家纺 全棉四件套 纯棉套件心形图案床上用品 双人床单被套枕套 心恋 1.5/1.8米 203*229cm"/>
        <s v="多喜爱家纺  全棉四件套 纯棉套件心形图案床上用品 双人床单被套枕套 心恋 1.8/2米 229*230cm"/>
        <s v="多喜爱家纺  全棉四件套 简约时尚被套 双人纯棉床上用品套件 床单被套枕套 烟灰流光 1.5/1.8米 203*229cm"/>
        <s v="多喜爱家纺  全棉四件套 简约时尚被套 双人纯棉床上用品套件 床单被套枕套 烟灰流光 1.8/2米 229*230cm"/>
        <s v="多喜爱（Dohia）床品套件 全棉斜纹双人四件套 床笠款 米拉贝尔 1.5/1.8米床 203*229cm"/>
        <s v="多喜爱（Dohia）床品套件 全棉斜纹双人四件套 床笠款 米拉贝尔 1.8/2米床 229*230cm"/>
        <s v="多喜爱（Dohia）床品套件 全棉斜纹双人四件套 床单款 米拉贝尔 1.8/2米床 230*229cm"/>
        <s v="多喜爱（Dohia）床品套件 全棉印花简约风四件套 床单款 雅克德罗 双人 1.5/1.8米床 203*229cm"/>
        <s v="多喜爱（Dohia）床品套件 全棉印花简约风四件套 床单款 雅克德罗 大双人 1.8/2米床 229*230cm"/>
        <s v="多喜爱（Dohia）床品套件 全棉印花简约风四件套 床笠款 雅克德罗 双人 1.5/1.8米床 203*229cm"/>
        <s v="多喜爱（Dohia）床品套件 全棉印花简约风四件套 床笠款 雅克德罗 大双人 1.8/2米床 229*230cm"/>
        <s v="多喜爱（Dohia）床品套件 全棉印花简约风四件套 床单款 淡香伊人 双人 1.5/1.8米床 203*229cm"/>
        <s v="多喜爱（Dohia）床品套件 全棉印花简约风四件套 床单款 淡香伊人 双人 1.8/2米床 229*230cm"/>
        <s v="多喜爱（Dohia）床品套件 全棉ins风印花三件套 纯棉床单被套 倾城夏日 1.2米床 152*218cm"/>
        <s v="多喜爱（Dohia）床品套件 全棉ins风印花四件套 纯棉床单被套 倾城夏日 1.5/1.8米床 203*229cm"/>
        <s v="多喜爱（Dohia）床品套件 全棉ins风印花四件套 纯棉床单被套 倾城夏日 1.8/2米床 229*230cm"/>
        <s v="多喜爱（Dohia）床品套件 全棉田园风单人印花三件套 纯棉床单被套 花溪 1.2米床 152*218cm"/>
        <s v="多喜爱（Dohia）床品套件 全棉田园风双人加大四件套 纯棉床单被套 花溪 1.5/1.8米床 203*229cm"/>
        <s v="多喜爱（Dohia）床品套件 全棉田园风双人加大四件套 纯棉床单被套 花溪 1.8/2米床 229*230cm"/>
        <s v="多喜爱（Dohia）床品套件 全棉ins风印花四件套 纯棉床单被套 粉红假期 1.5/1.8米床 203*229cm"/>
        <s v="多喜爱（Dohia）床品套件 全棉ins风印花四件套 纯棉床单被套 粉红假期 1.8/2米床 229*230cm"/>
        <s v="多喜爱（Dohia）床品套件 四件套纯棉水果双人床上用品 全棉床单被套枕套 蜜柚初夏 1.5/1.8米床 203*229cm"/>
        <s v="多喜爱（Dohia）床品套件 四件套纯棉水果双人床上用品 全棉床单被套枕套 蜜柚初夏 1.8//2米床 229*230cm"/>
        <s v="多喜爱（Dohia）床品套件 四件套纯棉简约双人床上用品 全棉床单被套枕套 甜草莓 1.5/1.8米床 203*229cm"/>
        <s v="多喜爱（Dohia）床品套件 四件套纯棉简约ins风双人床上用品 全棉床单被套枕套 甜草莓 1.8/2米床 229*230cm"/>
        <s v="多喜爱（Dohia）床品套件 全棉ins风印花三件套 纯棉床单被套 幻境 1.2米床 152*218cm"/>
        <s v="多喜爱（Dohia）床品套件 全棉ins风印花四件套 纯棉床单被套 幻境 1.5/1.8米床 203*229cm"/>
        <s v="多喜爱（Dohia）床品套件 全棉ins风印花四件套 纯棉床单被套 幻境 1.8/2米床 229*230cm"/>
        <s v="多喜爱（Dohia）床品套件 简约大气纯棉床上用品全棉三件套 学生宿舍床单被套枕套 微风 1.2米床 152*218cm"/>
        <s v="多喜爱（Dohia）四件套 简约大气纯棉床上用品全棉四件套 双人床单被套枕套 微风 1.5/1.8米床 203*229cm"/>
        <s v="多喜爱（Dohia）四件套 简约大气纯棉床上用品全棉四件套 双人床单被套枕套 微风 1.8/2米床 229*230cm"/>
        <s v="多喜爱（Dohia）床品套件 纯棉简约水果床上用品三件套 学生宿舍床单被套枕套 樱斐梦语 1.2米床 152*218cm"/>
        <s v="多喜爱（Dohia）四件套 纯棉简约水果全棉四件套 双人床上用品 樱斐梦语 1.5/1.8米床 203*229cm"/>
        <s v="多喜爱（Dohia）四件套 纯棉简约水果全棉四件套 双人床上用品 樱斐梦语 1.8/2米床 229*230cm"/>
        <s v="多喜爱（Dohia）床品套件 全棉斜纹单人三件套 床单款 飞行梦 1.2米床 152*218cm"/>
        <s v="多喜爱（Dohia）床品套件 全棉斜纹双人三件套 床笠款 飞行梦 1.2米床 152*218cm"/>
        <s v="多喜爱（Dohia）床品套件 全棉斜纹双人四件套 床单款 飞行梦 1.5/1.8米床 203*229cm"/>
        <s v="多喜爱（Dohia）床品套件 全棉斜纹双人四件套 床笠款 飞行梦 1.5/1.8米床 203*229cm"/>
        <s v="多喜爱（Dohia）床品套件 全棉斜纹双人四件套 床单款 飞行梦 1.8/2米床 229*230cm"/>
        <s v="多喜爱（Dohia）床品套件 全棉斜纹双人四件套 床笠款 飞行梦 1.8/2米床 229*230cm"/>
        <s v="多喜爱（Dohia）三件套 卡通纯棉床上用品全棉 学生宿舍床单被套枕套 恐龙们的狂欢派对 1.2米床 152*218cm"/>
        <s v="多喜爱（Dohia）四件套 卡通纯棉床上用品全棉 双人床单被套枕套 恐龙们的狂欢派对 1.5/1.8米床 203*229cm"/>
        <s v="多喜爱（Dohia）四件套 卡通纯棉床上用品全棉 双人床单被套枕套 恐龙们的狂欢派对 1.8/2米床 229*230cm"/>
        <s v="多喜爱（Dohia）床品套件 60支长绒棉纯棉四件套 全棉床单被套 爱恋樱草粉 1.5/1.8米床 203*229cm"/>
        <s v="多喜爱（Dohia）床品套件 60支长绒棉纯棉四件套 全棉床单被套 爱恋樱草粉 1.8/2米床 230*229cm"/>
        <s v="多喜爱（Dohia）床品套件 100支品质长绒棉四件套 高支高密 全棉床单被套 素色 1.5/1.8米床 203*229cm"/>
        <s v="多喜爱（Dohia）床品套件 100支品质长绒棉四件套 高支高密 全棉床单被套 素色 1.8米床 230*229cm"/>
        <s v="多喜爱家纺 四件套 纯棉大红色刺绣婚庆四件套 结婚全棉长绒棉双人床上用品  龙凤嫁衣 1.8/2米床 229*230cm"/>
        <s v="多喜爱家纺 六件套 纯棉大红色刺绣婚庆多件套 结婚全棉长绒棉双人床上用品  龙凤嫁衣 1.8/2米床 229*230cm"/>
        <s v="多喜爱家纺 婚庆四件套 全棉大红色刺绣结婚套件 长绒棉纯棉双人床上用品 百子纳福 1.8米床 229*230cm"/>
        <s v="多喜爱家纺 婚庆六件套 全棉大红色刺绣结婚套件 长绒棉纯棉双人床上用品 百子纳福 1.8米床 229*230cm"/>
        <s v="多喜爱（Dohia）床品套件 婚庆提花四件套 锦绣良缘 结婚床品 床单款 1.8/2米床 229*230cm"/>
        <s v="多喜爱（Dohia）被子 磨毛印花七孔春秋被 保暖被芯 格温德 1.5/1.8米床 203*229cm"/>
        <s v="多喜爱（Dohia）被子 磨毛印花七孔春秋被 双人保暖被芯 格温德 1.8/2米床 5斤 229*230cm"/>
        <s v="多喜爱（Dohia）被子 舒柔七孔纤维被 亲肤春秋被芯 暖绒米色 1.5/1.8米床 约5.5斤 203*229cm"/>
        <s v="多喜爱（Dohia）被子 舒柔七孔纤维被 亲肤春秋被芯 暖绒米色 1.8/2米床 约6.5斤 229*230cm"/>
        <s v="多喜爱（Dohia）纤维被 四季被子被芯 保暖透气宿舍单人被 特里亚抗菌七孔春秋被 梨花白 1.2米 152*218cm"/>
        <s v="多喜爱（Dohia）纤维被 春秋四季被子被芯 保暖透气双人被 特里亚抗菌七孔春秋被 1.5/1.8米203*229cm"/>
        <s v="多喜爱（Dohia）纤维被 春秋四季被子被芯 保暖透气双人被 特里亚抗菌七孔春秋被 梨花白 1.8/2米 229*230cm"/>
        <s v="多喜爱家纺 纤维被 二合一拉链款子母被加厚保暖冬被大豆纤维单双人被芯 丽莎 约11.2斤 1.5/1.8米 203*229cm"/>
        <s v="多喜爱家纺 纤维被 二合一拉链款子母被加厚保暖冬被大豆纤维单双人被芯 丽莎 约12.8斤 1.8/2米 229*230cm"/>
        <s v="多喜爱（Dohia）被子 亲肤柔软大豆春秋被 保暖被芯 米色 1.2米床 152*218cm"/>
        <s v="多喜爱（Dohia）被子 亲肤柔软大豆春秋被 磨毛面料保暖被芯 米色 1.5/1.8米床 5斤 203*229cm"/>
        <s v="多喜爱（Dohia）被子 亲肤柔软大豆春秋被 磨毛面料保暖被芯 米色 1.8/2米床 6斤 229*230cm"/>
        <s v="多喜爱（Dohia）纤维被 大豆纤维春秋被子 保暖透气精致刺绣被芯 学生宿舍单人 白色 1.2米 152*218cm"/>
        <s v="多喜爱（Dohia）纤维被 大豆纤维春秋被子 保暖透气精致刺绣双人被芯 白色 1.5/1.8米 203*229cm"/>
        <s v="多喜爱（Dohia）纤维被 大豆纤维春秋被子 保暖透气精致刺绣双人被芯 白色 1.8/2米 5斤 229*230cm"/>
        <s v="多喜爱（Dohia）纤维被 大豆纤维春秋被子 保暖透气精致刺绣被芯 学生宿舍单人 米杏色 1.2米 152*218cm"/>
        <s v="多喜爱（Dohia）纤维被 大豆纤维春秋被子 保暖透气精致刺绣双人被芯  米杏色 1.5/1.8米 203*229cm"/>
        <s v="多喜爱（Dohia）纤维被 大豆纤维春秋被子 保暖透气精致刺绣双人被芯 米杏色 1.8/2米 5斤 229*230cm"/>
        <s v="多喜爱（Dohia）羊毛/驼毛被 澳洲进口羊毛填充 春秋被芯 抗菌吸湿保暖双人被子 艾伦 1.5/1.8米 203*229cm"/>
        <s v="多喜爱家纺 棉花被 新疆保暖棉花被芯被褥子 全棉填充春秋被芯约3.3斤 1.2米床 152*218cm"/>
        <s v="多喜爱家纺 棉花被 新疆保暖棉花被芯被褥子 全棉填充双人春秋被芯约4.8斤 1.5/1.8米床 203*229cm"/>
        <s v="多喜爱家纺 棉花被 新疆保暖棉花被芯被褥子 全棉填充双人春秋被芯约5.5斤 1.8/2米床 230*229cm"/>
        <s v="多喜爱（Dohia） 蚕丝羊毛被子 二合一子母被  2条装 亲肤保暖春秋被冬被四季被芯 馨悦1.5/1.8米 203*229cm"/>
        <s v="多喜爱（Dohia） 蚕丝羊毛被子 二合一子母被  2条装 亲肤保暖春秋被冬被四季被芯 馨悦 1.8/2米 229*230cm"/>
        <s v="多喜爱家纺 乳胶枕 泰国进口天然乳胶原液乳胶枕按摩颈椎一对装2只装  泰德乳胶对枕 灵秀款"/>
        <s v="多喜爱家纺 乳胶枕 泰国进口天然乳胶原液乳胶枕按摩颈椎一对装2只装 泰德乳胶对枕 尊享款"/>
        <s v="多喜爱（Dohia）枕芯 泰国进口天然乳胶枕 波浪乳胶枕头 健康透气枕芯 泰熙波浪乳胶单枕 尊享款 60*40cm"/>
        <s v="多喜爱（Dohia）枕芯  泰国原液进口乳胶 颗粒按摩枕头 克鲁乳胶枕 雅致款 58*36cm"/>
        <s v="多喜爱（Dohia）枕芯  泰国原液进口乳胶 颗粒按摩枕头 克鲁乳胶枕 尊享款 60*40cm"/>
        <s v="多喜爱（Dohia）纤维枕 五星级酒店枕头枕芯 舒适成人纤维枕两只装 轻柔舒芙蕾对枕 74*48cm"/>
        <s v="多喜爱（Dohia）枕芯 高弹透气枕头芯 全棉亲肤面料 高回弹 两只装 低枕 71*45cm"/>
        <s v="多喜爱（Dohia）枕芯 高弹透气枕头芯 全棉亲肤面料 高回弹 两只装 中枕 71*45cm"/>
        <s v="多喜爱（Dohia）枕芯 高弹透气枕头芯 全棉亲肤面料 高回弹 两只装 高枕 71*45cm"/>
        <s v="多喜爱（Dohia）枕芯家纺 长方形可水洗成人枕头 全棉面料 74*48cm"/>
        <s v="多喜爱（Dohia）枕芯 舒适高弹枕头 甜梦舒睡对枕 全棉面料 2只装  48*74cm"/>
        <s v="多喜爱（Dohia）儿童枕芯 小猪佩奇可水洗儿童枕头 可爱卡通枕芯 可水洗枕头 50*30cm"/>
        <s v="多喜爱（Dohia）枕芯家纺 全棉可水洗儿童枕头 50*30cm"/>
        <s v="多喜爱（Dohia）纤维枕 枕头枕芯 全棉纯棉面料舒棉抗菌防螨枕 高回弹成人枕单只装 74*48*16cm"/>
        <s v="多喜爱家纺 枕头决明子荞麦草本枕芯颈椎枕芯酒店成人中枕 两只装70*45cm"/>
        <s v="多喜爱家纺 决明子荞麦枕头 宿舍成人枕芯 低枕一只装 安怡70*45cm"/>
        <s v="多喜爱家纺 决明子荞麦枕头 宿舍成人枕芯 中枕一只装 安怡70*45cm"/>
        <s v="多喜爱家纺 全棉抗菌枕头 可水洗成人纯棉舒适软枕芯 低枕单只装74*48cm"/>
        <s v="多喜爱家纺 全棉抗菌枕头 可水洗成人纯棉舒适软枕芯 中枕单只装74*48cm"/>
        <s v="多喜爱（Dohia）枕芯 决明子纤维磁石枕头 全棉亲肤面料 沁心舒眠枕2只装  对枕 74*48cm"/>
        <s v="多喜爱（Dohia）枕芯家纺 新品安逸荞麦枕头 长方形单人枕 48*74cm"/>
        <s v="多喜爱（Dohia）枕芯家纺 经典决明子枕头 40g木棉+640g决明子+700g化纤"/>
        <s v="多喜爱（Dohia）床单 全棉田园清新风印花床单 纯棉床单 倾城夏日 单件 1.2米床 230*180cm"/>
        <s v="多喜爱（Dohia）床单 全棉田园清新风印花床单 纯棉床单 倾城夏日 单件 1.5米床 230*220cm"/>
        <s v="多喜爱（Dohia）床单 全棉田园清新风印花床单 纯棉床单 倾城夏日 单件 1.8米床 230*250cm"/>
        <s v="多喜爱（Dohia）枕套 全棉田园清新风印花枕袋 纯棉枕套2只 倾城夏日 一对装 74*48cm"/>
        <s v="多喜爱（Dohia）被套 全棉田园清新风印花被袋 纯棉被罩 倾城夏日 单件 1.2米床 218*152cm"/>
        <s v="多喜爱（Dohia）被套 全棉田园清新风印花被袋 纯棉被罩 倾城夏日 单件 1.5米床 203*229cm"/>
        <s v="多喜爱（Dohia）被套 全棉田园清新风印花被袋 纯棉被罩 倾城夏日 单件 1.8米床 230*229cm"/>
        <s v="多喜爱（Dohia）床垫/床褥 可水洗防滑磨毛保护垫 硬质棉四季垫子 双人床上用品 1.5米床 艾森 150*200cm"/>
        <s v="多喜爱（Dohia）床垫/床褥 可水洗防滑磨毛保护垫 硬质棉四季垫子 双人床上用品1.8米床 艾森 180*200cm"/>
        <s v="多喜爱家纺 床垫/床褥 可水洗防滑磨毛笠围保护垫 硬质棉四季垫子 双人床上用品 1.5米床 艾森 150*200cm"/>
        <s v="多喜爱家纺 床垫/床褥 可水洗防滑磨毛毛笠保护垫 硬质棉四季垫子 双人床上用品1.8米床 艾森 180*200cm"/>
        <s v="多喜爱家纺 床垫/床褥 可水洗抗菌防螨床笠保护垫 硬质棉四季垫子 双人 1.5米床 英威达 150*200cm"/>
        <s v="多喜爱家纺 床垫/床褥 可水洗抗菌防螨床笠保护垫 硬质棉四季垫子 双人 1.8米床 英威达 180*200cm"/>
        <s v="多喜爱（Dohia）床垫/床褥 泰勒乳胶复合抑菌床垫 高回弹耐压软垫 学生宿舍单人床垫加厚 0.9米 195*90cm"/>
        <s v="多喜爱家纺 空调被纯棉夏被芯 全棉夏薄被可水洗机洗卡通夏凉被子被芯儿童  小小霸王 1.2米床 152*218cm"/>
        <s v="多喜爱家纺 空调被纯棉夏被芯 全棉夏薄被可水洗机洗卡通夏凉被子被芯儿童  小小霸王 1.5/1.8米床 203*229cm"/>
        <s v="多喜爱家纺 空调被纯棉夏被芯 全棉夏薄被可水洗机洗卡通夏凉被子被芯儿童  小小霸王 1.8米床 229*230cm"/>
        <s v="多喜爱家纺 夏被纯棉空调被芯 全棉夏凉被子 可水洗机洗夏薄被简约印花夏被 双人 1.5/1.8米床 203*229cm"/>
        <s v="多喜爱家纺 夏被纯棉空调被芯 全棉夏凉被子 可水洗机洗夏薄被简约印花夏被 双人 1.8/2米床 229*230cm"/>
        <s v="多喜爱家纺  夏凉被空调被夏被 可水洗机洗单双人简约几何元素纯棉薄被子被芯 心彩1.5/1.8米床 203*229cm"/>
        <s v="多喜爱家纺  夏凉被空调被夏被 可水洗机洗单双人简约几何元素纯棉薄被子被芯 心彩1.8/2米床 229*230cm"/>
        <s v="多喜爱家纺 夏凉被空调被夏被 简约时尚单双人可水洗机纯棉薄被子被芯 烟灰流光1.5/1.8米床 203*229cm"/>
        <s v="多喜爱家纺 夏凉被空调被夏被 简约时尚单双人可水洗机纯棉薄被子被芯 烟灰流光1.8/2米床 229*230cm"/>
        <s v="多喜爱家纺 夏凉被空调被夏被 清新田园风单双人可水洗机洗纯棉亲肤薄被子被芯 叶镜1.5/1.8米床 203*229cm"/>
        <s v="多喜爱家纺 夏凉被空调被夏被 清新田园风单双人可水洗机洗纯棉亲肤薄被子被芯 叶镜1.8/2米床 229*230cm"/>
        <s v="多喜爱家纺 夏凉被空调被夏被 简约时尚单双人可水洗机纯棉薄被子被芯 赫尔辛格1.5米床 203*229cm"/>
        <s v="多喜爱家纺 夏凉被空调被夏被 简约时尚单双人可水洗机洗纯棉薄被子被芯 赫尔辛格1.8米床 230*229cm"/>
        <s v="多喜爱家纺 夏凉被空调被夏被 小猪佩奇可机洗可爱儿童卡通全棉夏薄被子 1.2米床 152*218cm"/>
        <s v="多喜爱家纺 夏凉被空调被夏被 小猪佩奇可机洗可爱儿童卡通全棉夏薄被子1.5米床 203*229cm"/>
        <s v="多喜爱家纺 空调被纯棉夏凉被 儿童卡通亲肤透气单人全棉夏被 夏天薄被子被芯 飞行梦 1.2米床 152*218cm"/>
        <s v="多喜爱家纺 空调被纯棉夏凉被 儿童卡通亲肤透气双人全棉夏被 夏天薄被子被芯 飞行梦 1.5/1.8米床 203*229cm"/>
        <s v="多喜爱家纺 空调被纯棉夏凉被 儿童卡通亲肤透气双人全棉夏被 夏天薄被子被芯 飞行梦 1.8/2米床 229*230cm"/>
        <s v="多喜爱家纺 空调被纯棉夏凉被 清新田园单人空调被 全棉夏被 薄被子被芯 花溪 1.2米床 152*218cm"/>
        <s v="多喜爱家纺 空调被纯棉夏凉被 清新田园双人空调被 全棉夏被 薄被子被芯 花溪1.5/1.8米床 203*229cm"/>
        <s v="多喜爱家纺 空调被纯棉夏凉被 清新田园双人空调被 全棉夏被 薄被子被芯 花溪 1.8/2米床 229*230cm"/>
        <s v="多喜爱家纺 空调被纯棉夏凉被 ins风印花清爽单人全棉夏被 薄被子被芯 倾城夏日1.2米床 152*218cm"/>
        <s v="多喜爱家纺 空调被纯棉夏凉被 ins风印花清爽双人全棉夏被 薄被子被芯 倾城夏日1.5/1.8米床 203*229cm"/>
        <s v="多喜爱家纺 空调被纯棉夏凉被 ins风印花清爽双人全棉夏被 薄被子被芯 倾城夏日1.8/2米床 229*230cm"/>
        <s v="多喜爱家纺 空调被纯棉夏凉被 水果清新简约双人 全棉夏被 薄被子被芯 蜜柚初夏 1.5/1.8米床 203*229cm"/>
        <s v="多喜爱家纺 空调被纯棉夏凉被 水果清新简约双人 全棉夏被 薄被子被芯 蜜柚初夏 1.8/2米床 230*229cm"/>
        <s v="多喜爱家纺 空调被纯棉夏凉被 水果清新简约单人 全棉夏被 薄被子被芯 甜草莓 1.2米床 152*218cm"/>
        <s v="多喜爱家纺 空调被纯棉夏凉被 水果清新简约双人 全棉夏被 薄被子被芯 甜草莓 1.5/1.8米床 203*229cm"/>
        <s v="多喜爱家纺 空调被纯棉夏凉被 水果清新简约双人 全棉夏被 薄被子被芯 甜草莓 1.8/2米床 230*229cm"/>
        <s v="多喜爱家纺 空调被纯棉夏凉被 水果清新简约双人 全棉夏被 薄被子被芯 橘色晨光 1.5米床 203*229cm"/>
        <s v="多喜爱家纺 空调被纯棉夏凉被 水果清新简约双人 全棉夏被 薄被子被芯 橘色晨光 1.8米床 230*229cm"/>
        <s v="多喜爱家纺 空调被纯棉夏凉被 水果清新简约双人 全棉夏被 薄被子被芯 莓莓果果 1.5米床 203*229cm"/>
        <s v="多喜爱家纺 空调被纯棉夏凉被 水果清新简约双人 全棉夏被 薄被子被芯 莓莓果果 1.8米床 230*229cm"/>
        <s v="多喜爱家纺 空调被夏凉被蚕丝夏被 100%蚕丝薄被子提花被 夏薄被 被芯 赫拉 1.5/1.8米床 203*229cm"/>
        <s v="多喜爱家纺 空调被夏凉被蚕丝夏被 100%蚕丝薄被子提花被 夏薄被 被芯 赫拉 1.8/2米床 230*229cm"/>
        <s v="多喜爱家纺 夏凉被空调被夏被  清新淡雅花卉单双人可水洗机洗薄被子被芯 静叶微风1.5/1.8米床 203*229cm"/>
        <s v="多喜爱家纺 夏凉被空调被夏被  清新淡雅花卉单双人可水洗机洗薄被子被芯 静叶微风1.8/2米床 229*230cm"/>
        <s v="多喜爱家纺 夏凉被空调被夏被  清新淡雅花卉单双人可水洗机洗薄被子被芯 贝尔蒂丝 1.5米床 203*229cm"/>
        <s v="多喜爱家纺 夏凉被空调被夏被  清新淡雅花卉单双人可水洗机洗薄被子被芯 贝尔蒂丝1.8米床 229*230cm"/>
        <s v="多喜爱家纺 夏凉被空调被夏被 条纹简约可水洗机洗单双人薄被子被芯 简忆1.5/1.8米床 203*229cm 灰色"/>
        <s v="多喜爱家纺 夏凉被空调被夏被 条纹简约可水洗机洗单双人薄被子被芯 简忆 1.8/2米床 229*230cm 灰色"/>
        <s v="多喜爱家纺 夏凉被空调被夏被 条纹简约可水洗机洗单双人薄被子被芯 简忆1.5/1.8米床 203*229cm 粉色"/>
        <s v="多喜爱家纺 夏凉被空调被夏被 条纹简约可水洗机洗单双人薄被子被芯 简忆 1.8/2米床 229*230cm 粉色"/>
        <s v="多喜爱家纺 夏凉被空调被夏被 素色简约几何可水洗机洗薄被子被芯 简格时光 1.5/1.8米床 203*229cm"/>
        <s v="多喜爱家纺 夏凉被空调被夏被 素色简约几何可水洗机洗薄被子被芯 简格时光 1.8/2米床 230*229cm"/>
        <s v="多喜爱家纺 夏凉被空调被夏被 清新水果夏凉被单双人薄被子可水洗机洗被芯 杜伊勒丽 1.5/1.8米床 203*229cm"/>
        <s v="多喜爱家纺 夏凉被空调被夏被 清新水果夏凉被单双人薄被子可水洗机洗被芯 杜伊勒丽 1.8/2米床 230*229cm"/>
        <s v="多喜爱家纺  夏凉被空调被夏被 简约清新印花可水洗机洗单双人薄被子被芯 浅叶 1.5/1.8米床 203*229cm"/>
        <s v="多喜爱家纺  夏凉被空调被夏被 简约清新印花可水洗机洗单双人薄被子被芯 浅叶 1.8/2米床 230*229cm"/>
        <s v="多喜爱家纺 夏凉被空调被夏被 可水洗机洗单双人素色简约亲肤柔软薄被子被芯 1.5/1.8米床 203*229cm 雾霾蓝"/>
        <s v="多喜爱家纺 夏凉被空调被夏被 可水洗机洗单双人素色简约亲肤柔软薄被子被芯 1.8/2米229*230cm  雾霾蓝"/>
        <s v="多喜爱家纺 夏凉被空调被夏被 可水洗机洗单双人素色简约亲肤柔软薄被子被芯 1.5/1.8米床 203*229cm  珊瑚粉"/>
        <s v="多喜爱家纺 夏凉被空调被夏被 可水洗机洗单双人素色简约亲肤柔软薄被子被芯 1.8/2米床 229*230cm 珊瑚粉"/>
        <s v="多喜爱（Dohia）被芯 印花空调被夏凉被子 可水洗可机洗双人夏薄被 晨雾花境 1.5米床 203*229cm"/>
        <s v="多喜爱（Dohia）被芯 印花空调被夏凉被子 可水洗可机洗双人夏薄被 晨雾花境 1.8米床 230*229cm"/>
        <s v="多喜爱家纺 凉席三件套 冰丝提花空调凉席 可折叠弹力绑带亲肤柔软席子1.5米150*200cm 海梦冰蓝提花冰丝席"/>
        <s v="多喜爱家纺 凉席三件套 冰丝提花空调凉席 可折叠弹力绑带亲肤柔软席子1.8米180*200cm 海梦冰蓝提花冰丝席"/>
        <s v="多喜爱（Dohia）凉席 冰丝空调凉席 两件套折叠提花席子 国色天香 1.2米床 120*195cm"/>
        <s v="多喜爱（Dohia）凉席 冰丝空调凉席 三件套折叠提花席子 国色天香 1.5米床 150*200cm"/>
        <s v="多喜爱（Dohia）凉席 冰丝空调凉席 三件套折叠提花席子 国色天香 1.8米床 180*200cm"/>
        <s v="多喜爱（Dohia）凉席 提花空调冰丝席 三件套折叠单人席子 草莓点点 1.5米床 150*200cm"/>
        <s v="多喜爱（Dohia）凉席 提花空调冰丝席 三件套折叠单人席子 草莓点点 1.8米床 180*200cm"/>
        <s v="多喜爱（Dohia）凉席 清凉冰丝席空调凉席 三件套可折叠防滑绑带双人软席子 橘色晨光 1.5米床150*200cm"/>
        <s v="多喜爱（Dohia）凉席 清凉冰丝席空调凉席 三件套可折叠防滑绑带双人软席子 橘色晨光 1.8米床 180*200cm"/>
        <s v="多喜爱（Dohia）凉席 新品冰丝空调凉席 三件套可折叠防滑绑带双人席子蜜桃 1.5米床150*200cm"/>
        <s v="多喜爱（Dohia）凉席 新品冰丝空调凉席 三件套可折叠防滑绑带双人席子蜜桃 1.8米床 180*200cm"/>
        <s v="多喜爱（Dohia）凉席 新品冰丝空调凉席 三件套可折叠防滑绑带双人席子甜草莓 1.5米床150*200cm"/>
        <s v="多喜爱（Dohia）凉席 新品冰丝空调凉席 三件套可折叠防滑绑带双人席子甜草莓 1.8米床 180*200cm"/>
        <s v="多喜爱家纺  凉席冰丝席子空调席 简约双人夏季席子 水漾云杉  1.5米床 150*200cm"/>
        <s v="多喜爱家纺  凉席冰丝席子空调席 简约双人夏季席子 水漾云杉   1.8米床 180*200cm"/>
        <s v="多喜爱家纺  凉席冰丝席子空调席  水果双人夏季席子 樱桃朵朵  1.5米床 150*200cm"/>
        <s v="多喜爱家纺  凉席冰丝席子空调席 水果双人夏季席子 樱桃朵朵   1.8米床 180*200cm"/>
        <s v="多喜爱家纺  凉席冰丝席子空调席  水果双人夏季席子三件套床笠款 樱桃朵朵  1.5米床 150*200cm"/>
        <s v="多喜爱家纺  凉席冰丝席子空调席 水果双人夏季席子三件套床笠款 樱桃朵朵   1.8米床 180*200cm"/>
        <s v="多喜爱家纺  凉席冰丝席子空调席 卡通儿童学生夏季席子印花席 小小霸王 1.2米床 120*195cm"/>
        <s v="多喜爱家纺  凉席冰丝席子空调席 卡通儿童学生夏季席子印花席 小小霸王  1.5米床 150*200cm"/>
        <s v="多喜爱家纺  凉席冰丝席子空调席 卡通儿童学生夏季席子印花席 小小霸王 1.8米床 180*200cm"/>
        <s v="多喜爱家纺  凉席冰丝席子空调席 卡通儿童学生夏季席子印花席床笠款 小小霸王 1.2米床 120*195cm"/>
        <s v="多喜爱家纺  凉席冰丝席子空调席 卡通儿童学生夏季席子印花席三件套床笠款 小小霸王  1.5米床 150*200cm"/>
        <s v="多喜爱家纺  凉席冰丝席子空调席 卡通儿童学生夏季席子印花席三件套床笠款 小小霸王 1.8米床 180*200cm"/>
        <s v="多喜爱家纺 凉席冰丝席子空调席 布朗熊联名印花卡通儿童冰丝凉席 童星绘梦 1.2米床 120*195cm"/>
        <s v="多喜爱家纺 凉席冰丝席子空调席 布朗熊联名印花卡通儿童冰丝凉席 童星绘梦  1.5米床 150*200cm"/>
        <s v="多喜爱家纺 凉席冰丝席子空调席 布朗熊联名印花卡通儿童冰丝凉席 童星绘梦 1.8米床 180*200cm"/>
        <s v="多喜爱（Dohia）凉席 可折叠清凉印花三件套冰丝席床单枕套 夏凉席子 奶油小草莓 1.5/1.8米床通用 230*250cm"/>
        <s v="多喜爱家纺 密藤席凉席 折叠清凉密藤席空调席子三件套 一抹清晨 1.5米床 150*200cm"/>
        <s v="多喜爱家纺 密藤席凉席 折叠清凉密藤席空调席子三件套 一抹清晨 1.8米床 180*200cm"/>
        <s v="多喜爱家纺 密藤席凉席 折叠清凉密藤席空调席子三件套床笠款 一抹清晨 1.5米床 150*200cm"/>
        <s v="多喜爱家纺 密藤席凉席 折叠清凉密藤席空调席子三件套床笠款 一抹清晨 1.8米床 180*200cm"/>
        <s v="多喜爱家纺 凉席空调席密藤席 清凉冰丝席 夏凉空调席子三件套 暮香 1.5米床 150*200cm"/>
        <s v="多喜爱家纺 凉席空调席密藤席 清凉冰丝席 夏凉空调席子三件套 暮香 1.8米床 180*200cm"/>
        <s v="多喜爱家纺 凉席空调席密藤席 清凉冰丝席 夏凉空调席子三件套床笠款 暮香 1.5米床 150*200cm"/>
        <s v="多喜爱家纺 凉席空调席密藤席 清凉冰丝席 夏凉空调席子三件套床笠款 暮香 1.8米床 180*200cm"/>
        <s v="多喜爱家纺 凉席空调席密藤席 清凉冰丝席 夏凉空调席子三件套 艾里慕斯 1.5米床 150*200cm"/>
        <s v="多喜爱家纺 凉席空调席密藤席 清凉冰丝席 夏凉空调席子三件套 艾里慕斯 1.8米床 180*200cm"/>
        <s v="多喜爱家纺 竹席凉席冰丝席 双面两用折叠双人碳化竹藤席子凉席空调席子1.5米150*200cm 青雨叶(不含枕套)"/>
        <s v="多喜爱家纺 竹席凉席冰丝席 双面两用折叠双人碳化竹藤席子凉席空调席子1.8米180*200cm 青雨叶(不含枕套)"/>
        <s v="多喜爱家纺 竹藤席双面凉席子 夏季可折叠空调席咖色单件不含枕席 玉润亲肤1.5米床195*150cm"/>
        <s v="多喜爱家纺 竹藤席双面凉席子 夏季可折叠空调席咖色单件不含枕席 玉润亲肤1.8米床200*180cm"/>
        <s v="多喜爱家纺 清新印花蒙古包蚊帐 双人家用免安装蚊帐 可折叠拉链坐床式钢丝纹帐 小小雏菊 1.5米床"/>
        <s v="多喜爱家纺 清新印花蒙古包蚊帐 双人家用免安装蚊帐 可折叠拉链坐床式钢丝纹帐 小小雏菊 1.8米床"/>
        <s v="多喜爱家纺 清新水果蒙古包蚊帐 双人家用免安装蚊帐 可折叠拉链坐床式钢丝纹帐 草莓甜心 1.5米床"/>
        <s v="多喜爱家纺 清新水果蒙古包蚊帐 双人家用免安装蚊帐 可折叠拉链坐床式钢丝纹帐 草莓甜心 1.8米床"/>
        <s v="多喜爱家纺 简约蒙古包蚊帐 双人家用免安装蚊帐 可折叠拉链坐床式钢丝纹帐 条格时光 1.5米床"/>
        <s v="多喜爱家纺 蚊帐 三开门卡通免安装蒙古包可折叠拉链式钢丝蚊帐 恐龙假日 1.5米床"/>
        <s v="多喜爱家纺 蚊帐 卡通免安装蒙古包可折叠拉链式钢丝蚊帐 恐龙假日 1.8米床"/>
        <s v="多喜爱家纺 蚊帐 三开门简约免安装蒙古包可折叠拉链式钢丝蚊帐 绅士蓝 1.5米床"/>
        <s v="多喜爱家纺 蚊帐 简约免安装蒙古包可折叠拉链式钢丝蚊帐 绅士蓝 1.8米床"/>
        <s v="多喜爱家纺 学生宿舍蚊帐床帘遮光帘一体式0.9米单人铺大学寝室床幔下铺帘子 冰屿轻蓝床帘式学生蚊帐"/>
        <s v="多喜爱家纺 学生宿舍蚊帐床帘遮光帘一体式0.9米单人铺大学寝室床幔上铺帘子 冰屿轻蓝床帘式学生蚊帐"/>
      </sharedItems>
    </cacheField>
    <cacheField name="简称" numFmtId="0">
      <sharedItems count="118">
        <s v="雾色烟波灰"/>
        <s v="叶镜"/>
        <s v="暗夜魅影"/>
        <s v="小小霸王"/>
        <s v="都市交通"/>
        <s v="赫尔辛格II"/>
        <s v="心彩"/>
        <s v="心恋"/>
        <s v="烟灰流光"/>
        <s v="米拉贝尔"/>
        <s v="雅克德罗"/>
        <s v="淡香伊人"/>
        <s v="倾城夏日"/>
        <s v="花溪"/>
        <s v="粉红假期"/>
        <s v="蜜柚初夏"/>
        <s v="甜草莓"/>
        <s v="挪威幻境"/>
        <s v="微风"/>
        <s v="樱斐梦语"/>
        <s v="飞行梦"/>
        <s v="恐龙们的狂欢派对"/>
        <s v="爱恋樱草粉"/>
        <s v="卡普里微风"/>
        <s v="龙凤嫁衣"/>
        <s v="百子纳福"/>
        <s v="锦绣良缘"/>
        <s v="格温德七孔被"/>
        <s v="超柔暖绒七孔被"/>
        <s v="特里亚抗菌七孔春秋被（梨花白）"/>
        <s v="丽莎提花拉链款大豆子母被"/>
        <s v="亲肤糖果色大豆被（米色）"/>
        <s v="梵尼亚大豆纤维春秋被（珠白）"/>
        <s v="梵尼亚大豆纤维春秋被(米杏）"/>
        <s v="艾伦抗菌澳洲羊毛春秋被"/>
        <s v="蔻特恩棉朵棉花春秋被"/>
        <s v="馨悦蚕丝羊毛子母被"/>
        <s v="泰德乳胶对枕（灵秀款）"/>
        <s v="泰德乳胶对枕（尊享款）"/>
        <s v="泰熙波浪乳胶枕（尊享款）"/>
        <s v="克鲁乳胶枕（雅致款）"/>
        <s v="克鲁乳胶枕（尊享款）"/>
        <s v="轻柔舒芙蕾对枕"/>
        <s v="乐享绗绣对枕L"/>
        <s v="乐享绗绣对枕M"/>
        <s v="乐享绗绣对枕H"/>
        <s v="可水洗成人枕"/>
        <s v="甜梦舒睡对枕"/>
        <s v="小猪佩奇可水洗枕（粉）"/>
        <s v="小猪佩奇可水洗枕（蓝）"/>
        <s v="可水洗儿童枕"/>
        <s v="舒棉抗菌防螨枕"/>
        <s v="馨梦决明子荞麦抗菌对枕"/>
        <s v="安怡决明子荞麦抗菌枕"/>
        <s v="安怡决明子荞麦抗菌枕（中）"/>
        <s v="全棉抗菌成人呵护枕L"/>
        <s v="全棉抗菌成人呵护枕M"/>
        <s v="沁心舒眠枕单边G2灰"/>
        <s v="安逸荞麦枕"/>
        <s v="经典决明子枕"/>
        <s v="倾城夏日床单"/>
        <s v="倾城夏日枕袋"/>
        <s v="倾城夏日被袋"/>
        <s v="艾森可水洗防滑保护垫"/>
        <s v="艾森可水洗笠围保护垫"/>
        <s v="英威达抗菌防螨床笠保护垫（海贝灰）"/>
        <s v="泰勒乳胶复合抗菌床垫"/>
        <s v="小小霸王夏薄被"/>
        <s v="淡香伊人夏薄被"/>
        <s v="心彩夏薄被"/>
        <s v="烟灰流光夏薄被"/>
        <s v="叶镜夏薄被"/>
        <s v="赫尔辛格夏薄被"/>
        <s v="小猪佩奇运动会夏薄被"/>
        <s v="飞行梦夏薄被"/>
        <s v="花溪夏薄被"/>
        <s v="倾城夏日夏薄被"/>
        <s v="蜜柚初夏夏薄被"/>
        <s v="甜草莓夏薄被"/>
        <s v="橘色晨光夏薄被"/>
        <s v="莓莓果果夏薄被"/>
        <s v="赫拉提花蚕丝夏薄被"/>
        <s v="静叶微风夏薄被"/>
        <s v="贝尔蒂丝夏薄被"/>
        <s v="简忆夏薄被（灰）"/>
        <s v="简忆夏薄被（粉）"/>
        <s v="简格时光夏薄被"/>
        <s v="杜伊勒丽夏薄被"/>
        <s v="浅叶夏薄被"/>
        <s v="多彩水洗夏薄被（雾霾蓝）"/>
        <s v="多彩水洗夏薄被（珊瑚粉）"/>
        <s v="晨雾花境夏薄被"/>
        <s v="海梦冰蓝提花冰丝席"/>
        <s v="国色天香提花席"/>
        <s v="草莓点点提花席"/>
        <s v="橘色晨光冰丝席"/>
        <s v="蜜桃冰丝席"/>
        <s v="甜草莓冰丝席"/>
        <s v="水漾云杉冰丝席"/>
        <s v="樱桃朵朵冰丝席"/>
        <s v="樱桃朵朵冰丝席（床笠款）"/>
        <s v="小小霸王冰丝席"/>
        <s v="小小霸王冰丝席（床笠款）"/>
        <s v="童星绘梦冰丝席"/>
        <s v="奶油小草莓床单三件套"/>
        <s v="一抹清晨仿藤席"/>
        <s v="一抹清晨仿藤席（床笠款）"/>
        <s v="暮香仿藤席"/>
        <s v="暮香仿藤席（床笠款）"/>
        <s v="艾里慕斯仿藤席"/>
        <s v="青雨叶冰丝双面竹席"/>
        <s v="玉润亲肤竹藤双面席（咖）"/>
        <s v="小小雏菊免安装蚊帐"/>
        <s v="草莓甜心免安装蚊帐"/>
        <s v="条格时光免安装蚊帐"/>
        <s v="恐龙假日免安装蚊帐"/>
        <s v="绅士蓝免安装蚊帐"/>
        <s v="冰屿轻蓝床帘式学生蚊帐"/>
      </sharedItems>
    </cacheField>
    <cacheField name="供货价" numFmtId="0">
      <sharedItems containsSemiMixedTypes="0" containsString="0" containsNumber="1" containsInteger="1" minValue="0" maxValue="490" count="61">
        <n v="230"/>
        <n v="270"/>
        <n v="220"/>
        <n v="250"/>
        <n v="180"/>
        <n v="210"/>
        <n v="240"/>
        <n v="190"/>
        <n v="200"/>
        <n v="195"/>
        <n v="175"/>
        <n v="320"/>
        <n v="340"/>
        <n v="390"/>
        <n v="490"/>
        <n v="350"/>
        <n v="400"/>
        <n v="380"/>
        <n v="420"/>
        <n v="115"/>
        <n v="125"/>
        <n v="130"/>
        <n v="140"/>
        <n v="80"/>
        <n v="95"/>
        <n v="300"/>
        <n v="135"/>
        <n v="145"/>
        <n v="90"/>
        <n v="120"/>
        <n v="165"/>
        <n v="330"/>
        <n v="358"/>
        <n v="110"/>
        <n v="70"/>
        <n v="42"/>
        <n v="68"/>
        <n v="78"/>
        <n v="88"/>
        <n v="75"/>
        <n v="49"/>
        <n v="45"/>
        <n v="32"/>
        <n v="60"/>
        <n v="34"/>
        <n v="43"/>
        <n v="58"/>
        <n v="65"/>
        <n v="50"/>
        <n v="26"/>
        <n v="100"/>
        <n v="109"/>
        <n v="119"/>
        <n v="139"/>
        <n v="150"/>
        <n v="105"/>
        <n v="218"/>
        <n v="248"/>
        <n v="85"/>
        <n v="69"/>
        <n v="79"/>
      </sharedItems>
    </cacheField>
    <cacheField name="新京东价" numFmtId="0">
      <sharedItems containsSemiMixedTypes="0" containsString="0" containsNumber="1" containsInteger="1" minValue="0" maxValue="799" count="42">
        <n v="369"/>
        <n v="429"/>
        <n v="359"/>
        <n v="259"/>
        <n v="289"/>
        <n v="309"/>
        <n v="379"/>
        <n v="299"/>
        <n v="319"/>
        <n v="409"/>
        <n v="329"/>
        <n v="629"/>
        <n v="679"/>
        <n v="689"/>
        <n v="799"/>
        <n v="619"/>
        <n v="529"/>
        <n v="579"/>
        <n v="189"/>
        <n v="199"/>
        <n v="169"/>
        <n v="229"/>
        <n v="249"/>
        <n v="469"/>
        <n v="519"/>
        <n v="239"/>
        <n v="269"/>
        <n v="219"/>
        <n v="509"/>
        <n v="129"/>
        <n v="109"/>
        <n v="139"/>
        <n v="159"/>
        <n v="79"/>
        <n v="89"/>
        <n v="59"/>
        <n v="69"/>
        <n v="99"/>
        <n v="58"/>
        <n v="179"/>
        <n v="209"/>
        <n v="149"/>
      </sharedItems>
    </cacheField>
    <cacheField name="款号" numFmtId="0">
      <sharedItems containsString="0" containsBlank="1" containsNumber="1" containsInteger="1" minValue="0" maxValue="39" count="27">
        <n v="1"/>
        <n v="4"/>
        <n v="3"/>
        <n v="2"/>
        <n v="8"/>
        <n v="10"/>
        <n v="16"/>
        <n v="15"/>
        <n v="13"/>
        <n v="14"/>
        <n v="20"/>
        <n v="21"/>
        <n v="22"/>
        <n v="19"/>
        <n v="38"/>
        <n v="17"/>
        <n v="34"/>
        <n v="27"/>
        <m/>
        <n v="35"/>
        <n v="28"/>
        <n v="29"/>
        <n v="36"/>
        <n v="39"/>
        <n v="30"/>
        <n v="33"/>
        <n v="32"/>
      </sharedItems>
    </cacheField>
    <cacheField name="补货_x000a_周期" numFmtId="0">
      <sharedItems containsString="0" containsBlank="1" containsNumber="1" containsInteger="1" minValue="0" maxValue="80" count="7">
        <n v="45"/>
        <n v="50"/>
        <m/>
        <n v="30"/>
        <n v="0"/>
        <n v="80"/>
        <n v="70"/>
      </sharedItems>
    </cacheField>
    <cacheField name="是否新品" numFmtId="0">
      <sharedItems count="2">
        <s v="是"/>
        <s v="否"/>
      </sharedItems>
    </cacheField>
    <cacheField name="是否_x000a_保留" numFmtId="0">
      <sharedItems count="3">
        <s v="淘汰"/>
        <s v="保留"/>
        <s v="售止"/>
      </sharedItems>
    </cacheField>
    <cacheField name="上下柜" numFmtId="0">
      <sharedItems count="2">
        <s v="上柜"/>
        <s v="可上柜"/>
      </sharedItems>
    </cacheField>
    <cacheField name="上架时间" numFmtId="0">
      <sharedItems containsString="0" containsBlank="1" containsNumber="1" minValue="0" maxValue="5.8" count="6">
        <m/>
        <n v="5.19"/>
        <n v="5.12"/>
        <n v="5.8"/>
        <n v="5.7"/>
        <n v="5.11"/>
      </sharedItems>
    </cacheField>
    <cacheField name="1月销量" numFmtId="0">
      <sharedItems containsString="0" containsBlank="1" containsNumber="1" containsInteger="1" minValue="0" maxValue="1477" count="48">
        <m/>
        <n v="74"/>
        <n v="428"/>
        <n v="108"/>
        <n v="410"/>
        <n v="1477"/>
        <n v="100"/>
        <n v="290"/>
        <n v="895"/>
        <n v="1430"/>
        <n v="6"/>
        <n v="23"/>
        <n v="122"/>
        <n v="24"/>
        <n v="69"/>
        <n v="274"/>
        <n v="5"/>
        <n v="3"/>
        <n v="11"/>
        <n v="27"/>
        <n v="78"/>
        <n v="236"/>
        <n v="63"/>
        <n v="21"/>
        <n v="154"/>
        <n v="107"/>
        <n v="18"/>
        <n v="30"/>
        <n v="64"/>
        <n v="28"/>
        <n v="82"/>
        <n v="35"/>
        <n v="87"/>
        <n v="38"/>
        <n v="92"/>
        <n v="53"/>
        <n v="172"/>
        <n v="120"/>
        <n v="206"/>
        <n v="42"/>
        <n v="132"/>
        <n v="138"/>
        <n v="405"/>
        <n v="139"/>
        <n v="68"/>
        <n v="0"/>
        <n v="169"/>
        <n v="19"/>
      </sharedItems>
    </cacheField>
    <cacheField name="2月销量" numFmtId="0">
      <sharedItems containsString="0" containsBlank="1" containsNumber="1" containsInteger="1" minValue="0" maxValue="624" count="47">
        <m/>
        <n v="66"/>
        <n v="121"/>
        <n v="12"/>
        <n v="51"/>
        <n v="624"/>
        <n v="56"/>
        <n v="131"/>
        <n v="79"/>
        <n v="382"/>
        <n v="9"/>
        <n v="22"/>
        <n v="11"/>
        <n v="17"/>
        <n v="26"/>
        <n v="53"/>
        <n v="8"/>
        <n v="2"/>
        <n v="15"/>
        <n v="44"/>
        <n v="67"/>
        <n v="33"/>
        <n v="24"/>
        <n v="76"/>
        <n v="49"/>
        <n v="57"/>
        <n v="0"/>
        <n v="10"/>
        <n v="23"/>
        <n v="35"/>
        <n v="6"/>
        <n v="64"/>
        <n v="42"/>
        <n v="13"/>
        <n v="37"/>
        <n v="40"/>
        <n v="27"/>
        <n v="71"/>
        <n v="73"/>
        <n v="39"/>
        <n v="228"/>
        <n v="84"/>
        <n v="32"/>
        <n v="20"/>
        <n v="30"/>
        <n v="62"/>
        <n v="81"/>
      </sharedItems>
    </cacheField>
    <cacheField name="3月销量" numFmtId="0">
      <sharedItems containsString="0" containsBlank="1" containsNumber="1" containsInteger="1" minValue="0" maxValue="1583" count="52">
        <m/>
        <n v="72"/>
        <n v="54"/>
        <n v="22"/>
        <n v="208"/>
        <n v="1583"/>
        <n v="107"/>
        <n v="149"/>
        <n v="346"/>
        <n v="809"/>
        <n v="40"/>
        <n v="55"/>
        <n v="85"/>
        <n v="15"/>
        <n v="113"/>
        <n v="163"/>
        <n v="67"/>
        <n v="65"/>
        <n v="49"/>
        <n v="29"/>
        <n v="38"/>
        <n v="79"/>
        <n v="144"/>
        <n v="76"/>
        <n v="12"/>
        <n v="100"/>
        <n v="30"/>
        <n v="73"/>
        <n v="2"/>
        <n v="24"/>
        <n v="51"/>
        <n v="82"/>
        <n v="52"/>
        <n v="17"/>
        <n v="112"/>
        <n v="121"/>
        <n v="93"/>
        <n v="25"/>
        <n v="114"/>
        <n v="88"/>
        <n v="70"/>
        <n v="104"/>
        <n v="189"/>
        <n v="140"/>
        <n v="368"/>
        <n v="147"/>
        <n v="58"/>
        <n v="4"/>
        <n v="131"/>
        <n v="89"/>
        <n v="1"/>
        <n v="0"/>
      </sharedItems>
    </cacheField>
    <cacheField name="4月销量" numFmtId="0">
      <sharedItems containsString="0" containsBlank="1" containsNumber="1" containsInteger="1" minValue="0" maxValue="1086" count="54">
        <m/>
        <n v="34"/>
        <n v="120"/>
        <n v="143"/>
        <n v="129"/>
        <n v="595"/>
        <n v="89"/>
        <n v="525"/>
        <n v="1086"/>
        <n v="31"/>
        <n v="118"/>
        <n v="137"/>
        <n v="28"/>
        <n v="69"/>
        <n v="116"/>
        <n v="113"/>
        <n v="154"/>
        <n v="114"/>
        <n v="119"/>
        <n v="82"/>
        <n v="98"/>
        <n v="33"/>
        <n v="86"/>
        <n v="159"/>
        <n v="54"/>
        <n v="56"/>
        <n v="65"/>
        <n v="13"/>
        <n v="24"/>
        <n v="61"/>
        <n v="83"/>
        <n v="23"/>
        <n v="238"/>
        <n v="215"/>
        <n v="80"/>
        <n v="36"/>
        <n v="62"/>
        <n v="72"/>
        <n v="59"/>
        <n v="124"/>
        <n v="76"/>
        <n v="190"/>
        <n v="123"/>
        <n v="439"/>
        <n v="144"/>
        <n v="107"/>
        <n v="170"/>
        <n v="109"/>
        <n v="52"/>
        <n v="29"/>
        <n v="79"/>
        <n v="50"/>
        <n v="178"/>
        <n v="63"/>
      </sharedItems>
    </cacheField>
    <cacheField name="5月销量" numFmtId="0">
      <sharedItems containsString="0" containsBlank="1" containsNumber="1" containsInteger="1" minValue="0" maxValue="1007" count="77">
        <m/>
        <n v="16"/>
        <n v="107"/>
        <n v="137"/>
        <n v="80"/>
        <n v="350"/>
        <n v="36"/>
        <n v="135"/>
        <n v="241"/>
        <n v="1007"/>
        <n v="37"/>
        <n v="109"/>
        <n v="182"/>
        <n v="13"/>
        <n v="83"/>
        <n v="155"/>
        <n v="56"/>
        <n v="51"/>
        <n v="90"/>
        <n v="138"/>
        <n v="49"/>
        <n v="100"/>
        <n v="17"/>
        <n v="50"/>
        <n v="72"/>
        <n v="33"/>
        <n v="15"/>
        <n v="34"/>
        <n v="47"/>
        <n v="25"/>
        <n v="18"/>
        <n v="99"/>
        <n v="24"/>
        <n v="81"/>
        <n v="65"/>
        <n v="26"/>
        <n v="11"/>
        <n v="14"/>
        <n v="21"/>
        <n v="62"/>
        <n v="68"/>
        <n v="249"/>
        <n v="148"/>
        <n v="400"/>
        <n v="129"/>
        <n v="75"/>
        <n v="67"/>
        <n v="335"/>
        <n v="116"/>
        <n v="57"/>
        <n v="53"/>
        <n v="77"/>
        <n v="85"/>
        <n v="438"/>
        <n v="71"/>
        <n v="87"/>
        <n v="97"/>
        <n v="164"/>
        <n v="41"/>
        <n v="59"/>
        <n v="48"/>
        <n v="19"/>
        <n v="70"/>
        <n v="38"/>
        <n v="86"/>
        <n v="74"/>
        <n v="0"/>
        <n v="3"/>
        <n v="46"/>
        <n v="108"/>
        <n v="342"/>
        <n v="28"/>
        <n v="45"/>
        <n v="136"/>
        <n v="114"/>
        <n v="95"/>
        <n v="141"/>
      </sharedItems>
    </cacheField>
    <cacheField name="6月销量" numFmtId="0">
      <sharedItems containsString="0" containsBlank="1" containsNumber="1" containsInteger="1" minValue="0" maxValue="1656" count="77">
        <m/>
        <n v="26"/>
        <n v="150"/>
        <n v="165"/>
        <n v="89"/>
        <n v="645"/>
        <n v="46"/>
        <n v="227"/>
        <n v="404"/>
        <n v="1656"/>
        <n v="36"/>
        <n v="203"/>
        <n v="305"/>
        <n v="18"/>
        <n v="130"/>
        <n v="213"/>
        <n v="100"/>
        <n v="84"/>
        <n v="140"/>
        <n v="183"/>
        <n v="107"/>
        <n v="112"/>
        <n v="24"/>
        <n v="106"/>
        <n v="103"/>
        <n v="42"/>
        <n v="17"/>
        <n v="128"/>
        <n v="53"/>
        <n v="59"/>
        <n v="38"/>
        <n v="35"/>
        <n v="28"/>
        <n v="43"/>
        <n v="33"/>
        <n v="29"/>
        <n v="20"/>
        <n v="10"/>
        <n v="14"/>
        <n v="39"/>
        <n v="54"/>
        <n v="286"/>
        <n v="209"/>
        <n v="415"/>
        <n v="167"/>
        <n v="171"/>
        <n v="65"/>
        <n v="496"/>
        <n v="23"/>
        <n v="138"/>
        <n v="186"/>
        <n v="179"/>
        <n v="658"/>
        <n v="143"/>
        <n v="149"/>
        <n v="273"/>
        <n v="382"/>
        <n v="248"/>
        <n v="57"/>
        <n v="206"/>
        <n v="91"/>
        <n v="66"/>
        <n v="162"/>
        <n v="141"/>
        <n v="74"/>
        <n v="98"/>
        <n v="22"/>
        <n v="151"/>
        <n v="71"/>
        <n v="70"/>
        <n v="184"/>
        <n v="518"/>
        <n v="77"/>
        <n v="114"/>
        <n v="144"/>
        <n v="225"/>
        <n v="189"/>
      </sharedItems>
    </cacheField>
    <cacheField name="7月销量" numFmtId="0">
      <sharedItems containsString="0" containsBlank="1" containsNumber="1" containsInteger="1" minValue="0" maxValue="616" count="54">
        <m/>
        <n v="16"/>
        <n v="31"/>
        <n v="109"/>
        <n v="61"/>
        <n v="231"/>
        <n v="29"/>
        <n v="94"/>
        <n v="142"/>
        <n v="616"/>
        <n v="28"/>
        <n v="112"/>
        <n v="212"/>
        <n v="11"/>
        <n v="57"/>
        <n v="114"/>
        <n v="62"/>
        <n v="73"/>
        <n v="53"/>
        <n v="92"/>
        <n v="51"/>
        <n v="71"/>
        <n v="27"/>
        <n v="50"/>
        <n v="33"/>
        <n v="30"/>
        <n v="10"/>
        <n v="86"/>
        <n v="38"/>
        <n v="19"/>
        <n v="17"/>
        <n v="35"/>
        <n v="25"/>
        <n v="14"/>
        <n v="3"/>
        <n v="5"/>
        <n v="9"/>
        <n v="56"/>
        <n v="169"/>
        <n v="134"/>
        <n v="245"/>
        <n v="108"/>
        <n v="125"/>
        <n v="63"/>
        <n v="0"/>
        <n v="357"/>
        <n v="98"/>
        <n v="113"/>
        <n v="188"/>
        <n v="172"/>
        <n v="463"/>
        <n v="78"/>
        <n v="77"/>
        <n v="70"/>
      </sharedItems>
    </cacheField>
    <cacheField name="8月销量" numFmtId="0">
      <sharedItems containsString="0" containsBlank="1" containsNumber="1" containsInteger="1" minValue="0" maxValue="602" count="62">
        <m/>
        <n v="7"/>
        <n v="19"/>
        <n v="122"/>
        <n v="61"/>
        <n v="232"/>
        <n v="42"/>
        <n v="73"/>
        <n v="92"/>
        <n v="602"/>
        <n v="31"/>
        <n v="88"/>
        <n v="160"/>
        <n v="10"/>
        <n v="67"/>
        <n v="109"/>
        <n v="49"/>
        <n v="58"/>
        <n v="90"/>
        <n v="111"/>
        <n v="75"/>
        <n v="23"/>
        <n v="53"/>
        <n v="30"/>
        <n v="9"/>
        <n v="6"/>
        <n v="2"/>
        <n v="39"/>
        <n v="84"/>
        <n v="37"/>
        <n v="26"/>
        <n v="0"/>
        <n v="22"/>
        <n v="25"/>
        <n v="34"/>
        <n v="50"/>
        <n v="35"/>
        <n v="14"/>
        <n v="8"/>
        <n v="5"/>
        <n v="3"/>
        <n v="15"/>
        <n v="1"/>
        <n v="4"/>
        <n v="40"/>
        <n v="171"/>
        <n v="134"/>
        <n v="309"/>
        <n v="118"/>
        <n v="141"/>
        <n v="66"/>
        <n v="29"/>
        <n v="296"/>
        <n v="27"/>
        <n v="78"/>
        <n v="21"/>
        <n v="72"/>
        <n v="95"/>
        <n v="98"/>
        <n v="462"/>
        <n v="56"/>
        <n v="36"/>
      </sharedItems>
    </cacheField>
    <cacheField name="9月销量" numFmtId="0">
      <sharedItems containsString="0" containsBlank="1" containsNumber="1" containsInteger="1" minValue="0" maxValue="1108" count="65">
        <m/>
        <n v="15"/>
        <n v="12"/>
        <n v="324"/>
        <n v="131"/>
        <n v="345"/>
        <n v="61"/>
        <n v="38"/>
        <n v="188"/>
        <n v="1108"/>
        <n v="67"/>
        <n v="88"/>
        <n v="151"/>
        <n v="30"/>
        <n v="133"/>
        <n v="57"/>
        <n v="74"/>
        <n v="69"/>
        <n v="156"/>
        <n v="108"/>
        <n v="121"/>
        <n v="22"/>
        <n v="71"/>
        <n v="76"/>
        <n v="51"/>
        <n v="39"/>
        <n v="20"/>
        <n v="59"/>
        <n v="96"/>
        <n v="40"/>
        <n v="9"/>
        <n v="11"/>
        <n v="25"/>
        <n v="37"/>
        <n v="45"/>
        <n v="27"/>
        <n v="75"/>
        <n v="111"/>
        <n v="32"/>
        <n v="49"/>
        <n v="50"/>
        <n v="21"/>
        <n v="44"/>
        <n v="47"/>
        <n v="23"/>
        <n v="24"/>
        <n v="63"/>
        <n v="35"/>
        <n v="41"/>
        <n v="19"/>
        <n v="145"/>
        <n v="77"/>
        <n v="158"/>
        <n v="394"/>
        <n v="132"/>
        <n v="214"/>
        <n v="65"/>
        <n v="330"/>
        <n v="152"/>
        <n v="110"/>
        <n v="34"/>
        <n v="441"/>
        <n v="79"/>
        <n v="72"/>
        <n v="83"/>
      </sharedItems>
    </cacheField>
    <cacheField name="10月销量" numFmtId="0">
      <sharedItems containsString="0" containsBlank="1" containsNumber="1" containsInteger="1" minValue="0" maxValue="1258" count="67">
        <m/>
        <n v="14"/>
        <n v="33"/>
        <n v="154"/>
        <n v="122"/>
        <n v="413"/>
        <n v="49"/>
        <n v="77"/>
        <n v="332"/>
        <n v="1258"/>
        <n v="53"/>
        <n v="69"/>
        <n v="153"/>
        <n v="21"/>
        <n v="76"/>
        <n v="138"/>
        <n v="140"/>
        <n v="156"/>
        <n v="151"/>
        <n v="103"/>
        <n v="144"/>
        <n v="23"/>
        <n v="79"/>
        <n v="104"/>
        <n v="26"/>
        <n v="55"/>
        <n v="98"/>
        <n v="63"/>
        <n v="39"/>
        <n v="37"/>
        <n v="91"/>
        <n v="40"/>
        <n v="81"/>
        <n v="13"/>
        <n v="34"/>
        <n v="32"/>
        <n v="24"/>
        <n v="42"/>
        <n v="75"/>
        <n v="173"/>
        <n v="109"/>
        <n v="48"/>
        <n v="7"/>
        <n v="54"/>
        <n v="46"/>
        <n v="19"/>
        <n v="31"/>
        <n v="78"/>
        <n v="59"/>
        <n v="86"/>
        <n v="87"/>
        <n v="84"/>
        <n v="114"/>
        <n v="286"/>
        <n v="157"/>
        <n v="47"/>
        <n v="92"/>
        <n v="306"/>
        <n v="202"/>
        <n v="38"/>
        <n v="118"/>
        <n v="45"/>
        <n v="257"/>
        <n v="99"/>
        <n v="5"/>
        <n v="3"/>
        <n v="16"/>
      </sharedItems>
    </cacheField>
    <cacheField name="11月销量" numFmtId="0">
      <sharedItems containsString="0" containsBlank="1" containsNumber="1" containsInteger="1" minValue="0" maxValue="2172" count="75">
        <m/>
        <n v="49"/>
        <n v="149"/>
        <n v="138"/>
        <n v="189"/>
        <n v="883"/>
        <n v="118"/>
        <n v="253"/>
        <n v="680"/>
        <n v="2172"/>
        <n v="40"/>
        <n v="112"/>
        <n v="208"/>
        <n v="44"/>
        <n v="88"/>
        <n v="184"/>
        <n v="71"/>
        <n v="86"/>
        <n v="249"/>
        <n v="300"/>
        <n v="135"/>
        <n v="76"/>
        <n v="61"/>
        <n v="252"/>
        <n v="230"/>
        <n v="140"/>
        <n v="153"/>
        <n v="82"/>
        <n v="104"/>
        <n v="59"/>
        <n v="32"/>
        <n v="137"/>
        <n v="51"/>
        <n v="93"/>
        <n v="20"/>
        <n v="106"/>
        <n v="103"/>
        <n v="81"/>
        <n v="30"/>
        <n v="125"/>
        <n v="62"/>
        <n v="271"/>
        <n v="127"/>
        <n v="54"/>
        <n v="25"/>
        <n v="46"/>
        <n v="47"/>
        <n v="41"/>
        <n v="14"/>
        <n v="24"/>
        <n v="26"/>
        <n v="56"/>
        <n v="37"/>
        <n v="151"/>
        <n v="265"/>
        <n v="23"/>
        <n v="80"/>
        <n v="114"/>
        <n v="142"/>
        <n v="341"/>
        <n v="113"/>
        <n v="132"/>
        <n v="85"/>
        <n v="504"/>
        <n v="63"/>
        <n v="206"/>
        <n v="70"/>
        <n v="72"/>
        <n v="107"/>
        <n v="318"/>
        <n v="245"/>
        <n v="204"/>
        <n v="211"/>
        <n v="38"/>
        <n v="31"/>
      </sharedItems>
    </cacheField>
    <cacheField name="12月销量" numFmtId="0">
      <sharedItems containsString="0" containsBlank="1" containsNumber="1" containsInteger="1" minValue="0" maxValue="1741" count="74">
        <n v="0"/>
        <m/>
        <n v="65"/>
        <n v="211"/>
        <n v="165"/>
        <n v="141"/>
        <n v="1035"/>
        <n v="74"/>
        <n v="134"/>
        <n v="392"/>
        <n v="1741"/>
        <n v="14"/>
        <n v="54"/>
        <n v="254"/>
        <n v="28"/>
        <n v="47"/>
        <n v="161"/>
        <n v="37"/>
        <n v="71"/>
        <n v="105"/>
        <n v="123"/>
        <n v="23"/>
        <n v="32"/>
        <n v="29"/>
        <n v="248"/>
        <n v="227"/>
        <n v="34"/>
        <n v="114"/>
        <n v="89"/>
        <n v="9"/>
        <n v="44"/>
        <n v="68"/>
        <n v="40"/>
        <n v="13"/>
        <n v="88"/>
        <n v="18"/>
        <n v="48"/>
        <n v="17"/>
        <n v="93"/>
        <n v="61"/>
        <n v="121"/>
        <n v="42"/>
        <n v="38"/>
        <n v="82"/>
        <n v="144"/>
        <n v="41"/>
        <n v="36"/>
        <n v="31"/>
        <n v="22"/>
        <n v="59"/>
        <n v="10"/>
        <n v="19"/>
        <n v="25"/>
        <n v="7"/>
        <n v="119"/>
        <n v="206"/>
        <n v="158"/>
        <n v="117"/>
        <n v="280"/>
        <n v="91"/>
        <n v="72"/>
        <n v="43"/>
        <n v="282"/>
        <n v="69"/>
        <n v="174"/>
        <n v="78"/>
        <n v="102"/>
        <n v="55"/>
        <n v="50"/>
        <n v="183"/>
        <n v="99"/>
        <n v="200"/>
        <n v="62"/>
        <n v="8"/>
      </sharedItems>
    </cacheField>
    <cacheField name="2020年总销量" numFmtId="0">
      <sharedItems containsString="0" containsBlank="1" containsNumber="1" containsInteger="1" minValue="0" maxValue="13867" count="113">
        <n v="0"/>
        <m/>
        <n v="454"/>
        <n v="1435"/>
        <n v="1599"/>
        <n v="1672"/>
        <n v="8413"/>
        <n v="807"/>
        <n v="1744"/>
        <n v="4316"/>
        <n v="13867"/>
        <n v="392"/>
        <n v="1053"/>
        <n v="2020"/>
        <n v="235"/>
        <n v="780"/>
        <n v="1562"/>
        <n v="973"/>
        <n v="1201"/>
        <n v="1065"/>
        <n v="1440"/>
        <n v="793"/>
        <n v="874"/>
        <n v="339"/>
        <n v="1196"/>
        <n v="1481"/>
        <n v="126"/>
        <n v="349"/>
        <n v="400"/>
        <n v="199"/>
        <n v="223"/>
        <n v="237"/>
        <n v="591"/>
        <n v="216"/>
        <n v="1269"/>
        <n v="509"/>
        <n v="742"/>
        <n v="221"/>
        <n v="224"/>
        <n v="176"/>
        <n v="297"/>
        <n v="572"/>
        <n v="492"/>
        <n v="787"/>
        <n v="422"/>
        <n v="1418"/>
        <n v="970"/>
        <n v="575"/>
        <n v="179"/>
        <n v="197"/>
        <n v="170"/>
        <n v="299"/>
        <n v="810"/>
        <n v="609"/>
        <n v="80"/>
        <n v="88"/>
        <n v="75"/>
        <n v="131"/>
        <n v="226"/>
        <n v="178"/>
        <n v="103"/>
        <n v="636"/>
        <n v="1176"/>
        <n v="606"/>
        <n v="622"/>
        <n v="1787"/>
        <n v="1596"/>
        <n v="4110"/>
        <n v="1453"/>
        <n v="1286"/>
        <n v="718"/>
        <n v="743"/>
        <n v="2602"/>
        <n v="1058"/>
        <n v="336"/>
        <n v="1437"/>
        <n v="519"/>
        <n v="843"/>
        <n v="849"/>
        <n v="3398"/>
        <n v="910"/>
        <n v="901"/>
        <n v="1037"/>
        <n v="85"/>
        <n v="135"/>
        <n v="70"/>
        <n v="593"/>
        <n v="870"/>
        <n v="645"/>
        <n v="193"/>
        <n v="363"/>
        <n v="298"/>
        <n v="203"/>
        <n v="361"/>
        <n v="397"/>
        <n v="307"/>
        <n v="423"/>
        <n v="200"/>
        <n v="404"/>
        <n v="343"/>
        <n v="50"/>
        <n v="67"/>
        <n v="264"/>
        <n v="664"/>
        <n v="1682"/>
        <n v="202"/>
        <n v="265"/>
        <n v="544"/>
        <n v="356"/>
        <n v="540"/>
        <n v="374"/>
        <n v="468"/>
        <n v="437"/>
      </sharedItems>
    </cacheField>
    <cacheField name="2021.1月销量" numFmtId="0">
      <sharedItems containsString="0" containsBlank="1" containsNumber="1" containsInteger="1" minValue="0" maxValue="2602" count="74">
        <n v="5"/>
        <n v="9"/>
        <n v="10"/>
        <n v="8"/>
        <n v="0"/>
        <m/>
        <n v="15"/>
        <n v="12"/>
        <n v="3"/>
        <n v="7"/>
        <n v="25"/>
        <n v="76"/>
        <n v="248"/>
        <n v="53"/>
        <n v="2602"/>
        <n v="47"/>
        <n v="70"/>
        <n v="207"/>
        <n v="1757"/>
        <n v="4"/>
        <n v="79"/>
        <n v="109"/>
        <n v="13"/>
        <n v="64"/>
        <n v="75"/>
        <n v="74"/>
        <n v="127"/>
        <n v="107"/>
        <n v="200"/>
        <n v="116"/>
        <n v="103"/>
        <n v="131"/>
        <n v="141"/>
        <n v="16"/>
        <n v="82"/>
        <n v="197"/>
        <n v="26"/>
        <n v="72"/>
        <n v="27"/>
        <n v="78"/>
        <n v="68"/>
        <n v="32"/>
        <n v="59"/>
        <n v="67"/>
        <n v="45"/>
        <n v="18"/>
        <n v="93"/>
        <n v="35"/>
        <n v="23"/>
        <n v="6"/>
        <n v="28"/>
        <n v="17"/>
        <n v="11"/>
        <n v="115"/>
        <n v="240"/>
        <n v="36"/>
        <n v="113"/>
        <n v="22"/>
        <n v="31"/>
        <n v="157"/>
        <n v="299"/>
        <n v="87"/>
        <n v="46"/>
        <n v="305"/>
        <n v="77"/>
        <n v="97"/>
        <n v="114"/>
        <n v="180"/>
        <n v="55"/>
        <n v="92"/>
        <n v="73"/>
        <n v="2"/>
        <n v="1"/>
        <n v="283"/>
      </sharedItems>
    </cacheField>
    <cacheField name="2021.2月销量" numFmtId="0">
      <sharedItems containsString="0" containsBlank="1" containsNumber="1" containsInteger="1" minValue="0" maxValue="1449" count="83">
        <n v="11"/>
        <n v="20"/>
        <n v="24"/>
        <n v="55"/>
        <n v="5"/>
        <n v="9"/>
        <m/>
        <n v="33"/>
        <n v="25"/>
        <n v="44"/>
        <n v="52"/>
        <n v="17"/>
        <n v="8"/>
        <n v="0"/>
        <n v="14"/>
        <n v="200"/>
        <n v="46"/>
        <n v="409"/>
        <n v="36"/>
        <n v="64"/>
        <n v="276"/>
        <n v="1449"/>
        <n v="10"/>
        <n v="95"/>
        <n v="117"/>
        <n v="62"/>
        <n v="96"/>
        <n v="102"/>
        <n v="125"/>
        <n v="224"/>
        <n v="45"/>
        <n v="48"/>
        <n v="89"/>
        <n v="172"/>
        <n v="16"/>
        <n v="90"/>
        <n v="100"/>
        <n v="2"/>
        <n v="54"/>
        <n v="58"/>
        <n v="6"/>
        <n v="71"/>
        <n v="37"/>
        <n v="28"/>
        <n v="41"/>
        <n v="56"/>
        <n v="40"/>
        <n v="15"/>
        <n v="31"/>
        <n v="72"/>
        <n v="22"/>
        <n v="27"/>
        <n v="59"/>
        <n v="93"/>
        <n v="47"/>
        <n v="21"/>
        <n v="13"/>
        <n v="7"/>
        <n v="43"/>
        <n v="39"/>
        <n v="60"/>
        <n v="114"/>
        <n v="129"/>
        <n v="107"/>
        <n v="101"/>
        <n v="346"/>
        <n v="88"/>
        <n v="77"/>
        <n v="323"/>
        <n v="76"/>
        <n v="109"/>
        <n v="83"/>
        <n v="145"/>
        <n v="193"/>
        <n v="53"/>
        <n v="82"/>
        <n v="49"/>
        <n v="18"/>
        <n v="23"/>
        <n v="12"/>
        <n v="3"/>
        <n v="4"/>
        <n v="1"/>
      </sharedItems>
    </cacheField>
    <cacheField name="2021.3月销量" numFmtId="0">
      <sharedItems containsString="0" containsBlank="1" containsNumber="1" containsInteger="1" minValue="0" maxValue="2355" count="98">
        <n v="44"/>
        <n v="32"/>
        <n v="109"/>
        <n v="125"/>
        <n v="10"/>
        <n v="22"/>
        <m/>
        <n v="45"/>
        <n v="31"/>
        <n v="169"/>
        <n v="119"/>
        <n v="23"/>
        <n v="30"/>
        <n v="20"/>
        <n v="25"/>
        <n v="34"/>
        <n v="43"/>
        <n v="16"/>
        <n v="35"/>
        <n v="188"/>
        <n v="51"/>
        <n v="397"/>
        <n v="49"/>
        <n v="235"/>
        <n v="2355"/>
        <n v="6"/>
        <n v="136"/>
        <n v="132"/>
        <n v="17"/>
        <n v="65"/>
        <n v="104"/>
        <n v="55"/>
        <n v="139"/>
        <n v="199"/>
        <n v="314"/>
        <n v="59"/>
        <n v="60"/>
        <n v="21"/>
        <n v="75"/>
        <n v="27"/>
        <n v="81"/>
        <n v="78"/>
        <n v="19"/>
        <n v="57"/>
        <n v="71"/>
        <n v="33"/>
        <n v="67"/>
        <n v="38"/>
        <n v="9"/>
        <n v="53"/>
        <n v="84"/>
        <n v="62"/>
        <n v="48"/>
        <n v="5"/>
        <n v="69"/>
        <n v="14"/>
        <n v="87"/>
        <n v="152"/>
        <n v="114"/>
        <n v="56"/>
        <n v="13"/>
        <n v="66"/>
        <n v="54"/>
        <n v="4"/>
        <n v="18"/>
        <n v="82"/>
        <n v="99"/>
        <n v="93"/>
        <n v="52"/>
        <n v="123"/>
        <n v="122"/>
        <n v="238"/>
        <n v="85"/>
        <n v="270"/>
        <n v="68"/>
        <n v="277"/>
        <n v="47"/>
        <n v="310"/>
        <n v="138"/>
        <n v="86"/>
        <n v="96"/>
        <n v="12"/>
        <n v="94"/>
        <n v="36"/>
        <n v="15"/>
        <n v="40"/>
        <n v="28"/>
        <n v="72"/>
        <n v="29"/>
        <n v="24"/>
        <n v="26"/>
        <n v="7"/>
        <n v="3"/>
        <n v="8"/>
        <n v="2"/>
        <n v="1"/>
        <n v="64"/>
        <n v="39"/>
      </sharedItems>
    </cacheField>
    <cacheField name="2021年4月销量" numFmtId="0">
      <sharedItems containsString="0" containsBlank="1" containsNumber="1" containsInteger="1" minValue="0" maxValue="744" count="108">
        <n v="48"/>
        <n v="17"/>
        <n v="112"/>
        <n v="189"/>
        <n v="15"/>
        <n v="23"/>
        <m/>
        <n v="62"/>
        <n v="38"/>
        <n v="148"/>
        <n v="146"/>
        <n v="36"/>
        <n v="31"/>
        <n v="58"/>
        <n v="39"/>
        <n v="54"/>
        <n v="16"/>
        <n v="40"/>
        <n v="98"/>
        <n v="126"/>
        <n v="27"/>
        <n v="206"/>
        <n v="744"/>
        <n v="8"/>
        <n v="130"/>
        <n v="134"/>
        <n v="14"/>
        <n v="89"/>
        <n v="109"/>
        <n v="69"/>
        <n v="136"/>
        <n v="231"/>
        <n v="261"/>
        <n v="68"/>
        <n v="50"/>
        <n v="24"/>
        <n v="59"/>
        <n v="103"/>
        <n v="18"/>
        <n v="94"/>
        <n v="87"/>
        <n v="21"/>
        <n v="41"/>
        <n v="25"/>
        <n v="53"/>
        <n v="0"/>
        <n v="188"/>
        <n v="92"/>
        <n v="74"/>
        <n v="35"/>
        <n v="64"/>
        <n v="138"/>
        <n v="78"/>
        <n v="164"/>
        <n v="105"/>
        <n v="207"/>
        <n v="120"/>
        <n v="95"/>
        <n v="49"/>
        <n v="70"/>
        <n v="20"/>
        <n v="6"/>
        <n v="34"/>
        <n v="43"/>
        <n v="65"/>
        <n v="10"/>
        <n v="32"/>
        <n v="125"/>
        <n v="44"/>
        <n v="82"/>
        <n v="337"/>
        <n v="135"/>
        <n v="192"/>
        <n v="132"/>
        <n v="57"/>
        <n v="129"/>
        <n v="116"/>
        <n v="265"/>
        <n v="144"/>
        <n v="145"/>
        <n v="167"/>
        <n v="28"/>
        <n v="236"/>
        <n v="179"/>
        <n v="165"/>
        <n v="90"/>
        <n v="88"/>
        <n v="33"/>
        <n v="47"/>
        <n v="73"/>
        <n v="52"/>
        <n v="22"/>
        <n v="79"/>
        <n v="29"/>
        <n v="141"/>
        <n v="131"/>
        <n v="7"/>
        <n v="13"/>
        <n v="45"/>
        <n v="37"/>
        <n v="97"/>
        <n v="107"/>
        <n v="12"/>
        <n v="4"/>
        <n v="9"/>
        <n v="3"/>
        <n v="11"/>
        <n v="119"/>
      </sharedItems>
    </cacheField>
    <cacheField name="2021年5月销量（截止19日）" numFmtId="0">
      <sharedItems containsSemiMixedTypes="0" containsString="0" containsNumber="1" containsInteger="1" minValue="0" maxValue="398" count="98">
        <n v="16"/>
        <n v="25"/>
        <n v="63"/>
        <n v="88"/>
        <n v="4"/>
        <n v="9"/>
        <n v="0"/>
        <n v="31"/>
        <n v="17"/>
        <n v="76"/>
        <n v="86"/>
        <n v="18"/>
        <n v="19"/>
        <n v="33"/>
        <n v="28"/>
        <n v="32"/>
        <n v="26"/>
        <n v="8"/>
        <n v="21"/>
        <n v="39"/>
        <n v="60"/>
        <n v="118"/>
        <n v="398"/>
        <n v="72"/>
        <n v="119"/>
        <n v="48"/>
        <n v="51"/>
        <n v="89"/>
        <n v="67"/>
        <n v="134"/>
        <n v="45"/>
        <n v="34"/>
        <n v="14"/>
        <n v="44"/>
        <n v="43"/>
        <n v="11"/>
        <n v="52"/>
        <n v="22"/>
        <n v="3"/>
        <n v="36"/>
        <n v="13"/>
        <n v="47"/>
        <n v="142"/>
        <n v="71"/>
        <n v="23"/>
        <n v="38"/>
        <n v="7"/>
        <n v="10"/>
        <n v="2"/>
        <n v="42"/>
        <n v="20"/>
        <n v="53"/>
        <n v="37"/>
        <n v="27"/>
        <n v="1"/>
        <n v="15"/>
        <n v="105"/>
        <n v="98"/>
        <n v="215"/>
        <n v="58"/>
        <n v="50"/>
        <n v="94"/>
        <n v="104"/>
        <n v="218"/>
        <n v="109"/>
        <n v="114"/>
        <n v="46"/>
        <n v="341"/>
        <n v="247"/>
        <n v="140"/>
        <n v="204"/>
        <n v="78"/>
        <n v="54"/>
        <n v="68"/>
        <n v="56"/>
        <n v="115"/>
        <n v="82"/>
        <n v="64"/>
        <n v="80"/>
        <n v="154"/>
        <n v="141"/>
        <n v="111"/>
        <n v="40"/>
        <n v="41"/>
        <n v="90"/>
        <n v="136"/>
        <n v="123"/>
        <n v="62"/>
        <n v="149"/>
        <n v="30"/>
        <n v="181"/>
        <n v="55"/>
        <n v="102"/>
        <n v="57"/>
        <n v="29"/>
        <n v="97"/>
        <n v="70"/>
        <n v="6"/>
      </sharedItems>
    </cacheField>
    <cacheField name="京东库存" numFmtId="0">
      <sharedItems containsSemiMixedTypes="0" containsString="0" containsNumber="1" containsInteger="1" minValue="0" maxValue="1232" count="114">
        <n v="69"/>
        <n v="30"/>
        <n v="144"/>
        <n v="192"/>
        <n v="28"/>
        <n v="21"/>
        <n v="12"/>
        <n v="38"/>
        <n v="20"/>
        <n v="51"/>
        <n v="42"/>
        <n v="318"/>
        <n v="178"/>
        <n v="33"/>
        <n v="60"/>
        <n v="54"/>
        <n v="43"/>
        <n v="62"/>
        <n v="31"/>
        <n v="34"/>
        <n v="103"/>
        <n v="66"/>
        <n v="467"/>
        <n v="84"/>
        <n v="104"/>
        <n v="302"/>
        <n v="1232"/>
        <n v="11"/>
        <n v="82"/>
        <n v="126"/>
        <n v="24"/>
        <n v="78"/>
        <n v="137"/>
        <n v="9"/>
        <n v="164"/>
        <n v="145"/>
        <n v="217"/>
        <n v="53"/>
        <n v="14"/>
        <n v="61"/>
        <n v="3"/>
        <n v="110"/>
        <n v="136"/>
        <n v="18"/>
        <n v="57"/>
        <n v="65"/>
        <n v="22"/>
        <n v="1"/>
        <n v="77"/>
        <n v="37"/>
        <n v="55"/>
        <n v="173"/>
        <n v="4"/>
        <n v="73"/>
        <n v="2"/>
        <n v="0"/>
        <n v="17"/>
        <n v="23"/>
        <n v="50"/>
        <n v="7"/>
        <n v="29"/>
        <n v="39"/>
        <n v="171"/>
        <n v="10"/>
        <n v="135"/>
        <n v="215"/>
        <n v="569"/>
        <n v="184"/>
        <n v="63"/>
        <n v="27"/>
        <n v="327"/>
        <n v="303"/>
        <n v="68"/>
        <n v="76"/>
        <n v="119"/>
        <n v="115"/>
        <n v="152"/>
        <n v="228"/>
        <n v="232"/>
        <n v="81"/>
        <n v="86"/>
        <n v="118"/>
        <n v="181"/>
        <n v="25"/>
        <n v="5"/>
        <n v="96"/>
        <n v="149"/>
        <n v="15"/>
        <n v="107"/>
        <n v="99"/>
        <n v="158"/>
        <n v="80"/>
        <n v="90"/>
        <n v="32"/>
        <n v="105"/>
        <n v="102"/>
        <n v="147"/>
        <n v="159"/>
        <n v="46"/>
        <n v="70"/>
        <n v="40"/>
        <n v="83"/>
        <n v="44"/>
        <n v="48"/>
        <n v="41"/>
        <n v="75"/>
        <n v="26"/>
        <n v="36"/>
        <n v="52"/>
        <n v="45"/>
        <n v="19"/>
        <n v="8"/>
        <n v="49"/>
        <n v="6"/>
      </sharedItems>
    </cacheField>
    <cacheField name="在途" numFmtId="0">
      <sharedItems containsSemiMixedTypes="0" containsString="0" containsNumber="1" containsInteger="1" minValue="0" maxValue="528" count="77">
        <n v="0"/>
        <n v="38"/>
        <n v="86"/>
        <n v="18"/>
        <n v="62"/>
        <n v="40"/>
        <n v="74"/>
        <n v="37"/>
        <n v="26"/>
        <n v="16"/>
        <n v="22"/>
        <n v="9"/>
        <n v="4"/>
        <n v="110"/>
        <n v="50"/>
        <n v="120"/>
        <n v="242"/>
        <n v="69"/>
        <n v="100"/>
        <n v="67"/>
        <n v="51"/>
        <n v="27"/>
        <n v="7"/>
        <n v="101"/>
        <n v="10"/>
        <n v="14"/>
        <n v="17"/>
        <n v="19"/>
        <n v="25"/>
        <n v="49"/>
        <n v="59"/>
        <n v="6"/>
        <n v="30"/>
        <n v="47"/>
        <n v="21"/>
        <n v="23"/>
        <n v="80"/>
        <n v="3"/>
        <n v="20"/>
        <n v="44"/>
        <n v="12"/>
        <n v="48"/>
        <n v="83"/>
        <n v="29"/>
        <n v="57"/>
        <n v="35"/>
        <n v="154"/>
        <n v="13"/>
        <n v="70"/>
        <n v="181"/>
        <n v="116"/>
        <n v="117"/>
        <n v="261"/>
        <n v="134"/>
        <n v="76"/>
        <n v="11"/>
        <n v="58"/>
        <n v="85"/>
        <n v="91"/>
        <n v="97"/>
        <n v="71"/>
        <n v="2"/>
        <n v="45"/>
        <n v="46"/>
        <n v="63"/>
        <n v="528"/>
        <n v="53"/>
        <n v="98"/>
        <n v="75"/>
        <n v="105"/>
        <n v="52"/>
        <n v="42"/>
        <n v="41"/>
        <n v="8"/>
        <n v="205"/>
        <n v="77"/>
        <n v="104"/>
      </sharedItems>
    </cacheField>
    <cacheField name="京东_x000a_合计_x000a_库存" numFmtId="176">
      <sharedItems containsSemiMixedTypes="0" containsString="0" containsNumber="1" containsInteger="1" minValue="0" maxValue="1282" count="144">
        <n v="69"/>
        <n v="30"/>
        <n v="182"/>
        <n v="278"/>
        <n v="28"/>
        <n v="21"/>
        <n v="100"/>
        <n v="60"/>
        <n v="51"/>
        <n v="42"/>
        <n v="318"/>
        <n v="252"/>
        <n v="33"/>
        <n v="38"/>
        <n v="97"/>
        <n v="80"/>
        <n v="105"/>
        <n v="78"/>
        <n v="31"/>
        <n v="34"/>
        <n v="103"/>
        <n v="88"/>
        <n v="467"/>
        <n v="93"/>
        <n v="108"/>
        <n v="412"/>
        <n v="1282"/>
        <n v="202"/>
        <n v="368"/>
        <n v="24"/>
        <n v="147"/>
        <n v="163"/>
        <n v="109"/>
        <n v="204"/>
        <n v="145"/>
        <n v="217"/>
        <n v="120"/>
        <n v="104"/>
        <n v="14"/>
        <n v="61"/>
        <n v="3"/>
        <n v="110"/>
        <n v="143"/>
        <n v="18"/>
        <n v="158"/>
        <n v="75"/>
        <n v="44"/>
        <n v="1"/>
        <n v="91"/>
        <n v="56"/>
        <n v="222"/>
        <n v="10"/>
        <n v="64"/>
        <n v="66"/>
        <n v="2"/>
        <n v="0"/>
        <n v="17"/>
        <n v="116"/>
        <n v="73"/>
        <n v="50"/>
        <n v="35"/>
        <n v="48"/>
        <n v="32"/>
        <n v="7"/>
        <n v="49"/>
        <n v="40"/>
        <n v="29"/>
        <n v="23"/>
        <n v="22"/>
        <n v="62"/>
        <n v="251"/>
        <n v="138"/>
        <n v="235"/>
        <n v="613"/>
        <n v="196"/>
        <n v="111"/>
        <n v="27"/>
        <n v="339"/>
        <n v="161"/>
        <n v="303"/>
        <n v="68"/>
        <n v="96"/>
        <n v="119"/>
        <n v="82"/>
        <n v="63"/>
        <n v="115"/>
        <n v="12"/>
        <n v="89"/>
        <n v="209"/>
        <n v="263"/>
        <n v="386"/>
        <n v="81"/>
        <n v="86"/>
        <n v="140"/>
        <n v="250"/>
        <n v="79"/>
        <n v="54"/>
        <n v="77"/>
        <n v="5"/>
        <n v="277"/>
        <n v="249"/>
        <n v="26"/>
        <n v="15"/>
        <n v="25"/>
        <n v="215"/>
        <n v="232"/>
        <n v="197"/>
        <n v="406"/>
        <n v="190"/>
        <n v="45"/>
        <n v="191"/>
        <n v="146"/>
        <n v="185"/>
        <n v="206"/>
        <n v="180"/>
        <n v="43"/>
        <n v="99"/>
        <n v="128"/>
        <n v="117"/>
        <n v="55"/>
        <n v="139"/>
        <n v="174"/>
        <n v="141"/>
        <n v="121"/>
        <n v="90"/>
        <n v="84"/>
        <n v="131"/>
        <n v="559"/>
        <n v="83"/>
        <n v="132"/>
        <n v="136"/>
        <n v="183"/>
        <n v="59"/>
        <n v="112"/>
        <n v="36"/>
        <n v="20"/>
        <n v="260"/>
        <n v="41"/>
        <n v="98"/>
        <n v="87"/>
        <n v="6"/>
        <n v="157"/>
        <n v="76"/>
        <n v="118"/>
      </sharedItems>
    </cacheField>
    <cacheField name="周_x000a_转" numFmtId="176">
      <sharedItems containsString="0" containsBlank="1" containsNumber="1" minValue="0" maxValue="209.25" count="193">
        <n v="77.625"/>
        <n v="21.6"/>
        <n v="52"/>
        <n v="56.8636363636364"/>
        <n v="126"/>
        <n v="42"/>
        <m/>
        <n v="29.6129032258064"/>
        <n v="44.4705882352941"/>
        <n v="75.3157894736842"/>
        <n v="52.7441860465116"/>
        <n v="33"/>
        <n v="36"/>
        <n v="52.9090909090909"/>
        <n v="51.4285714285714"/>
        <n v="59.0625"/>
        <n v="54"/>
        <n v="69.75"/>
        <n v="29.1428571428571"/>
        <n v="47.5384615384615"/>
        <n v="83.3684210526316"/>
        <n v="140.1"/>
        <n v="209.25"/>
        <n v="114.352941176471"/>
        <n v="62.8474576271186"/>
        <n v="57.9798994974874"/>
        <n v="48.3157894736842"/>
        <n v="50.5"/>
        <n v="55.6638655462185"/>
        <n v="108"/>
        <n v="55.125"/>
        <n v="57.5294117647059"/>
        <n v="22.0449438202247"/>
        <n v="54.8059701492537"/>
        <n v="19.4776119402985"/>
        <n v="29.1492537313433"/>
        <n v="48"/>
        <n v="55.0588235294118"/>
        <n v="18"/>
        <n v="24.9545454545455"/>
        <n v="3"/>
        <n v="57.375"/>
        <n v="63.8709677419355"/>
        <n v="59.8604651162791"/>
        <n v="29.4545454545455"/>
        <n v="54.6923076923077"/>
        <n v="61.3636363636364"/>
        <n v="37.7142857142857"/>
        <n v="6"/>
        <n v="45.5"/>
        <n v="77.5384615384615"/>
        <n v="30.6382978723404"/>
        <n v="28.1408450704225"/>
        <n v="36.2535211267606"/>
        <n v="50.0869565217391"/>
        <n v="74.25"/>
        <n v="48.7894736842105"/>
        <n v="5.14285714285714"/>
        <n v="3.6"/>
        <n v="153"/>
        <n v="49.7142857142857"/>
        <n v="0"/>
        <n v="41.0625"/>
        <n v="4.5"/>
        <n v="45"/>
        <n v="26.4905660377358"/>
        <n v="19.0909090909091"/>
        <n v="23.3513513513514"/>
        <n v="21.3333333333333"/>
        <n v="15.75"/>
        <n v="84"/>
        <n v="38.3478260869565"/>
        <n v="50.7272727272727"/>
        <n v="24.4285714285714"/>
        <n v="74.5714285714286"/>
        <n v="27.6"/>
        <n v="39.6"/>
        <n v="0.666666666666667"/>
        <n v="41.3333333333333"/>
        <n v="43.0285714285714"/>
        <n v="49.5"/>
        <n v="8.57142857142857"/>
        <n v="63.6923076923077"/>
        <n v="43.1632653061224"/>
        <n v="51.3209302325581"/>
        <n v="60.8275862068965"/>
        <n v="39.1764705882353"/>
        <n v="25.5789473684211"/>
        <n v="45.5373134328358"/>
        <n v="57.96"/>
        <n v="170.4375"/>
        <n v="17.2394366197183"/>
        <n v="50.8235294117647"/>
        <n v="69.0967741935484"/>
        <n v="82"/>
        <n v="66.7058823529412"/>
        <n v="45.4090909090909"/>
        <n v="23.2584269662921"/>
        <n v="19.6363636363636"/>
        <n v="42.1578947368421"/>
        <n v="40.0212765957447"/>
        <n v="45.5192307692308"/>
        <n v="31.8715596330275"/>
        <n v="13.3761467889908"/>
        <n v="13.5789473684211"/>
        <n v="45.9183673469388"/>
        <n v="31.5"/>
        <n v="43.0909090909091"/>
        <n v="42.2608695652174"/>
        <n v="30.1304347826087"/>
        <n v="3.46153846153846"/>
        <n v="14.6217008797654"/>
        <n v="18.1457489878543"/>
        <n v="1.92857142857143"/>
        <n v="10.5882352941176"/>
        <n v="17.4705882352941"/>
        <n v="22.2352941176471"/>
        <n v="12.4615384615385"/>
        <n v="0.679245283018868"/>
        <n v="13.5"/>
        <n v="9.57446808510638"/>
        <n v="71.6666666666667"/>
        <n v="61.4117647058824"/>
        <n v="9.2093023255814"/>
        <n v="5.4"/>
        <n v="63.3214285714286"/>
        <n v="63.5478260869565"/>
        <n v="81.4285714285714"/>
        <n v="38.6292134831461"/>
        <n v="32.0487804878049"/>
        <n v="55.3846153846154"/>
        <n v="46.25"/>
        <n v="57.9375"/>
        <n v="40.5"/>
        <n v="19.9756097560976"/>
        <n v="1.63636363636364"/>
        <n v="5.48936170212766"/>
        <n v="8.75675675675676"/>
        <n v="62.3076923076923"/>
        <n v="41.1428571428571"/>
        <n v="57.6"/>
        <n v="51.3658536585366"/>
        <n v="4.02631578947368"/>
        <n v="11"/>
        <n v="31.1538461538462"/>
        <n v="14"/>
        <n v="12.0441176470588"/>
        <n v="43.1379310344828"/>
        <n v="25.4634146341463"/>
        <n v="31.725"/>
        <n v="35.7"/>
        <n v="35.1290322580645"/>
        <n v="6.04026845637584"/>
        <n v="9.92647058823529"/>
        <n v="10.08"/>
        <n v="13.3548387096774"/>
        <n v="31.8461538461538"/>
        <n v="66.96"/>
        <n v="79.5789473684211"/>
        <n v="49.125"/>
        <n v="55.5911602209945"/>
        <n v="76.2857142857143"/>
        <n v="55.3333333333333"/>
        <n v="39.4838709677419"/>
        <n v="63.2903225806452"/>
        <n v="68.625"/>
        <n v="66.7741935483871"/>
        <n v="77.76"/>
        <n v="29.6470588235294"/>
        <n v="20.8235294117647"/>
        <n v="51.6923076923077"/>
        <n v="22.5818181818182"/>
        <n v="6.35294117647059"/>
        <n v="13.2631578947368"/>
        <n v="50.2758620689655"/>
        <n v="56"/>
        <n v="19.3846153846154"/>
        <n v="48.2474226804124"/>
        <n v="18.45"/>
        <n v="56.9032258064516"/>
        <n v="47.4146341463415"/>
        <n v="78.75"/>
        <n v="9.19148936170213"/>
        <n v="20.5116279069767"/>
        <n v="24.8571428571429"/>
        <n v="10"/>
        <n v="1.38461538461538"/>
        <n v="34.4634146341463"/>
        <n v="20.5714285714286"/>
        <n v="35.0769230769231"/>
        <n v="40.8461538461538"/>
        <n v="102"/>
        <n v="36.5806451612903"/>
      </sharedItems>
    </cacheField>
    <cacheField name="多喜爱库存" numFmtId="176">
      <sharedItems containsSemiMixedTypes="0" containsString="0" containsNumber="1" containsInteger="1" minValue="0" maxValue="1816" count="171">
        <n v="1"/>
        <n v="63"/>
        <n v="289"/>
        <n v="265"/>
        <n v="42"/>
        <n v="25"/>
        <n v="184"/>
        <n v="413"/>
        <n v="243"/>
        <n v="355"/>
        <n v="216"/>
        <n v="525"/>
        <n v="479"/>
        <n v="15"/>
        <n v="3"/>
        <n v="196"/>
        <n v="125"/>
        <n v="386"/>
        <n v="19"/>
        <n v="514"/>
        <n v="493"/>
        <n v="181"/>
        <n v="185"/>
        <n v="468"/>
        <n v="516"/>
        <n v="62"/>
        <n v="442"/>
        <n v="226"/>
        <n v="82"/>
        <n v="120"/>
        <n v="244"/>
        <n v="207"/>
        <n v="183"/>
        <n v="16"/>
        <n v="80"/>
        <n v="163"/>
        <n v="879"/>
        <n v="41"/>
        <n v="0"/>
        <n v="139"/>
        <n v="335"/>
        <n v="379"/>
        <n v="346"/>
        <n v="410"/>
        <n v="367"/>
        <n v="58"/>
        <n v="406"/>
        <n v="299"/>
        <n v="322"/>
        <n v="32"/>
        <n v="154"/>
        <n v="94"/>
        <n v="2"/>
        <n v="60"/>
        <n v="57"/>
        <n v="55"/>
        <n v="135"/>
        <n v="65"/>
        <n v="35"/>
        <n v="45"/>
        <n v="34"/>
        <n v="22"/>
        <n v="84"/>
        <n v="150"/>
        <n v="253"/>
        <n v="28"/>
        <n v="18"/>
        <n v="24"/>
        <n v="130"/>
        <n v="89"/>
        <n v="167"/>
        <n v="134"/>
        <n v="145"/>
        <n v="246"/>
        <n v="155"/>
        <n v="9"/>
        <n v="5"/>
        <n v="1816"/>
        <n v="765"/>
        <n v="278"/>
        <n v="272"/>
        <n v="170"/>
        <n v="349"/>
        <n v="169"/>
        <n v="318"/>
        <n v="205"/>
        <n v="104"/>
        <n v="202"/>
        <n v="37"/>
        <n v="198"/>
        <n v="366"/>
        <n v="302"/>
        <n v="298"/>
        <n v="504"/>
        <n v="124"/>
        <n v="4"/>
        <n v="11"/>
        <n v="10"/>
        <n v="8"/>
        <n v="254"/>
        <n v="190"/>
        <n v="336"/>
        <n v="50"/>
        <n v="261"/>
        <n v="172"/>
        <n v="72"/>
        <n v="17"/>
        <n v="38"/>
        <n v="7"/>
        <n v="219"/>
        <n v="192"/>
        <n v="71"/>
        <n v="177"/>
        <n v="316"/>
        <n v="180"/>
        <n v="197"/>
        <n v="283"/>
        <n v="26"/>
        <n v="66"/>
        <n v="128"/>
        <n v="12"/>
        <n v="736"/>
        <n v="669"/>
        <n v="51"/>
        <n v="49"/>
        <n v="242"/>
        <n v="213"/>
        <n v="296"/>
        <n v="64"/>
        <n v="151"/>
        <n v="73"/>
        <n v="21"/>
        <n v="70"/>
        <n v="109"/>
        <n v="79"/>
        <n v="133"/>
        <n v="126"/>
        <n v="54"/>
        <n v="157"/>
        <n v="189"/>
        <n v="569"/>
        <n v="593"/>
        <n v="161"/>
        <n v="223"/>
        <n v="356"/>
        <n v="93"/>
        <n v="90"/>
        <n v="168"/>
        <n v="273"/>
        <n v="78"/>
        <n v="106"/>
        <n v="86"/>
        <n v="117"/>
        <n v="23"/>
        <n v="68"/>
        <n v="287"/>
        <n v="6"/>
        <n v="652"/>
        <n v="27"/>
        <n v="119"/>
        <n v="136"/>
        <n v="39"/>
        <n v="108"/>
        <n v="371"/>
        <n v="14"/>
        <n v="103"/>
        <n v="208"/>
        <n v="510"/>
        <n v="76"/>
        <n v="143"/>
        <n v="110"/>
      </sharedItems>
    </cacheField>
    <cacheField name="在线量" numFmtId="176">
      <sharedItems containsSemiMixedTypes="0" containsString="0" containsNumber="1" containsInteger="1" minValue="0" maxValue="2840" count="89">
        <n v="0"/>
        <n v="500"/>
        <n v="700"/>
        <n v="302"/>
        <n v="154"/>
        <n v="190"/>
        <n v="1102"/>
        <n v="952"/>
        <n v="1000"/>
        <n v="111"/>
        <n v="100"/>
        <n v="400"/>
        <n v="200"/>
        <n v="1100"/>
        <n v="800"/>
        <n v="150"/>
        <n v="350"/>
        <n v="570"/>
        <n v="230"/>
        <n v="50"/>
        <n v="352"/>
        <n v="137"/>
        <n v="130"/>
        <n v="110"/>
        <n v="918"/>
        <n v="696"/>
        <n v="38"/>
        <n v="228"/>
        <n v="53"/>
        <n v="145"/>
        <n v="519"/>
        <n v="198"/>
        <n v="60"/>
        <n v="176"/>
        <n v="1500"/>
        <n v="645"/>
        <n v="300"/>
        <n v="340"/>
        <n v="147"/>
        <n v="260"/>
        <n v="121"/>
        <n v="760"/>
        <n v="250"/>
        <n v="2840"/>
        <n v="2837"/>
        <n v="1089"/>
        <n v="1370"/>
        <n v="1873"/>
        <n v="450"/>
        <n v="122"/>
        <n v="68"/>
        <n v="554"/>
        <n v="202"/>
        <n v="750"/>
        <n v="900"/>
        <n v="550"/>
        <n v="1320"/>
        <n v="1036"/>
        <n v="1650"/>
        <n v="2130"/>
        <n v="1227"/>
        <n v="1723"/>
        <n v="451"/>
        <n v="755"/>
        <n v="420"/>
        <n v="180"/>
        <n v="763"/>
        <n v="896"/>
        <n v="1550"/>
        <n v="1706"/>
        <n v="440"/>
        <n v="683"/>
        <n v="234"/>
        <n v="563"/>
        <n v="710"/>
        <n v="1351"/>
        <n v="850"/>
        <n v="25"/>
        <n v="35"/>
        <n v="1020"/>
        <n v="338"/>
        <n v="592"/>
        <n v="225"/>
        <n v="205"/>
        <n v="287"/>
        <n v="770"/>
        <n v="1060"/>
        <n v="612"/>
        <n v="917"/>
      </sharedItems>
    </cacheField>
    <cacheField name="交期" numFmtId="179">
      <sharedItems containsDate="1" containsMixedTypes="1" count="25">
        <d v="1899-12-30T00:00:00"/>
        <d v="2021-06-15T00:00:00"/>
        <d v="2021-06-10T00:00:00"/>
        <d v="2021-05-22T00:00:00"/>
        <d v="2021-05-25T00:00:00"/>
        <d v="2021-05-20T00:00:00"/>
        <s v="5.20-5.25"/>
        <s v="5.25-5.30"/>
        <d v="2021-05-31T00:00:00"/>
        <d v="2021-05-28T00:00:00"/>
        <s v="陆续交货"/>
        <s v="5.8/5.12/5.15"/>
        <s v="5.8/5.12/5.15/5.20"/>
        <s v="5.20/5.28"/>
        <d v="2021-06-07T00:00:00"/>
        <s v="5.20/5.20/5.28"/>
        <s v="6.2/6.10/6.15"/>
        <s v="6.30-6-5"/>
        <s v="5.29-6.5"/>
        <s v="5.22/5.24"/>
        <s v="5.30-6.5"/>
        <s v="5.22/5.30/6.15"/>
        <d v="2021-06-05T00:00:00"/>
        <d v="2021-06-02T00:00:00"/>
        <d v="2021-05-24T00:00:00"/>
      </sharedItems>
    </cacheField>
    <cacheField name="5.7-5.10价格" numFmtId="0">
      <sharedItems containsString="0" containsBlank="1" containsNumber="1" containsInteger="1" minValue="0" maxValue="599" count="40">
        <n v="309"/>
        <n v="339"/>
        <n v="359"/>
        <m/>
        <n v="329"/>
        <n v="299"/>
        <n v="349"/>
        <n v="259"/>
        <n v="279"/>
        <n v="249"/>
        <n v="269"/>
        <n v="229"/>
        <n v="319"/>
        <n v="509"/>
        <n v="559"/>
        <n v="549"/>
        <n v="599"/>
        <n v="499"/>
        <n v="529"/>
        <n v="159"/>
        <n v="169"/>
        <n v="149"/>
        <n v="179"/>
        <n v="209"/>
        <n v="379"/>
        <n v="429"/>
        <n v="189"/>
        <n v="199"/>
        <n v="449"/>
        <n v="469"/>
        <n v="99"/>
        <n v="119"/>
        <n v="129"/>
        <n v="89"/>
        <n v="109"/>
        <n v="59"/>
        <n v="79"/>
        <n v="49"/>
        <n v="69"/>
        <n v="139"/>
      </sharedItems>
    </cacheField>
    <cacheField name="5.7-5.9闪购价格" numFmtId="0">
      <sharedItems containsString="0" containsBlank="1" containsNumber="1" containsInteger="1" minValue="0" maxValue="599" count="47">
        <n v="309"/>
        <n v="339"/>
        <m/>
        <n v="308"/>
        <n v="359"/>
        <n v="328"/>
        <n v="229"/>
        <n v="249"/>
        <n v="278"/>
        <n v="299"/>
        <n v="509"/>
        <n v="559"/>
        <n v="549"/>
        <n v="599"/>
        <n v="499"/>
        <n v="529"/>
        <n v="158"/>
        <n v="168"/>
        <n v="379"/>
        <n v="429"/>
        <n v="189"/>
        <n v="199"/>
        <n v="209"/>
        <n v="198"/>
        <n v="208"/>
        <n v="228"/>
        <n v="248"/>
        <n v="448"/>
        <n v="469"/>
        <n v="119"/>
        <n v="129"/>
        <n v="88"/>
        <n v="99"/>
        <n v="59"/>
        <n v="89"/>
        <n v="69"/>
        <n v="79"/>
        <n v="78"/>
        <n v="48"/>
        <n v="128"/>
        <n v="148"/>
        <n v="169"/>
        <n v="159"/>
        <n v="179"/>
        <n v="139"/>
        <n v="149"/>
        <n v="109"/>
      </sharedItems>
    </cacheField>
    <cacheField name="5.7品类秒" numFmtId="0">
      <sharedItems containsString="0" containsBlank="1" containsNumber="1" containsInteger="1" minValue="0" maxValue="339" count="20">
        <m/>
        <n v="308"/>
        <n v="339"/>
        <n v="258"/>
        <n v="278"/>
        <n v="249"/>
        <n v="269"/>
        <n v="229"/>
        <n v="279"/>
        <n v="319"/>
        <n v="158"/>
        <n v="168"/>
        <n v="148"/>
        <n v="179"/>
        <n v="209"/>
        <n v="189"/>
        <n v="99"/>
        <n v="109"/>
        <n v="119"/>
        <n v="159"/>
      </sharedItems>
    </cacheField>
    <cacheField name="满减" numFmtId="0">
      <sharedItems containsString="0" containsBlank="1" containsNumber="1" containsInteger="1" minValue="0" maxValue="100" count="9">
        <n v="80"/>
        <m/>
        <n v="50"/>
        <n v="40"/>
        <n v="70"/>
        <n v="100"/>
        <n v="20"/>
        <n v="30"/>
        <n v="10"/>
      </sharedItems>
    </cacheField>
    <cacheField name="到手价" numFmtId="0">
      <sharedItems containsString="0" containsBlank="1" containsNumber="1" containsInteger="1" minValue="0" maxValue="499" count="35">
        <n v="229"/>
        <n v="259"/>
        <n v="279"/>
        <m/>
        <n v="249"/>
        <n v="219"/>
        <n v="269"/>
        <n v="209"/>
        <n v="179"/>
        <n v="199"/>
        <n v="239"/>
        <n v="409"/>
        <n v="459"/>
        <n v="449"/>
        <n v="499"/>
        <n v="399"/>
        <n v="429"/>
        <n v="119"/>
        <n v="129"/>
        <n v="109"/>
        <n v="139"/>
        <n v="169"/>
        <n v="309"/>
        <n v="359"/>
        <n v="149"/>
        <n v="159"/>
        <n v="349"/>
        <n v="369"/>
        <n v="79"/>
        <n v="89"/>
        <n v="99"/>
        <n v="69"/>
        <n v="49"/>
        <n v="39"/>
        <n v="59"/>
      </sharedItems>
    </cacheField>
    <cacheField name="5.18-5.21价格" numFmtId="0">
      <sharedItems containsSemiMixedTypes="0" containsString="0" containsNumber="1" containsInteger="1" minValue="0" maxValue="599" count="41">
        <n v="299"/>
        <n v="339"/>
        <n v="289"/>
        <n v="319"/>
        <n v="279"/>
        <n v="259"/>
        <n v="309"/>
        <n v="349"/>
        <n v="249"/>
        <n v="239"/>
        <n v="229"/>
        <n v="209"/>
        <n v="269"/>
        <n v="219"/>
        <n v="509"/>
        <n v="559"/>
        <n v="499"/>
        <n v="599"/>
        <n v="529"/>
        <n v="549"/>
        <n v="159"/>
        <n v="169"/>
        <n v="109"/>
        <n v="179"/>
        <n v="379"/>
        <n v="429"/>
        <n v="189"/>
        <n v="199"/>
        <n v="449"/>
        <n v="469"/>
        <n v="89"/>
        <n v="119"/>
        <n v="129"/>
        <n v="99"/>
        <n v="59"/>
        <n v="49"/>
        <n v="79"/>
        <n v="69"/>
        <n v="139"/>
        <n v="149"/>
        <n v="369"/>
      </sharedItems>
    </cacheField>
    <cacheField name="5.18-5.20闪购" numFmtId="0">
      <sharedItems containsString="0" containsBlank="1" containsNumber="1" containsInteger="1" minValue="0" maxValue="599" count="52">
        <n v="299"/>
        <n v="339"/>
        <n v="289"/>
        <n v="319"/>
        <n v="279"/>
        <m/>
        <n v="309"/>
        <n v="349"/>
        <n v="249"/>
        <n v="259"/>
        <n v="239"/>
        <n v="229"/>
        <n v="308"/>
        <n v="209"/>
        <n v="269"/>
        <n v="219"/>
        <n v="509"/>
        <n v="559"/>
        <n v="499"/>
        <n v="599"/>
        <n v="529"/>
        <n v="0"/>
        <n v="158"/>
        <n v="168"/>
        <n v="109"/>
        <n v="179"/>
        <n v="379"/>
        <n v="429"/>
        <n v="189"/>
        <n v="159"/>
        <n v="199"/>
        <n v="448"/>
        <n v="469"/>
        <n v="89"/>
        <n v="119"/>
        <n v="129"/>
        <n v="88"/>
        <n v="99"/>
        <n v="59"/>
        <n v="58"/>
        <n v="48"/>
        <n v="78"/>
        <n v="69"/>
        <n v="79"/>
        <n v="128"/>
        <n v="139"/>
        <n v="149"/>
        <n v="248"/>
        <n v="369"/>
        <n v="169"/>
        <n v="178"/>
        <n v="198"/>
      </sharedItems>
    </cacheField>
    <cacheField name="_x000a_领券满200享9折凑单" numFmtId="0">
      <sharedItems containsString="0" containsBlank="1" containsNumber="1" minValue="0" maxValue="59.9" count="36">
        <n v="29.9"/>
        <n v="33.9"/>
        <n v="28.9"/>
        <n v="31.9"/>
        <n v="27.9"/>
        <m/>
        <n v="30.9"/>
        <n v="34.9"/>
        <n v="22.9"/>
        <n v="23.9"/>
        <n v="25.9"/>
        <n v="20.9"/>
        <n v="21.9"/>
        <n v="50.9"/>
        <n v="55.9"/>
        <n v="49.9"/>
        <n v="59.9"/>
        <n v="52.9"/>
        <n v="17.9"/>
        <n v="37.9"/>
        <n v="42.9"/>
        <n v="18.9"/>
        <n v="15.9"/>
        <n v="19.9"/>
        <n v="8.9"/>
        <n v="10.9"/>
        <n v="11.9"/>
        <n v="9.9"/>
        <n v="4.9"/>
        <n v="5.9"/>
        <n v="7.9"/>
        <n v="13.9"/>
        <n v="14.9"/>
        <n v="36.9"/>
        <n v="12.9"/>
        <n v="16.9"/>
      </sharedItems>
    </cacheField>
    <cacheField name="_x000a_5.17-5.21领券满200享9折" numFmtId="0">
      <sharedItems containsString="0" containsBlank="1" containsNumber="1" minValue="0" maxValue="59.9" count="25">
        <n v="29.9"/>
        <n v="33.9"/>
        <n v="28.9"/>
        <n v="31.9"/>
        <n v="27.9"/>
        <m/>
        <n v="30.9"/>
        <n v="34.9"/>
        <n v="22.9"/>
        <n v="23.9"/>
        <n v="25.9"/>
        <n v="20.9"/>
        <n v="21.9"/>
        <n v="50.9"/>
        <n v="55.9"/>
        <n v="49.9"/>
        <n v="59.9"/>
        <n v="52.9"/>
        <n v="37.9"/>
        <n v="42.9"/>
        <n v="18.9"/>
        <n v="17.9"/>
        <n v="19.9"/>
        <n v="36.9"/>
        <n v="0"/>
      </sharedItems>
    </cacheField>
    <cacheField name="满减2" numFmtId="0">
      <sharedItems containsSemiMixedTypes="0" containsString="0" containsNumber="1" containsInteger="1" minValue="0" maxValue="100" count="8">
        <n v="50"/>
        <n v="60"/>
        <n v="40"/>
        <n v="30"/>
        <n v="70"/>
        <n v="20"/>
        <n v="100"/>
        <n v="10"/>
      </sharedItems>
    </cacheField>
    <cacheField name="凑单到手价" numFmtId="0">
      <sharedItems containsString="0" containsBlank="1" containsNumber="1" minValue="0" maxValue="499" count="72">
        <n v="219.1"/>
        <n v="255.1"/>
        <n v="210.1"/>
        <n v="237.1"/>
        <n v="201.1"/>
        <m/>
        <n v="228.1"/>
        <n v="264.1"/>
        <n v="199"/>
        <n v="209"/>
        <n v="176.1"/>
        <n v="221.1"/>
        <n v="185.1"/>
        <n v="193.1"/>
        <n v="158.1"/>
        <n v="167.1"/>
        <n v="219"/>
        <n v="229"/>
        <n v="408.1"/>
        <n v="453.1"/>
        <n v="399.1"/>
        <n v="489.1"/>
        <n v="426.1"/>
        <n v="459"/>
        <n v="499"/>
        <n v="119"/>
        <n v="129"/>
        <n v="79"/>
        <n v="121.1"/>
        <n v="168.1"/>
        <n v="301.1"/>
        <n v="356.1"/>
        <n v="150.1"/>
        <n v="103.1"/>
        <n v="131.1"/>
        <n v="149.1"/>
        <n v="120.1"/>
        <n v="139"/>
        <n v="349"/>
        <n v="369"/>
        <n v="149"/>
        <n v="69"/>
        <n v="89"/>
        <n v="99"/>
        <n v="60.1"/>
        <n v="78.1"/>
        <n v="87.1"/>
        <n v="69.1"/>
        <n v="49"/>
        <n v="34.1"/>
        <n v="39"/>
        <n v="43.1"/>
        <n v="61.1"/>
        <n v="70.1"/>
        <n v="59"/>
        <n v="68.1"/>
        <n v="77.1"/>
        <n v="85.1"/>
        <n v="94.1"/>
        <n v="130.1"/>
        <n v="109"/>
        <n v="95.1"/>
        <n v="113.1"/>
        <n v="282.1"/>
        <n v="86.1"/>
        <n v="104.1"/>
        <n v="122.1"/>
        <n v="140.1"/>
        <n v="112.1"/>
        <n v="139.1"/>
        <n v="159"/>
        <n v="179"/>
      </sharedItems>
    </cacheField>
    <cacheField name="调整前到手价" numFmtId="0">
      <sharedItems containsString="0" containsBlank="1" containsNumber="1" minValue="0" maxValue="494.1" count="45">
        <n v="228.1"/>
        <n v="255.1"/>
        <n v="273.1"/>
        <m/>
        <n v="246.1"/>
        <n v="218.1"/>
        <n v="263.1"/>
        <n v="209"/>
        <n v="229"/>
        <n v="176.1"/>
        <n v="221.1"/>
        <n v="194.1"/>
        <n v="237.1"/>
        <n v="408.1"/>
        <n v="453.1"/>
        <n v="444.1"/>
        <n v="489.1"/>
        <n v="399.1"/>
        <n v="426.1"/>
        <n v="458.1"/>
        <n v="494.1"/>
        <n v="119"/>
        <n v="129"/>
        <n v="109"/>
        <n v="139"/>
        <n v="168.1"/>
        <n v="301.1"/>
        <n v="356.1"/>
        <n v="149"/>
        <n v="159"/>
        <n v="158.1"/>
        <n v="349"/>
        <n v="369"/>
        <n v="79"/>
        <n v="89"/>
        <n v="99"/>
        <n v="69"/>
        <n v="49"/>
        <n v="39"/>
        <n v="59"/>
        <n v="199"/>
        <n v="169"/>
        <n v="236.1"/>
        <n v="281.1"/>
        <n v="179"/>
      </sharedItems>
    </cacheField>
    <cacheField name="到手价2" numFmtId="0">
      <sharedItems containsSemiMixedTypes="0" containsString="0" containsNumber="1" minValue="0" maxValue="499" count="49">
        <n v="219.1"/>
        <n v="255.1"/>
        <n v="210.1"/>
        <n v="237.1"/>
        <n v="201.1"/>
        <n v="199"/>
        <n v="229"/>
        <n v="249"/>
        <n v="228.1"/>
        <n v="264.1"/>
        <n v="209"/>
        <n v="176.1"/>
        <n v="221.1"/>
        <n v="185.1"/>
        <n v="193.1"/>
        <n v="158.1"/>
        <n v="167.1"/>
        <n v="219"/>
        <n v="408.1"/>
        <n v="453.1"/>
        <n v="399.1"/>
        <n v="489.1"/>
        <n v="426.1"/>
        <n v="459"/>
        <n v="499"/>
        <n v="119"/>
        <n v="129"/>
        <n v="79"/>
        <n v="139"/>
        <n v="168.1"/>
        <n v="301.1"/>
        <n v="356.1"/>
        <n v="150.1"/>
        <n v="131.1"/>
        <n v="149.1"/>
        <n v="349"/>
        <n v="369"/>
        <n v="149"/>
        <n v="69"/>
        <n v="89"/>
        <n v="99"/>
        <n v="49"/>
        <n v="39"/>
        <n v="59"/>
        <n v="109"/>
        <n v="169"/>
        <n v="282.1"/>
        <n v="159"/>
        <n v="179"/>
      </sharedItems>
    </cacheField>
    <cacheField name="5.24-5.28活动价" numFmtId="0">
      <sharedItems containsSemiMixedTypes="0" containsString="0" containsNumber="1" containsInteger="1" minValue="0" maxValue="599" count="41">
        <n v="309"/>
        <n v="339"/>
        <n v="359"/>
        <n v="259"/>
        <n v="289"/>
        <n v="329"/>
        <n v="299"/>
        <n v="349"/>
        <n v="279"/>
        <n v="249"/>
        <n v="269"/>
        <n v="319"/>
        <n v="509"/>
        <n v="559"/>
        <n v="549"/>
        <n v="599"/>
        <n v="499"/>
        <n v="529"/>
        <n v="159"/>
        <n v="169"/>
        <n v="149"/>
        <n v="179"/>
        <n v="229"/>
        <n v="379"/>
        <n v="439"/>
        <n v="189"/>
        <n v="199"/>
        <n v="209"/>
        <n v="449"/>
        <n v="469"/>
        <n v="99"/>
        <n v="119"/>
        <n v="129"/>
        <n v="89"/>
        <n v="109"/>
        <n v="59"/>
        <n v="79"/>
        <n v="49"/>
        <n v="69"/>
        <n v="139"/>
        <n v="219"/>
      </sharedItems>
    </cacheField>
    <cacheField name="领券满200享9折凑单" numFmtId="0">
      <sharedItems containsString="0" containsBlank="1" containsNumber="1" minValue="0" maxValue="59.9" count="35">
        <n v="30.9"/>
        <n v="33.9"/>
        <n v="35.9"/>
        <n v="25.9"/>
        <n v="28.9"/>
        <n v="32.9"/>
        <n v="29.9"/>
        <n v="34.9"/>
        <m/>
        <n v="24.9"/>
        <n v="26.9"/>
        <n v="31.9"/>
        <n v="50.9"/>
        <n v="55.9"/>
        <n v="54.9"/>
        <n v="59.9"/>
        <n v="49.9"/>
        <n v="52.9"/>
        <n v="17.9"/>
        <n v="22.9"/>
        <n v="37.9"/>
        <n v="43.9"/>
        <n v="18.9"/>
        <n v="19.9"/>
        <n v="20.9"/>
        <n v="8.9"/>
        <n v="10.9"/>
        <n v="11.9"/>
        <n v="9.9"/>
        <n v="5.9"/>
        <n v="7.9"/>
        <n v="14.9"/>
        <n v="15.9"/>
        <n v="16.9"/>
        <n v="12.9"/>
      </sharedItems>
    </cacheField>
    <cacheField name="领券满200享9折" numFmtId="0">
      <sharedItems containsString="0" containsBlank="1" containsNumber="1" minValue="0" maxValue="59.9" count="23">
        <n v="30.9"/>
        <n v="33.9"/>
        <n v="35.9"/>
        <n v="25.9"/>
        <n v="28.9"/>
        <n v="32.9"/>
        <n v="29.9"/>
        <n v="34.9"/>
        <m/>
        <n v="0"/>
        <n v="24.9"/>
        <n v="26.9"/>
        <n v="31.9"/>
        <n v="50.9"/>
        <n v="55.9"/>
        <n v="54.9"/>
        <n v="59.9"/>
        <n v="49.9"/>
        <n v="52.9"/>
        <n v="22.9"/>
        <n v="37.9"/>
        <n v="43.9"/>
        <n v="20.9"/>
      </sharedItems>
    </cacheField>
    <cacheField name="满减3" numFmtId="0">
      <sharedItems containsSemiMixedTypes="0" containsString="0" containsNumber="1" containsInteger="1" minValue="0" maxValue="100" count="7">
        <n v="50"/>
        <n v="40"/>
        <n v="20"/>
        <n v="30"/>
        <n v="100"/>
        <n v="10"/>
        <n v="70"/>
      </sharedItems>
    </cacheField>
    <cacheField name="凑单到手价2" numFmtId="0">
      <sharedItems containsSemiMixedTypes="0" containsString="0" containsNumber="1" minValue="0" maxValue="499" count="71">
        <n v="228.1"/>
        <n v="255.1"/>
        <n v="273.1"/>
        <n v="193.1"/>
        <n v="220.1"/>
        <n v="238.1"/>
        <n v="246.1"/>
        <n v="219.1"/>
        <n v="264.1"/>
        <n v="209"/>
        <n v="229"/>
        <n v="174.1"/>
        <n v="192.1"/>
        <n v="237.1"/>
        <n v="408.1"/>
        <n v="453.1"/>
        <n v="444.1"/>
        <n v="489.1"/>
        <n v="399.1"/>
        <n v="426.1"/>
        <n v="459"/>
        <n v="499"/>
        <n v="119"/>
        <n v="129"/>
        <n v="109"/>
        <n v="121.1"/>
        <n v="166.1"/>
        <n v="301.1"/>
        <n v="355.1"/>
        <n v="130.1"/>
        <n v="139.1"/>
        <n v="168.1"/>
        <n v="129.1"/>
        <n v="158.1"/>
        <n v="176.1"/>
        <n v="139"/>
        <n v="194.1"/>
        <n v="349"/>
        <n v="369"/>
        <n v="149"/>
        <n v="79"/>
        <n v="89"/>
        <n v="99"/>
        <n v="60.1"/>
        <n v="78.1"/>
        <n v="87.1"/>
        <n v="69.1"/>
        <n v="49"/>
        <n v="43.1"/>
        <n v="69"/>
        <n v="39"/>
        <n v="61.1"/>
        <n v="70.1"/>
        <n v="59"/>
        <n v="94.1"/>
        <n v="103.1"/>
        <n v="112.1"/>
        <n v="199"/>
        <n v="113.1"/>
        <n v="131.1"/>
        <n v="149.1"/>
        <n v="226.1"/>
        <n v="271.1"/>
        <n v="104.1"/>
        <n v="86.1"/>
        <n v="122.1"/>
        <n v="140.1"/>
        <n v="178.1"/>
        <n v="159"/>
        <n v="179"/>
        <n v="169"/>
      </sharedItems>
    </cacheField>
    <cacheField name="到手价3" numFmtId="0">
      <sharedItems containsSemiMixedTypes="0" containsString="0" containsNumber="1" minValue="0" maxValue="499" count="50">
        <n v="228.1"/>
        <n v="255.1"/>
        <n v="273.1"/>
        <n v="193.1"/>
        <n v="220.1"/>
        <n v="238.1"/>
        <n v="246.1"/>
        <n v="219.1"/>
        <n v="264.1"/>
        <n v="209"/>
        <n v="229"/>
        <n v="174.1"/>
        <n v="192.1"/>
        <n v="237.1"/>
        <n v="408.1"/>
        <n v="453.1"/>
        <n v="444.1"/>
        <n v="489.1"/>
        <n v="399.1"/>
        <n v="426.1"/>
        <n v="459"/>
        <n v="499"/>
        <n v="119"/>
        <n v="129"/>
        <n v="109"/>
        <n v="139"/>
        <n v="166.1"/>
        <n v="301.1"/>
        <n v="355.1"/>
        <n v="149"/>
        <n v="159"/>
        <n v="168.1"/>
        <n v="158.1"/>
        <n v="176.1"/>
        <n v="194.1"/>
        <n v="349"/>
        <n v="369"/>
        <n v="79"/>
        <n v="89"/>
        <n v="99"/>
        <n v="69"/>
        <n v="49"/>
        <n v="39"/>
        <n v="59"/>
        <n v="199"/>
        <n v="169"/>
        <n v="226.1"/>
        <n v="271.1"/>
        <n v="178.1"/>
        <n v="179"/>
      </sharedItems>
    </cacheField>
    <cacheField name="利润" numFmtId="0">
      <sharedItems containsSemiMixedTypes="0" containsString="0" containsNumber="1" minValue="0" maxValue="147.7905" count="165">
        <n v="34.2155"/>
        <n v="40.6005"/>
        <n v="32.2155"/>
        <n v="42.6005"/>
        <n v="56.1905"/>
        <n v="35.7905"/>
        <n v="26.1755"/>
        <n v="29.7655"/>
        <n v="35.8055"/>
        <n v="25.4205"/>
        <n v="49.3955"/>
        <n v="17.795"/>
        <n v="32.895"/>
        <n v="22.895"/>
        <n v="21.4455"/>
        <n v="35.0355"/>
        <n v="29.0105"/>
        <n v="131.4155"/>
        <n v="147.7905"/>
        <n v="39.8955"/>
        <n v="47.6705"/>
        <n v="56.3205"/>
        <n v="48.7055"/>
        <n v="58.545"/>
        <n v="60.745"/>
        <n v="30.3205"/>
        <n v="18.745"/>
        <n v="20.595"/>
        <n v="20.645"/>
        <n v="22.595"/>
        <n v="18.095"/>
        <n v="12.2305"/>
        <n v="38.0055"/>
        <n v="29.3305"/>
        <n v="48.5005"/>
        <n v="30.4255"/>
        <n v="20.7205"/>
        <n v="33.3155"/>
        <n v="25.6705"/>
        <n v="29.9655"/>
        <n v="35.1555"/>
        <n v="22.345"/>
        <n v="25.0705"/>
        <n v="39.1555"/>
        <n v="42.6455"/>
        <n v="37.695"/>
        <n v="27.495"/>
        <n v="21.095"/>
        <n v="22.195"/>
        <n v="2.745"/>
        <n v="5.19500000000001"/>
        <n v="7.745"/>
        <n v="14.9655"/>
        <n v="11.245"/>
        <n v="10.1055"/>
        <n v="14.1605"/>
        <n v="17.0755"/>
        <n v="10.8205"/>
        <n v="10.595"/>
        <n v="11.195"/>
        <n v="9.0205"/>
        <n v="13.595"/>
        <n v="7.345"/>
        <n v="10.3605"/>
        <n v="11.8205"/>
        <n v="18.1555"/>
        <n v="6.63500000000001"/>
        <n v="8.645"/>
        <n v="14.615"/>
        <n v="7.645"/>
        <n v="9.695"/>
        <n v="13.145"/>
        <n v="9.045"/>
        <n v="17.945"/>
        <n v="18.845"/>
        <n v="18.995"/>
        <n v="17.175"/>
        <n v="18.075"/>
        <n v="13.3555"/>
        <n v="15.7405"/>
        <n v="18.7355"/>
        <n v="25.4255"/>
        <n v="55.245"/>
        <n v="12.7905"/>
        <n v="9.08049999999999"/>
        <n v="12.7705"/>
        <n v="12.095"/>
        <n v="17.895"/>
        <n v="12.495"/>
        <n v="18.395"/>
        <n v="12.195"/>
        <n v="17.995"/>
        <n v="14.495"/>
        <n v="8.395"/>
        <n v="13.495"/>
        <n v="29.9805"/>
        <n v="27.3705"/>
        <n v="14.295"/>
        <n v="13.195"/>
        <n v="18.695"/>
        <n v="17.295"/>
        <n v="17.595"/>
        <n v="23.995"/>
        <n v="17.495"/>
        <n v="23.695"/>
        <n v="10.1805"/>
        <n v="13.6805"/>
        <n v="17.9705"/>
        <n v="25.7055"/>
        <n v="19.6805"/>
        <n v="15.745"/>
        <n v="24.845"/>
        <n v="13.5955"/>
        <n v="9.5055"/>
        <n v="17.5955"/>
        <n v="7.80549999999999"/>
        <n v="16.3955"/>
        <n v="12.3055"/>
        <n v="21.1955"/>
        <n v="7.5055"/>
        <n v="16.0955"/>
        <n v="9.2055"/>
        <n v="13.745"/>
        <n v="22.845"/>
        <n v="12.0055"/>
        <n v="20.5955"/>
        <n v="14.645"/>
        <n v="21.295"/>
        <n v="11.4055"/>
        <n v="19.9955"/>
        <n v="8.79050000000001"/>
        <n v="12.3805"/>
        <n v="15.7905"/>
        <n v="19.3805"/>
        <n v="22.1855"/>
        <n v="26.7755"/>
        <n v="21.7755"/>
        <n v="40.4655"/>
        <n v="23.5955"/>
        <n v="31.945"/>
        <n v="29.045"/>
        <n v="33.145"/>
        <n v="17.9955"/>
        <n v="15.5855"/>
        <n v="19.1755"/>
        <n v="14.0055"/>
        <n v="5.04549999999999"/>
        <n v="12.6355"/>
        <n v="24.945"/>
        <n v="33.045"/>
        <n v="9.34049999999999"/>
        <n v="16.4305"/>
        <n v="29.995"/>
        <n v="37.595"/>
        <n v="9.63549999999999"/>
        <n v="15.2255"/>
        <n v="20.0205"/>
        <n v="39.045"/>
        <n v="44.145"/>
        <n v="14.945"/>
        <n v="25.045"/>
        <n v="19.945"/>
        <n v="30.045"/>
        <n v="4.845"/>
        <n v="28.495"/>
      </sharedItems>
    </cacheField>
    <cacheField name="6.1价格" numFmtId="0">
      <sharedItems containsSemiMixedTypes="0" containsString="0" containsNumber="1" containsInteger="1" minValue="0" maxValue="599" count="41">
        <n v="309"/>
        <n v="339"/>
        <n v="359"/>
        <n v="259"/>
        <n v="289"/>
        <n v="329"/>
        <n v="299"/>
        <n v="349"/>
        <n v="279"/>
        <n v="239"/>
        <n v="249"/>
        <n v="369"/>
        <n v="229"/>
        <n v="509"/>
        <n v="559"/>
        <n v="549"/>
        <n v="599"/>
        <n v="499"/>
        <n v="529"/>
        <n v="159"/>
        <n v="169"/>
        <n v="149"/>
        <n v="179"/>
        <n v="209"/>
        <n v="379"/>
        <n v="429"/>
        <n v="189"/>
        <n v="199"/>
        <n v="449"/>
        <n v="469"/>
        <n v="99"/>
        <n v="119"/>
        <n v="129"/>
        <n v="89"/>
        <n v="109"/>
        <n v="59"/>
        <n v="69"/>
        <n v="79"/>
        <n v="49"/>
        <n v="139"/>
        <n v="219"/>
      </sharedItems>
    </cacheField>
    <cacheField name="京贴每满200减30凑单" numFmtId="0">
      <sharedItems containsString="0" containsBlank="1" containsNumber="1" minValue="0" maxValue="89.85" count="40">
        <n v="46.35"/>
        <n v="50.85"/>
        <n v="53.85"/>
        <n v="38.85"/>
        <n v="43.35"/>
        <n v="49.35"/>
        <n v="44.85"/>
        <n v="52.35"/>
        <n v="41.85"/>
        <n v="35.85"/>
        <n v="37.35"/>
        <n v="55.35"/>
        <n v="34.35"/>
        <n v="76.35"/>
        <n v="83.85"/>
        <n v="82.35"/>
        <n v="89.85"/>
        <n v="74.85"/>
        <n v="79.35"/>
        <m/>
        <n v="31.35"/>
        <n v="56.85"/>
        <n v="64.35"/>
        <n v="28.35"/>
        <n v="29.85"/>
        <n v="67.35"/>
        <n v="70.35"/>
        <n v="26.85"/>
        <n v="13.35"/>
        <n v="14.85"/>
        <n v="10.35"/>
        <n v="11.85"/>
        <n v="22.35"/>
        <n v="23.85"/>
        <n v="25.35"/>
        <n v="20.85"/>
        <n v="19.35"/>
        <n v="17.85"/>
        <n v="32.85"/>
        <n v="0"/>
      </sharedItems>
    </cacheField>
    <cacheField name="京贴每满200减30" numFmtId="0">
      <sharedItems containsString="0" containsBlank="1" containsNumber="1" containsInteger="1" minValue="0" maxValue="60" count="3">
        <n v="30"/>
        <n v="60"/>
        <m/>
      </sharedItems>
    </cacheField>
    <cacheField name="满减4" numFmtId="0">
      <sharedItems containsString="0" containsBlank="1" containsNumber="1" containsInteger="1" minValue="0" maxValue="100" count="9">
        <n v="50"/>
        <n v="30"/>
        <n v="40"/>
        <n v="20"/>
        <n v="70"/>
        <n v="80"/>
        <n v="100"/>
        <n v="10"/>
        <m/>
      </sharedItems>
    </cacheField>
    <cacheField name="凑单到手价3" numFmtId="0">
      <sharedItems containsSemiMixedTypes="0" containsString="0" containsNumber="1" minValue="0" maxValue="499" count="72">
        <n v="212.65"/>
        <n v="238.15"/>
        <n v="255.15"/>
        <n v="190.15"/>
        <n v="215.65"/>
        <n v="232.65"/>
        <n v="229.65"/>
        <n v="214.15"/>
        <n v="246.65"/>
        <n v="197.15"/>
        <n v="183.15"/>
        <n v="217.15"/>
        <n v="191.65"/>
        <n v="170.15"/>
        <n v="209.65"/>
        <n v="233.65"/>
        <n v="171.65"/>
        <n v="174.65"/>
        <n v="392.65"/>
        <n v="435.15"/>
        <n v="426.65"/>
        <n v="469.15"/>
        <n v="384.15"/>
        <n v="409.65"/>
        <n v="459"/>
        <n v="499"/>
        <n v="399"/>
        <n v="119"/>
        <n v="129"/>
        <n v="109"/>
        <n v="139"/>
        <n v="167.65"/>
        <n v="282.15"/>
        <n v="354.65"/>
        <n v="120.65"/>
        <n v="129.15"/>
        <n v="119.15"/>
        <n v="157.65"/>
        <n v="341.65"/>
        <n v="358.65"/>
        <n v="112.15"/>
        <n v="79"/>
        <n v="89"/>
        <n v="99"/>
        <n v="55.65"/>
        <n v="64.15"/>
        <n v="49"/>
        <n v="48.65"/>
        <n v="69"/>
        <n v="39"/>
        <n v="57.15"/>
        <n v="65.65"/>
        <n v="59"/>
        <n v="86.65"/>
        <n v="95.15"/>
        <n v="103.65"/>
        <n v="113.65"/>
        <n v="139.15"/>
        <n v="147.65"/>
        <n v="122.15"/>
        <n v="105.15"/>
        <n v="256.65"/>
        <n v="88.15"/>
        <n v="79.65"/>
        <n v="96.65"/>
        <n v="71.15"/>
        <n v="130.65"/>
        <n v="177.65"/>
        <n v="137.65"/>
        <n v="146.15"/>
        <n v="159"/>
        <n v="149"/>
      </sharedItems>
    </cacheField>
    <cacheField name="到手价4" numFmtId="0">
      <sharedItems containsSemiMixedTypes="0" containsString="0" containsNumber="1" containsInteger="1" minValue="0" maxValue="499" count="33">
        <n v="229"/>
        <n v="259"/>
        <n v="279"/>
        <n v="199"/>
        <n v="249"/>
        <n v="269"/>
        <n v="209"/>
        <n v="189"/>
        <n v="179"/>
        <n v="409"/>
        <n v="459"/>
        <n v="449"/>
        <n v="499"/>
        <n v="399"/>
        <n v="429"/>
        <n v="119"/>
        <n v="129"/>
        <n v="109"/>
        <n v="139"/>
        <n v="169"/>
        <n v="309"/>
        <n v="359"/>
        <n v="149"/>
        <n v="159"/>
        <n v="349"/>
        <n v="369"/>
        <n v="79"/>
        <n v="89"/>
        <n v="99"/>
        <n v="69"/>
        <n v="49"/>
        <n v="59"/>
        <n v="39"/>
      </sharedItems>
    </cacheField>
    <cacheField name="利润2" numFmtId="0">
      <sharedItems containsSemiMixedTypes="0" containsString="0" containsNumber="1" minValue="0" maxValue="134.23825" count="169">
        <n v="22.55075"/>
        <n v="27.80325"/>
        <n v="20.55075"/>
        <n v="29.80325"/>
        <n v="42.63825"/>
        <n v="33.56325"/>
        <n v="22.81575"/>
        <n v="25.65075"/>
        <n v="23.38575"/>
        <n v="21.68325"/>
        <n v="36.22075"/>
        <n v="8.84825000000001"/>
        <n v="11.68325"/>
        <n v="28.27825"/>
        <n v="23.94825"/>
        <n v="34.69575"/>
        <n v="18.46325"/>
        <n v="18.28575"/>
        <n v="26.40575"/>
        <n v="19.59575"/>
        <n v="21.86075"/>
        <n v="119.75075"/>
        <n v="134.23825"/>
        <n v="26.72075"/>
        <n v="32.6082499999999"/>
        <n v="45.03325"/>
        <n v="36.28575"/>
        <n v="58.545"/>
        <n v="60.745"/>
        <n v="30.245"/>
        <n v="18.745"/>
        <n v="20.595"/>
        <n v="20.645"/>
        <n v="22.595"/>
        <n v="18.095"/>
        <n v="25.745"/>
        <n v="39.17575"/>
        <n v="15.02325"/>
        <n v="48.16075"/>
        <n v="23.29075"/>
        <n v="13.20825"/>
        <n v="32.97575"/>
        <n v="18.15825"/>
        <n v="29.62575"/>
        <n v="34.06075"/>
        <n v="22.345"/>
        <n v="17.55825"/>
        <n v="38.06075"/>
        <n v="40.79575"/>
        <n v="32.14575"/>
        <n v="19.68075"/>
        <n v="8.37325000000001"/>
        <n v="7.20825000000001"/>
        <n v="2.745"/>
        <n v="5.19500000000001"/>
        <n v="7.745"/>
        <n v="11.60575"/>
        <n v="11.245"/>
        <n v="18.335"/>
        <n v="23.145"/>
        <n v="13.33825"/>
        <n v="7.08325"/>
        <n v="10.595"/>
        <n v="11.195"/>
        <n v="13.21075"/>
        <n v="13.595"/>
        <n v="7.345"/>
        <n v="14.815"/>
        <n v="8.83825000000001"/>
        <n v="14.79575"/>
        <n v="6.63500000000001"/>
        <n v="8.645"/>
        <n v="14.615"/>
        <n v="7.645"/>
        <n v="9.695"/>
        <n v="13.145"/>
        <n v="9.045"/>
        <n v="17.945"/>
        <n v="18.845"/>
        <n v="18.995"/>
        <n v="7.85075"/>
        <n v="7.61825"/>
        <n v="14.14825"/>
        <n v="16.15575"/>
        <n v="12.35575"/>
        <n v="18.29075"/>
        <n v="49.69575"/>
        <n v="13.20575"/>
        <n v="15.15825"/>
        <n v="11.67575"/>
        <n v="6.92325000000001"/>
        <n v="10.45825"/>
        <n v="7.32325"/>
        <n v="10.95825"/>
        <n v="7.02325"/>
        <n v="10.55825"/>
        <n v="9.32325"/>
        <n v="13.15825"/>
        <n v="3.22325000000001"/>
        <n v="6.05825"/>
        <n v="23.22325"/>
        <n v="19.85825"/>
        <n v="11.38825"/>
        <n v="8.02325"/>
        <n v="11.25825"/>
        <n v="14.38825"/>
        <n v="12.42325"/>
        <n v="16.55825"/>
        <n v="10.28825"/>
        <n v="12.32325"/>
        <n v="14.68825"/>
        <n v="12.12325"/>
        <n v="16.25825"/>
        <n v="16.68325"/>
        <n v="8.77074999999999"/>
        <n v="7.55325000000001"/>
        <n v="11.05325"/>
        <n v="18.38825"/>
        <n v="9.35325"/>
        <n v="17.18825"/>
        <n v="13.85325"/>
        <n v="21.98825"/>
        <n v="9.05325000000001"/>
        <n v="16.88825"/>
        <n v="10.75325"/>
        <n v="4.42075"/>
        <n v="11.25575"/>
        <n v="7.13575"/>
        <n v="14.97075"/>
        <n v="8.71825"/>
        <n v="10.55325"/>
        <n v="10.83825"/>
        <n v="6.53575"/>
        <n v="14.37075"/>
        <n v="15.62325"/>
        <n v="18.45825"/>
        <n v="22.62325"/>
        <n v="25.45825"/>
        <n v="15.80575"/>
        <n v="19.64075"/>
        <n v="14.64075"/>
        <n v="17.47575"/>
        <n v="17.97075"/>
        <n v="12.80575"/>
        <n v="7.64075000000001"/>
        <n v="32.12575"/>
        <n v="12.37075"/>
        <n v="9.20575000000001"/>
        <n v="12.04075"/>
        <n v="9.13575"/>
        <n v="12.25575"/>
        <n v="19.09075"/>
        <n v="11.09075"/>
        <n v="16.92575"/>
        <n v="9.75575000000001"/>
        <n v="9.67325000000001"/>
        <n v="8.59075"/>
        <n v="13.92575"/>
        <n v="14.50825"/>
        <n v="12.50825"/>
        <n v="16.50825"/>
        <n v="19.34325"/>
        <n v="14.945"/>
        <n v="25.045"/>
        <n v="19.945"/>
        <n v="30.045"/>
        <n v="4.845"/>
        <n v="18.395"/>
        <n v="28.495"/>
      </sharedItems>
    </cacheField>
    <cacheField name="商家补贴" numFmtId="0">
      <sharedItems containsString="0" containsBlank="1" containsNumber="1" containsInteger="1" minValue="0" maxValue="15" count="3">
        <m/>
        <n v="15"/>
        <n v="10"/>
      </sharedItems>
    </cacheField>
    <cacheField name="平台补贴" numFmtId="0">
      <sharedItems containsString="0" containsBlank="1" containsNumber="1" containsInteger="1" minValue="0" maxValue="15" count="3">
        <m/>
        <n v="15"/>
        <n v="10"/>
      </sharedItems>
    </cacheField>
    <cacheField name="商家补贴凑单价" numFmtId="0">
      <sharedItems containsString="0" containsBlank="1" containsNumber="1" minValue="0" maxValue="228.15" count="29">
        <m/>
        <n v="197.65"/>
        <n v="223.15"/>
        <n v="187.15"/>
        <n v="204.15"/>
        <n v="168.15"/>
        <n v="202.15"/>
        <n v="202.65"/>
        <n v="228.15"/>
        <n v="176.65"/>
        <n v="155.15"/>
        <n v="194.65"/>
        <n v="218.65"/>
        <n v="161.65"/>
        <n v="164.65"/>
        <n v="97.15"/>
        <n v="119.15"/>
        <n v="112.15"/>
        <n v="129.15"/>
        <n v="95.15"/>
        <n v="78.15"/>
        <n v="76.65"/>
        <n v="93.65"/>
        <n v="61.15"/>
        <n v="85.15"/>
        <n v="103.65"/>
        <n v="120.65"/>
        <n v="86.65"/>
        <n v="110.65"/>
      </sharedItems>
    </cacheField>
    <cacheField name="商家补贴后到手价" numFmtId="0">
      <sharedItems containsString="0" containsBlank="1" containsNumber="1" containsInteger="1" minValue="0" maxValue="249" count="19">
        <m/>
        <n v="214"/>
        <n v="244"/>
        <n v="199"/>
        <n v="219"/>
        <n v="174"/>
        <n v="249"/>
        <n v="184"/>
        <n v="164"/>
        <n v="169"/>
        <n v="124"/>
        <n v="149"/>
        <n v="139"/>
        <n v="159"/>
        <n v="119"/>
        <n v="99"/>
        <n v="79"/>
        <n v="109"/>
        <n v="129"/>
      </sharedItems>
    </cacheField>
    <cacheField name="补贴后到手价" numFmtId="0">
      <sharedItems containsString="0" containsBlank="1" containsNumber="1" containsInteger="1" minValue="0" maxValue="239" count="16">
        <m/>
        <n v="199"/>
        <n v="229"/>
        <n v="189"/>
        <n v="209"/>
        <n v="159"/>
        <n v="239"/>
        <n v="169"/>
        <n v="149"/>
        <n v="109"/>
        <n v="139"/>
        <n v="129"/>
        <n v="89"/>
        <n v="69"/>
        <n v="99"/>
        <n v="119"/>
      </sharedItems>
    </cacheField>
    <cacheField name="成本" numFmtId="0">
      <sharedItems containsSemiMixedTypes="0" containsString="0" containsNumber="1" minValue="0" maxValue="316.6" count="138">
        <n v="133"/>
        <n v="147"/>
        <n v="135"/>
        <n v="145"/>
        <n v="105"/>
        <n v="171.7"/>
        <n v="189.3"/>
        <n v="290.4"/>
        <n v="316.6"/>
        <n v="240"/>
        <n v="268"/>
        <n v="283"/>
        <n v="311"/>
        <n v="266"/>
        <n v="66.1"/>
        <n v="71.8"/>
        <n v="64.2"/>
        <n v="69.8"/>
        <n v="59.2"/>
        <n v="74.2"/>
        <n v="82.4"/>
        <n v="193"/>
        <n v="214.6"/>
        <n v="62.8"/>
        <n v="79.3"/>
        <n v="88.6"/>
        <n v="66.8"/>
        <n v="84.4"/>
        <n v="92.8"/>
        <n v="77.6"/>
        <n v="67.4"/>
        <n v="88.8"/>
        <n v="98.9"/>
        <n v="220.8"/>
        <n v="246.1"/>
        <n v="71.3"/>
        <n v="85.3"/>
        <n v="51.9"/>
        <n v="57"/>
        <n v="62"/>
        <n v="25.41"/>
        <n v="43.4"/>
        <n v="43.86"/>
        <n v="46.6"/>
        <n v="30.095"/>
        <n v="36.35"/>
        <n v="21.4"/>
        <n v="20.8"/>
        <n v="18.52"/>
        <n v="33.5"/>
        <n v="17.1"/>
        <n v="17.18"/>
        <n v="29.31"/>
        <n v="29.77"/>
        <n v="48.01"/>
        <n v="30.9"/>
        <n v="32.48"/>
        <n v="31.9"/>
        <n v="37.4"/>
        <n v="41.5"/>
        <n v="15.4"/>
        <n v="51.8"/>
        <n v="66"/>
        <n v="73.4"/>
        <n v="52.57"/>
        <n v="59.22"/>
        <n v="52.69"/>
        <n v="57.1"/>
        <n v="60.9"/>
        <n v="67.8"/>
        <n v="90"/>
        <n v="67.6"/>
        <n v="84.9"/>
        <n v="94.8"/>
        <n v="80.3"/>
        <n v="89.6"/>
        <n v="79.9"/>
        <n v="89.1"/>
        <n v="80.2"/>
        <n v="89.5"/>
        <n v="77.9"/>
        <n v="86.9"/>
        <n v="84"/>
        <n v="94"/>
        <n v="64"/>
        <n v="63"/>
        <n v="79.2"/>
        <n v="60"/>
        <n v="74.8"/>
        <n v="83.5"/>
        <n v="64.1"/>
        <n v="74.9"/>
        <n v="59.7"/>
        <n v="75.1"/>
        <n v="83.8"/>
        <n v="140"/>
        <n v="180"/>
        <n v="54"/>
        <n v="50.5"/>
        <n v="56"/>
        <n v="52.2"/>
        <n v="57.2"/>
        <n v="47.7"/>
        <n v="52.4"/>
        <n v="52.5"/>
        <n v="57.5"/>
        <n v="50.8"/>
        <n v="48"/>
        <n v="53"/>
        <n v="40"/>
        <n v="51"/>
        <n v="48.6"/>
        <n v="53.6"/>
        <n v="71.6"/>
        <n v="81.6"/>
        <n v="64.6"/>
        <n v="74.6"/>
        <n v="65"/>
        <n v="74"/>
        <n v="79"/>
        <n v="89"/>
        <n v="50"/>
        <n v="68"/>
        <n v="86"/>
        <n v="97"/>
        <n v="55.6"/>
        <n v="46"/>
        <n v="61"/>
        <n v="67"/>
        <n v="75"/>
        <n v="82"/>
        <n v="63.5"/>
        <n v="70"/>
        <n v="77.5"/>
        <n v="85"/>
        <n v="78"/>
        <n v="80"/>
        <n v="76"/>
      </sharedItems>
    </cacheField>
    <cacheField name="回款" numFmtId="178">
      <sharedItems containsSemiMixedTypes="0" containsString="0" containsNumber="1" minValue="0" maxValue="371.745" count="72">
        <n v="155.55075"/>
        <n v="174.80325"/>
        <n v="187.63825"/>
        <n v="138.56325"/>
        <n v="157.81575"/>
        <n v="170.65075"/>
        <n v="168.38575"/>
        <n v="156.68325"/>
        <n v="181.22075"/>
        <n v="143.84825"/>
        <n v="133.27825"/>
        <n v="158.94825"/>
        <n v="139.69575"/>
        <n v="123.46325"/>
        <n v="153.28575"/>
        <n v="171.40575"/>
        <n v="124.59575"/>
        <n v="126.86075"/>
        <n v="291.45075"/>
        <n v="323.53825"/>
        <n v="317.12075"/>
        <n v="349.20825"/>
        <n v="285.03325"/>
        <n v="304.28575"/>
        <n v="341.545"/>
        <n v="371.745"/>
        <n v="296.245"/>
        <n v="84.845"/>
        <n v="92.395"/>
        <n v="77.295"/>
        <n v="99.945"/>
        <n v="121.57575"/>
        <n v="208.02325"/>
        <n v="262.76075"/>
        <n v="86.09075"/>
        <n v="92.50825"/>
        <n v="84.95825"/>
        <n v="114.02575"/>
        <n v="252.94575"/>
        <n v="265.78075"/>
        <n v="79.67325"/>
        <n v="54.645"/>
        <n v="62.195"/>
        <n v="69.745"/>
        <n v="37.01575"/>
        <n v="43.43325"/>
        <n v="31.995"/>
        <n v="31.73075"/>
        <n v="47.095"/>
        <n v="24.445"/>
        <n v="38.14825"/>
        <n v="44.56575"/>
        <n v="39.545"/>
        <n v="60.42075"/>
        <n v="66.83825"/>
        <n v="73.25575"/>
        <n v="80.80575"/>
        <n v="100.05825"/>
        <n v="106.47575"/>
        <n v="87.22325"/>
        <n v="74.38825"/>
        <n v="188.77075"/>
        <n v="61.55325"/>
        <n v="55.13575"/>
        <n v="67.97075"/>
        <n v="48.71825"/>
        <n v="93.64075"/>
        <n v="129.12575"/>
        <n v="98.92575"/>
        <n v="105.34325"/>
        <n v="115.045"/>
        <n v="107.495"/>
      </sharedItems>
    </cacheField>
    <cacheField name="利润3" numFmtId="178">
      <sharedItems containsSemiMixedTypes="0" containsString="0" containsNumber="1" minValue="0" maxValue="134.23825" count="169">
        <n v="22.55075"/>
        <n v="27.80325"/>
        <n v="20.55075"/>
        <n v="29.80325"/>
        <n v="42.63825"/>
        <n v="33.56325"/>
        <n v="22.81575"/>
        <n v="25.65075"/>
        <n v="23.38575"/>
        <n v="21.68325"/>
        <n v="36.22075"/>
        <n v="8.84825000000001"/>
        <n v="11.68325"/>
        <n v="28.27825"/>
        <n v="23.94825"/>
        <n v="34.69575"/>
        <n v="18.46325"/>
        <n v="18.28575"/>
        <n v="26.40575"/>
        <n v="19.59575"/>
        <n v="21.86075"/>
        <n v="119.75075"/>
        <n v="134.23825"/>
        <n v="26.72075"/>
        <n v="32.6082499999999"/>
        <n v="45.03325"/>
        <n v="36.28575"/>
        <n v="58.545"/>
        <n v="60.745"/>
        <n v="30.245"/>
        <n v="18.745"/>
        <n v="20.595"/>
        <n v="20.645"/>
        <n v="22.595"/>
        <n v="18.095"/>
        <n v="25.745"/>
        <n v="39.17575"/>
        <n v="15.02325"/>
        <n v="48.16075"/>
        <n v="23.29075"/>
        <n v="13.20825"/>
        <n v="32.97575"/>
        <n v="18.15825"/>
        <n v="29.62575"/>
        <n v="34.06075"/>
        <n v="22.345"/>
        <n v="17.55825"/>
        <n v="38.06075"/>
        <n v="40.79575"/>
        <n v="32.14575"/>
        <n v="19.68075"/>
        <n v="8.37325000000001"/>
        <n v="7.20825000000001"/>
        <n v="2.745"/>
        <n v="5.19500000000001"/>
        <n v="7.745"/>
        <n v="11.60575"/>
        <n v="11.245"/>
        <n v="18.335"/>
        <n v="23.145"/>
        <n v="13.33825"/>
        <n v="7.08325"/>
        <n v="10.595"/>
        <n v="11.195"/>
        <n v="13.21075"/>
        <n v="13.595"/>
        <n v="7.345"/>
        <n v="14.815"/>
        <n v="8.83825000000001"/>
        <n v="14.79575"/>
        <n v="6.63500000000001"/>
        <n v="8.645"/>
        <n v="14.615"/>
        <n v="7.645"/>
        <n v="9.695"/>
        <n v="13.145"/>
        <n v="9.045"/>
        <n v="17.945"/>
        <n v="18.845"/>
        <n v="18.995"/>
        <n v="7.85075"/>
        <n v="7.61825"/>
        <n v="14.14825"/>
        <n v="16.15575"/>
        <n v="12.35575"/>
        <n v="18.29075"/>
        <n v="49.69575"/>
        <n v="13.20575"/>
        <n v="15.15825"/>
        <n v="11.67575"/>
        <n v="6.92325000000001"/>
        <n v="10.45825"/>
        <n v="7.32325"/>
        <n v="10.95825"/>
        <n v="7.02325"/>
        <n v="10.55825"/>
        <n v="9.32325"/>
        <n v="13.15825"/>
        <n v="3.22325000000001"/>
        <n v="6.05825"/>
        <n v="23.22325"/>
        <n v="19.85825"/>
        <n v="11.38825"/>
        <n v="8.02325"/>
        <n v="11.25825"/>
        <n v="14.38825"/>
        <n v="12.42325"/>
        <n v="16.55825"/>
        <n v="10.28825"/>
        <n v="12.32325"/>
        <n v="14.68825"/>
        <n v="12.12325"/>
        <n v="16.25825"/>
        <n v="16.68325"/>
        <n v="8.77074999999999"/>
        <n v="7.55325000000001"/>
        <n v="11.05325"/>
        <n v="18.38825"/>
        <n v="9.35325"/>
        <n v="17.18825"/>
        <n v="13.85325"/>
        <n v="21.98825"/>
        <n v="9.05325000000001"/>
        <n v="16.88825"/>
        <n v="10.75325"/>
        <n v="4.42075"/>
        <n v="11.25575"/>
        <n v="7.13575"/>
        <n v="14.97075"/>
        <n v="8.71825"/>
        <n v="10.55325"/>
        <n v="10.83825"/>
        <n v="6.53575"/>
        <n v="14.37075"/>
        <n v="15.62325"/>
        <n v="18.45825"/>
        <n v="22.62325"/>
        <n v="25.45825"/>
        <n v="15.80575"/>
        <n v="19.64075"/>
        <n v="14.64075"/>
        <n v="17.47575"/>
        <n v="17.97075"/>
        <n v="12.80575"/>
        <n v="7.64075000000001"/>
        <n v="32.12575"/>
        <n v="12.37075"/>
        <n v="9.20575000000001"/>
        <n v="12.04075"/>
        <n v="9.13575"/>
        <n v="12.25575"/>
        <n v="19.09075"/>
        <n v="11.09075"/>
        <n v="16.92575"/>
        <n v="9.75575000000001"/>
        <n v="9.67325000000001"/>
        <n v="8.59075"/>
        <n v="13.92575"/>
        <n v="14.50825"/>
        <n v="12.50825"/>
        <n v="16.50825"/>
        <n v="19.34325"/>
        <n v="14.945"/>
        <n v="25.045"/>
        <n v="19.945"/>
        <n v="30.045"/>
        <n v="4.845"/>
        <n v="18.395"/>
        <n v="28.495"/>
      </sharedItems>
    </cacheField>
    <cacheField name="补贴后_x000a_回款" numFmtId="0">
      <sharedItems containsString="0" containsBlank="1" containsNumber="1" minValue="-5" maxValue="167.25325" count="30">
        <m/>
        <n v="144.22575"/>
        <n v="163.47825"/>
        <n v="136.29825"/>
        <n v="149.13325"/>
        <n v="121.95325"/>
        <n v="147.62325"/>
        <n v="148.00075"/>
        <n v="167.25325"/>
        <n v="128.37075"/>
        <n v="112.13825"/>
        <n v="141.96075"/>
        <n v="160.08075"/>
        <n v="117.04575"/>
        <n v="119.31075"/>
        <n v="68.34825"/>
        <n v="84.95825"/>
        <n v="79.67325"/>
        <n v="92.50825"/>
        <n v="-5"/>
        <n v="66.83825"/>
        <n v="54.00325"/>
        <n v="52.87075"/>
        <n v="65.70575"/>
        <n v="41.16825"/>
        <n v="59.28825"/>
        <n v="73.25575"/>
        <n v="86.09075"/>
        <n v="60.42075"/>
        <n v="78.54075"/>
      </sharedItems>
    </cacheField>
    <cacheField name="商家补贴后_x000a_利润" numFmtId="0">
      <sharedItems containsString="0" containsBlank="1" containsNumber="1" minValue="-3.12924999999999" maxValue="23.37075" count="43">
        <m/>
        <n v="9.22574999999998"/>
        <n v="18.47825"/>
        <n v="1.29825"/>
        <n v="4.13325"/>
        <n v="16.95325"/>
        <n v="12.62325"/>
        <n v="13.00075"/>
        <n v="22.25325"/>
        <n v="23.37075"/>
        <n v="7.13825"/>
        <n v="6.96074999999999"/>
        <n v="15.08075"/>
        <n v="12.04575"/>
        <n v="14.31075"/>
        <n v="-2.95174999999999"/>
        <n v="-0.34174999999999"/>
        <n v="-0.626749999999987"/>
        <n v="2.90825000000001"/>
        <n v="3.83825"/>
        <n v="0.473250000000007"/>
        <n v="3.70825000000001"/>
        <n v="2.73825000000001"/>
        <n v="4.77325"/>
        <n v="9.00825"/>
        <n v="6.30325"/>
        <n v="14.43825"/>
        <n v="3.20325"/>
        <n v="10.83825"/>
        <n v="-3.12924999999999"/>
        <n v="3.70575000000001"/>
        <n v="1.16825000000001"/>
        <n v="3.00325"/>
        <n v="3.28825"/>
        <n v="8.07325000000002"/>
        <n v="10.90825"/>
        <n v="8.25575000000001"/>
        <n v="12.09075"/>
        <n v="10.42075"/>
        <n v="4.70575000000001"/>
        <n v="11.54075"/>
        <n v="9.67325000000001"/>
        <n v="12.50825"/>
      </sharedItems>
    </cacheField>
    <cacheField name="是否_x000a_补贴品" numFmtId="0">
      <sharedItems containsBlank="1" count="2">
        <m/>
        <s v="是"/>
      </sharedItems>
    </cacheField>
    <cacheField name="扣佣利润" numFmtId="0">
      <sharedItems containsString="0" containsBlank="1" containsNumber="1" minValue="-7.80924999999999" maxValue="18.47825" count="27">
        <m/>
        <n v="9.22574999999998"/>
        <n v="18.47825"/>
        <n v="8.54575"/>
        <n v="2.51575"/>
        <n v="7.32074999999998"/>
        <n v="4.89474999999999"/>
        <n v="13.12725"/>
        <n v="16.30475"/>
        <n v="1.31974999999997"/>
        <n v="9.55224999999999"/>
        <n v="0.932249999999996"/>
        <n v="-0.825250000000011"/>
        <n v="6.33474999999999"/>
        <n v="7.72475"/>
        <n v="-7.80924999999999"/>
        <n v="-6.29925"/>
        <n v="3.17725"/>
        <n v="10.63225"/>
        <n v="0.0772500000000065"/>
        <n v="7.03225"/>
        <n v="-6.19525"/>
        <n v="-0.0402500000000003"/>
        <n v="3.58725000000001"/>
        <n v="5.74225000000001"/>
        <n v="0.0232500000000044"/>
        <n v="6.00825"/>
      </sharedItems>
    </cacheField>
    <cacheField name="cps商家_x000a_最高佣金" numFmtId="9">
      <sharedItems containsString="0" containsBlank="1" containsNumber="1" minValue="0" maxValue="0.05" count="3">
        <m/>
        <n v="0.05"/>
        <n v="0.04"/>
      </sharedItems>
    </cacheField>
    <cacheField name="采销补贴_x000a_佣金比例" numFmtId="0">
      <sharedItems containsString="0" containsBlank="1" containsNumber="1" minValue="0" maxValue="0.05" count="3">
        <m/>
        <n v="0.05"/>
        <n v="0.04"/>
      </sharedItems>
    </cacheField>
    <cacheField name="总佣金" numFmtId="0">
      <sharedItems containsString="0" containsBlank="1" containsNumber="1" minValue="0" maxValue="0.1" count="4">
        <m/>
        <n v="0.1"/>
        <n v="0.08"/>
        <n v="0"/>
      </sharedItems>
    </cacheField>
    <cacheField name="是否_x000a_预售" numFmtId="0">
      <sharedItems containsBlank="1" count="2">
        <m/>
        <s v="是"/>
      </sharedItems>
    </cacheField>
    <cacheField name="5月_x000a_天猫_x000a_销售" numFmtId="0">
      <sharedItems containsSemiMixedTypes="0" containsString="0" containsNumber="1" containsInteger="1" minValue="0" maxValue="468" count="79">
        <n v="14"/>
        <n v="15"/>
        <n v="26"/>
        <n v="39"/>
        <n v="11"/>
        <n v="25"/>
        <n v="17"/>
        <n v="37"/>
        <n v="2"/>
        <n v="0"/>
        <n v="126"/>
        <n v="117"/>
        <n v="23"/>
        <n v="21"/>
        <n v="3"/>
        <n v="53"/>
        <n v="64"/>
        <n v="1"/>
        <n v="18"/>
        <n v="349"/>
        <n v="72"/>
        <n v="71"/>
        <n v="4"/>
        <n v="8"/>
        <n v="6"/>
        <n v="5"/>
        <n v="20"/>
        <n v="19"/>
        <n v="7"/>
        <n v="77"/>
        <n v="76"/>
        <n v="75"/>
        <n v="82"/>
        <n v="16"/>
        <n v="350"/>
        <n v="164"/>
        <n v="30"/>
        <n v="54"/>
        <n v="119"/>
        <n v="468"/>
        <n v="458"/>
        <n v="247"/>
        <n v="60"/>
        <n v="85"/>
        <n v="9"/>
        <n v="32"/>
        <n v="69"/>
        <n v="74"/>
        <n v="156"/>
        <n v="148"/>
        <n v="13"/>
        <n v="33"/>
        <n v="29"/>
        <n v="27"/>
        <n v="81"/>
        <n v="57"/>
        <n v="31"/>
        <n v="87"/>
        <n v="40"/>
        <n v="73"/>
        <n v="112"/>
        <n v="136"/>
        <n v="153"/>
        <n v="165"/>
        <n v="52"/>
        <n v="78"/>
        <n v="10"/>
        <n v="22"/>
        <n v="43"/>
        <n v="48"/>
        <n v="47"/>
        <n v="101"/>
        <n v="188"/>
        <n v="63"/>
        <n v="41"/>
        <n v="91"/>
        <n v="106"/>
        <n v="89"/>
        <n v="36"/>
      </sharedItems>
    </cacheField>
    <cacheField name="5月_x000a_唯品会_x000a_销售" numFmtId="0">
      <sharedItems containsSemiMixedTypes="0" containsString="0" containsNumber="1" containsInteger="1" minValue="0" maxValue="503" count="91">
        <n v="7"/>
        <n v="20"/>
        <n v="29"/>
        <n v="38"/>
        <n v="4"/>
        <n v="6"/>
        <n v="78"/>
        <n v="132"/>
        <n v="58"/>
        <n v="32"/>
        <n v="155"/>
        <n v="118"/>
        <n v="21"/>
        <n v="0"/>
        <n v="15"/>
        <n v="14"/>
        <n v="2"/>
        <n v="3"/>
        <n v="13"/>
        <n v="34"/>
        <n v="9"/>
        <n v="19"/>
        <n v="12"/>
        <n v="18"/>
        <n v="1"/>
        <n v="89"/>
        <n v="130"/>
        <n v="72"/>
        <n v="42"/>
        <n v="5"/>
        <n v="319"/>
        <n v="8"/>
        <n v="10"/>
        <n v="17"/>
        <n v="46"/>
        <n v="25"/>
        <n v="53"/>
        <n v="55"/>
        <n v="66"/>
        <n v="77"/>
        <n v="135"/>
        <n v="113"/>
        <n v="23"/>
        <n v="47"/>
        <n v="41"/>
        <n v="35"/>
        <n v="122"/>
        <n v="110"/>
        <n v="187"/>
        <n v="62"/>
        <n v="50"/>
        <n v="60"/>
        <n v="231"/>
        <n v="44"/>
        <n v="219"/>
        <n v="16"/>
        <n v="101"/>
        <n v="162"/>
        <n v="24"/>
        <n v="98"/>
        <n v="120"/>
        <n v="54"/>
        <n v="40"/>
        <n v="51"/>
        <n v="76"/>
        <n v="174"/>
        <n v="166"/>
        <n v="27"/>
        <n v="90"/>
        <n v="59"/>
        <n v="223"/>
        <n v="208"/>
        <n v="31"/>
        <n v="392"/>
        <n v="503"/>
        <n v="279"/>
        <n v="332"/>
        <n v="85"/>
        <n v="140"/>
        <n v="71"/>
        <n v="57"/>
        <n v="80"/>
        <n v="64"/>
        <n v="102"/>
        <n v="11"/>
        <n v="26"/>
        <n v="45"/>
        <n v="49"/>
        <n v="200"/>
        <n v="266"/>
        <n v="22"/>
      </sharedItems>
    </cacheField>
    <cacheField name="5月_x000a_京东_x000a_销售" numFmtId="0">
      <sharedItems containsString="0" containsBlank="1" containsNumber="1" containsInteger="1" minValue="0" maxValue="351" count="100">
        <n v="14"/>
        <n v="24"/>
        <n v="56"/>
        <n v="85"/>
        <n v="3"/>
        <n v="8"/>
        <n v="0"/>
        <n v="29"/>
        <n v="16"/>
        <n v="64"/>
        <n v="70"/>
        <n v="15"/>
        <n v="21"/>
        <n v="26"/>
        <n v="22"/>
        <n v="27"/>
        <n v="6"/>
        <n v="18"/>
        <n v="38"/>
        <n v="54"/>
        <n v="104"/>
        <n v="351"/>
        <n v="62"/>
        <n v="124"/>
        <n v="4"/>
        <n v="46"/>
        <n v="42"/>
        <n v="82"/>
        <n v="72"/>
        <n v="127"/>
        <n v="43"/>
        <n v="30"/>
        <n v="9"/>
        <n v="32"/>
        <n v="20"/>
        <n v="36"/>
        <n v="48"/>
        <m/>
        <n v="142"/>
        <n v="12"/>
        <n v="28"/>
        <n v="7"/>
        <n v="11"/>
        <n v="1"/>
        <n v="41"/>
        <n v="35"/>
        <n v="50"/>
        <n v="34"/>
        <n v="2"/>
        <n v="23"/>
        <n v="10"/>
        <n v="31"/>
        <n v="108"/>
        <n v="93"/>
        <n v="195"/>
        <n v="55"/>
        <n v="17"/>
        <n v="120"/>
        <n v="40"/>
        <n v="60"/>
        <n v="83"/>
        <n v="94"/>
        <n v="201"/>
        <n v="96"/>
        <n v="105"/>
        <n v="84"/>
        <n v="25"/>
        <n v="19"/>
        <n v="37"/>
        <n v="311"/>
        <n v="240"/>
        <n v="133"/>
        <n v="161"/>
        <n v="76"/>
        <n v="47"/>
        <n v="112"/>
        <n v="13"/>
        <n v="67"/>
        <n v="59"/>
        <n v="58"/>
        <n v="65"/>
        <n v="79"/>
        <n v="68"/>
        <n v="156"/>
        <n v="107"/>
        <n v="73"/>
        <n v="87"/>
        <n v="129"/>
        <n v="53"/>
        <n v="106"/>
        <n v="57"/>
        <n v="149"/>
        <n v="130"/>
        <n v="51"/>
        <n v="33"/>
        <n v="178"/>
        <n v="39"/>
        <n v="45"/>
        <n v="97"/>
        <n v="71"/>
      </sharedItems>
    </cacheField>
    <cacheField name="预_x000a_售_x000a_价" numFmtId="0">
      <sharedItems containsString="0" containsBlank="1" containsNumber="1" containsInteger="1" minValue="0" maxValue="749" count="26">
        <m/>
        <n v="259"/>
        <n v="299"/>
        <n v="319"/>
        <n v="379"/>
        <n v="429"/>
        <n v="309"/>
        <n v="279"/>
        <n v="359"/>
        <n v="269"/>
        <n v="599"/>
        <n v="659"/>
        <n v="649"/>
        <n v="749"/>
        <n v="609"/>
        <n v="689"/>
        <n v="619"/>
        <n v="169"/>
        <n v="199"/>
        <n v="189"/>
        <n v="209"/>
        <n v="179"/>
        <n v="159"/>
        <n v="149"/>
        <n v="219"/>
        <n v="229"/>
      </sharedItems>
    </cacheField>
    <cacheField name="优惠计算门槛" numFmtId="0">
      <sharedItems containsString="0" containsBlank="1" containsNumber="1" containsInteger="1" minValue="0" maxValue="669" count="26">
        <m/>
        <n v="229"/>
        <n v="269"/>
        <n v="289"/>
        <n v="349"/>
        <n v="399"/>
        <n v="279"/>
        <n v="249"/>
        <n v="329"/>
        <n v="239"/>
        <n v="519"/>
        <n v="579"/>
        <n v="569"/>
        <n v="669"/>
        <n v="529"/>
        <n v="609"/>
        <n v="539"/>
        <n v="139"/>
        <n v="169"/>
        <n v="159"/>
        <n v="179"/>
        <n v="149"/>
        <n v="129"/>
        <n v="119"/>
        <n v="189"/>
        <n v="199"/>
      </sharedItems>
    </cacheField>
    <cacheField name="京贴_x000a_每满_x000a_200_x000a_减30凑单" numFmtId="0">
      <sharedItems containsString="0" containsBlank="1" containsNumber="1" minValue="0" maxValue="100.35" count="17">
        <m/>
        <n v="52.35"/>
        <n v="59.85"/>
        <n v="37.35"/>
        <n v="49.35"/>
        <n v="77.85"/>
        <n v="86.85"/>
        <n v="85.35"/>
        <n v="100.35"/>
        <n v="79.35"/>
        <n v="91.35"/>
        <n v="22.35"/>
        <n v="25.35"/>
        <n v="28.35"/>
        <n v="26.85"/>
        <n v="29.85"/>
        <n v="19.35"/>
      </sharedItems>
    </cacheField>
    <cacheField name="京贴_x000a_每满_x000a_200_x000a_减30" numFmtId="0">
      <sharedItems containsString="0" containsBlank="1" containsNumber="1" containsInteger="1" minValue="0" maxValue="90" count="4">
        <m/>
        <n v="30"/>
        <n v="60"/>
        <n v="90"/>
      </sharedItems>
    </cacheField>
    <cacheField name="满50_x000a_打8折（平台50%承担）" numFmtId="0">
      <sharedItems containsString="0" containsBlank="1" containsNumber="1" minValue="0" maxValue="133.8" count="26">
        <m/>
        <n v="45.8"/>
        <n v="53.8"/>
        <n v="57.8"/>
        <n v="69.8"/>
        <n v="79.8"/>
        <n v="55.8"/>
        <n v="49.8"/>
        <n v="65.8"/>
        <n v="47.8"/>
        <n v="103.8"/>
        <n v="115.8"/>
        <n v="113.8"/>
        <n v="133.8"/>
        <n v="105.8"/>
        <n v="121.8"/>
        <n v="107.8"/>
        <n v="27.8"/>
        <n v="33.8"/>
        <n v="31.8"/>
        <n v="35.8"/>
        <n v="29.8"/>
        <n v="25.8"/>
        <n v="23.8"/>
        <n v="37.8"/>
        <n v="39.8"/>
      </sharedItems>
    </cacheField>
    <cacheField name="满50_x000a_打8折商家实际承担满减" numFmtId="0">
      <sharedItems containsString="0" containsBlank="1" containsNumber="1" minValue="0" maxValue="66.9" count="27">
        <m/>
        <n v="22.9"/>
        <n v="26.9"/>
        <n v="28.9"/>
        <n v="34.9"/>
        <n v="39.9"/>
        <n v="27.9"/>
        <n v="24.9"/>
        <n v="32.9"/>
        <n v="23.9"/>
        <n v="51.9"/>
        <n v="57.9"/>
        <n v="56.9"/>
        <n v="66.9"/>
        <n v="52.9"/>
        <n v="60.9"/>
        <n v="53.9"/>
        <n v="13.9"/>
        <n v="16.9"/>
        <n v="15.9"/>
        <n v="17.9"/>
        <n v="14.9"/>
        <n v="0"/>
        <n v="12.9"/>
        <n v="11.9"/>
        <n v="18.9"/>
        <n v="19.9"/>
      </sharedItems>
    </cacheField>
    <cacheField name="满_x000a_减" numFmtId="0">
      <sharedItems containsString="0" containsBlank="1" containsNumber="1" containsInteger="1" minValue="0" maxValue="80" count="6">
        <m/>
        <n v="30"/>
        <n v="50"/>
        <n v="40"/>
        <n v="20"/>
        <n v="80"/>
      </sharedItems>
    </cacheField>
    <cacheField name="定_x000a_金" numFmtId="0">
      <sharedItems containsString="0" containsBlank="1" containsNumber="1" containsInteger="1" minValue="0" maxValue="40" count="3">
        <m/>
        <n v="20"/>
        <n v="40"/>
      </sharedItems>
    </cacheField>
    <cacheField name="尾款_x000a_立减_x000a_金额" numFmtId="0">
      <sharedItems containsString="0" containsBlank="1" containsNumber="1" containsInteger="1" minValue="0" maxValue="80" count="3">
        <m/>
        <n v="30"/>
        <n v="80"/>
      </sharedItems>
    </cacheField>
    <cacheField name="商家_x000a_承担_x000a_凑单到手价" numFmtId="0">
      <sharedItems containsString="0" containsBlank="1" containsNumber="1" minValue="0" maxValue="501.75" count="39">
        <m/>
        <n v="196.1"/>
        <n v="232.1"/>
        <n v="250.1"/>
        <n v="231.75"/>
        <n v="269.25"/>
        <n v="222.1"/>
        <n v="231.1"/>
        <n v="186.75"/>
        <n v="216.75"/>
        <n v="185.1"/>
        <n v="236.1"/>
        <n v="254.1"/>
        <n v="389.25"/>
        <n v="434.25"/>
        <n v="426.75"/>
        <n v="501.75"/>
        <n v="396.75"/>
        <n v="456.75"/>
        <n v="445.1"/>
        <n v="115.1"/>
        <n v="142.1"/>
        <n v="133.1"/>
        <n v="151.1"/>
        <n v="124.1"/>
        <n v="0"/>
        <n v="106.1"/>
        <n v="97.1"/>
        <n v="96.1"/>
        <n v="114.1"/>
        <n v="101.75"/>
        <n v="160.1"/>
        <n v="116.75"/>
        <n v="131.75"/>
        <n v="124.25"/>
        <n v="139.25"/>
        <n v="86.75"/>
        <n v="123.1"/>
        <n v="121.75"/>
      </sharedItems>
    </cacheField>
    <cacheField name="商家_x000a_承担_x000a_到手价" numFmtId="0">
      <sharedItems containsString="0" containsBlank="1" containsNumber="1" minValue="0" maxValue="542.1" count="32">
        <m/>
        <n v="196.1"/>
        <n v="232.1"/>
        <n v="250.1"/>
        <n v="254.1"/>
        <n v="299.1"/>
        <n v="222.1"/>
        <n v="231.1"/>
        <n v="194.1"/>
        <n v="236.1"/>
        <n v="185.1"/>
        <n v="407.1"/>
        <n v="461.1"/>
        <n v="452.1"/>
        <n v="542.1"/>
        <n v="416.1"/>
        <n v="458.1"/>
        <n v="445.1"/>
        <n v="115.1"/>
        <n v="142.1"/>
        <n v="133.1"/>
        <n v="151.1"/>
        <n v="124.1"/>
        <n v="0"/>
        <n v="106.1"/>
        <n v="97.1"/>
        <n v="96.1"/>
        <n v="114.1"/>
        <n v="160.1"/>
        <n v="169.1"/>
        <n v="123.1"/>
        <n v="150.1"/>
      </sharedItems>
    </cacheField>
    <cacheField name="预售_x000a_凑单到手价" numFmtId="0">
      <sharedItems containsString="0" containsBlank="1" containsNumber="1" minValue="0" maxValue="434.85" count="38">
        <m/>
        <n v="173.2"/>
        <n v="205.2"/>
        <n v="221.2"/>
        <n v="196.85"/>
        <n v="229.35"/>
        <n v="195.2"/>
        <n v="203.2"/>
        <n v="161.85"/>
        <n v="183.85"/>
        <n v="161.2"/>
        <n v="219.2"/>
        <n v="337.35"/>
        <n v="376.35"/>
        <n v="369.85"/>
        <n v="434.85"/>
        <n v="343.85"/>
        <n v="395.85"/>
        <n v="391.2"/>
        <n v="101.2"/>
        <n v="125.2"/>
        <n v="117.2"/>
        <n v="133.2"/>
        <n v="109.2"/>
        <n v="0"/>
        <n v="93.2"/>
        <n v="85.2"/>
        <n v="83.2"/>
        <n v="99.2"/>
        <n v="86.85"/>
        <n v="141.2"/>
        <n v="99.85"/>
        <n v="112.85"/>
        <n v="106.35"/>
        <n v="119.35"/>
        <n v="73.85"/>
        <n v="107.2"/>
        <n v="102.85"/>
      </sharedItems>
    </cacheField>
    <cacheField name="预售_x000a_到手价" numFmtId="0">
      <sharedItems containsString="0" containsBlank="1" containsNumber="1" minValue="0" maxValue="475.2" count="30">
        <m/>
        <n v="173.2"/>
        <n v="205.2"/>
        <n v="221.2"/>
        <n v="219.2"/>
        <n v="259.2"/>
        <n v="195.2"/>
        <n v="203.2"/>
        <n v="169.2"/>
        <n v="161.2"/>
        <n v="355.2"/>
        <n v="403.2"/>
        <n v="395.2"/>
        <n v="475.2"/>
        <n v="363.2"/>
        <n v="397.2"/>
        <n v="391.2"/>
        <n v="101.2"/>
        <n v="125.2"/>
        <n v="117.2"/>
        <n v="133.2"/>
        <n v="109.2"/>
        <n v="93.2"/>
        <n v="85.2"/>
        <n v="83.2"/>
        <n v="99.2"/>
        <n v="141.2"/>
        <n v="149.2"/>
        <n v="107.2"/>
        <n v="131.2"/>
      </sharedItems>
    </cacheField>
    <cacheField name="与商家_x000a_承担_x000a_8折_x000a_价差" numFmtId="0">
      <sharedItems containsString="0" containsBlank="1" containsNumber="1" minValue="-46.1" maxValue="23.9" count="36">
        <m/>
        <n v="2.90000000000001"/>
        <n v="-3.09999999999999"/>
        <n v="-1.09999999999999"/>
        <n v="-25.1"/>
        <n v="-20.1"/>
        <n v="-13.1"/>
        <n v="-2.09999999999999"/>
        <n v="4.90000000000001"/>
        <n v="-7.09999999999999"/>
        <n v="-6.09999999999999"/>
        <n v="1.90000000000001"/>
        <n v="-43.1"/>
        <n v="-17.1"/>
        <n v="-29.1"/>
        <n v="-46.1"/>
        <n v="23.9"/>
        <n v="16.9"/>
        <n v="15.9"/>
        <n v="17.9"/>
        <n v="4.9"/>
        <n v="0"/>
        <n v="2.9"/>
        <n v="11.9"/>
        <n v="13.9"/>
        <n v="12.9"/>
        <n v="14.9"/>
        <n v="-7.1"/>
        <n v="-5.1"/>
        <n v="6.9"/>
        <n v="8.90000000000001"/>
        <n v="-23.1"/>
        <n v="-12.1"/>
        <n v="-10.1"/>
        <n v="5.9"/>
        <n v="-11.1"/>
      </sharedItems>
    </cacheField>
    <cacheField name="与6.1现货价差" numFmtId="0">
      <sharedItems containsString="0" containsBlank="1" containsNumber="1" minValue="-55.8" maxValue="6.2" count="23">
        <m/>
        <n v="-25.8"/>
        <n v="-23.8"/>
        <n v="-27.8"/>
        <n v="-9.80000000000001"/>
        <n v="-19.8"/>
        <n v="-13.8"/>
        <n v="-29.8"/>
        <n v="-39.8"/>
        <n v="-17.8"/>
        <n v="-53.8"/>
        <n v="-55.8"/>
        <n v="-35.8"/>
        <n v="-31.8"/>
        <n v="-7.80000000000001"/>
        <n v="-37.8"/>
        <n v="-33.8"/>
        <n v="-15.8"/>
        <n v="-5.8"/>
        <n v="-9.8"/>
        <n v="6.2"/>
        <n v="-5.80000000000001"/>
        <n v="-21.8"/>
      </sharedItems>
    </cacheField>
    <cacheField name="预售_x000a_利润" numFmtId="0">
      <sharedItems containsString="0" containsBlank="1" containsNumber="1" minValue="0" maxValue="133.55875" count="55">
        <m/>
        <n v="38.0555"/>
        <n v="35.2355"/>
        <n v="38.8255"/>
        <n v="34.97125"/>
        <n v="53.28375"/>
        <n v="27.6855"/>
        <n v="24.4805"/>
        <n v="30.99625"/>
        <n v="23.64625"/>
        <n v="24.97125"/>
        <n v="29.7505"/>
        <n v="38.2555"/>
        <n v="41.8455"/>
        <n v="117.18375"/>
        <n v="133.55875"/>
        <n v="26.79625"/>
        <n v="57.22125"/>
        <n v="54.54625"/>
        <n v="71.84625"/>
        <n v="65.0505"/>
        <n v="10.6005"/>
        <n v="16.9855"/>
        <n v="15.2905"/>
        <n v="19.5805"/>
        <n v="11.4905"/>
        <n v="15.0805"/>
        <n v="28.6955"/>
        <n v="20.6905"/>
        <n v="25.5805"/>
        <n v="24.5955"/>
        <n v="15.1905"/>
        <n v="19.4805"/>
        <n v="22.6055"/>
        <n v="31.1955"/>
        <n v="17.5105"/>
        <n v="25.9005"/>
        <n v="11.5555"/>
        <n v="19.1455"/>
        <n v="27.1055"/>
        <n v="18.82125"/>
        <n v="26.5055"/>
        <n v="18.22125"/>
        <n v="30.6855"/>
        <n v="34.2755"/>
        <n v="23.8905"/>
        <n v="27.4805"/>
        <n v="18.54625"/>
        <n v="19.87125"/>
        <n v="33.14625"/>
        <n v="23.80875"/>
        <n v="26.13375"/>
        <n v="14.49625"/>
        <n v="24.4405"/>
        <n v="16.92125"/>
      </sharedItems>
    </cacheField>
    <cacheField name="补贴后前台毛利率" numFmtId="0">
      <sharedItems containsString="0" containsBlank="1" containsNumber="1" minValue="-0.0951008645533141" maxValue="0.307624890446976" count="51">
        <m/>
        <n v="0.0821009688934217"/>
        <n v="0.095217578629901"/>
        <n v="0.0403838464614155"/>
        <n v="0.0075512405609493"/>
        <n v="-0.00278551532033426"/>
        <n v="0.144529491220171"/>
        <n v="0.134573777585461"/>
        <n v="-0.0174029451137885"/>
        <n v="0.077277970011534"/>
        <n v="0.0507011866235167"/>
        <n v="-0.0264721772015127"/>
        <n v="0.152901313002965"/>
        <n v="0.094844549390004"/>
        <n v="0.177906229929351"/>
        <n v="0.217040875071963"/>
        <n v="0.086115992970123"/>
        <n v="0.0234180368709517"/>
        <n v="0.117832388153749"/>
        <n v="0.124247400109469"/>
        <n v="0.123792406200854"/>
        <n v="0.0443092962641181"/>
        <n v="0.0851513019000703"/>
        <n v="0.173553719008264"/>
        <n v="0.13964262078094"/>
        <n v="0.135987978963186"/>
        <n v="0.106551952349437"/>
        <n v="0.0330378726833199"/>
        <n v="0.0232907588279489"/>
        <n v="0.0734612839179351"/>
        <n v="0.198868991517436"/>
        <n v="0.1941982272361"/>
        <n v="0.124613800205973"/>
        <n v="0.131190269331016"/>
        <n v="0.281997918834547"/>
        <n v="0.307624890446976"/>
        <n v="0.151743638077286"/>
        <n v="0.0171990171990172"/>
        <n v="0.245994344957587"/>
        <n v="0.115479115479115"/>
        <n v="0.155524278676988"/>
        <n v="0.188007495315428"/>
        <n v="0.0984222389181066"/>
        <n v="-0.0278372591006424"/>
        <n v="0.0132827324478178"/>
        <n v="0.0578158458244111"/>
        <n v="0.03420523138833"/>
        <n v="0.066427289048474"/>
        <n v="-0.0951008645533141"/>
        <n v="0.025182778229082"/>
        <n v="-0.0677618069815195"/>
      </sharedItems>
    </cacheField>
    <cacheField name="产品分层" numFmtId="0">
      <sharedItems count="5">
        <s v="常规品"/>
        <s v="爆品"/>
        <s v="次爆品"/>
        <s v="引流品"/>
        <s v="次爆款"/>
      </sharedItems>
    </cacheField>
    <cacheField name="备注" numFmtId="0">
      <sharedItems containsBlank="1" count="2">
        <m/>
        <s v="现货+预售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351.5989467593" refreshedBy="qiuyun.shu" recordCount="223">
  <cacheSource type="worksheet">
    <worksheetSource ref="B1:CF211" sheet="7月盘货表"/>
  </cacheSource>
  <cacheFields count="45">
    <cacheField name="类_x000a_别" numFmtId="0">
      <sharedItems count="6">
        <s v="套件类"/>
        <s v="被芯类"/>
        <s v="枕芯类"/>
        <s v="家饰类"/>
        <s v="夏薄被"/>
        <s v="凉席"/>
      </sharedItems>
    </cacheField>
    <cacheField name="类_x000a_型" numFmtId="0">
      <sharedItems count="29">
        <s v="水洗棉"/>
        <s v="印花"/>
        <s v="60S"/>
        <s v="100S"/>
        <s v="婚庆"/>
        <s v="纤维被"/>
        <s v="抗菌被"/>
        <s v="大豆被"/>
        <s v="棉花被"/>
        <s v="蚕丝羊毛被"/>
        <s v="乳胶枕"/>
        <s v="纤维枕"/>
        <s v="抗菌枕"/>
        <s v="草本枕"/>
        <s v="床单"/>
        <s v="枕袋"/>
        <s v="被袋"/>
        <s v="软垫"/>
        <s v="抗菌垫"/>
        <s v="全棉"/>
        <s v="蚕丝被"/>
        <s v="全涤"/>
        <s v="全涤水洗"/>
        <s v="提花席"/>
        <s v="印花席"/>
        <s v="冰丝席"/>
        <s v="全涤床单"/>
        <s v="仿藤席"/>
        <s v="竹藤席"/>
      </sharedItems>
    </cacheField>
    <cacheField name="三_x000a_级_x000a_类_x000a_目" numFmtId="0">
      <sharedItems count="14">
        <s v="四件套"/>
        <s v="六件套"/>
        <s v="纤维被"/>
        <s v="棉花被"/>
        <s v="羊毛/驼毛被"/>
        <s v="乳胶枕"/>
        <s v="纤维枕"/>
        <s v="床单/床笠"/>
        <s v="枕巾枕套"/>
        <s v="被套"/>
        <s v="床垫/床褥"/>
        <s v="冰丝席"/>
        <s v="草席/藤席"/>
        <s v="竹席"/>
      </sharedItems>
    </cacheField>
    <cacheField name="sku" numFmtId="49">
      <sharedItems count="223">
        <s v="100017783184"/>
        <s v="100010142355"/>
        <s v="100017783180"/>
        <s v="100010142363"/>
        <s v="100017783176"/>
        <s v="100017783182"/>
        <s v="100017783192"/>
        <s v="100017783194"/>
        <s v="100017783196"/>
        <s v="100010142357"/>
        <s v="100010142353"/>
        <s v="100017783150"/>
        <s v="100017861322"/>
        <s v="100017861302"/>
        <s v="4593474"/>
        <s v="4593472"/>
        <s v="3589150"/>
        <s v="1448314"/>
        <s v="1945435"/>
        <s v="1448317"/>
        <s v="1945456"/>
        <s v="3158961"/>
        <s v="3589172"/>
        <s v="100003293360"/>
        <s v="100002951508"/>
        <s v="100002951492"/>
        <s v="100002238831"/>
        <s v="100002069489"/>
        <s v="100002951512"/>
        <s v="100002810988"/>
        <s v="100001998781"/>
        <s v="100006154253"/>
        <s v="100011108794"/>
        <s v="100011108790"/>
        <s v="100011108772"/>
        <s v="8486512"/>
        <s v="8486510"/>
        <s v="8486530"/>
        <s v="100014680240"/>
        <s v="100014680244"/>
        <s v="100014680248"/>
        <s v="100008177783"/>
        <s v="100008177775"/>
        <s v="100014680254"/>
        <s v="2358185"/>
        <s v="2358189"/>
        <s v="2357244"/>
        <s v="2358191"/>
        <s v="100021765396"/>
        <s v="100021765426"/>
        <s v="100011471483"/>
        <s v="100010142351"/>
        <s v="100017783174"/>
        <s v="100008322021"/>
        <s v="100014895592"/>
        <s v="100008322035"/>
        <s v="100008602230"/>
        <s v="100008602216"/>
        <s v="100008393252"/>
        <s v="100008393806"/>
        <s v="100010393187"/>
        <s v="100018536138"/>
        <s v="100020975794"/>
        <s v="100020975774"/>
        <s v="100003293376"/>
        <s v="8699305"/>
        <s v="8699531"/>
        <s v="1196926"/>
        <s v="1196940"/>
        <s v="100014680282"/>
        <s v="100014680262"/>
        <s v="100014680180"/>
        <s v="100017783204"/>
        <s v="100010142359"/>
        <s v="1799036"/>
        <s v="1799025"/>
        <s v="1799029"/>
        <s v="100008231631"/>
        <s v="100014759652"/>
        <s v="100014759684"/>
        <s v="100014680256"/>
        <s v="100008177787"/>
        <s v="100008177777"/>
        <s v="100017861234"/>
        <s v="100017861180"/>
        <s v="100017861210"/>
        <s v="3077231"/>
        <s v="3458558"/>
        <s v="100018538894"/>
        <s v="100017783178"/>
        <s v="100008198589"/>
        <s v="100007257974"/>
        <s v="100004224171"/>
        <s v="100014895594"/>
        <s v="100007316882"/>
        <s v="100004253609"/>
        <s v="100007316860"/>
        <s v="3458624"/>
        <s v="100001657463"/>
        <s v="100004540112"/>
        <s v="100021065410"/>
        <s v="3458606"/>
        <s v="100014680246"/>
        <s v="100021007232"/>
        <s v="100021007210"/>
        <s v="100021007182"/>
        <s v="100021007186"/>
        <s v="100021007202"/>
        <s v="100011108758"/>
        <s v="1196927"/>
        <s v="826416"/>
        <s v="100012094978"/>
        <s v="100006648159"/>
        <s v="100006648157"/>
        <s v="100012094992"/>
        <s v="100012094994"/>
        <s v="100012094974"/>
        <s v="100012094976"/>
        <s v="100015981672"/>
        <s v="100015981610"/>
        <s v="100010142367"/>
        <s v="100017783188"/>
        <s v="100017861238"/>
        <s v="100017861244"/>
        <s v="100015034678"/>
        <s v="100010168635"/>
        <s v="100017861218"/>
        <s v="100021765442"/>
        <s v="100017861292"/>
        <s v="100017861326"/>
        <s v="100017861304"/>
        <s v="100010168651"/>
        <s v="100010168641"/>
        <s v="100010168647"/>
        <s v="100018536156"/>
        <s v="100018536134"/>
        <s v="100011208125"/>
        <s v="100011208129"/>
        <s v="100020975776"/>
        <s v="100020975812"/>
        <s v="2432427"/>
        <s v="2732378"/>
        <s v="2432461"/>
        <s v="100002951476"/>
        <s v="100002951478"/>
        <s v="100002069475"/>
        <s v="100002238815"/>
        <s v="100003293340"/>
        <s v="100003293364"/>
        <s v="100006686979"/>
        <s v="100006686977"/>
        <s v="2519687"/>
        <s v="2519593"/>
        <s v="2519626"/>
        <s v="100011471489"/>
        <s v="100011471485"/>
        <s v="100021765456"/>
        <s v="100021765420"/>
        <s v="100007046673"/>
        <s v="100012887770"/>
        <s v="100018536140"/>
        <s v="100018536160"/>
        <s v="100021765482"/>
        <s v="100021765462"/>
        <s v="100017861256"/>
        <s v="100010168625"/>
        <s v="100017861232"/>
        <s v="100017861262"/>
        <s v="100017861274"/>
        <s v="100010168643"/>
        <s v="100017861298"/>
        <s v="100017861294"/>
        <s v="100017861278"/>
        <s v="100017861290"/>
        <s v="100010168637"/>
        <s v="100017861220"/>
        <s v="100017861296"/>
        <s v="100010168649"/>
        <s v="100013365162"/>
        <s v="100013365118"/>
        <s v="100018536170"/>
        <s v="100018536172"/>
        <s v="2356181"/>
        <s v="2356183"/>
        <s v="2355254"/>
        <s v="100012171020"/>
        <s v="100006686965"/>
        <s v="100011649414"/>
        <s v="100011649412"/>
        <s v="100001998771"/>
        <s v="100002810970"/>
        <s v="2431708"/>
        <s v="4318184"/>
        <s v="100017861328"/>
        <s v="100017861342"/>
        <s v="100010168653"/>
        <s v="100010168645"/>
        <s v="100021765398"/>
        <s v="100011471481"/>
        <s v="100010168627"/>
        <s v="100017861280"/>
        <s v="100017861324"/>
        <s v="100021765460"/>
        <s v="100021765484"/>
        <s v="100021765458"/>
        <s v="100011208123"/>
        <s v="100020975814"/>
        <s v="100011208127"/>
        <s v="100011649426"/>
        <s v="100018536182"/>
        <s v="100018536158"/>
        <s v="100021765422"/>
        <s v="100021765424"/>
        <s v="100017861236"/>
        <s v="100017861252"/>
        <s v="100021765468"/>
        <s v="100021765400"/>
        <s v="100017861240"/>
        <s v="100017861248"/>
        <s v="100018536184"/>
        <s v="100010393189"/>
        <s v="100021765450"/>
        <s v="100021765448"/>
      </sharedItems>
    </cacheField>
    <cacheField name="货号" numFmtId="49">
      <sharedItems count="223">
        <s v="114021442930330"/>
        <s v="114021441230320"/>
        <s v="114021449840330"/>
        <s v="114021447830320"/>
        <s v="114021451620330"/>
        <s v="114021449450320"/>
        <s v="114021450950330"/>
        <s v="114021448810320"/>
        <s v="114021451670330"/>
        <s v="114021449500320"/>
        <s v="114021451710330"/>
        <s v="114021449540320"/>
        <s v="114021451650330"/>
        <s v="114021449480320"/>
        <s v="114021417400430"/>
        <s v="114021417260420"/>
        <s v="114021420560320"/>
        <s v="114021415820330"/>
        <s v="114021414730430"/>
        <s v="114021415780320"/>
        <s v="114021414730420"/>
        <s v="114021427460330"/>
        <s v="114021426420320"/>
        <s v="114021417800150"/>
        <s v="114021433490330"/>
        <s v="114021432350320"/>
        <s v="114021417870150"/>
        <s v="114021433680330"/>
        <s v="114021432500320"/>
        <s v="114021433690330"/>
        <s v="114021432510320"/>
        <s v="114021440320330"/>
        <s v="114021438670320"/>
        <s v="114021440370330"/>
        <s v="114021438720320"/>
        <s v="114021417200150"/>
        <s v="114021431210330"/>
        <s v="114021430190320"/>
        <s v="114021421490150"/>
        <s v="114021444020330"/>
        <s v="114021442390320"/>
        <s v="114021420930150"/>
        <s v="114021442490330"/>
        <s v="114021440790320"/>
        <s v="114021414200150"/>
        <s v="114021418440330"/>
        <s v="114021416240430"/>
        <s v="114021418260320"/>
        <s v="114021421290150"/>
        <s v="114021443380330"/>
        <s v="114021441710320"/>
        <s v="114021443370330"/>
        <s v="114021441700320"/>
        <s v="114021421910150"/>
        <s v="114021445490330"/>
        <s v="114021443810320"/>
        <s v="114021437810330"/>
        <s v="114021436450320"/>
        <s v="114021437940330"/>
        <s v="114021436600320"/>
        <s v="114021438100320"/>
        <s v="114021315420520"/>
        <s v="114021443680320"/>
        <s v="114021315570520"/>
        <s v="114021432900320"/>
        <s v="115011324150330"/>
        <s v="115011324080320"/>
        <s v="115011323330130"/>
        <s v="115011323280120"/>
        <s v="115011328200150"/>
        <s v="115011329820130"/>
        <s v="115011328600120"/>
        <s v="115011324510230"/>
        <s v="115011324500220"/>
        <s v="115011323410150"/>
        <s v="115011323590130"/>
        <s v="115011323450120"/>
        <s v="115011327500150"/>
        <s v="115011328890130"/>
        <s v="115011327720120"/>
        <s v="115011327480150"/>
        <s v="115011328870130"/>
        <s v="115011327700120"/>
        <s v="115011324240350"/>
        <s v="115011326530330"/>
        <s v="115011326380320"/>
        <s v="115011323250230"/>
        <s v="115011323260220"/>
        <s v="115020002000560"/>
        <s v="115020001990560"/>
        <s v="115020002360560"/>
        <s v="115020001530560"/>
        <s v="115020001520560"/>
        <s v="115020000490460"/>
        <s v="115020000320460"/>
        <s v="115020000340460"/>
        <s v="115020000350460"/>
        <s v="115020000050660"/>
        <s v="115020000600560"/>
        <s v="115020000350660"/>
        <s v="115020000340660"/>
        <s v="115020000060660"/>
        <s v="115020002310560"/>
        <s v="115020001100660"/>
        <s v="115020001110660"/>
        <s v="115020002760560"/>
        <s v="115020002080560"/>
        <s v="115020002340560"/>
        <s v="115020001850560"/>
        <s v="115020000060160"/>
        <s v="115021330180500"/>
        <s v="116040000660350"/>
        <s v="116041212870330"/>
        <s v="116041212800320"/>
        <s v="116040001010660"/>
        <s v="116041212750150"/>
        <s v="116041212930130"/>
        <s v="116041212760120"/>
        <s v="116021341260830"/>
        <s v="116021341230820"/>
        <s v="116021341300830"/>
        <s v="116021341270820"/>
        <s v="116021341010830"/>
        <s v="116021340980820"/>
        <s v="116020000530860"/>
        <s v="116011330290450"/>
        <s v="116011331220430"/>
        <s v="116011328690420"/>
        <s v="116011331900430"/>
        <s v="116011329270420"/>
        <s v="116011331650430"/>
        <s v="116011329020420"/>
        <s v="116011331640430"/>
        <s v="116011329010420"/>
        <s v="116011331170430"/>
        <s v="116011328640420"/>
        <s v="116011332670430"/>
        <s v="116011329930420"/>
        <s v="116011323740450"/>
        <s v="116011324000430"/>
        <s v="116011322860450"/>
        <s v="116011323080430"/>
        <s v="116011322910420"/>
        <s v="116011325890450"/>
        <s v="116011326750430"/>
        <s v="116011325890420"/>
        <s v="116011325930450"/>
        <s v="116011326790430"/>
        <s v="116011325930420"/>
        <s v="116011328980430"/>
        <s v="116011327210420"/>
        <s v="116011328090450"/>
        <s v="116011329010430"/>
        <s v="116011327240420"/>
        <s v="116011328950430"/>
        <s v="116011327180420"/>
        <s v="116011331200430"/>
        <s v="116011328670420"/>
        <s v="116011329170430"/>
        <s v="116011327340420"/>
        <s v="116011331730430"/>
        <s v="116011329100420"/>
        <s v="116011331710430"/>
        <s v="116011329080420"/>
        <s v="116011331760430"/>
        <s v="116011329130420"/>
        <s v="116011331770430"/>
        <s v="116011329140420"/>
        <s v="116011331860430"/>
        <s v="116011329230420"/>
        <s v="116011331310430"/>
        <s v="116011328730420"/>
        <s v="116011331720430"/>
        <s v="116011329090420"/>
        <s v="116011329430430"/>
        <s v="116011327600420"/>
        <s v="116011329390430"/>
        <s v="116011327560420"/>
        <s v="116011330820430"/>
        <s v="116011328370420"/>
        <s v="116011387150130"/>
        <s v="116011387910120"/>
        <s v="116011381450150"/>
        <s v="116011385810130"/>
        <s v="116011386370120"/>
        <s v="116011385860130"/>
        <s v="116011386420120"/>
        <s v="116011385890130"/>
        <s v="116011386430120"/>
        <s v="116011385920130"/>
        <s v="116011386460120"/>
        <s v="116011385930130"/>
        <s v="116011386470120"/>
        <s v="116011387020130"/>
        <s v="116011387780120"/>
        <s v="116011387060130"/>
        <s v="116011387820120"/>
        <s v="116011387580130"/>
        <s v="116011388350120"/>
        <s v="116011381750150"/>
        <s v="116011387010130"/>
        <s v="116011387770120"/>
        <s v="116011382580150"/>
        <s v="116011388480130"/>
        <s v="116011389350120"/>
        <s v="116011381380150"/>
        <s v="116011385740130"/>
        <s v="116011386300120"/>
        <s v="116011386060130"/>
        <s v="116011382370130"/>
        <s v="116011382430120"/>
        <s v="116011387970130"/>
        <s v="116011388680120"/>
        <s v="116011387660130"/>
        <s v="116011388430120"/>
        <s v="116011387980130"/>
        <s v="116011388690120"/>
        <s v="116011387090130"/>
        <s v="116011387850120"/>
        <s v="116011387190130"/>
        <s v="116011387960120"/>
        <s v="116011387180130"/>
        <s v="116011387940120"/>
      </sharedItems>
    </cacheField>
    <cacheField name="商品名称" numFmtId="0">
      <sharedItems count="222">
        <s v="多喜爱家纺 全棉四件套 纯棉水洗棉 双人素色床上用品 床单被套枕套 雾色烟波灰 1.5/1.8米 203*229cm"/>
        <s v="多喜爱家纺 全棉四件套 纯棉水洗棉 双人素色床上用品 床单被套枕套 雾色烟波灰 1.8/2米 229*230cm"/>
        <s v="多喜爱家纺 全棉四件套 纯棉田园风床上用品加大四件套 双人床单被套 叶镜 1.5/1.8米床 203*229cm"/>
        <s v="多喜爱家纺 全棉四套件 纯棉田园风床上用品双人四件套 双人床单被套 叶镜1.8/2米床 229*230cm"/>
        <s v="多多喜爱家纺 全棉四件套 纯棉简约大气套件 床单被套双人床上用品 暗夜魅影 1.5/1.8米床 203*229cm"/>
        <s v="多喜爱家纺 全棉四件套 纯棉简约大气套件 床单被套双人床上用品 暗夜魅影 1.8/2米床 229*230cm"/>
        <s v="多喜爱家纺 全棉四件套 纯棉北欧ins风简约双人床上用品 床单被套枕套 赫尔辛格II 1.5/1.8米床 203*229cm"/>
        <s v="多喜爱家纺 全棉四件套 纯棉北欧ins风简约双人床上用品 床单被套枕套 赫尔辛格II 1.8/2米床 229*230cm"/>
        <s v="多喜爱家纺 全棉四件套 简约几何元素纯棉床上用品 双人床单被套 心彩 1.5/1.8米 203*229cm"/>
        <s v="多喜爱家纺  全棉四件套 简约几何元素纯棉床上用品 双人床单被套 心彩 1.8/2米 229*230cm"/>
        <s v="多喜爱家纺 全棉四件套 纯棉套件心形图案床上用品 双人床单被套枕套 心恋 1.5/1.8米 203*229cm"/>
        <s v="多喜爱家纺  全棉四件套 纯棉套件心形图案床上用品 双人床单被套枕套 心恋 1.8/2米 229*230cm"/>
        <s v="多喜爱家纺  全棉四件套 简约时尚被套 双人纯棉床上用品套件 床单被套枕套 烟灰流光 1.5/1.8米 203*229cm"/>
        <s v="多喜爱家纺  全棉四件套 简约时尚被套 双人纯棉床上用品套件 床单被套枕套 烟灰流光 1.8/2米 229*230cm"/>
        <s v="多喜爱（Dohia）床品套件 全棉斜纹双人四件套 床笠款 米拉贝尔 1.5/1.8米床 203*229cm"/>
        <s v="多喜爱（Dohia）床品套件 全棉斜纹双人四件套 床笠款 米拉贝尔 1.8/2米床 229*230cm"/>
        <s v="多喜爱（Dohia）床品套件 全棉斜纹双人四件套 床单款 米拉贝尔 1.8/2米床 230*229cm"/>
        <s v="多喜爱（Dohia）床品套件 全棉印花简约风四件套 床单款 雅克德罗 双人 1.5/1.8米床 203*229cm"/>
        <s v="多喜爱（Dohia）床品套件 全棉印花简约风四件套 床笠款 雅克德罗 双人 1.5/1.8米床 203*229cm"/>
        <s v="多喜爱（Dohia）床品套件 全棉印花简约风四件套 床单款 雅克德罗 大双人 1.8/2米床 229*230cm"/>
        <s v="多喜爱（Dohia）床品套件 全棉印花简约风四件套 床笠款 雅克德罗 大双人 1.8/2米床 229*230cm"/>
        <s v="多喜爱（Dohia）床品套件 全棉印花简约风四件套 床单款 淡香伊人 双人 1.5/1.8米床 203*229cm"/>
        <s v="多喜爱（Dohia）床品套件 全棉印花简约风四件套 床单款 淡香伊人 双人 1.8/2米床 229*230cm"/>
        <s v="多喜爱（Dohia）床品套件 全棉ins风印花三件套 纯棉床单被套 倾城夏日 1.2米床 152*218cm"/>
        <s v="多喜爱（Dohia）床品套件 全棉ins风印花四件套 纯棉床单被套 倾城夏日 1.5/1.8米床 203*229cm"/>
        <s v="多喜爱（Dohia）床品套件 全棉ins风印花四件套 纯棉床单被套 倾城夏日 1.8/2米床 229*230cm"/>
        <s v="多喜爱（Dohia）床品套件 全棉田园风单人印花三件套 纯棉床单被套 花溪 1.2米床 152*218cm"/>
        <s v="多喜爱（Dohia）床品套件 全棉田园风双人加大四件套 纯棉床单被套 花溪 1.5/1.8米床 203*229cm"/>
        <s v="多喜爱（Dohia）床品套件 全棉田园风双人加大四件套 纯棉床单被套 花溪 1.8/2米床 229*230cm"/>
        <s v="多喜爱（Dohia）床品套件 全棉ins风印花四件套 纯棉床单被套 粉红假期 1.5/1.8米床 203*229cm"/>
        <s v="多喜爱（Dohia）床品套件 全棉ins风印花四件套 纯棉床单被套 粉红假期 1.8/2米床 229*230cm"/>
        <s v="多喜爱（Dohia）床品套件 四件套纯棉水果双人床上用品 全棉床单被套枕套 蜜柚初夏 1.5/1.8米床 203*229cm"/>
        <s v="多喜爱（Dohia）床品套件 四件套纯棉水果双人床上用品 全棉床单被套枕套 蜜柚初夏 1.8//2米床 229*230cm"/>
        <s v="多喜爱（Dohia）床品套件 四件套纯棉简约双人床上用品 全棉床单被套枕套 甜草莓 1.5/1.8米床 203*229cm"/>
        <s v="多喜爱（Dohia）床品套件 四件套纯棉简约ins风双人床上用品 全棉床单被套枕套 甜草莓 1.8/2米床 229*230cm"/>
        <s v="多喜爱（Dohia）床品套件 全棉ins风印花三件套 纯棉床单被套 幻境 1.2米床 152*218cm"/>
        <s v="多喜爱（Dohia）床品套件 全棉ins风印花四件套 纯棉床单被套 幻境 1.5/1.8米床 203*229cm"/>
        <s v="多喜爱（Dohia）床品套件 全棉ins风印花四件套 纯棉床单被套 幻境 1.8/2米床 229*230cm"/>
        <s v="多喜爱（Dohia）床品套件 简约大气纯棉床上用品全棉三件套 学生宿舍床单被套枕套 微风 1.2米床 152*218cm"/>
        <s v="多喜爱（Dohia）四件套 简约大气纯棉床上用品全棉四件套 双人床单被套枕套 微风 1.5/1.8米床 203*229cm"/>
        <s v="多喜爱（Dohia）四件套 简约大气纯棉床上用品全棉四件套 双人床单被套枕套 微风 1.8/2米床 229*230cm"/>
        <s v="多喜爱（Dohia）床品套件 纯棉简约水果床上用品三件套 学生宿舍床单被套枕套 樱斐梦语 1.2米床 152*218cm"/>
        <s v="多喜爱（Dohia）四件套 纯棉简约水果全棉四件套 双人床上用品 樱斐梦语 1.5/1.8米床 203*229cm"/>
        <s v="多喜爱（Dohia）四件套 纯棉简约水果全棉四件套 双人床上用品 樱斐梦语 1.8/2米床 229*230cm"/>
        <s v="多喜爱（Dohia）床品套件 全棉斜纹单人三件套 床单款 飞行梦 1.2米床 152*218cm"/>
        <s v="多喜爱（Dohia）床品套件 全棉斜纹双人四件套 床单款 飞行梦 1.5/1.8米床 203*229cm"/>
        <s v="多喜爱（Dohia）床品套件 全棉斜纹双人四件套 床笠款 飞行梦 1.5/1.8米床 203*229cm"/>
        <s v="多喜爱（Dohia）床品套件 全棉斜纹双人四件套 床单款 飞行梦 1.8/2米床 229*230cm"/>
        <s v="多喜爱家纺 全棉套件 纯棉儿童卡通风 印花床单被套四件套 学生宿舍 小小霸王 1.2米床152*218cm"/>
        <s v="多喜爱家纺 全棉四件套 纯棉儿童卡通风 印花床单被套四件套 学生宿舍 小小霸王 1.5米床 203*229cm"/>
        <s v="多喜爱家纺 全棉四件套 纯棉儿童卡通风 印花床单被套床上用品四件套 小小霸王 1.8米床 229*230cm"/>
        <s v="多喜爱家纺 全棉四件套 纯棉儿童卡通风 印花床单被套四件套 学生宿舍 都市交通 1.5/1.8米床 203*229cm"/>
        <s v="多喜爱家纺 全棉四件套 纯棉儿童卡通风 印花床单被套床上用品四件套 都市交通 1.8/2米床 229*230cm"/>
        <s v="多喜爱（Dohia）三件套 卡通纯棉床上用品全棉 学生宿舍床单被套枕套 恐龙们的狂欢派对 1.2米床 152*218cm"/>
        <s v="多喜爱（Dohia）四件套 卡通纯棉床上用品全棉 双人床单被套枕套 恐龙们的狂欢派对 1.5/1.8米床 203*229cm"/>
        <s v="多喜爱（Dohia）四件套 卡通纯棉床上用品全棉 双人床单被套枕套 恐龙们的狂欢派对 1.8/2米床 229*230cm"/>
        <s v="多喜爱（Dohia）床品套件 60支长绒棉纯棉四件套 全棉床单被套 爱恋樱草粉 1.5/1.8米床 203*229cm"/>
        <s v="多喜爱（Dohia）床品套件 60支长绒棉纯棉四件套 全棉床单被套 爱恋樱草粉 1.8/2米床 230*229cm"/>
        <s v="多喜爱（Dohia）床品套件 100支品质长绒棉四件套 高支高密 全棉床单被套 素色 1.5/1.8米床 203*229cm"/>
        <s v="多喜爱（Dohia）床品套件 100支品质长绒棉四件套 高支高密 全棉床单被套 素色 1.8米床 230*229cm"/>
        <s v="多喜爱家纺 四件套 纯棉大红色刺绣婚庆四件套 结婚全棉长绒棉双人床上用品  龙凤嫁衣 1.8/2米床 229*230cm"/>
        <s v="多喜爱家纺 六件套 纯棉大红色刺绣婚庆多件套 结婚全棉长绒棉双人床上用品  龙凤嫁衣 1.8/2米床 229*230cm"/>
        <s v="多喜爱家纺 婚庆四件套 全棉大红色刺绣结婚套件 长绒棉纯棉双人床上用品 百子纳福 1.8米床 229*230cm"/>
        <s v="多喜爱家纺 婚庆六件套 全棉大红色刺绣结婚套件 长绒棉纯棉双人床上用品 百子纳福 1.8米床 229*230cm"/>
        <s v="多喜爱（Dohia）床品套件 婚庆提花四件套 锦绣良缘 结婚床品 床单款 1.8/2米床 229*230cm"/>
        <s v="多喜爱（Dohia）被子 磨毛印花七孔春秋被 保暖被芯 格温德 1.5/1.8米床 203*229cm"/>
        <s v="多喜爱（Dohia）被子 磨毛印花七孔春秋被 双人保暖被芯 格温德 1.8/2米床 5斤 229*230cm"/>
        <s v="多喜爱（Dohia）被子 舒柔七孔纤维被 亲肤春秋被芯 暖绒米色 1.5/1.8米床 约5.5斤 203*229cm"/>
        <s v="多喜爱（Dohia）被子 舒柔七孔纤维被 亲肤春秋被芯 暖绒米色 1.8/2米床 约6.5斤 229*230cm"/>
        <s v="多喜爱（Dohia）纤维被 四季被子被芯 保暖透气宿舍单人被 特里亚抗菌七孔春秋被 梨花白 1.2米 152*218cm"/>
        <s v="多喜爱（Dohia）纤维被 春秋四季被子被芯 保暖透气双人被 特里亚抗菌七孔春秋被 1.5/1.8米203*229cm"/>
        <s v="多喜爱（Dohia）纤维被 春秋四季被子被芯 保暖透气双人被 特里亚抗菌七孔春秋被 梨花白 1.8/2米 229*230cm"/>
        <s v="多喜爱家纺 纤维被 二合一拉链款子母被加厚保暖冬被大豆纤维单双人被芯 丽莎 约11.2斤 1.5/1.8米 203*229cm"/>
        <s v="多喜爱家纺 纤维被 二合一拉链款子母被加厚保暖冬被大豆纤维单双人被芯 丽莎 约12.8斤 1.8/2米 229*230cm"/>
        <s v="多喜爱（Dohia）被子 亲肤柔软大豆春秋被 保暖被芯 米色 1.2米床 152*218cm"/>
        <s v="多喜爱（Dohia）被子 亲肤柔软大豆春秋被 磨毛面料保暖被芯 米色 1.5/1.8米床 5斤 203*229cm"/>
        <s v="多喜爱（Dohia）被子 亲肤柔软大豆春秋被 磨毛面料保暖被芯 米色 1.8/2米床 6斤 229*230cm"/>
        <s v="多喜爱（Dohia）纤维被 大豆纤维春秋被子 保暖透气精致刺绣被芯 学生宿舍单人 白色 1.2米 152*218cm"/>
        <s v="多喜爱（Dohia）纤维被 大豆纤维春秋被子 保暖透气精致刺绣双人被芯 白色 1.5/1.8米 203*229cm"/>
        <s v="多喜爱（Dohia）纤维被 大豆纤维春秋被子 保暖透气精致刺绣双人被芯 白色 1.8/2米 5斤 229*230cm"/>
        <s v="多喜爱（Dohia）纤维被 大豆纤维春秋被子 保暖透气精致刺绣被芯 学生宿舍单人 米杏色 1.2米 152*218cm"/>
        <s v="多喜爱（Dohia）纤维被 大豆纤维春秋被子 保暖透气精致刺绣双人被芯  米杏色 1.5/1.8米 203*229cm"/>
        <s v="多喜爱（Dohia）纤维被 大豆纤维春秋被子 保暖透气精致刺绣双人被芯 米杏色 1.8/2米 5斤 229*230cm"/>
        <s v="多喜爱家纺 棉花被 新疆保暖棉花被芯被褥子 全棉填充春秋被芯约3.3斤 1.2米床 152*218cm"/>
        <s v="多喜爱家纺 棉花被 新疆保暖棉花被芯被褥子 全棉填充双人春秋被芯约4.8斤 1.5/1.8米床 203*229cm"/>
        <s v="多喜爱家纺 棉花被 新疆保暖棉花被芯被褥子 全棉填充双人春秋被芯约5.5斤 1.8/2米床 230*229cm"/>
        <s v="多喜爱（Dohia） 蚕丝羊毛被子 二合一子母被  2条装 亲肤保暖春秋被冬被四季被芯 馨悦1.5/1.8米 203*229cm"/>
        <s v="多喜爱（Dohia） 蚕丝羊毛被子 二合一子母被  2条装 亲肤保暖春秋被冬被四季被芯 馨悦 1.8/2米 229*230cm"/>
        <s v="多喜爱家纺 乳胶枕 泰国进口天然乳胶原液乳胶枕按摩颈椎一对装2只装  泰德乳胶对枕 灵秀款"/>
        <s v="多喜爱家纺 乳胶枕 泰国进口天然乳胶原液乳胶枕按摩颈椎一对装2只装 泰德乳胶对枕 尊享款"/>
        <s v="多喜爱（Dohia）枕芯 泰国进口天然乳胶枕 波浪乳胶枕头 健康透气枕芯 泰熙波浪乳胶单枕 尊享款 60*40cm"/>
        <s v="多喜爱（Dohia）枕芯  泰国原液进口乳胶 颗粒按摩枕头 克鲁乳胶枕 雅致款 58*36cm"/>
        <s v="多喜爱（Dohia）枕芯  泰国原液进口乳胶 颗粒按摩枕头 克鲁乳胶枕 尊享款 60*40cm"/>
        <s v="多喜爱（Dohia）纤维枕 五星级酒店枕头枕芯 舒适成人纤维枕两只装 轻柔舒芙蕾对枕 74*48cm"/>
        <s v="多喜爱（Dohia）枕芯 高弹透气枕头芯 全棉亲肤面料 高回弹 两只装 低枕 71*45cm"/>
        <s v="多喜爱（Dohia）枕芯 高弹透气枕头芯 全棉亲肤面料 高回弹 两只装 中枕 71*45cm"/>
        <s v="多喜爱（Dohia）枕芯 高弹透气枕头芯 全棉亲肤面料 高回弹 两只装 高枕 71*45cm"/>
        <s v="多喜爱（Dohia）枕芯家纺 长方形可水洗成人枕头 全棉面料 74*48cm"/>
        <s v="多喜爱（Dohia）枕芯 舒适高弹枕头 甜梦舒睡对枕 全棉面料 2只装  48*74cm"/>
        <s v="多喜爱（Dohia）儿童枕芯 小猪佩奇可水洗儿童枕头 可爱卡通枕芯 可水洗枕头 50*30cm"/>
        <s v="多喜爱（Dohia）枕芯家纺 全棉可水洗儿童枕头 50*30cm"/>
        <s v="多喜爱（Dohia）纤维枕 枕头枕芯 全棉纯棉面料舒棉抗菌防螨枕 高回弹成人枕单只装 74*48*16cm"/>
        <s v="多喜爱家纺 全棉抗菌枕头 可水洗成人纯棉舒适软枕芯 低枕单只装74*48cm"/>
        <s v="多喜爱家纺 全棉抗菌枕头 可水洗成人纯棉舒适软枕芯 中枕单只装74*48cm"/>
        <s v="多喜爱家纺 枕头决明子荞麦草本枕芯颈椎枕芯酒店成人中枕 两只装70*45cm"/>
        <s v="多喜爱家纺 决明子荞麦枕头 宿舍成人枕芯 低枕一只装 安怡70*45cm"/>
        <s v="多喜爱家纺 决明子荞麦枕头 宿舍成人枕芯 中枕一只装 安怡70*45cm"/>
        <s v="多喜爱（Dohia）枕芯 决明子纤维磁石枕头 全棉亲肤面料 沁心舒眠枕2只装  对枕 74*48cm"/>
        <s v="多喜爱（Dohia）枕芯家纺 新品安逸荞麦枕头 长方形单人枕 48*74cm"/>
        <s v="多喜爱（Dohia）枕芯家纺 经典决明子枕头 40g木棉+640g决明子+700g化纤"/>
        <s v="多喜爱（Dohia）床单 全棉田园清新风印花床单 纯棉床单 倾城夏日 单件 1.2米床 230*180cm"/>
        <s v="多喜爱（Dohia）床单 全棉田园清新风印花床单 纯棉床单 倾城夏日 单件 1.5米床 230*220cm"/>
        <s v="多喜爱（Dohia）床单 全棉田园清新风印花床单 纯棉床单 倾城夏日 单件 1.8米床 230*250cm"/>
        <s v="多喜爱（Dohia）枕套 全棉田园清新风印花枕袋 纯棉枕套2只 倾城夏日 一对装 74*48cm"/>
        <s v="多喜爱（Dohia）被套 全棉田园清新风印花被袋 纯棉被罩 倾城夏日 单件 1.2米床 218*152cm"/>
        <s v="多喜爱（Dohia）被套 全棉田园清新风印花被袋 纯棉被罩 倾城夏日 单件 1.5米床 203*229cm"/>
        <s v="多喜爱（Dohia）被套 全棉田园清新风印花被袋 纯棉被罩 倾城夏日 单件 1.8米床 230*229cm"/>
        <s v="多喜爱（Dohia）床垫/床褥 可水洗防滑磨毛保护垫 硬质棉四季垫子 双人床上用品 1.5米床 艾森 150*200cm"/>
        <s v="多喜爱（Dohia）床垫/床褥 可水洗防滑磨毛保护垫 硬质棉四季垫子 双人床上用品1.8米床 艾森 180*200cm"/>
        <s v="多喜爱家纺 床垫/床褥 可水洗防滑磨毛笠围保护垫 硬质棉四季垫子 双人床上用品 1.5米床 艾森 150*200cm"/>
        <s v="多喜爱家纺 床垫/床褥 可水洗防滑磨毛毛笠保护垫 硬质棉四季垫子 双人床上用品1.8米床 艾森 180*200cm"/>
        <s v="多喜爱家纺 床垫/床褥 可水洗抗菌防螨床笠保护垫 硬质棉四季垫子 双人 1.5米床 英威达 150*200cm"/>
        <s v="多喜爱家纺 床垫/床褥 可水洗抗菌防螨床笠保护垫 硬质棉四季垫子 双人 1.8米床 英威达 180*200cm"/>
        <s v="多喜爱（Dohia）床垫/床褥 泰勒乳胶复合抑菌床垫 高回弹耐压软垫 学生宿舍单人床垫加厚 0.9米 195*90cm"/>
        <s v="多喜爱家纺 空调被纯棉夏被芯 全棉夏薄被可水洗机洗卡通夏凉被子被芯儿童  小小霸王 1.2米床 152*218cm"/>
        <s v="多喜爱家纺 空调被纯棉夏被芯 全棉夏薄被可水洗机洗卡通夏凉被子被芯儿童  小小霸王 1.5/1.8米床 203*229cm"/>
        <s v="多喜爱家纺 空调被纯棉夏被芯 全棉夏薄被可水洗机洗卡通夏凉被子被芯儿童  小小霸王 1.8米床 229*230cm"/>
        <s v="多喜爱家纺 夏被纯棉空调被芯 全棉夏凉被子 可水洗机洗夏薄被简约印花夏被 双人 1.5/1.8米床 203*229cm"/>
        <s v="多喜爱家纺 夏被纯棉空调被芯 全棉夏凉被子 可水洗机洗夏薄被简约印花夏被 双人 1.8/2米床 229*230cm"/>
        <s v="多喜爱家纺  夏凉被空调被夏被 可水洗机洗单双人简约几何元素纯棉薄被子被芯 心彩1.5/1.8米床 203*229cm"/>
        <s v="多喜爱家纺  夏凉被空调被夏被 可水洗机洗单双人简约几何元素纯棉薄被子被芯 心彩1.8/2米床 229*230cm"/>
        <s v="多喜爱家纺 夏凉被空调被夏被 简约时尚单双人可水洗机纯棉薄被子被芯 烟灰流光1.5/1.8米床 203*229cm"/>
        <s v="多喜爱家纺 夏凉被空调被夏被 简约时尚单双人可水洗机纯棉薄被子被芯 烟灰流光1.8/2米床 229*230cm"/>
        <s v="多喜爱家纺 夏凉被空调被夏被 清新田园风单双人可水洗机洗纯棉亲肤薄被子被芯 叶镜1.5/1.8米床 203*229cm"/>
        <s v="多喜爱家纺 夏凉被空调被夏被 清新田园风单双人可水洗机洗纯棉亲肤薄被子被芯 叶镜1.8/2米床 229*230cm"/>
        <s v="多喜爱家纺 夏凉被空调被夏被 简约时尚单双人可水洗机纯棉薄被子被芯 赫尔辛格1.5米床 203*229cm"/>
        <s v="多喜爱家纺 夏凉被空调被夏被 简约时尚单双人可水洗机洗纯棉薄被子被芯 赫尔辛格1.8米床 230*229cm"/>
        <s v="多喜爱家纺 夏凉被空调被夏被 小猪佩奇可机洗可爱儿童卡通全棉夏薄被子 1.2米床 152*218cm"/>
        <s v="多喜爱家纺 夏凉被空调被夏被 小猪佩奇可机洗可爱儿童卡通全棉夏薄被子1.5米床 203*229cm"/>
        <s v="多喜爱家纺 空调被纯棉夏凉被 儿童卡通亲肤透气单人全棉夏被 夏天薄被子被芯 飞行梦 1.2米床 152*218cm"/>
        <s v="多喜爱家纺 空调被纯棉夏凉被 儿童卡通亲肤透气双人全棉夏被 夏天薄被子被芯 飞行梦 1.5/1.8米床 203*229cm"/>
        <s v="多喜爱家纺 空调被纯棉夏凉被 儿童卡通亲肤透气双人全棉夏被 夏天薄被子被芯 飞行梦 1.8/2米床 229*230cm"/>
        <s v="多喜爱家纺 空调被纯棉夏凉被 清新田园单人空调被 全棉夏被 薄被子被芯 花溪 1.2米床 152*218cm"/>
        <s v="多喜爱家纺 空调被纯棉夏凉被 清新田园双人空调被 全棉夏被 薄被子被芯 花溪1.5/1.8米床 203*229cm"/>
        <s v="多喜爱家纺 空调被纯棉夏凉被 清新田园双人空调被 全棉夏被 薄被子被芯 花溪 1.8/2米床 229*230cm"/>
        <s v="多喜爱家纺 空调被纯棉夏凉被 ins风印花清爽单人全棉夏被 薄被子被芯 倾城夏日1.2米床 152*218cm"/>
        <s v="多喜爱家纺 空调被纯棉夏凉被 ins风印花清爽双人全棉夏被 薄被子被芯 倾城夏日1.5/1.8米床 203*229cm"/>
        <s v="多喜爱家纺 空调被纯棉夏凉被 ins风印花清爽双人全棉夏被 薄被子被芯 倾城夏日1.8/2米床 229*230cm"/>
        <s v="多喜爱家纺 空调被纯棉夏凉被 水果清新简约双人 全棉夏被 薄被子被芯 蜜柚初夏 1.5/1.8米床 203*229cm"/>
        <s v="多喜爱家纺 空调被纯棉夏凉被 水果清新简约双人 全棉夏被 薄被子被芯 蜜柚初夏 1.8/2米床 230*229cm"/>
        <s v="多喜爱家纺 空调被纯棉夏凉被 水果清新简约单人 全棉夏被 薄被子被芯 甜草莓 1.2米床 152*218cm"/>
        <s v="多喜爱家纺 空调被纯棉夏凉被 水果清新简约双人 全棉夏被 薄被子被芯 甜草莓 1.5/1.8米床 203*229cm"/>
        <s v="多喜爱家纺 空调被纯棉夏凉被 水果清新简约双人 全棉夏被 薄被子被芯 甜草莓 1.8/2米床 230*229cm"/>
        <s v="多喜爱家纺 空调被纯棉夏凉被 水果清新简约双人 全棉夏被 薄被子被芯 橘色晨光 1.5米床 203*229cm"/>
        <s v="多喜爱家纺 空调被纯棉夏凉被 水果清新简约双人 全棉夏被 薄被子被芯 橘色晨光 1.8米床 230*229cm"/>
        <s v="多喜爱家纺 空调被纯棉夏凉被 水果清新简约双人 全棉夏被 薄被子被芯 莓莓果果 1.5米床 203*229cm"/>
        <s v="多喜爱家纺 空调被纯棉夏凉被 水果清新简约双人 全棉夏被 薄被子被芯 莓莓果果 1.8米床 230*229cm"/>
        <s v="多喜爱家纺 空调被夏凉被蚕丝夏被 100%蚕丝薄被子提花被 夏薄被 被芯 赫拉 1.5/1.8米床 203*229cm"/>
        <s v="多喜爱家纺 空调被夏凉被蚕丝夏被 100%蚕丝薄被子提花被 夏薄被 被芯 赫拉 1.8/2米床 230*229cm"/>
        <s v="多喜爱家纺 夏凉被空调被夏被  清新淡雅花卉单双人可水洗机洗薄被子被芯 静叶微风1.5/1.8米床 203*229cm"/>
        <s v="多喜爱家纺 夏凉被空调被夏被  清新淡雅花卉单双人可水洗机洗薄被子被芯 静叶微风1.8/2米床 229*230cm"/>
        <s v="多喜爱家纺 夏凉被空调被夏被  清新淡雅花卉单双人可水洗机洗薄被子被芯 贝尔蒂丝 1.5米床 203*229cm"/>
        <s v="多喜爱家纺 夏凉被空调被夏被  清新淡雅花卉单双人可水洗机洗薄被子被芯 贝尔蒂丝1.8米床 229*230cm"/>
        <s v="多喜爱家纺 夏凉被空调被夏被 条纹简约可水洗机洗单双人薄被子被芯 简忆1.5/1.8米床 203*229cm 灰色"/>
        <s v="多喜爱家纺 夏凉被空调被夏被 条纹简约可水洗机洗单双人薄被子被芯 简忆 1.8/2米床 229*230cm 灰色"/>
        <s v="多喜爱家纺 夏凉被空调被夏被 条纹简约可水洗机洗单双人薄被子被芯 简忆1.5/1.8米床 203*229cm 粉色"/>
        <s v="多喜爱家纺 夏凉被空调被夏被 条纹简约可水洗机洗单双人薄被子被芯 简忆 1.8/2米床 229*230cm 粉色"/>
        <s v="多喜爱家纺 夏凉被空调被夏被 素色简约几何可水洗机洗薄被子被芯 简格时光 1.5/1.8米床 203*229cm"/>
        <s v="多喜爱家纺 夏凉被空调被夏被 素色简约几何可水洗机洗薄被子被芯 简格时光 1.8/2米床 230*229cm"/>
        <s v="多喜爱家纺 夏凉被空调被夏被 清新水果夏凉被单双人薄被子可水洗机洗被芯 杜伊勒丽 1.5/1.8米床 203*229cm"/>
        <s v="多喜爱家纺 夏凉被空调被夏被 清新水果夏凉被单双人薄被子可水洗机洗被芯 杜伊勒丽 1.8/2米床 230*229cm"/>
        <s v="多喜爱家纺  夏凉被空调被夏被 简约清新印花可水洗机洗单双人薄被子被芯 浅叶 1.5/1.8米床 203*229cm"/>
        <s v="多喜爱家纺  夏凉被空调被夏被 简约清新印花可水洗机洗单双人薄被子被芯 浅叶 1.8/2米床 230*229cm"/>
        <s v="多喜爱家纺 夏凉被空调被夏被 可水洗机洗单双人素色简约亲肤柔软薄被子被芯 1.5/1.8米床 203*229cm 雾霾蓝"/>
        <s v="多喜爱家纺 夏凉被空调被夏被 可水洗机洗单双人素色简约亲肤柔软薄被子被芯 1.8/2米229*230cm  雾霾蓝"/>
        <s v="多喜爱家纺 夏凉被空调被夏被 可水洗机洗单双人素色简约亲肤柔软薄被子被芯 1.5/1.8米床 203*229cm  珊瑚粉"/>
        <s v="多喜爱家纺 夏凉被空调被夏被 可水洗机洗单双人素色简约亲肤柔软薄被子被芯 1.8/2米床 229*230cm 珊瑚粉"/>
        <s v="多喜爱（Dohia）被芯 印花空调被夏凉被子 可水洗可机洗双人夏薄被 晨雾花境 1.5米床 203*229cm"/>
        <s v="多喜爱（Dohia）被芯 印花空调被夏凉被子 可水洗可机洗双人夏薄被 晨雾花境 1.8米床 230*229cm"/>
        <s v="多喜爱家纺 凉席三件套 冰丝提花空调凉席 可折叠弹力绑带亲肤柔软席子1.5米150*200cm 海梦冰蓝提花冰丝席"/>
        <s v="多喜爱家纺 凉席三件套 冰丝提花空调凉席 可折叠弹力绑带亲肤柔软席子1.8米180*200cm 海梦冰蓝提花冰丝席"/>
        <s v="多喜爱（Dohia）凉席 冰丝空调凉席 两件套折叠提花席子 国色天香 1.2米床 120*195cm"/>
        <s v="多喜爱（Dohia）凉席 冰丝空调凉席 三件套折叠提花席子 国色天香 1.5米床 150*200cm"/>
        <s v="多喜爱（Dohia）凉席 冰丝空调凉席 三件套折叠提花席子 国色天香 1.8米床 180*200cm"/>
        <s v="多喜爱（Dohia）凉席 提花空调冰丝席 三件套折叠单人席子 草莓点点 1.5米床 150*200cm"/>
        <s v="多喜爱（Dohia）凉席 提花空调冰丝席 三件套折叠单人席子 草莓点点 1.8米床 180*200cm"/>
        <s v="多喜爱（Dohia）凉席 清凉冰丝席空调凉席 三件套可折叠防滑绑带双人软席子 橘色晨光 1.5米床150*200cm"/>
        <s v="多喜爱（Dohia）凉席 清凉冰丝席空调凉席 三件套可折叠防滑绑带双人软席子 橘色晨光 1.8米床 180*200cm"/>
        <s v="多喜爱（Dohia）凉席 新品冰丝空调凉席 三件套可折叠防滑绑带双人席子蜜桃 1.5米床150*200cm"/>
        <s v="多喜爱（Dohia）凉席 新品冰丝空调凉席 三件套可折叠防滑绑带双人席子蜜桃 1.8米床 180*200cm"/>
        <s v="多喜爱（Dohia）凉席 新品冰丝空调凉席 三件套可折叠防滑绑带双人席子甜草莓 1.5米床150*200cm"/>
        <s v="多喜爱（Dohia）凉席 新品冰丝空调凉席 三件套可折叠防滑绑带双人席子甜草莓 1.8米床 180*200cm"/>
        <s v="多喜爱家纺  凉席冰丝席子空调席 简约双人夏季席子 水漾云杉  1.5米床 150*200cm"/>
        <s v="多喜爱家纺  凉席冰丝席子空调席 简约双人夏季席子 水漾云杉   1.8米床 180*200cm"/>
        <s v="多喜爱家纺  凉席冰丝席子空调席  水果双人夏季席子 樱桃朵朵  1.5米床 150*200cm"/>
        <s v="多喜爱家纺  凉席冰丝席子空调席 水果双人夏季席子 樱桃朵朵   1.8米床 180*200cm"/>
        <s v="多喜爱家纺  凉席冰丝席子空调席  水果双人夏季席子三件套床笠款 樱桃朵朵  1.5米床 150*200cm"/>
        <s v="多喜爱家纺  凉席冰丝席子空调席 水果双人夏季席子三件套床笠款 樱桃朵朵   1.8米床 180*200cm"/>
        <s v="多喜爱家纺  凉席冰丝席子空调席 卡通儿童学生夏季席子印花席 小小霸王 1.2米床 120*195cm"/>
        <s v="多喜爱家纺  凉席冰丝席子空调席 卡通儿童学生夏季席子印花席 小小霸王  1.5米床 150*200cm"/>
        <s v="多喜爱家纺  凉席冰丝席子空调席 卡通儿童学生夏季席子印花席 小小霸王 1.8米床 180*200cm"/>
        <s v="多喜爱家纺  凉席冰丝席子空调席 卡通儿童学生夏季席子印花席床笠款 小小霸王 1.2米床 120*195cm"/>
        <s v="多喜爱家纺  凉席冰丝席子空调席 卡通儿童学生夏季席子印花席三件套床笠款 小小霸王  1.5米床 150*200cm"/>
        <s v="多喜爱家纺  凉席冰丝席子空调席 卡通儿童学生夏季席子印花席三件套床笠款 小小霸王 1.8米床 180*200cm"/>
        <s v="多喜爱家纺 凉席冰丝席子空调席 布朗熊联名印花卡通儿童冰丝凉席 童星绘梦 1.2米床 120*195cm"/>
        <s v="多喜爱家纺 凉席冰丝席子空调席 布朗熊联名印花卡通儿童冰丝凉席 童星绘梦  1.5米床 150*200cm"/>
        <s v="多喜爱家纺 凉席冰丝席子空调席 布朗熊联名印花卡通儿童冰丝凉席 童星绘梦 1.8米床 180*200cm"/>
        <s v="多喜爱（Dohia）凉席 可折叠清凉印花三件套冰丝席床单枕套 夏凉席子 奶油小草莓 1.5/1.8米床通用 230*250cm"/>
        <s v="多喜爱家纺 密藤席凉席 折叠清凉密藤席空调席子三件套 一抹清晨 1.5米床 150*200cm"/>
        <s v="多喜爱家纺 密藤席凉席 折叠清凉密藤席空调席子三件套 一抹清晨 1.8米床 180*200cm"/>
        <s v="多喜爱家纺 密藤席凉席 折叠清凉密藤席空调席子三件套床笠款 一抹清晨 1.5米床 150*200cm"/>
        <s v="多喜爱家纺 密藤席凉席 折叠清凉密藤席空调席子三件套床笠款 一抹清晨 1.8米床 180*200cm"/>
        <s v="多喜爱家纺 凉席空调席密藤席 清凉冰丝席 夏凉空调席子三件套 暮香 1.5米床 150*200cm"/>
        <s v="多喜爱家纺 凉席空调席密藤席 清凉冰丝席 夏凉空调席子三件套 暮香 1.8米床 180*200cm"/>
        <s v="多喜爱家纺 凉席空调席密藤席 清凉冰丝席 夏凉空调席子三件套床笠款 暮香 1.5米床 150*200cm"/>
        <s v="多喜爱家纺 凉席空调席密藤席 清凉冰丝席 夏凉空调席子三件套床笠款 暮香 1.8米床 180*200cm"/>
        <s v="多喜爱家纺 凉席空调席密藤席 清凉冰丝席 夏凉空调席子三件套 艾里慕斯 1.5米床 150*200cm"/>
        <s v="多喜爱家纺 凉席空调席密藤席 清凉冰丝席 夏凉空调席子三件套 艾里慕斯 1.8米床 180*200cm"/>
        <s v="多喜爱家纺 竹席凉席冰丝席 双面两用折叠双人碳化竹藤席子凉席空调席子1.5米195*150cm 青雨叶(不含枕套)"/>
        <s v="多喜爱家纺 竹席凉席冰丝席 双面两用折叠双人碳化竹藤席子凉席空调席子1.8米180*200cm 青雨叶(不含枕套)"/>
        <s v="多喜爱家纺 竹藤席双面凉席子 夏季可折叠空调席咖色单件不含枕席 玉润亲肤1.5米床195*150cm"/>
        <s v="多喜爱家纺 竹藤席双面凉席子 夏季可折叠空调席咖色单件不含枕席 玉润亲肤1.8米床200*180cm"/>
      </sharedItems>
    </cacheField>
    <cacheField name="简称" numFmtId="0">
      <sharedItems count="111">
        <s v="雾色烟波灰"/>
        <s v="叶镜"/>
        <s v="暗夜魅影"/>
        <s v="赫尔辛格II"/>
        <s v="心彩"/>
        <s v="心恋"/>
        <s v="烟灰流光"/>
        <s v="米拉贝尔"/>
        <s v="雅克德罗"/>
        <s v="淡香伊人"/>
        <s v="倾城夏日"/>
        <s v="花溪"/>
        <s v="粉红假期"/>
        <s v="蜜柚初夏"/>
        <s v="甜草莓"/>
        <s v="挪威幻境"/>
        <s v="微风"/>
        <s v="樱斐梦语"/>
        <s v="飞行梦"/>
        <s v="小小霸王"/>
        <s v="都市交通"/>
        <s v="恐龙们的狂欢派对"/>
        <s v="爱恋樱草粉"/>
        <s v="卡普里微风"/>
        <s v="龙凤嫁衣"/>
        <s v="百子纳福"/>
        <s v="锦绣良缘"/>
        <s v="格温德七孔被"/>
        <s v="超柔暖绒七孔被"/>
        <s v="特里亚抗菌七孔春秋被（梨花白）"/>
        <s v="丽莎提花拉链款大豆子母被"/>
        <s v="亲肤糖果色大豆被（米色）"/>
        <s v="梵尼亚大豆纤维春秋被（珠白）"/>
        <s v="梵尼亚大豆纤维春秋被(米杏）"/>
        <s v="蔻特恩棉朵棉花春秋被"/>
        <s v="馨悦蚕丝羊毛子母被"/>
        <s v="泰德乳胶对枕（灵秀款）"/>
        <s v="泰德乳胶对枕（尊享款）"/>
        <s v="泰熙波浪乳胶枕（尊享款）"/>
        <s v="克鲁乳胶枕（雅致款）"/>
        <s v="克鲁乳胶枕（尊享款）"/>
        <s v="轻柔舒芙蕾对枕"/>
        <s v="乐享绗绣对枕L"/>
        <s v="乐享绗绣对枕M"/>
        <s v="乐享绗绣对枕H"/>
        <s v="可水洗成人枕"/>
        <s v="甜梦舒睡对枕"/>
        <s v="小猪佩奇可水洗枕（粉）"/>
        <s v="小猪佩奇可水洗枕（蓝）"/>
        <s v="可水洗儿童枕"/>
        <s v="舒棉抗菌防螨枕"/>
        <s v="全棉抗菌成人呵护枕L"/>
        <s v="全棉抗菌成人呵护枕M"/>
        <s v="馨梦决明子荞麦抗菌对枕"/>
        <s v="安怡决明子荞麦抗菌枕"/>
        <s v="安怡决明子荞麦抗菌枕（中）"/>
        <s v="沁心舒眠枕单边G2灰"/>
        <s v="安逸荞麦枕"/>
        <s v="经典决明子枕"/>
        <s v="倾城夏日床单"/>
        <s v="倾城夏日枕袋"/>
        <s v="倾城夏日被袋"/>
        <s v="艾森可水洗防滑保护垫"/>
        <s v="艾森可水洗笠围保护垫"/>
        <s v="英威达抗菌防螨床笠保护垫（海贝灰）"/>
        <s v="泰勒乳胶复合抗菌床垫"/>
        <s v="小小霸王夏薄被"/>
        <s v="淡香伊人夏薄被"/>
        <s v="心彩夏薄被"/>
        <s v="烟灰流光夏薄被"/>
        <s v="叶镜夏薄被"/>
        <s v="赫尔辛格夏薄被"/>
        <s v="小猪佩奇运动会夏薄被"/>
        <s v="飞行梦夏薄被"/>
        <s v="花溪夏薄被"/>
        <s v="倾城夏日夏薄被"/>
        <s v="蜜柚初夏夏薄被"/>
        <s v="甜草莓夏薄被"/>
        <s v="橘色晨光夏薄被"/>
        <s v="莓莓果果夏薄被"/>
        <s v="赫拉提花蚕丝夏薄被"/>
        <s v="静叶微风夏薄被"/>
        <s v="贝尔蒂丝夏薄被"/>
        <s v="简忆夏薄被（灰）"/>
        <s v="简忆夏薄被（粉）"/>
        <s v="简格时光夏薄被"/>
        <s v="杜伊勒丽夏薄被"/>
        <s v="浅叶夏薄被"/>
        <s v="多彩水洗夏薄被（雾霾蓝）"/>
        <s v="多彩水洗夏薄被（珊瑚粉）"/>
        <s v="晨雾花境夏薄被"/>
        <s v="海梦冰蓝提花冰丝席"/>
        <s v="国色天香提花席"/>
        <s v="草莓点点提花席"/>
        <s v="橘色晨光冰丝席"/>
        <s v="蜜桃冰丝席"/>
        <s v="甜草莓冰丝席"/>
        <s v="水漾云杉冰丝席"/>
        <s v="樱桃朵朵冰丝席"/>
        <s v="樱桃朵朵冰丝席（床笠款）"/>
        <s v="小小霸王冰丝席"/>
        <s v="小小霸王冰丝席（床笠款）"/>
        <s v="童星绘梦冰丝席"/>
        <s v="奶油小草莓床单三件套"/>
        <s v="一抹清晨仿藤席"/>
        <s v="一抹清晨仿藤席（床笠款）"/>
        <s v="暮香仿藤席"/>
        <s v="暮香仿藤席（床笠款）"/>
        <s v="艾里慕斯仿藤席"/>
        <s v="青雨叶冰丝双面竹席"/>
        <s v="玉润亲肤竹藤双面席（咖）"/>
      </sharedItems>
    </cacheField>
    <cacheField name="上架时间" numFmtId="0">
      <sharedItems containsString="0" containsBlank="1" containsNumber="1" minValue="0" maxValue="6.1" count="8">
        <m/>
        <n v="5.19"/>
        <n v="6.1"/>
        <n v="5.12"/>
        <n v="5.8"/>
        <n v="5.7"/>
        <n v="5.26"/>
        <n v="5.11"/>
      </sharedItems>
    </cacheField>
    <cacheField name="供货价" numFmtId="0">
      <sharedItems containsSemiMixedTypes="0" containsString="0" containsNumber="1" containsInteger="1" minValue="0" maxValue="490" count="61">
        <n v="230"/>
        <n v="270"/>
        <n v="220"/>
        <n v="250"/>
        <n v="190"/>
        <n v="200"/>
        <n v="195"/>
        <n v="175"/>
        <n v="180"/>
        <n v="210"/>
        <n v="240"/>
        <n v="320"/>
        <n v="340"/>
        <n v="390"/>
        <n v="490"/>
        <n v="350"/>
        <n v="400"/>
        <n v="380"/>
        <n v="420"/>
        <n v="115"/>
        <n v="125"/>
        <n v="130"/>
        <n v="140"/>
        <n v="80"/>
        <n v="95"/>
        <n v="300"/>
        <n v="135"/>
        <n v="145"/>
        <n v="90"/>
        <n v="120"/>
        <n v="165"/>
        <n v="330"/>
        <n v="358"/>
        <n v="110"/>
        <n v="70"/>
        <n v="42"/>
        <n v="68"/>
        <n v="78"/>
        <n v="88"/>
        <n v="75"/>
        <n v="49"/>
        <n v="45"/>
        <n v="32"/>
        <n v="58"/>
        <n v="60"/>
        <n v="34"/>
        <n v="43"/>
        <n v="65"/>
        <n v="50"/>
        <n v="26"/>
        <n v="100"/>
        <n v="109"/>
        <n v="119"/>
        <n v="139"/>
        <n v="150"/>
        <n v="105"/>
        <n v="218"/>
        <n v="248"/>
        <n v="85"/>
        <n v="69"/>
        <n v="79"/>
      </sharedItems>
    </cacheField>
    <cacheField name="新京东价" numFmtId="0">
      <sharedItems containsSemiMixedTypes="0" containsString="0" containsNumber="1" containsInteger="1" minValue="0" maxValue="799" count="44">
        <n v="369"/>
        <n v="429"/>
        <n v="359"/>
        <n v="299"/>
        <n v="319"/>
        <n v="329"/>
        <n v="349"/>
        <n v="309"/>
        <n v="409"/>
        <n v="339"/>
        <n v="357"/>
        <n v="379"/>
        <n v="629"/>
        <n v="679"/>
        <n v="689"/>
        <n v="799"/>
        <n v="619"/>
        <n v="609"/>
        <n v="659"/>
        <n v="189"/>
        <n v="199"/>
        <n v="169"/>
        <n v="229"/>
        <n v="249"/>
        <n v="469"/>
        <n v="519"/>
        <n v="259"/>
        <n v="289"/>
        <n v="239"/>
        <n v="269"/>
        <n v="509"/>
        <n v="579"/>
        <n v="129"/>
        <n v="109"/>
        <n v="139"/>
        <n v="159"/>
        <n v="79"/>
        <n v="119"/>
        <n v="69"/>
        <n v="99"/>
        <n v="58"/>
        <n v="209"/>
        <n v="219"/>
        <n v="279"/>
      </sharedItems>
    </cacheField>
    <cacheField name="款号" numFmtId="0">
      <sharedItems containsSemiMixedTypes="0" containsString="0" containsNumber="1" containsInteger="1" minValue="0" maxValue="39" count="25">
        <n v="1"/>
        <n v="4"/>
        <n v="2"/>
        <n v="3"/>
        <n v="8"/>
        <n v="10"/>
        <n v="16"/>
        <n v="15"/>
        <n v="14"/>
        <n v="13"/>
        <n v="20"/>
        <n v="21"/>
        <n v="22"/>
        <n v="19"/>
        <n v="38"/>
        <n v="17"/>
        <n v="34"/>
        <n v="27"/>
        <n v="35"/>
        <n v="28"/>
        <n v="29"/>
        <n v="36"/>
        <n v="39"/>
        <n v="30"/>
        <n v="33"/>
      </sharedItems>
    </cacheField>
    <cacheField name="补货_x000a_周期" numFmtId="0">
      <sharedItems containsString="0" containsBlank="1" containsNumber="1" containsInteger="1" minValue="0" maxValue="70" count="6">
        <n v="50"/>
        <n v="60"/>
        <m/>
        <n v="30"/>
        <n v="0"/>
        <n v="70"/>
      </sharedItems>
    </cacheField>
    <cacheField name="是否新品" numFmtId="0">
      <sharedItems count="2">
        <s v="是"/>
        <s v="否"/>
      </sharedItems>
    </cacheField>
    <cacheField name="是否_x000a_保留" numFmtId="0">
      <sharedItems count="3">
        <s v="保留"/>
        <s v="淘汰"/>
        <s v="售止"/>
      </sharedItems>
    </cacheField>
    <cacheField name="上下柜" numFmtId="0">
      <sharedItems count="1">
        <s v="上柜"/>
      </sharedItems>
    </cacheField>
    <cacheField name="1月销量" numFmtId="0">
      <sharedItems containsString="0" containsBlank="1" containsNumber="1" containsInteger="1" minValue="0" maxValue="1477" count="46">
        <m/>
        <n v="74"/>
        <n v="428"/>
        <n v="108"/>
        <n v="410"/>
        <n v="100"/>
        <n v="1477"/>
        <n v="290"/>
        <n v="895"/>
        <n v="1430"/>
        <n v="6"/>
        <n v="23"/>
        <n v="122"/>
        <n v="24"/>
        <n v="69"/>
        <n v="274"/>
        <n v="5"/>
        <n v="3"/>
        <n v="11"/>
        <n v="27"/>
        <n v="78"/>
        <n v="236"/>
        <n v="63"/>
        <n v="154"/>
        <n v="107"/>
        <n v="30"/>
        <n v="64"/>
        <n v="28"/>
        <n v="82"/>
        <n v="35"/>
        <n v="87"/>
        <n v="38"/>
        <n v="92"/>
        <n v="53"/>
        <n v="172"/>
        <n v="120"/>
        <n v="206"/>
        <n v="42"/>
        <n v="132"/>
        <n v="138"/>
        <n v="405"/>
        <n v="139"/>
        <n v="68"/>
        <n v="0"/>
        <n v="169"/>
        <n v="19"/>
      </sharedItems>
    </cacheField>
    <cacheField name="2月销量" numFmtId="0">
      <sharedItems containsString="0" containsBlank="1" containsNumber="1" containsInteger="1" minValue="0" maxValue="624" count="46">
        <m/>
        <n v="66"/>
        <n v="121"/>
        <n v="12"/>
        <n v="51"/>
        <n v="56"/>
        <n v="624"/>
        <n v="131"/>
        <n v="79"/>
        <n v="382"/>
        <n v="9"/>
        <n v="22"/>
        <n v="11"/>
        <n v="17"/>
        <n v="26"/>
        <n v="53"/>
        <n v="8"/>
        <n v="2"/>
        <n v="15"/>
        <n v="44"/>
        <n v="67"/>
        <n v="33"/>
        <n v="76"/>
        <n v="49"/>
        <n v="57"/>
        <n v="10"/>
        <n v="23"/>
        <n v="35"/>
        <n v="6"/>
        <n v="64"/>
        <n v="42"/>
        <n v="13"/>
        <n v="37"/>
        <n v="40"/>
        <n v="27"/>
        <n v="71"/>
        <n v="73"/>
        <n v="39"/>
        <n v="228"/>
        <n v="84"/>
        <n v="32"/>
        <n v="20"/>
        <n v="30"/>
        <n v="0"/>
        <n v="62"/>
        <n v="81"/>
      </sharedItems>
    </cacheField>
    <cacheField name="3月销量" numFmtId="0">
      <sharedItems containsString="0" containsBlank="1" containsNumber="1" containsInteger="1" minValue="0" maxValue="1583" count="50">
        <m/>
        <n v="72"/>
        <n v="54"/>
        <n v="22"/>
        <n v="208"/>
        <n v="107"/>
        <n v="1583"/>
        <n v="149"/>
        <n v="346"/>
        <n v="809"/>
        <n v="40"/>
        <n v="55"/>
        <n v="85"/>
        <n v="15"/>
        <n v="113"/>
        <n v="163"/>
        <n v="67"/>
        <n v="65"/>
        <n v="49"/>
        <n v="29"/>
        <n v="38"/>
        <n v="79"/>
        <n v="144"/>
        <n v="76"/>
        <n v="100"/>
        <n v="30"/>
        <n v="73"/>
        <n v="24"/>
        <n v="51"/>
        <n v="82"/>
        <n v="52"/>
        <n v="17"/>
        <n v="112"/>
        <n v="121"/>
        <n v="93"/>
        <n v="25"/>
        <n v="114"/>
        <n v="88"/>
        <n v="70"/>
        <n v="104"/>
        <n v="189"/>
        <n v="140"/>
        <n v="368"/>
        <n v="147"/>
        <n v="58"/>
        <n v="4"/>
        <n v="131"/>
        <n v="89"/>
        <n v="1"/>
        <n v="0"/>
      </sharedItems>
    </cacheField>
    <cacheField name="4月销量" numFmtId="0">
      <sharedItems containsString="0" containsBlank="1" containsNumber="1" containsInteger="1" minValue="0" maxValue="1086" count="54">
        <m/>
        <n v="34"/>
        <n v="120"/>
        <n v="143"/>
        <n v="129"/>
        <n v="89"/>
        <n v="595"/>
        <n v="525"/>
        <n v="1086"/>
        <n v="31"/>
        <n v="118"/>
        <n v="137"/>
        <n v="28"/>
        <n v="69"/>
        <n v="116"/>
        <n v="113"/>
        <n v="154"/>
        <n v="114"/>
        <n v="119"/>
        <n v="82"/>
        <n v="98"/>
        <n v="33"/>
        <n v="86"/>
        <n v="159"/>
        <n v="54"/>
        <n v="56"/>
        <n v="65"/>
        <n v="13"/>
        <n v="24"/>
        <n v="61"/>
        <n v="83"/>
        <n v="23"/>
        <n v="238"/>
        <n v="215"/>
        <n v="80"/>
        <n v="36"/>
        <n v="62"/>
        <n v="72"/>
        <n v="59"/>
        <n v="124"/>
        <n v="76"/>
        <n v="190"/>
        <n v="123"/>
        <n v="439"/>
        <n v="144"/>
        <n v="107"/>
        <n v="170"/>
        <n v="109"/>
        <n v="52"/>
        <n v="29"/>
        <n v="79"/>
        <n v="50"/>
        <n v="178"/>
        <n v="63"/>
      </sharedItems>
    </cacheField>
    <cacheField name="5月销量" numFmtId="0">
      <sharedItems containsString="0" containsBlank="1" containsNumber="1" containsInteger="1" minValue="0" maxValue="1007" count="76">
        <m/>
        <n v="16"/>
        <n v="107"/>
        <n v="137"/>
        <n v="80"/>
        <n v="36"/>
        <n v="350"/>
        <n v="135"/>
        <n v="241"/>
        <n v="1007"/>
        <n v="37"/>
        <n v="109"/>
        <n v="182"/>
        <n v="13"/>
        <n v="83"/>
        <n v="155"/>
        <n v="56"/>
        <n v="51"/>
        <n v="90"/>
        <n v="138"/>
        <n v="49"/>
        <n v="100"/>
        <n v="17"/>
        <n v="50"/>
        <n v="72"/>
        <n v="33"/>
        <n v="34"/>
        <n v="47"/>
        <n v="15"/>
        <n v="18"/>
        <n v="99"/>
        <n v="24"/>
        <n v="81"/>
        <n v="65"/>
        <n v="26"/>
        <n v="11"/>
        <n v="14"/>
        <n v="21"/>
        <n v="62"/>
        <n v="68"/>
        <n v="249"/>
        <n v="148"/>
        <n v="400"/>
        <n v="129"/>
        <n v="75"/>
        <n v="67"/>
        <n v="335"/>
        <n v="116"/>
        <n v="57"/>
        <n v="53"/>
        <n v="77"/>
        <n v="85"/>
        <n v="438"/>
        <n v="71"/>
        <n v="87"/>
        <n v="97"/>
        <n v="164"/>
        <n v="41"/>
        <n v="59"/>
        <n v="48"/>
        <n v="19"/>
        <n v="70"/>
        <n v="38"/>
        <n v="86"/>
        <n v="74"/>
        <n v="0"/>
        <n v="3"/>
        <n v="46"/>
        <n v="108"/>
        <n v="342"/>
        <n v="28"/>
        <n v="45"/>
        <n v="136"/>
        <n v="114"/>
        <n v="95"/>
        <n v="141"/>
      </sharedItems>
    </cacheField>
    <cacheField name="6月销量" numFmtId="0">
      <sharedItems containsString="0" containsBlank="1" containsNumber="1" containsInteger="1" minValue="0" maxValue="1656" count="76">
        <m/>
        <n v="26"/>
        <n v="150"/>
        <n v="165"/>
        <n v="89"/>
        <n v="46"/>
        <n v="645"/>
        <n v="227"/>
        <n v="404"/>
        <n v="1656"/>
        <n v="36"/>
        <n v="203"/>
        <n v="305"/>
        <n v="18"/>
        <n v="130"/>
        <n v="213"/>
        <n v="100"/>
        <n v="84"/>
        <n v="140"/>
        <n v="183"/>
        <n v="107"/>
        <n v="112"/>
        <n v="24"/>
        <n v="106"/>
        <n v="103"/>
        <n v="42"/>
        <n v="128"/>
        <n v="53"/>
        <n v="59"/>
        <n v="35"/>
        <n v="28"/>
        <n v="43"/>
        <n v="33"/>
        <n v="29"/>
        <n v="20"/>
        <n v="10"/>
        <n v="14"/>
        <n v="17"/>
        <n v="39"/>
        <n v="54"/>
        <n v="286"/>
        <n v="209"/>
        <n v="415"/>
        <n v="167"/>
        <n v="171"/>
        <n v="65"/>
        <n v="496"/>
        <n v="23"/>
        <n v="138"/>
        <n v="186"/>
        <n v="179"/>
        <n v="658"/>
        <n v="143"/>
        <n v="149"/>
        <n v="273"/>
        <n v="382"/>
        <n v="248"/>
        <n v="57"/>
        <n v="206"/>
        <n v="91"/>
        <n v="66"/>
        <n v="162"/>
        <n v="141"/>
        <n v="74"/>
        <n v="98"/>
        <n v="22"/>
        <n v="151"/>
        <n v="71"/>
        <n v="70"/>
        <n v="184"/>
        <n v="518"/>
        <n v="77"/>
        <n v="114"/>
        <n v="144"/>
        <n v="225"/>
        <n v="189"/>
      </sharedItems>
    </cacheField>
    <cacheField name="7月销量" numFmtId="0">
      <sharedItems containsString="0" containsBlank="1" containsNumber="1" containsInteger="1" minValue="0" maxValue="616" count="54">
        <m/>
        <n v="16"/>
        <n v="31"/>
        <n v="109"/>
        <n v="61"/>
        <n v="29"/>
        <n v="231"/>
        <n v="94"/>
        <n v="142"/>
        <n v="616"/>
        <n v="28"/>
        <n v="112"/>
        <n v="212"/>
        <n v="11"/>
        <n v="57"/>
        <n v="114"/>
        <n v="62"/>
        <n v="73"/>
        <n v="53"/>
        <n v="92"/>
        <n v="51"/>
        <n v="71"/>
        <n v="27"/>
        <n v="50"/>
        <n v="33"/>
        <n v="30"/>
        <n v="86"/>
        <n v="38"/>
        <n v="10"/>
        <n v="17"/>
        <n v="35"/>
        <n v="25"/>
        <n v="19"/>
        <n v="14"/>
        <n v="3"/>
        <n v="5"/>
        <n v="9"/>
        <n v="56"/>
        <n v="169"/>
        <n v="134"/>
        <n v="245"/>
        <n v="108"/>
        <n v="125"/>
        <n v="63"/>
        <n v="0"/>
        <n v="357"/>
        <n v="98"/>
        <n v="113"/>
        <n v="188"/>
        <n v="172"/>
        <n v="463"/>
        <n v="78"/>
        <n v="77"/>
        <n v="70"/>
      </sharedItems>
    </cacheField>
    <cacheField name="8月销量" numFmtId="0">
      <sharedItems containsString="0" containsBlank="1" containsNumber="1" containsInteger="1" minValue="0" maxValue="602" count="62">
        <m/>
        <n v="7"/>
        <n v="19"/>
        <n v="122"/>
        <n v="61"/>
        <n v="42"/>
        <n v="232"/>
        <n v="73"/>
        <n v="92"/>
        <n v="602"/>
        <n v="31"/>
        <n v="88"/>
        <n v="160"/>
        <n v="10"/>
        <n v="67"/>
        <n v="109"/>
        <n v="49"/>
        <n v="58"/>
        <n v="90"/>
        <n v="111"/>
        <n v="75"/>
        <n v="23"/>
        <n v="53"/>
        <n v="30"/>
        <n v="9"/>
        <n v="6"/>
        <n v="2"/>
        <n v="39"/>
        <n v="84"/>
        <n v="37"/>
        <n v="0"/>
        <n v="22"/>
        <n v="25"/>
        <n v="34"/>
        <n v="50"/>
        <n v="35"/>
        <n v="14"/>
        <n v="8"/>
        <n v="5"/>
        <n v="3"/>
        <n v="15"/>
        <n v="1"/>
        <n v="4"/>
        <n v="40"/>
        <n v="171"/>
        <n v="134"/>
        <n v="309"/>
        <n v="118"/>
        <n v="141"/>
        <n v="66"/>
        <n v="29"/>
        <n v="296"/>
        <n v="26"/>
        <n v="27"/>
        <n v="78"/>
        <n v="21"/>
        <n v="72"/>
        <n v="95"/>
        <n v="98"/>
        <n v="462"/>
        <n v="56"/>
        <n v="36"/>
      </sharedItems>
    </cacheField>
    <cacheField name="9月销量" numFmtId="0">
      <sharedItems containsString="0" containsBlank="1" containsNumber="1" containsInteger="1" minValue="0" maxValue="1108" count="63">
        <m/>
        <n v="15"/>
        <n v="12"/>
        <n v="324"/>
        <n v="131"/>
        <n v="61"/>
        <n v="345"/>
        <n v="38"/>
        <n v="188"/>
        <n v="1108"/>
        <n v="67"/>
        <n v="88"/>
        <n v="151"/>
        <n v="30"/>
        <n v="133"/>
        <n v="57"/>
        <n v="74"/>
        <n v="69"/>
        <n v="156"/>
        <n v="108"/>
        <n v="121"/>
        <n v="22"/>
        <n v="71"/>
        <n v="76"/>
        <n v="51"/>
        <n v="39"/>
        <n v="20"/>
        <n v="59"/>
        <n v="96"/>
        <n v="40"/>
        <n v="11"/>
        <n v="25"/>
        <n v="37"/>
        <n v="45"/>
        <n v="27"/>
        <n v="75"/>
        <n v="111"/>
        <n v="32"/>
        <n v="49"/>
        <n v="50"/>
        <n v="21"/>
        <n v="44"/>
        <n v="47"/>
        <n v="23"/>
        <n v="24"/>
        <n v="63"/>
        <n v="35"/>
        <n v="19"/>
        <n v="145"/>
        <n v="77"/>
        <n v="158"/>
        <n v="394"/>
        <n v="132"/>
        <n v="214"/>
        <n v="65"/>
        <n v="330"/>
        <n v="152"/>
        <n v="110"/>
        <n v="34"/>
        <n v="441"/>
        <n v="79"/>
        <n v="72"/>
        <n v="83"/>
      </sharedItems>
    </cacheField>
    <cacheField name="10月销量" numFmtId="0">
      <sharedItems containsString="0" containsBlank="1" containsNumber="1" containsInteger="1" minValue="0" maxValue="1258" count="66">
        <m/>
        <n v="14"/>
        <n v="33"/>
        <n v="154"/>
        <n v="122"/>
        <n v="49"/>
        <n v="413"/>
        <n v="77"/>
        <n v="332"/>
        <n v="1258"/>
        <n v="53"/>
        <n v="69"/>
        <n v="153"/>
        <n v="21"/>
        <n v="76"/>
        <n v="138"/>
        <n v="140"/>
        <n v="156"/>
        <n v="151"/>
        <n v="103"/>
        <n v="144"/>
        <n v="23"/>
        <n v="79"/>
        <n v="104"/>
        <n v="26"/>
        <n v="55"/>
        <n v="98"/>
        <n v="63"/>
        <n v="39"/>
        <n v="37"/>
        <n v="91"/>
        <n v="40"/>
        <n v="81"/>
        <n v="34"/>
        <n v="32"/>
        <n v="24"/>
        <n v="42"/>
        <n v="75"/>
        <n v="173"/>
        <n v="109"/>
        <n v="48"/>
        <n v="7"/>
        <n v="54"/>
        <n v="46"/>
        <n v="19"/>
        <n v="31"/>
        <n v="78"/>
        <n v="59"/>
        <n v="86"/>
        <n v="87"/>
        <n v="84"/>
        <n v="114"/>
        <n v="286"/>
        <n v="157"/>
        <n v="47"/>
        <n v="92"/>
        <n v="306"/>
        <n v="202"/>
        <n v="38"/>
        <n v="118"/>
        <n v="45"/>
        <n v="257"/>
        <n v="99"/>
        <n v="5"/>
        <n v="3"/>
        <n v="16"/>
      </sharedItems>
    </cacheField>
    <cacheField name="11月销量" numFmtId="0">
      <sharedItems containsString="0" containsBlank="1" containsNumber="1" containsInteger="1" minValue="0" maxValue="2172" count="74">
        <m/>
        <n v="49"/>
        <n v="149"/>
        <n v="138"/>
        <n v="189"/>
        <n v="118"/>
        <n v="883"/>
        <n v="253"/>
        <n v="680"/>
        <n v="2172"/>
        <n v="40"/>
        <n v="112"/>
        <n v="208"/>
        <n v="44"/>
        <n v="88"/>
        <n v="184"/>
        <n v="71"/>
        <n v="86"/>
        <n v="249"/>
        <n v="300"/>
        <n v="135"/>
        <n v="76"/>
        <n v="61"/>
        <n v="252"/>
        <n v="230"/>
        <n v="140"/>
        <n v="153"/>
        <n v="82"/>
        <n v="104"/>
        <n v="59"/>
        <n v="137"/>
        <n v="51"/>
        <n v="93"/>
        <n v="106"/>
        <n v="103"/>
        <n v="81"/>
        <n v="30"/>
        <n v="125"/>
        <n v="62"/>
        <n v="271"/>
        <n v="127"/>
        <n v="54"/>
        <n v="25"/>
        <n v="46"/>
        <n v="47"/>
        <n v="41"/>
        <n v="14"/>
        <n v="24"/>
        <n v="20"/>
        <n v="26"/>
        <n v="56"/>
        <n v="37"/>
        <n v="151"/>
        <n v="265"/>
        <n v="23"/>
        <n v="80"/>
        <n v="114"/>
        <n v="142"/>
        <n v="341"/>
        <n v="113"/>
        <n v="132"/>
        <n v="85"/>
        <n v="504"/>
        <n v="63"/>
        <n v="206"/>
        <n v="70"/>
        <n v="72"/>
        <n v="107"/>
        <n v="318"/>
        <n v="245"/>
        <n v="204"/>
        <n v="211"/>
        <n v="38"/>
        <n v="31"/>
      </sharedItems>
    </cacheField>
    <cacheField name="12月销量" numFmtId="0">
      <sharedItems containsString="0" containsBlank="1" containsNumber="1" containsInteger="1" minValue="0" maxValue="1741" count="71">
        <n v="0"/>
        <m/>
        <n v="65"/>
        <n v="211"/>
        <n v="165"/>
        <n v="141"/>
        <n v="74"/>
        <n v="1035"/>
        <n v="134"/>
        <n v="392"/>
        <n v="1741"/>
        <n v="14"/>
        <n v="54"/>
        <n v="254"/>
        <n v="28"/>
        <n v="47"/>
        <n v="161"/>
        <n v="37"/>
        <n v="71"/>
        <n v="105"/>
        <n v="123"/>
        <n v="23"/>
        <n v="32"/>
        <n v="29"/>
        <n v="248"/>
        <n v="227"/>
        <n v="34"/>
        <n v="114"/>
        <n v="89"/>
        <n v="9"/>
        <n v="44"/>
        <n v="68"/>
        <n v="40"/>
        <n v="88"/>
        <n v="18"/>
        <n v="48"/>
        <n v="93"/>
        <n v="61"/>
        <n v="121"/>
        <n v="42"/>
        <n v="38"/>
        <n v="82"/>
        <n v="144"/>
        <n v="41"/>
        <n v="36"/>
        <n v="31"/>
        <n v="22"/>
        <n v="59"/>
        <n v="10"/>
        <n v="19"/>
        <n v="25"/>
        <n v="119"/>
        <n v="206"/>
        <n v="158"/>
        <n v="117"/>
        <n v="280"/>
        <n v="91"/>
        <n v="72"/>
        <n v="43"/>
        <n v="282"/>
        <n v="69"/>
        <n v="174"/>
        <n v="78"/>
        <n v="102"/>
        <n v="55"/>
        <n v="50"/>
        <n v="183"/>
        <n v="99"/>
        <n v="200"/>
        <n v="62"/>
        <n v="8"/>
      </sharedItems>
    </cacheField>
    <cacheField name="2020年总销量" numFmtId="0">
      <sharedItems containsString="0" containsBlank="1" containsNumber="1" containsInteger="1" minValue="0" maxValue="13867" count="110">
        <n v="0"/>
        <n v="454"/>
        <n v="1435"/>
        <n v="1599"/>
        <n v="1672"/>
        <n v="807"/>
        <n v="8413"/>
        <n v="1744"/>
        <n v="4316"/>
        <n v="13867"/>
        <n v="392"/>
        <n v="1053"/>
        <n v="2020"/>
        <n v="235"/>
        <n v="780"/>
        <n v="1562"/>
        <n v="973"/>
        <n v="1201"/>
        <n v="1065"/>
        <n v="1440"/>
        <n v="793"/>
        <n v="874"/>
        <n v="339"/>
        <n v="1196"/>
        <n v="1481"/>
        <n v="126"/>
        <n v="349"/>
        <n v="400"/>
        <n v="199"/>
        <n v="223"/>
        <n v="237"/>
        <n v="591"/>
        <n v="1269"/>
        <n v="509"/>
        <n v="742"/>
        <m/>
        <n v="224"/>
        <n v="176"/>
        <n v="297"/>
        <n v="572"/>
        <n v="492"/>
        <n v="787"/>
        <n v="422"/>
        <n v="1418"/>
        <n v="970"/>
        <n v="575"/>
        <n v="179"/>
        <n v="197"/>
        <n v="170"/>
        <n v="299"/>
        <n v="810"/>
        <n v="609"/>
        <n v="80"/>
        <n v="88"/>
        <n v="75"/>
        <n v="131"/>
        <n v="226"/>
        <n v="178"/>
        <n v="636"/>
        <n v="1176"/>
        <n v="606"/>
        <n v="622"/>
        <n v="1787"/>
        <n v="1596"/>
        <n v="4110"/>
        <n v="1453"/>
        <n v="1286"/>
        <n v="718"/>
        <n v="743"/>
        <n v="2602"/>
        <n v="1058"/>
        <n v="336"/>
        <n v="1437"/>
        <n v="519"/>
        <n v="843"/>
        <n v="849"/>
        <n v="3398"/>
        <n v="910"/>
        <n v="901"/>
        <n v="1037"/>
        <n v="85"/>
        <n v="135"/>
        <n v="70"/>
        <n v="593"/>
        <n v="870"/>
        <n v="645"/>
        <n v="193"/>
        <n v="363"/>
        <n v="298"/>
        <n v="203"/>
        <n v="361"/>
        <n v="397"/>
        <n v="307"/>
        <n v="423"/>
        <n v="200"/>
        <n v="404"/>
        <n v="343"/>
        <n v="50"/>
        <n v="67"/>
        <n v="264"/>
        <n v="664"/>
        <n v="1682"/>
        <n v="202"/>
        <n v="265"/>
        <n v="544"/>
        <n v="356"/>
        <n v="540"/>
        <n v="374"/>
        <n v="468"/>
        <n v="437"/>
      </sharedItems>
    </cacheField>
    <cacheField name="2021.1月销量" numFmtId="0">
      <sharedItems containsString="0" containsBlank="1" containsNumber="1" containsInteger="1" minValue="0" maxValue="2602" count="74">
        <n v="5"/>
        <n v="9"/>
        <n v="10"/>
        <n v="8"/>
        <n v="0"/>
        <n v="3"/>
        <n v="7"/>
        <n v="25"/>
        <n v="76"/>
        <n v="248"/>
        <n v="53"/>
        <n v="47"/>
        <n v="2602"/>
        <n v="70"/>
        <n v="207"/>
        <n v="1757"/>
        <n v="4"/>
        <n v="79"/>
        <n v="109"/>
        <n v="13"/>
        <n v="64"/>
        <n v="75"/>
        <n v="74"/>
        <n v="127"/>
        <n v="107"/>
        <n v="200"/>
        <n v="116"/>
        <n v="103"/>
        <n v="15"/>
        <n v="131"/>
        <n v="141"/>
        <n v="16"/>
        <n v="82"/>
        <n v="197"/>
        <n v="26"/>
        <n v="72"/>
        <n v="27"/>
        <n v="78"/>
        <n v="68"/>
        <m/>
        <n v="12"/>
        <n v="32"/>
        <n v="59"/>
        <n v="67"/>
        <n v="45"/>
        <n v="18"/>
        <n v="93"/>
        <n v="35"/>
        <n v="23"/>
        <n v="6"/>
        <n v="28"/>
        <n v="17"/>
        <n v="11"/>
        <n v="115"/>
        <n v="240"/>
        <n v="36"/>
        <n v="113"/>
        <n v="22"/>
        <n v="31"/>
        <n v="157"/>
        <n v="299"/>
        <n v="87"/>
        <n v="46"/>
        <n v="305"/>
        <n v="77"/>
        <n v="97"/>
        <n v="114"/>
        <n v="180"/>
        <n v="55"/>
        <n v="92"/>
        <n v="73"/>
        <n v="2"/>
        <n v="1"/>
        <n v="283"/>
      </sharedItems>
    </cacheField>
    <cacheField name="2021.2月销量" numFmtId="0">
      <sharedItems containsString="0" containsBlank="1" containsNumber="1" containsInteger="1" minValue="0" maxValue="1449" count="82">
        <n v="11"/>
        <n v="20"/>
        <n v="24"/>
        <n v="55"/>
        <n v="5"/>
        <n v="9"/>
        <n v="44"/>
        <n v="52"/>
        <n v="17"/>
        <n v="8"/>
        <n v="0"/>
        <n v="14"/>
        <n v="200"/>
        <n v="46"/>
        <n v="36"/>
        <n v="409"/>
        <n v="64"/>
        <n v="276"/>
        <n v="1449"/>
        <n v="10"/>
        <n v="95"/>
        <n v="117"/>
        <n v="62"/>
        <n v="96"/>
        <n v="102"/>
        <n v="125"/>
        <n v="224"/>
        <n v="45"/>
        <n v="48"/>
        <n v="25"/>
        <n v="89"/>
        <n v="172"/>
        <n v="16"/>
        <n v="90"/>
        <n v="100"/>
        <n v="2"/>
        <n v="54"/>
        <n v="58"/>
        <n v="71"/>
        <n v="37"/>
        <n v="33"/>
        <m/>
        <n v="41"/>
        <n v="56"/>
        <n v="40"/>
        <n v="15"/>
        <n v="31"/>
        <n v="72"/>
        <n v="22"/>
        <n v="27"/>
        <n v="59"/>
        <n v="93"/>
        <n v="47"/>
        <n v="21"/>
        <n v="13"/>
        <n v="7"/>
        <n v="43"/>
        <n v="39"/>
        <n v="60"/>
        <n v="114"/>
        <n v="129"/>
        <n v="107"/>
        <n v="101"/>
        <n v="346"/>
        <n v="88"/>
        <n v="77"/>
        <n v="323"/>
        <n v="76"/>
        <n v="109"/>
        <n v="83"/>
        <n v="145"/>
        <n v="193"/>
        <n v="53"/>
        <n v="82"/>
        <n v="49"/>
        <n v="6"/>
        <n v="18"/>
        <n v="23"/>
        <n v="12"/>
        <n v="3"/>
        <n v="4"/>
        <n v="1"/>
      </sharedItems>
    </cacheField>
    <cacheField name="2021.3月销量" numFmtId="0">
      <sharedItems containsString="0" containsBlank="1" containsNumber="1" containsInteger="1" minValue="0" maxValue="2355" count="96">
        <n v="44"/>
        <n v="32"/>
        <n v="109"/>
        <n v="125"/>
        <n v="10"/>
        <n v="22"/>
        <n v="169"/>
        <n v="119"/>
        <n v="23"/>
        <n v="30"/>
        <n v="20"/>
        <n v="25"/>
        <n v="34"/>
        <n v="43"/>
        <n v="16"/>
        <n v="35"/>
        <n v="188"/>
        <n v="51"/>
        <n v="397"/>
        <n v="49"/>
        <n v="235"/>
        <n v="2355"/>
        <n v="6"/>
        <n v="136"/>
        <n v="132"/>
        <n v="17"/>
        <n v="65"/>
        <n v="104"/>
        <n v="55"/>
        <n v="139"/>
        <n v="199"/>
        <n v="314"/>
        <n v="59"/>
        <n v="60"/>
        <n v="21"/>
        <n v="75"/>
        <n v="27"/>
        <n v="81"/>
        <n v="78"/>
        <n v="19"/>
        <n v="57"/>
        <n v="71"/>
        <n v="33"/>
        <n v="67"/>
        <n v="38"/>
        <m/>
        <n v="45"/>
        <n v="31"/>
        <n v="53"/>
        <n v="84"/>
        <n v="62"/>
        <n v="48"/>
        <n v="5"/>
        <n v="69"/>
        <n v="14"/>
        <n v="87"/>
        <n v="152"/>
        <n v="114"/>
        <n v="56"/>
        <n v="13"/>
        <n v="66"/>
        <n v="54"/>
        <n v="4"/>
        <n v="18"/>
        <n v="82"/>
        <n v="99"/>
        <n v="93"/>
        <n v="52"/>
        <n v="123"/>
        <n v="122"/>
        <n v="238"/>
        <n v="85"/>
        <n v="270"/>
        <n v="68"/>
        <n v="277"/>
        <n v="47"/>
        <n v="310"/>
        <n v="138"/>
        <n v="86"/>
        <n v="96"/>
        <n v="12"/>
        <n v="94"/>
        <n v="36"/>
        <n v="15"/>
        <n v="40"/>
        <n v="9"/>
        <n v="28"/>
        <n v="72"/>
        <n v="29"/>
        <n v="24"/>
        <n v="26"/>
        <n v="7"/>
        <n v="3"/>
        <n v="8"/>
        <n v="2"/>
        <n v="1"/>
      </sharedItems>
    </cacheField>
    <cacheField name="2021年4月销量" numFmtId="0">
      <sharedItems containsString="0" containsBlank="1" containsNumber="1" containsInteger="1" minValue="0" maxValue="744" count="107">
        <n v="48"/>
        <n v="17"/>
        <n v="112"/>
        <n v="189"/>
        <n v="15"/>
        <n v="23"/>
        <n v="148"/>
        <n v="146"/>
        <n v="36"/>
        <n v="31"/>
        <n v="58"/>
        <n v="39"/>
        <n v="62"/>
        <n v="54"/>
        <n v="16"/>
        <n v="40"/>
        <n v="98"/>
        <n v="126"/>
        <n v="27"/>
        <n v="206"/>
        <n v="744"/>
        <n v="8"/>
        <n v="130"/>
        <n v="134"/>
        <n v="14"/>
        <n v="89"/>
        <n v="109"/>
        <n v="69"/>
        <n v="136"/>
        <n v="231"/>
        <n v="261"/>
        <n v="68"/>
        <n v="50"/>
        <n v="24"/>
        <n v="59"/>
        <n v="103"/>
        <n v="18"/>
        <n v="94"/>
        <n v="87"/>
        <n v="21"/>
        <n v="41"/>
        <n v="25"/>
        <n v="53"/>
        <m/>
        <n v="38"/>
        <n v="188"/>
        <n v="92"/>
        <n v="74"/>
        <n v="35"/>
        <n v="64"/>
        <n v="138"/>
        <n v="0"/>
        <n v="78"/>
        <n v="164"/>
        <n v="105"/>
        <n v="207"/>
        <n v="120"/>
        <n v="95"/>
        <n v="49"/>
        <n v="70"/>
        <n v="20"/>
        <n v="6"/>
        <n v="34"/>
        <n v="43"/>
        <n v="65"/>
        <n v="10"/>
        <n v="32"/>
        <n v="125"/>
        <n v="44"/>
        <n v="82"/>
        <n v="337"/>
        <n v="135"/>
        <n v="192"/>
        <n v="132"/>
        <n v="57"/>
        <n v="129"/>
        <n v="116"/>
        <n v="265"/>
        <n v="144"/>
        <n v="145"/>
        <n v="167"/>
        <n v="28"/>
        <n v="236"/>
        <n v="179"/>
        <n v="165"/>
        <n v="90"/>
        <n v="88"/>
        <n v="33"/>
        <n v="47"/>
        <n v="73"/>
        <n v="52"/>
        <n v="22"/>
        <n v="79"/>
        <n v="29"/>
        <n v="141"/>
        <n v="131"/>
        <n v="7"/>
        <n v="13"/>
        <n v="45"/>
        <n v="37"/>
        <n v="97"/>
        <n v="107"/>
        <n v="12"/>
        <n v="4"/>
        <n v="9"/>
        <n v="3"/>
        <n v="11"/>
      </sharedItems>
    </cacheField>
    <cacheField name="2021年5月销量" numFmtId="0">
      <sharedItems containsSemiMixedTypes="0" containsString="0" containsNumber="1" containsInteger="1" minValue="0" maxValue="553" count="121">
        <n v="20"/>
        <n v="30"/>
        <n v="74"/>
        <n v="136"/>
        <n v="8"/>
        <n v="11"/>
        <n v="111"/>
        <n v="145"/>
        <n v="28"/>
        <n v="27"/>
        <n v="44"/>
        <n v="35"/>
        <n v="47"/>
        <n v="39"/>
        <n v="14"/>
        <n v="31"/>
        <n v="54"/>
        <n v="33"/>
        <n v="16"/>
        <n v="92"/>
        <n v="25"/>
        <n v="166"/>
        <n v="553"/>
        <n v="22"/>
        <n v="112"/>
        <n v="133"/>
        <n v="7"/>
        <n v="82"/>
        <n v="86"/>
        <n v="100"/>
        <n v="102"/>
        <n v="188"/>
        <n v="168"/>
        <n v="63"/>
        <n v="52"/>
        <n v="18"/>
        <n v="72"/>
        <n v="19"/>
        <n v="61"/>
        <n v="69"/>
        <n v="41"/>
        <n v="26"/>
        <n v="15"/>
        <n v="4"/>
        <n v="10"/>
        <n v="9"/>
        <n v="23"/>
        <n v="66"/>
        <n v="174"/>
        <n v="93"/>
        <n v="5"/>
        <n v="50"/>
        <n v="0"/>
        <n v="51"/>
        <n v="43"/>
        <n v="46"/>
        <n v="36"/>
        <n v="91"/>
        <n v="45"/>
        <n v="58"/>
        <n v="37"/>
        <n v="12"/>
        <n v="3"/>
        <n v="38"/>
        <n v="17"/>
        <n v="32"/>
        <n v="24"/>
        <n v="29"/>
        <n v="148"/>
        <n v="64"/>
        <n v="124"/>
        <n v="320"/>
        <n v="71"/>
        <n v="175"/>
        <n v="84"/>
        <n v="56"/>
        <n v="48"/>
        <n v="55"/>
        <n v="53"/>
        <n v="119"/>
        <n v="65"/>
        <n v="138"/>
        <n v="161"/>
        <n v="333"/>
        <n v="13"/>
        <n v="147"/>
        <n v="131"/>
        <n v="57"/>
        <n v="42"/>
        <n v="68"/>
        <n v="455"/>
        <n v="348"/>
        <n v="256"/>
        <n v="40"/>
        <n v="94"/>
        <n v="85"/>
        <n v="60"/>
        <n v="127"/>
        <n v="62"/>
        <n v="34"/>
        <n v="128"/>
        <n v="120"/>
        <n v="99"/>
        <n v="103"/>
        <n v="118"/>
        <n v="163"/>
        <n v="130"/>
        <n v="90"/>
        <n v="104"/>
        <n v="200"/>
        <n v="228"/>
        <n v="98"/>
        <n v="95"/>
        <n v="173"/>
        <n v="59"/>
        <n v="261"/>
        <n v="77"/>
        <n v="49"/>
        <n v="117"/>
        <n v="2"/>
        <n v="1"/>
      </sharedItems>
    </cacheField>
    <cacheField name="2021年6.1销量" numFmtId="0">
      <sharedItems containsSemiMixedTypes="0" containsString="0" containsNumber="1" containsInteger="1" minValue="0" maxValue="105" count="42">
        <n v="3"/>
        <n v="5"/>
        <n v="31"/>
        <n v="25"/>
        <n v="1"/>
        <n v="43"/>
        <n v="27"/>
        <n v="15"/>
        <n v="8"/>
        <n v="6"/>
        <n v="4"/>
        <n v="12"/>
        <n v="2"/>
        <n v="11"/>
        <n v="34"/>
        <n v="105"/>
        <n v="16"/>
        <n v="62"/>
        <n v="44"/>
        <n v="7"/>
        <n v="0"/>
        <n v="21"/>
        <n v="13"/>
        <n v="17"/>
        <n v="14"/>
        <n v="9"/>
        <n v="30"/>
        <n v="75"/>
        <n v="32"/>
        <n v="19"/>
        <n v="10"/>
        <n v="24"/>
        <n v="23"/>
        <n v="81"/>
        <n v="63"/>
        <n v="37"/>
        <n v="69"/>
        <n v="76"/>
        <n v="28"/>
        <n v="18"/>
        <n v="26"/>
        <n v="67"/>
      </sharedItems>
    </cacheField>
    <cacheField name="2021年6.2销量" numFmtId="0">
      <sharedItems containsSemiMixedTypes="0" containsString="0" containsNumber="1" containsInteger="1" minValue="0" maxValue="26" count="18">
        <n v="1"/>
        <n v="2"/>
        <n v="3"/>
        <n v="0"/>
        <n v="11"/>
        <n v="13"/>
        <n v="4"/>
        <n v="15"/>
        <n v="5"/>
        <n v="10"/>
        <n v="7"/>
        <n v="6"/>
        <n v="9"/>
        <n v="25"/>
        <n v="22"/>
        <n v="8"/>
        <n v="19"/>
        <n v="26"/>
      </sharedItems>
    </cacheField>
    <cacheField name="2021年6.3销量" numFmtId="0">
      <sharedItems containsSemiMixedTypes="0" containsString="0" containsNumber="1" containsInteger="1" minValue="0" maxValue="37" count="18">
        <n v="2"/>
        <n v="3"/>
        <n v="7"/>
        <n v="0"/>
        <n v="5"/>
        <n v="13"/>
        <n v="1"/>
        <n v="4"/>
        <n v="16"/>
        <n v="37"/>
        <n v="8"/>
        <n v="6"/>
        <n v="12"/>
        <n v="9"/>
        <n v="11"/>
        <n v="17"/>
        <n v="15"/>
        <n v="20"/>
      </sharedItems>
    </cacheField>
    <cacheField name="2021年6月销量" numFmtId="0">
      <sharedItems containsSemiMixedTypes="0" containsString="0" containsNumber="1" containsInteger="1" minValue="0" maxValue="157" count="53">
        <n v="6"/>
        <n v="8"/>
        <n v="36"/>
        <n v="35"/>
        <n v="1"/>
        <n v="50"/>
        <n v="51"/>
        <n v="4"/>
        <n v="22"/>
        <n v="11"/>
        <n v="7"/>
        <n v="26"/>
        <n v="18"/>
        <n v="12"/>
        <n v="54"/>
        <n v="157"/>
        <n v="9"/>
        <n v="24"/>
        <n v="3"/>
        <n v="83"/>
        <n v="60"/>
        <n v="14"/>
        <n v="27"/>
        <n v="23"/>
        <n v="17"/>
        <n v="16"/>
        <n v="13"/>
        <n v="5"/>
        <n v="29"/>
        <n v="25"/>
        <n v="87"/>
        <n v="28"/>
        <n v="0"/>
        <n v="2"/>
        <n v="10"/>
        <n v="41"/>
        <n v="15"/>
        <n v="38"/>
        <n v="30"/>
        <n v="21"/>
        <n v="39"/>
        <n v="20"/>
        <n v="123"/>
        <n v="89"/>
        <n v="32"/>
        <n v="19"/>
        <n v="44"/>
        <n v="31"/>
        <n v="82"/>
        <n v="91"/>
        <n v="46"/>
        <n v="49"/>
        <n v="113"/>
      </sharedItems>
    </cacheField>
    <cacheField name="京东库存" numFmtId="0">
      <sharedItems containsSemiMixedTypes="0" containsString="0" containsNumber="1" containsInteger="1" minValue="0" maxValue="1112" count="126">
        <n v="59"/>
        <n v="29"/>
        <n v="144"/>
        <n v="197"/>
        <n v="22"/>
        <n v="18"/>
        <n v="244"/>
        <n v="196"/>
        <n v="19"/>
        <n v="26"/>
        <n v="75"/>
        <n v="61"/>
        <n v="79"/>
        <n v="58"/>
        <n v="23"/>
        <n v="81"/>
        <n v="54"/>
        <n v="419"/>
        <n v="90"/>
        <n v="356"/>
        <n v="1112"/>
        <n v="39"/>
        <n v="217"/>
        <n v="335"/>
        <n v="122"/>
        <n v="106"/>
        <n v="89"/>
        <n v="6"/>
        <n v="125"/>
        <n v="91"/>
        <n v="7"/>
        <n v="25"/>
        <n v="2"/>
        <n v="43"/>
        <n v="74"/>
        <n v="101"/>
        <n v="127"/>
        <n v="62"/>
        <n v="32"/>
        <n v="80"/>
        <n v="38"/>
        <n v="49"/>
        <n v="11"/>
        <n v="27"/>
        <n v="33"/>
        <n v="36"/>
        <n v="107"/>
        <n v="94"/>
        <n v="24"/>
        <n v="57"/>
        <n v="51"/>
        <n v="87"/>
        <n v="15"/>
        <n v="28"/>
        <n v="21"/>
        <n v="96"/>
        <n v="55"/>
        <n v="1"/>
        <n v="31"/>
        <n v="20"/>
        <n v="3"/>
        <n v="13"/>
        <n v="47"/>
        <n v="16"/>
        <n v="12"/>
        <n v="194"/>
        <n v="78"/>
        <n v="17"/>
        <n v="9"/>
        <n v="98"/>
        <n v="472"/>
        <n v="161"/>
        <n v="269"/>
        <n v="120"/>
        <n v="255"/>
        <n v="45"/>
        <n v="63"/>
        <n v="60"/>
        <n v="134"/>
        <n v="76"/>
        <n v="88"/>
        <n v="97"/>
        <n v="143"/>
        <n v="132"/>
        <n v="173"/>
        <n v="210"/>
        <n v="102"/>
        <n v="111"/>
        <n v="208"/>
        <n v="37"/>
        <n v="85"/>
        <n v="40"/>
        <n v="167"/>
        <n v="128"/>
        <n v="50"/>
        <n v="14"/>
        <n v="227"/>
        <n v="257"/>
        <n v="44"/>
        <n v="142"/>
        <n v="357"/>
        <n v="159"/>
        <n v="53"/>
        <n v="225"/>
        <n v="236"/>
        <n v="139"/>
        <n v="115"/>
        <n v="0"/>
        <n v="10"/>
        <n v="95"/>
        <n v="77"/>
        <n v="52"/>
        <n v="30"/>
        <n v="67"/>
        <n v="151"/>
        <n v="114"/>
        <n v="537"/>
        <n v="105"/>
        <n v="168"/>
        <n v="71"/>
        <n v="42"/>
        <n v="46"/>
        <n v="86"/>
        <n v="82"/>
        <n v="73"/>
        <n v="34"/>
      </sharedItems>
    </cacheField>
    <cacheField name="在途" numFmtId="0">
      <sharedItems containsSemiMixedTypes="0" containsString="0" containsNumber="1" containsInteger="1" minValue="0" maxValue="260" count="73">
        <n v="0"/>
        <n v="8"/>
        <n v="12"/>
        <n v="60"/>
        <n v="20"/>
        <n v="68"/>
        <n v="10"/>
        <n v="16"/>
        <n v="70"/>
        <n v="260"/>
        <n v="130"/>
        <n v="78"/>
        <n v="30"/>
        <n v="40"/>
        <n v="66"/>
        <n v="45"/>
        <n v="34"/>
        <n v="28"/>
        <n v="6"/>
        <n v="7"/>
        <n v="2"/>
        <n v="14"/>
        <n v="24"/>
        <n v="4"/>
        <n v="13"/>
        <n v="61"/>
        <n v="95"/>
        <n v="17"/>
        <n v="62"/>
        <n v="103"/>
        <n v="35"/>
        <n v="5"/>
        <n v="21"/>
        <n v="71"/>
        <n v="37"/>
        <n v="41"/>
        <n v="26"/>
        <n v="15"/>
        <n v="25"/>
        <n v="50"/>
        <n v="158"/>
        <n v="219"/>
        <n v="106"/>
        <n v="108"/>
        <n v="250"/>
        <n v="120"/>
        <n v="48"/>
        <n v="22"/>
        <n v="27"/>
        <n v="36"/>
        <n v="54"/>
        <n v="100"/>
        <n v="200"/>
        <n v="38"/>
        <n v="58"/>
        <n v="3"/>
        <n v="84"/>
        <n v="216"/>
        <n v="210"/>
        <n v="57"/>
        <n v="44"/>
        <n v="23"/>
        <n v="18"/>
        <n v="59"/>
        <n v="43"/>
        <n v="64"/>
        <n v="87"/>
        <n v="122"/>
        <n v="67"/>
        <n v="79"/>
        <n v="182"/>
        <n v="47"/>
        <n v="74"/>
      </sharedItems>
    </cacheField>
    <cacheField name="京东_x000a_合计_x000a_库存" numFmtId="176">
      <sharedItems containsSemiMixedTypes="0" containsString="0" containsNumber="1" containsInteger="1" minValue="0" maxValue="1182" count="149">
        <n v="59"/>
        <n v="37"/>
        <n v="156"/>
        <n v="257"/>
        <n v="22"/>
        <n v="18"/>
        <n v="264"/>
        <n v="19"/>
        <n v="26"/>
        <n v="85"/>
        <n v="61"/>
        <n v="79"/>
        <n v="70"/>
        <n v="23"/>
        <n v="81"/>
        <n v="419"/>
        <n v="90"/>
        <n v="356"/>
        <n v="1182"/>
        <n v="39"/>
        <n v="237"/>
        <n v="335"/>
        <n v="130"/>
        <n v="166"/>
        <n v="89"/>
        <n v="144"/>
        <n v="266"/>
        <n v="255"/>
        <n v="101"/>
        <n v="87"/>
        <n v="7"/>
        <n v="25"/>
        <n v="2"/>
        <n v="43"/>
        <n v="152"/>
        <n v="121"/>
        <n v="36"/>
        <n v="127"/>
        <n v="102"/>
        <n v="62"/>
        <n v="48"/>
        <n v="49"/>
        <n v="77"/>
        <n v="106"/>
        <n v="67"/>
        <n v="53"/>
        <n v="56"/>
        <n v="117"/>
        <n v="94"/>
        <n v="30"/>
        <n v="64"/>
        <n v="51"/>
        <n v="29"/>
        <n v="34"/>
        <n v="40"/>
        <n v="21"/>
        <n v="96"/>
        <n v="31"/>
        <n v="55"/>
        <n v="1"/>
        <n v="46"/>
        <n v="57"/>
        <n v="32"/>
        <n v="3"/>
        <n v="11"/>
        <n v="13"/>
        <n v="47"/>
        <n v="33"/>
        <n v="38"/>
        <n v="20"/>
        <n v="15"/>
        <n v="54"/>
        <n v="198"/>
        <n v="78"/>
        <n v="17"/>
        <n v="9"/>
        <n v="98"/>
        <n v="196"/>
        <n v="472"/>
        <n v="161"/>
        <n v="75"/>
        <n v="269"/>
        <n v="181"/>
        <n v="45"/>
        <n v="158"/>
        <n v="179"/>
        <n v="123"/>
        <n v="97"/>
        <n v="148"/>
        <n v="84"/>
        <n v="138"/>
        <n v="210"/>
        <n v="50"/>
        <n v="172"/>
        <n v="139"/>
        <n v="234"/>
        <n v="52"/>
        <n v="110"/>
        <n v="73"/>
        <n v="325"/>
        <n v="347"/>
        <n v="137"/>
        <n v="311"/>
        <n v="27"/>
        <n v="170"/>
        <n v="14"/>
        <n v="249"/>
        <n v="58"/>
        <n v="169"/>
        <n v="357"/>
        <n v="159"/>
        <n v="240"/>
        <n v="193"/>
        <n v="134"/>
        <n v="215"/>
        <n v="225"/>
        <n v="72"/>
        <n v="165"/>
        <n v="113"/>
        <n v="100"/>
        <n v="60"/>
        <n v="116"/>
        <n v="44"/>
        <n v="80"/>
        <n v="261"/>
        <n v="125"/>
        <n v="124"/>
        <n v="140"/>
        <n v="41"/>
        <n v="174"/>
        <n v="231"/>
        <n v="65"/>
        <n v="92"/>
        <n v="184"/>
        <n v="581"/>
        <n v="186"/>
        <n v="187"/>
        <n v="16"/>
        <n v="155"/>
        <n v="131"/>
        <n v="209"/>
        <n v="99"/>
        <n v="86"/>
        <n v="93"/>
        <n v="343"/>
        <n v="69"/>
        <n v="71"/>
        <n v="91"/>
        <n v="74"/>
      </sharedItems>
    </cacheField>
    <cacheField name="周_x000a_转" numFmtId="176">
      <sharedItems containsString="0" containsBlank="1" containsNumber="1" minValue="0" maxValue="147" count="187">
        <n v="29.5"/>
        <n v="13.875"/>
        <n v="13"/>
        <n v="22.0285714285714"/>
        <n v="66"/>
        <n v="54"/>
        <n v="15.84"/>
        <n v="15.5294117647059"/>
        <n v="14.25"/>
        <n v="19.5"/>
        <n v="11.5909090909091"/>
        <n v="16.6363636363636"/>
        <n v="21.5454545454545"/>
        <n v="30"/>
        <n v="9.5"/>
        <n v="69"/>
        <n v="30.375"/>
        <n v="8.07692307692308"/>
        <n v="60.75"/>
        <n v="69.8333333333333"/>
        <n v="22.5"/>
        <n v="19.7777777777778"/>
        <n v="22.5859872611465"/>
        <n v="27.3461538461538"/>
        <n v="41.875"/>
        <n v="18"/>
        <n v="35.4545454545455"/>
        <n v="20.75"/>
        <n v="24.2727272727273"/>
        <n v="16.6153846153846"/>
        <n v="9.6144578313253"/>
        <n v="12.75"/>
        <n v="21.6428571428571"/>
        <n v="32.625"/>
        <n v="5.25"/>
        <n v="9.375"/>
        <m/>
        <n v="21.5"/>
        <n v="16.8888888888889"/>
        <n v="15.7826086956522"/>
        <n v="22.4117647058824"/>
        <n v="19.125"/>
        <n v="16.9090909090909"/>
        <n v="20.7692307692308"/>
        <n v="48"/>
        <n v="29.4"/>
        <n v="13.5882352941176"/>
        <n v="10.9655172413793"/>
        <n v="10.44"/>
        <n v="22.3333333333333"/>
        <n v="14.4545454545455"/>
        <n v="4.66666666666667"/>
        <n v="4.03448275862069"/>
        <n v="10.0714285714286"/>
        <n v="24"/>
        <n v="17"/>
        <n v="19.0714285714286"/>
        <n v="17.4"/>
        <n v="34"/>
        <n v="26.1818181818182"/>
        <n v="31"/>
        <n v="41.25"/>
        <n v="17.25"/>
        <n v="14.3333333333333"/>
        <n v="19.2"/>
        <n v="33"/>
        <n v="47"/>
        <n v="24.75"/>
        <n v="27.5"/>
        <n v="22.8"/>
        <n v="14.5714285714286"/>
        <n v="15"/>
        <n v="5.625"/>
        <n v="5.7"/>
        <n v="20.25"/>
        <n v="14.4878048780488"/>
        <n v="78"/>
        <n v="19.6"/>
        <n v="42"/>
        <n v="37.2631578947368"/>
        <n v="48.3"/>
        <n v="14.0625"/>
        <n v="26.9"/>
        <n v="20.1111111111111"/>
        <n v="28.3333333333333"/>
        <n v="67.5"/>
        <n v="22.5714285714286"/>
        <n v="28.875"/>
        <n v="147"/>
        <n v="31.5882352941176"/>
        <n v="52.7142857142857"/>
        <n v="72.75"/>
        <n v="37"/>
        <n v="9"/>
        <n v="15.75"/>
        <n v="11.8285714285714"/>
        <n v="15.0833333333333"/>
        <n v="16.1538461538462"/>
        <n v="16.6666666666667"/>
        <n v="30.3529411764706"/>
        <n v="29.7857142857143"/>
        <n v="24.2068965517241"/>
        <n v="22.2857142857143"/>
        <n v="109.5"/>
        <n v="13.5"/>
        <n v="7.92682926829268"/>
        <n v="11.6966292134831"/>
        <n v="12.84375"/>
        <n v="49.3333333333333"/>
        <n v="103.666666666667"/>
        <n v="51"/>
        <n v="38.5"/>
        <n v="20"/>
        <n v="49.8"/>
        <n v="38.55"/>
        <n v="7.25"/>
        <n v="26.6842105263158"/>
        <n v="41.1923076923077"/>
        <n v="39.75"/>
        <n v="22.25"/>
        <n v="55.3846153846154"/>
        <n v="16.0833333333333"/>
        <n v="10.3076923076923"/>
        <n v="14.6590909090909"/>
        <n v="21.7741935483871"/>
        <n v="60"/>
        <n v="14.5"/>
        <n v="23.5714285714286"/>
        <n v="20.6470588235294"/>
        <n v="27"/>
        <n v="42.375"/>
        <n v="46"/>
        <n v="27.75"/>
        <n v="53"/>
        <n v="27.5454545454545"/>
        <n v="18.75"/>
        <n v="10.5882352941176"/>
        <n v="69.6"/>
        <n v="1.5"/>
        <n v="17.1428571428571"/>
        <n v="9.54878048780488"/>
        <n v="7.71428571428571"/>
        <n v="20.5384615384615"/>
        <n v="28.8461538461538"/>
        <n v="33.8181818181818"/>
        <n v="46.6666666666667"/>
        <n v="11"/>
        <n v="41"/>
        <n v="11.3478260869565"/>
        <n v="23.1"/>
        <n v="7.22222222222222"/>
        <n v="55.2"/>
        <n v="25.0909090909091"/>
        <n v="35.5714285714286"/>
        <n v="33.6666666666667"/>
        <n v="18.15"/>
        <n v="14.625"/>
        <n v="19.9285714285714"/>
        <n v="57"/>
        <n v="20.7777777777778"/>
        <n v="22.7142857142857"/>
        <n v="18.7058823529412"/>
        <n v="7.28571428571429"/>
        <n v="8"/>
        <n v="27.3529411764706"/>
        <n v="14.5555555555556"/>
        <n v="15.3529411764706"/>
        <n v="14.8125"/>
        <n v="19.59375"/>
        <n v="18.8333333333333"/>
        <n v="15.2727272727273"/>
        <n v="7.8"/>
        <n v="19.8"/>
        <n v="15.1764705882353"/>
        <n v="12.3157894736842"/>
        <n v="15.5"/>
        <n v="9.10619469026549"/>
        <n v="31.875"/>
        <n v="100.5"/>
        <n v="21.6"/>
        <n v="11.5263157894737"/>
        <n v="43.2"/>
        <n v="21.3"/>
        <n v="30.3333333333333"/>
        <n v="23.7272727272727"/>
        <n v="24.8571428571429"/>
        <n v="20.7"/>
      </sharedItems>
    </cacheField>
    <cacheField name="是否调价" numFmtId="176">
      <sharedItems containsBlank="1" count="2">
        <m/>
        <s v="是"/>
      </sharedItems>
    </cacheField>
    <cacheField name="多喜爱库存" numFmtId="176">
      <sharedItems containsSemiMixedTypes="0" containsString="0" containsNumber="1" containsInteger="1" minValue="0" maxValue="1761" count="166">
        <n v="0"/>
        <n v="16"/>
        <n v="245"/>
        <n v="153"/>
        <n v="17"/>
        <n v="2"/>
        <n v="759"/>
        <n v="353"/>
        <n v="43"/>
        <n v="193"/>
        <n v="320"/>
        <n v="32"/>
        <n v="3"/>
        <n v="26"/>
        <n v="481"/>
        <n v="173"/>
        <n v="488"/>
        <n v="421"/>
        <n v="56"/>
        <n v="312"/>
        <n v="203"/>
        <n v="84"/>
        <n v="63"/>
        <n v="157"/>
        <n v="185"/>
        <n v="166"/>
        <n v="152"/>
        <n v="118"/>
        <n v="45"/>
        <n v="124"/>
        <n v="862"/>
        <n v="8"/>
        <n v="5"/>
        <n v="134"/>
        <n v="242"/>
        <n v="493"/>
        <n v="347"/>
        <n v="357"/>
        <n v="348"/>
        <n v="366"/>
        <n v="373"/>
        <n v="301"/>
        <n v="338"/>
        <n v="215"/>
        <n v="94"/>
        <n v="261"/>
        <n v="170"/>
        <n v="36"/>
        <n v="31"/>
        <n v="22"/>
        <n v="122"/>
        <n v="287"/>
        <n v="51"/>
        <n v="137"/>
        <n v="11"/>
        <n v="92"/>
        <n v="79"/>
        <n v="86"/>
        <n v="60"/>
        <n v="34"/>
        <n v="62"/>
        <n v="18"/>
        <n v="58"/>
        <n v="221"/>
        <n v="324"/>
        <n v="27"/>
        <n v="120"/>
        <n v="150"/>
        <n v="132"/>
        <n v="107"/>
        <n v="233"/>
        <n v="314"/>
        <n v="80"/>
        <n v="219"/>
        <n v="130"/>
        <n v="1761"/>
        <n v="600"/>
        <n v="290"/>
        <n v="267"/>
        <n v="567"/>
        <n v="138"/>
        <n v="773"/>
        <n v="288"/>
        <n v="223"/>
        <n v="155"/>
        <n v="997"/>
        <n v="767"/>
        <n v="186"/>
        <n v="37"/>
        <n v="546"/>
        <n v="739"/>
        <n v="624"/>
        <n v="87"/>
        <n v="555"/>
        <n v="368"/>
        <n v="97"/>
        <n v="50"/>
        <n v="68"/>
        <n v="146"/>
        <n v="210"/>
        <n v="93"/>
        <n v="161"/>
        <n v="234"/>
        <n v="115"/>
        <n v="419"/>
        <n v="336"/>
        <n v="19"/>
        <n v="1"/>
        <n v="564"/>
        <n v="608"/>
        <n v="9"/>
        <n v="7"/>
        <n v="64"/>
        <n v="35"/>
        <n v="208"/>
        <n v="53"/>
        <n v="258"/>
        <n v="74"/>
        <n v="220"/>
        <n v="33"/>
        <n v="149"/>
        <n v="184"/>
        <n v="65"/>
        <n v="544"/>
        <n v="541"/>
        <n v="106"/>
        <n v="141"/>
        <n v="15"/>
        <n v="4"/>
        <n v="309"/>
        <n v="205"/>
        <n v="364"/>
        <n v="256"/>
        <n v="29"/>
        <n v="201"/>
        <n v="238"/>
        <n v="370"/>
        <n v="385"/>
        <n v="248"/>
        <n v="200"/>
        <n v="164"/>
        <n v="456"/>
        <n v="478"/>
        <n v="102"/>
        <n v="121"/>
        <n v="135"/>
        <n v="255"/>
        <n v="239"/>
        <n v="42"/>
        <n v="272"/>
        <n v="332"/>
        <n v="294"/>
        <n v="251"/>
        <n v="41"/>
        <n v="169"/>
        <n v="748"/>
        <n v="923"/>
        <n v="530"/>
        <n v="213"/>
        <n v="240"/>
        <n v="218"/>
        <n v="420"/>
        <n v="510"/>
        <n v="168"/>
        <n v="128"/>
        <n v="209"/>
      </sharedItems>
    </cacheField>
    <cacheField name="在线量" numFmtId="176">
      <sharedItems containsSemiMixedTypes="0" containsString="0" containsNumber="1" containsInteger="1" minValue="0" maxValue="2300" count="88">
        <n v="230"/>
        <n v="270"/>
        <n v="500"/>
        <n v="700"/>
        <n v="0"/>
        <n v="600"/>
        <n v="750"/>
        <n v="430"/>
        <n v="200"/>
        <n v="1000"/>
        <n v="111"/>
        <n v="100"/>
        <n v="400"/>
        <n v="348"/>
        <n v="302"/>
        <n v="154"/>
        <n v="190"/>
        <n v="1100"/>
        <n v="800"/>
        <n v="45"/>
        <n v="47"/>
        <n v="150"/>
        <n v="350"/>
        <n v="384"/>
        <n v="170"/>
        <n v="352"/>
        <n v="137"/>
        <n v="130"/>
        <n v="110"/>
        <n v="786"/>
        <n v="570"/>
        <n v="38"/>
        <n v="128"/>
        <n v="53"/>
        <n v="145"/>
        <n v="378"/>
        <n v="138"/>
        <n v="360"/>
        <n v="176"/>
        <n v="300"/>
        <n v="310"/>
        <n v="260"/>
        <n v="627"/>
        <n v="873"/>
        <n v="121"/>
        <n v="623"/>
        <n v="250"/>
        <n v="2300"/>
        <n v="1781"/>
        <n v="385"/>
        <n v="1139"/>
        <n v="1841"/>
        <n v="122"/>
        <n v="368"/>
        <n v="216"/>
        <n v="140"/>
        <n v="243"/>
        <n v="207"/>
        <n v="351"/>
        <n v="550"/>
        <n v="316"/>
        <n v="602"/>
        <n v="1006"/>
        <n v="676"/>
        <n v="50"/>
        <n v="1249"/>
        <n v="1731"/>
        <n v="659"/>
        <n v="1126"/>
        <n v="451"/>
        <n v="552"/>
        <n v="420"/>
        <n v="180"/>
        <n v="1016"/>
        <n v="1077"/>
        <n v="254"/>
        <n v="318"/>
        <n v="459"/>
        <n v="320"/>
        <n v="879"/>
        <n v="535"/>
        <n v="75"/>
        <n v="60"/>
        <n v="204"/>
        <n v="177"/>
        <n v="825"/>
        <n v="414"/>
        <n v="647"/>
      </sharedItems>
    </cacheField>
    <cacheField name="交期" numFmtId="179">
      <sharedItems containsDate="1" containsMixedTypes="1" count="24">
        <d v="2021-06-07T00:00:00"/>
        <d v="2021-06-15T00:00:00"/>
        <d v="1899-12-30T00:00:00"/>
        <d v="2021-06-25T00:00:00"/>
        <d v="2021-06-08T00:00:00"/>
        <d v="2021-06-04T00:00:00"/>
        <d v="2021-06-10T00:00:00"/>
        <s v="6.5-6.10"/>
        <s v="陆续交货"/>
        <s v="6.5/6.10"/>
        <d v="2021-06-23T00:00:00"/>
        <s v="6.5/6.8"/>
        <s v="6.7/6.23"/>
        <s v="6.5-6.15"/>
        <s v="6.5-6.18"/>
        <d v="2021-06-18T00:00:00"/>
        <s v="6.6/6.10/6.15"/>
        <s v="6.4-6.13"/>
        <s v="6.8/6.10"/>
        <s v="6.8-6.15"/>
        <s v="6.5-6.12"/>
        <s v="6.5/6.10/6.15"/>
        <d v="2021-06-12T00:00:00"/>
        <s v="6-2/6-1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"/>
    <x v="0"/>
    <x v="0"/>
    <x v="0"/>
    <x v="0"/>
    <x v="1"/>
    <x v="1"/>
    <x v="1"/>
    <x v="1"/>
    <x v="1"/>
    <x v="1"/>
    <x v="0"/>
    <x v="0"/>
    <x v="0"/>
    <x v="0"/>
    <x v="1"/>
    <x v="0"/>
    <x v="1"/>
    <x v="1"/>
    <x v="1"/>
    <x v="1"/>
    <x v="1"/>
    <x v="1"/>
    <x v="1"/>
    <x v="0"/>
    <x v="1"/>
    <x v="1"/>
    <x v="1"/>
    <x v="0"/>
    <x v="0"/>
    <x v="1"/>
    <x v="1"/>
    <x v="0"/>
    <x v="0"/>
    <x v="1"/>
    <x v="1"/>
    <x v="1"/>
    <x v="0"/>
    <x v="1"/>
    <x v="1"/>
    <x v="0"/>
    <x v="1"/>
    <x v="0"/>
    <x v="1"/>
    <x v="1"/>
    <x v="0"/>
    <x v="1"/>
  </r>
  <r>
    <x v="0"/>
    <x v="1"/>
    <x v="0"/>
    <x v="2"/>
    <x v="2"/>
    <x v="2"/>
    <x v="1"/>
    <x v="0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2"/>
    <x v="2"/>
    <x v="2"/>
    <x v="1"/>
    <x v="1"/>
    <x v="0"/>
    <x v="1"/>
    <x v="2"/>
    <x v="2"/>
    <x v="2"/>
    <x v="1"/>
    <x v="2"/>
    <x v="2"/>
    <x v="1"/>
    <x v="1"/>
    <x v="1"/>
    <x v="1"/>
    <x v="1"/>
    <x v="0"/>
    <x v="2"/>
    <x v="0"/>
    <x v="2"/>
    <x v="2"/>
    <x v="1"/>
    <x v="2"/>
    <x v="1"/>
    <x v="1"/>
    <x v="1"/>
    <x v="2"/>
    <x v="1"/>
    <x v="1"/>
    <x v="1"/>
    <x v="2"/>
    <x v="1"/>
    <x v="1"/>
    <x v="1"/>
    <x v="0"/>
    <x v="2"/>
    <x v="2"/>
    <x v="1"/>
    <x v="1"/>
    <x v="2"/>
    <x v="1"/>
    <x v="0"/>
    <x v="0"/>
    <x v="2"/>
    <x v="2"/>
    <x v="0"/>
    <x v="2"/>
  </r>
  <r>
    <x v="0"/>
    <x v="1"/>
    <x v="0"/>
    <x v="3"/>
    <x v="3"/>
    <x v="3"/>
    <x v="1"/>
    <x v="0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3"/>
    <x v="3"/>
    <x v="3"/>
    <x v="3"/>
    <x v="3"/>
    <x v="3"/>
    <x v="2"/>
    <x v="2"/>
    <x v="1"/>
    <x v="1"/>
    <x v="3"/>
    <x v="3"/>
    <x v="3"/>
    <x v="2"/>
    <x v="0"/>
    <x v="3"/>
    <x v="1"/>
    <x v="2"/>
    <x v="2"/>
    <x v="0"/>
    <x v="2"/>
    <x v="0"/>
    <x v="3"/>
    <x v="2"/>
    <x v="3"/>
    <x v="0"/>
    <x v="2"/>
    <x v="2"/>
    <x v="0"/>
    <x v="0"/>
    <x v="0"/>
    <x v="1"/>
    <x v="2"/>
    <x v="2"/>
    <x v="2"/>
    <x v="3"/>
    <x v="2"/>
    <x v="2"/>
    <x v="1"/>
    <x v="2"/>
    <x v="3"/>
    <x v="3"/>
    <x v="2"/>
    <x v="2"/>
    <x v="3"/>
    <x v="2"/>
    <x v="2"/>
    <x v="1"/>
    <x v="3"/>
    <x v="3"/>
    <x v="0"/>
    <x v="3"/>
  </r>
  <r>
    <x v="0"/>
    <x v="1"/>
    <x v="0"/>
    <x v="4"/>
    <x v="4"/>
    <x v="4"/>
    <x v="2"/>
    <x v="0"/>
    <x v="0"/>
    <x v="2"/>
    <x v="1"/>
    <x v="2"/>
    <x v="1"/>
    <x v="0"/>
    <x v="0"/>
    <x v="0"/>
    <x v="0"/>
    <x v="0"/>
    <x v="0"/>
    <x v="0"/>
    <x v="0"/>
    <x v="0"/>
    <x v="0"/>
    <x v="0"/>
    <x v="0"/>
    <x v="0"/>
    <x v="0"/>
    <x v="4"/>
    <x v="4"/>
    <x v="4"/>
    <x v="4"/>
    <x v="4"/>
    <x v="4"/>
    <x v="3"/>
    <x v="3"/>
    <x v="0"/>
    <x v="2"/>
    <x v="4"/>
    <x v="0"/>
    <x v="0"/>
    <x v="1"/>
    <x v="3"/>
    <x v="4"/>
    <x v="0"/>
    <x v="0"/>
    <x v="0"/>
    <x v="0"/>
    <x v="3"/>
    <x v="0"/>
    <x v="4"/>
    <x v="3"/>
    <x v="1"/>
    <x v="0"/>
    <x v="1"/>
    <x v="0"/>
    <x v="1"/>
    <x v="2"/>
    <x v="0"/>
    <x v="0"/>
    <x v="0"/>
    <x v="0"/>
    <x v="3"/>
    <x v="4"/>
    <x v="0"/>
    <x v="0"/>
    <x v="2"/>
    <x v="1"/>
    <x v="4"/>
    <x v="0"/>
    <x v="3"/>
    <x v="1"/>
    <x v="2"/>
    <x v="3"/>
    <x v="1"/>
    <x v="2"/>
    <x v="4"/>
    <x v="4"/>
    <x v="0"/>
    <x v="4"/>
  </r>
  <r>
    <x v="0"/>
    <x v="1"/>
    <x v="0"/>
    <x v="5"/>
    <x v="5"/>
    <x v="5"/>
    <x v="2"/>
    <x v="0"/>
    <x v="1"/>
    <x v="1"/>
    <x v="1"/>
    <x v="2"/>
    <x v="1"/>
    <x v="0"/>
    <x v="0"/>
    <x v="0"/>
    <x v="0"/>
    <x v="0"/>
    <x v="0"/>
    <x v="0"/>
    <x v="0"/>
    <x v="0"/>
    <x v="0"/>
    <x v="0"/>
    <x v="0"/>
    <x v="0"/>
    <x v="0"/>
    <x v="4"/>
    <x v="5"/>
    <x v="5"/>
    <x v="5"/>
    <x v="5"/>
    <x v="4"/>
    <x v="3"/>
    <x v="3"/>
    <x v="2"/>
    <x v="2"/>
    <x v="0"/>
    <x v="0"/>
    <x v="1"/>
    <x v="1"/>
    <x v="4"/>
    <x v="5"/>
    <x v="0"/>
    <x v="1"/>
    <x v="0"/>
    <x v="2"/>
    <x v="1"/>
    <x v="0"/>
    <x v="5"/>
    <x v="3"/>
    <x v="1"/>
    <x v="0"/>
    <x v="1"/>
    <x v="0"/>
    <x v="1"/>
    <x v="2"/>
    <x v="0"/>
    <x v="2"/>
    <x v="3"/>
    <x v="3"/>
    <x v="3"/>
    <x v="5"/>
    <x v="0"/>
    <x v="0"/>
    <x v="2"/>
    <x v="1"/>
    <x v="4"/>
    <x v="0"/>
    <x v="0"/>
    <x v="3"/>
    <x v="2"/>
    <x v="0"/>
    <x v="2"/>
    <x v="0"/>
    <x v="5"/>
    <x v="5"/>
    <x v="0"/>
    <x v="5"/>
  </r>
  <r>
    <x v="0"/>
    <x v="1"/>
    <x v="0"/>
    <x v="6"/>
    <x v="6"/>
    <x v="6"/>
    <x v="3"/>
    <x v="0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5"/>
    <x v="6"/>
    <x v="6"/>
    <x v="6"/>
    <x v="6"/>
    <x v="5"/>
    <x v="1"/>
    <x v="4"/>
    <x v="3"/>
    <x v="3"/>
    <x v="3"/>
    <x v="4"/>
    <x v="4"/>
    <x v="0"/>
    <x v="5"/>
    <x v="6"/>
    <x v="2"/>
    <x v="3"/>
    <x v="3"/>
    <x v="1"/>
    <x v="3"/>
    <x v="0"/>
    <x v="6"/>
    <x v="4"/>
    <x v="0"/>
    <x v="2"/>
    <x v="3"/>
    <x v="3"/>
    <x v="0"/>
    <x v="3"/>
    <x v="2"/>
    <x v="3"/>
    <x v="4"/>
    <x v="1"/>
    <x v="4"/>
    <x v="6"/>
    <x v="2"/>
    <x v="3"/>
    <x v="3"/>
    <x v="3"/>
    <x v="3"/>
    <x v="4"/>
    <x v="2"/>
    <x v="4"/>
    <x v="3"/>
    <x v="4"/>
    <x v="3"/>
    <x v="3"/>
    <x v="6"/>
    <x v="6"/>
    <x v="0"/>
    <x v="6"/>
  </r>
  <r>
    <x v="0"/>
    <x v="1"/>
    <x v="0"/>
    <x v="7"/>
    <x v="7"/>
    <x v="7"/>
    <x v="3"/>
    <x v="0"/>
    <x v="3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6"/>
    <x v="7"/>
    <x v="7"/>
    <x v="7"/>
    <x v="7"/>
    <x v="6"/>
    <x v="4"/>
    <x v="5"/>
    <x v="4"/>
    <x v="4"/>
    <x v="5"/>
    <x v="5"/>
    <x v="2"/>
    <x v="3"/>
    <x v="2"/>
    <x v="2"/>
    <x v="3"/>
    <x v="0"/>
    <x v="4"/>
    <x v="3"/>
    <x v="0"/>
    <x v="0"/>
    <x v="7"/>
    <x v="5"/>
    <x v="4"/>
    <x v="3"/>
    <x v="3"/>
    <x v="1"/>
    <x v="1"/>
    <x v="0"/>
    <x v="3"/>
    <x v="1"/>
    <x v="5"/>
    <x v="0"/>
    <x v="4"/>
    <x v="7"/>
    <x v="3"/>
    <x v="4"/>
    <x v="1"/>
    <x v="2"/>
    <x v="5"/>
    <x v="2"/>
    <x v="4"/>
    <x v="2"/>
    <x v="4"/>
    <x v="2"/>
    <x v="4"/>
    <x v="4"/>
    <x v="7"/>
    <x v="7"/>
    <x v="0"/>
    <x v="7"/>
  </r>
  <r>
    <x v="0"/>
    <x v="1"/>
    <x v="0"/>
    <x v="8"/>
    <x v="8"/>
    <x v="8"/>
    <x v="4"/>
    <x v="0"/>
    <x v="0"/>
    <x v="2"/>
    <x v="1"/>
    <x v="2"/>
    <x v="1"/>
    <x v="0"/>
    <x v="0"/>
    <x v="0"/>
    <x v="0"/>
    <x v="0"/>
    <x v="0"/>
    <x v="0"/>
    <x v="0"/>
    <x v="0"/>
    <x v="0"/>
    <x v="0"/>
    <x v="0"/>
    <x v="0"/>
    <x v="0"/>
    <x v="4"/>
    <x v="8"/>
    <x v="8"/>
    <x v="8"/>
    <x v="8"/>
    <x v="4"/>
    <x v="1"/>
    <x v="6"/>
    <x v="0"/>
    <x v="0"/>
    <x v="4"/>
    <x v="0"/>
    <x v="1"/>
    <x v="1"/>
    <x v="6"/>
    <x v="5"/>
    <x v="4"/>
    <x v="1"/>
    <x v="4"/>
    <x v="2"/>
    <x v="1"/>
    <x v="0"/>
    <x v="5"/>
    <x v="3"/>
    <x v="1"/>
    <x v="4"/>
    <x v="0"/>
    <x v="0"/>
    <x v="0"/>
    <x v="1"/>
    <x v="0"/>
    <x v="0"/>
    <x v="0"/>
    <x v="3"/>
    <x v="3"/>
    <x v="8"/>
    <x v="0"/>
    <x v="0"/>
    <x v="2"/>
    <x v="1"/>
    <x v="4"/>
    <x v="1"/>
    <x v="3"/>
    <x v="3"/>
    <x v="2"/>
    <x v="0"/>
    <x v="1"/>
    <x v="2"/>
    <x v="8"/>
    <x v="8"/>
    <x v="0"/>
    <x v="8"/>
  </r>
  <r>
    <x v="0"/>
    <x v="1"/>
    <x v="0"/>
    <x v="9"/>
    <x v="9"/>
    <x v="9"/>
    <x v="4"/>
    <x v="0"/>
    <x v="1"/>
    <x v="1"/>
    <x v="1"/>
    <x v="2"/>
    <x v="1"/>
    <x v="0"/>
    <x v="0"/>
    <x v="0"/>
    <x v="0"/>
    <x v="0"/>
    <x v="0"/>
    <x v="0"/>
    <x v="0"/>
    <x v="0"/>
    <x v="0"/>
    <x v="0"/>
    <x v="0"/>
    <x v="0"/>
    <x v="0"/>
    <x v="4"/>
    <x v="9"/>
    <x v="9"/>
    <x v="9"/>
    <x v="9"/>
    <x v="0"/>
    <x v="0"/>
    <x v="3"/>
    <x v="0"/>
    <x v="2"/>
    <x v="4"/>
    <x v="0"/>
    <x v="1"/>
    <x v="0"/>
    <x v="6"/>
    <x v="5"/>
    <x v="0"/>
    <x v="1"/>
    <x v="4"/>
    <x v="2"/>
    <x v="1"/>
    <x v="0"/>
    <x v="8"/>
    <x v="1"/>
    <x v="5"/>
    <x v="0"/>
    <x v="1"/>
    <x v="0"/>
    <x v="1"/>
    <x v="2"/>
    <x v="1"/>
    <x v="0"/>
    <x v="0"/>
    <x v="0"/>
    <x v="1"/>
    <x v="9"/>
    <x v="4"/>
    <x v="5"/>
    <x v="4"/>
    <x v="1"/>
    <x v="4"/>
    <x v="0"/>
    <x v="3"/>
    <x v="3"/>
    <x v="2"/>
    <x v="0"/>
    <x v="1"/>
    <x v="2"/>
    <x v="5"/>
    <x v="9"/>
    <x v="0"/>
    <x v="9"/>
  </r>
  <r>
    <x v="0"/>
    <x v="1"/>
    <x v="0"/>
    <x v="10"/>
    <x v="10"/>
    <x v="10"/>
    <x v="5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4"/>
    <x v="10"/>
    <x v="10"/>
    <x v="10"/>
    <x v="10"/>
    <x v="7"/>
    <x v="2"/>
    <x v="7"/>
    <x v="4"/>
    <x v="1"/>
    <x v="4"/>
    <x v="2"/>
    <x v="5"/>
    <x v="0"/>
    <x v="6"/>
    <x v="2"/>
    <x v="0"/>
    <x v="0"/>
    <x v="0"/>
    <x v="0"/>
    <x v="3"/>
    <x v="0"/>
    <x v="9"/>
    <x v="5"/>
    <x v="3"/>
    <x v="1"/>
    <x v="1"/>
    <x v="0"/>
    <x v="2"/>
    <x v="0"/>
    <x v="1"/>
    <x v="2"/>
    <x v="0"/>
    <x v="3"/>
    <x v="0"/>
    <x v="10"/>
    <x v="1"/>
    <x v="1"/>
    <x v="1"/>
    <x v="1"/>
    <x v="4"/>
    <x v="0"/>
    <x v="1"/>
    <x v="3"/>
    <x v="2"/>
    <x v="3"/>
    <x v="2"/>
    <x v="2"/>
    <x v="9"/>
    <x v="10"/>
    <x v="0"/>
    <x v="10"/>
  </r>
  <r>
    <x v="0"/>
    <x v="1"/>
    <x v="0"/>
    <x v="11"/>
    <x v="11"/>
    <x v="11"/>
    <x v="5"/>
    <x v="0"/>
    <x v="1"/>
    <x v="1"/>
    <x v="0"/>
    <x v="0"/>
    <x v="2"/>
    <x v="0"/>
    <x v="0"/>
    <x v="0"/>
    <x v="0"/>
    <x v="0"/>
    <x v="0"/>
    <x v="0"/>
    <x v="0"/>
    <x v="0"/>
    <x v="0"/>
    <x v="0"/>
    <x v="0"/>
    <x v="0"/>
    <x v="0"/>
    <x v="4"/>
    <x v="10"/>
    <x v="11"/>
    <x v="11"/>
    <x v="11"/>
    <x v="8"/>
    <x v="1"/>
    <x v="6"/>
    <x v="4"/>
    <x v="2"/>
    <x v="2"/>
    <x v="2"/>
    <x v="3"/>
    <x v="0"/>
    <x v="6"/>
    <x v="1"/>
    <x v="4"/>
    <x v="1"/>
    <x v="0"/>
    <x v="2"/>
    <x v="0"/>
    <x v="0"/>
    <x v="10"/>
    <x v="6"/>
    <x v="5"/>
    <x v="2"/>
    <x v="1"/>
    <x v="0"/>
    <x v="1"/>
    <x v="2"/>
    <x v="3"/>
    <x v="0"/>
    <x v="2"/>
    <x v="3"/>
    <x v="0"/>
    <x v="11"/>
    <x v="5"/>
    <x v="0"/>
    <x v="2"/>
    <x v="0"/>
    <x v="4"/>
    <x v="1"/>
    <x v="1"/>
    <x v="2"/>
    <x v="5"/>
    <x v="0"/>
    <x v="2"/>
    <x v="0"/>
    <x v="10"/>
    <x v="11"/>
    <x v="1"/>
    <x v="11"/>
  </r>
  <r>
    <x v="0"/>
    <x v="1"/>
    <x v="0"/>
    <x v="12"/>
    <x v="12"/>
    <x v="12"/>
    <x v="6"/>
    <x v="0"/>
    <x v="0"/>
    <x v="2"/>
    <x v="1"/>
    <x v="0"/>
    <x v="2"/>
    <x v="0"/>
    <x v="0"/>
    <x v="0"/>
    <x v="0"/>
    <x v="0"/>
    <x v="0"/>
    <x v="0"/>
    <x v="0"/>
    <x v="0"/>
    <x v="0"/>
    <x v="0"/>
    <x v="0"/>
    <x v="1"/>
    <x v="0"/>
    <x v="4"/>
    <x v="0"/>
    <x v="12"/>
    <x v="12"/>
    <x v="12"/>
    <x v="9"/>
    <x v="1"/>
    <x v="1"/>
    <x v="1"/>
    <x v="2"/>
    <x v="0"/>
    <x v="1"/>
    <x v="0"/>
    <x v="1"/>
    <x v="7"/>
    <x v="2"/>
    <x v="1"/>
    <x v="2"/>
    <x v="4"/>
    <x v="0"/>
    <x v="4"/>
    <x v="1"/>
    <x v="11"/>
    <x v="6"/>
    <x v="6"/>
    <x v="1"/>
    <x v="4"/>
    <x v="1"/>
    <x v="0"/>
    <x v="2"/>
    <x v="0"/>
    <x v="1"/>
    <x v="2"/>
    <x v="1"/>
    <x v="1"/>
    <x v="12"/>
    <x v="5"/>
    <x v="5"/>
    <x v="1"/>
    <x v="4"/>
    <x v="0"/>
    <x v="3"/>
    <x v="1"/>
    <x v="3"/>
    <x v="1"/>
    <x v="0"/>
    <x v="1"/>
    <x v="2"/>
    <x v="11"/>
    <x v="12"/>
    <x v="0"/>
    <x v="12"/>
  </r>
  <r>
    <x v="0"/>
    <x v="1"/>
    <x v="0"/>
    <x v="13"/>
    <x v="13"/>
    <x v="13"/>
    <x v="6"/>
    <x v="0"/>
    <x v="1"/>
    <x v="1"/>
    <x v="1"/>
    <x v="0"/>
    <x v="2"/>
    <x v="0"/>
    <x v="0"/>
    <x v="0"/>
    <x v="0"/>
    <x v="0"/>
    <x v="0"/>
    <x v="0"/>
    <x v="0"/>
    <x v="0"/>
    <x v="0"/>
    <x v="0"/>
    <x v="0"/>
    <x v="1"/>
    <x v="0"/>
    <x v="4"/>
    <x v="1"/>
    <x v="13"/>
    <x v="13"/>
    <x v="13"/>
    <x v="0"/>
    <x v="1"/>
    <x v="0"/>
    <x v="2"/>
    <x v="2"/>
    <x v="0"/>
    <x v="1"/>
    <x v="1"/>
    <x v="1"/>
    <x v="3"/>
    <x v="4"/>
    <x v="4"/>
    <x v="2"/>
    <x v="0"/>
    <x v="2"/>
    <x v="5"/>
    <x v="0"/>
    <x v="12"/>
    <x v="1"/>
    <x v="6"/>
    <x v="4"/>
    <x v="0"/>
    <x v="4"/>
    <x v="0"/>
    <x v="1"/>
    <x v="0"/>
    <x v="1"/>
    <x v="2"/>
    <x v="1"/>
    <x v="3"/>
    <x v="13"/>
    <x v="5"/>
    <x v="5"/>
    <x v="2"/>
    <x v="1"/>
    <x v="1"/>
    <x v="1"/>
    <x v="3"/>
    <x v="2"/>
    <x v="1"/>
    <x v="0"/>
    <x v="0"/>
    <x v="0"/>
    <x v="12"/>
    <x v="13"/>
    <x v="0"/>
    <x v="13"/>
  </r>
  <r>
    <x v="0"/>
    <x v="1"/>
    <x v="0"/>
    <x v="14"/>
    <x v="14"/>
    <x v="14"/>
    <x v="7"/>
    <x v="0"/>
    <x v="4"/>
    <x v="3"/>
    <x v="0"/>
    <x v="2"/>
    <x v="1"/>
    <x v="0"/>
    <x v="1"/>
    <x v="1"/>
    <x v="1"/>
    <x v="1"/>
    <x v="1"/>
    <x v="1"/>
    <x v="1"/>
    <x v="1"/>
    <x v="1"/>
    <x v="1"/>
    <x v="1"/>
    <x v="2"/>
    <x v="1"/>
    <x v="7"/>
    <x v="11"/>
    <x v="14"/>
    <x v="14"/>
    <x v="14"/>
    <x v="10"/>
    <x v="0"/>
    <x v="6"/>
    <x v="2"/>
    <x v="0"/>
    <x v="4"/>
    <x v="0"/>
    <x v="1"/>
    <x v="1"/>
    <x v="4"/>
    <x v="5"/>
    <x v="0"/>
    <x v="1"/>
    <x v="0"/>
    <x v="2"/>
    <x v="1"/>
    <x v="0"/>
    <x v="5"/>
    <x v="3"/>
    <x v="1"/>
    <x v="0"/>
    <x v="0"/>
    <x v="0"/>
    <x v="1"/>
    <x v="2"/>
    <x v="0"/>
    <x v="0"/>
    <x v="0"/>
    <x v="3"/>
    <x v="3"/>
    <x v="14"/>
    <x v="0"/>
    <x v="0"/>
    <x v="2"/>
    <x v="1"/>
    <x v="1"/>
    <x v="0"/>
    <x v="3"/>
    <x v="1"/>
    <x v="2"/>
    <x v="0"/>
    <x v="1"/>
    <x v="2"/>
    <x v="13"/>
    <x v="1"/>
    <x v="0"/>
    <x v="1"/>
  </r>
  <r>
    <x v="0"/>
    <x v="1"/>
    <x v="0"/>
    <x v="15"/>
    <x v="15"/>
    <x v="15"/>
    <x v="7"/>
    <x v="0"/>
    <x v="5"/>
    <x v="4"/>
    <x v="0"/>
    <x v="2"/>
    <x v="1"/>
    <x v="0"/>
    <x v="2"/>
    <x v="2"/>
    <x v="2"/>
    <x v="2"/>
    <x v="2"/>
    <x v="2"/>
    <x v="2"/>
    <x v="2"/>
    <x v="2"/>
    <x v="2"/>
    <x v="2"/>
    <x v="3"/>
    <x v="2"/>
    <x v="8"/>
    <x v="2"/>
    <x v="15"/>
    <x v="15"/>
    <x v="15"/>
    <x v="4"/>
    <x v="3"/>
    <x v="3"/>
    <x v="0"/>
    <x v="2"/>
    <x v="0"/>
    <x v="0"/>
    <x v="0"/>
    <x v="1"/>
    <x v="4"/>
    <x v="1"/>
    <x v="2"/>
    <x v="1"/>
    <x v="0"/>
    <x v="2"/>
    <x v="3"/>
    <x v="0"/>
    <x v="13"/>
    <x v="3"/>
    <x v="1"/>
    <x v="0"/>
    <x v="1"/>
    <x v="0"/>
    <x v="1"/>
    <x v="2"/>
    <x v="0"/>
    <x v="0"/>
    <x v="0"/>
    <x v="0"/>
    <x v="3"/>
    <x v="15"/>
    <x v="5"/>
    <x v="0"/>
    <x v="2"/>
    <x v="1"/>
    <x v="0"/>
    <x v="0"/>
    <x v="3"/>
    <x v="1"/>
    <x v="2"/>
    <x v="0"/>
    <x v="1"/>
    <x v="2"/>
    <x v="14"/>
    <x v="14"/>
    <x v="0"/>
    <x v="14"/>
  </r>
  <r>
    <x v="0"/>
    <x v="1"/>
    <x v="0"/>
    <x v="16"/>
    <x v="16"/>
    <x v="16"/>
    <x v="7"/>
    <x v="0"/>
    <x v="5"/>
    <x v="4"/>
    <x v="0"/>
    <x v="2"/>
    <x v="1"/>
    <x v="0"/>
    <x v="3"/>
    <x v="3"/>
    <x v="3"/>
    <x v="3"/>
    <x v="3"/>
    <x v="3"/>
    <x v="3"/>
    <x v="3"/>
    <x v="3"/>
    <x v="3"/>
    <x v="3"/>
    <x v="4"/>
    <x v="3"/>
    <x v="9"/>
    <x v="12"/>
    <x v="16"/>
    <x v="16"/>
    <x v="16"/>
    <x v="10"/>
    <x v="1"/>
    <x v="0"/>
    <x v="0"/>
    <x v="0"/>
    <x v="2"/>
    <x v="6"/>
    <x v="6"/>
    <x v="4"/>
    <x v="3"/>
    <x v="4"/>
    <x v="2"/>
    <x v="1"/>
    <x v="4"/>
    <x v="2"/>
    <x v="1"/>
    <x v="2"/>
    <x v="13"/>
    <x v="1"/>
    <x v="5"/>
    <x v="0"/>
    <x v="1"/>
    <x v="0"/>
    <x v="3"/>
    <x v="2"/>
    <x v="0"/>
    <x v="0"/>
    <x v="3"/>
    <x v="0"/>
    <x v="0"/>
    <x v="11"/>
    <x v="0"/>
    <x v="0"/>
    <x v="2"/>
    <x v="1"/>
    <x v="1"/>
    <x v="0"/>
    <x v="1"/>
    <x v="1"/>
    <x v="0"/>
    <x v="1"/>
    <x v="0"/>
    <x v="5"/>
    <x v="11"/>
    <x v="15"/>
    <x v="0"/>
    <x v="15"/>
  </r>
  <r>
    <x v="0"/>
    <x v="1"/>
    <x v="0"/>
    <x v="17"/>
    <x v="17"/>
    <x v="17"/>
    <x v="8"/>
    <x v="0"/>
    <x v="4"/>
    <x v="5"/>
    <x v="0"/>
    <x v="0"/>
    <x v="0"/>
    <x v="0"/>
    <x v="4"/>
    <x v="4"/>
    <x v="4"/>
    <x v="4"/>
    <x v="4"/>
    <x v="4"/>
    <x v="4"/>
    <x v="4"/>
    <x v="4"/>
    <x v="4"/>
    <x v="4"/>
    <x v="5"/>
    <x v="4"/>
    <x v="10"/>
    <x v="13"/>
    <x v="17"/>
    <x v="8"/>
    <x v="17"/>
    <x v="11"/>
    <x v="5"/>
    <x v="6"/>
    <x v="5"/>
    <x v="2"/>
    <x v="4"/>
    <x v="1"/>
    <x v="1"/>
    <x v="0"/>
    <x v="6"/>
    <x v="1"/>
    <x v="0"/>
    <x v="0"/>
    <x v="4"/>
    <x v="1"/>
    <x v="6"/>
    <x v="1"/>
    <x v="14"/>
    <x v="1"/>
    <x v="3"/>
    <x v="2"/>
    <x v="0"/>
    <x v="3"/>
    <x v="4"/>
    <x v="0"/>
    <x v="0"/>
    <x v="1"/>
    <x v="1"/>
    <x v="3"/>
    <x v="1"/>
    <x v="16"/>
    <x v="5"/>
    <x v="4"/>
    <x v="4"/>
    <x v="0"/>
    <x v="1"/>
    <x v="1"/>
    <x v="3"/>
    <x v="1"/>
    <x v="1"/>
    <x v="2"/>
    <x v="1"/>
    <x v="5"/>
    <x v="15"/>
    <x v="16"/>
    <x v="0"/>
    <x v="16"/>
  </r>
  <r>
    <x v="0"/>
    <x v="1"/>
    <x v="0"/>
    <x v="18"/>
    <x v="18"/>
    <x v="18"/>
    <x v="8"/>
    <x v="0"/>
    <x v="4"/>
    <x v="5"/>
    <x v="0"/>
    <x v="0"/>
    <x v="0"/>
    <x v="0"/>
    <x v="5"/>
    <x v="5"/>
    <x v="5"/>
    <x v="5"/>
    <x v="5"/>
    <x v="5"/>
    <x v="5"/>
    <x v="5"/>
    <x v="5"/>
    <x v="5"/>
    <x v="5"/>
    <x v="6"/>
    <x v="5"/>
    <x v="11"/>
    <x v="14"/>
    <x v="1"/>
    <x v="14"/>
    <x v="18"/>
    <x v="12"/>
    <x v="3"/>
    <x v="0"/>
    <x v="0"/>
    <x v="2"/>
    <x v="4"/>
    <x v="1"/>
    <x v="1"/>
    <x v="1"/>
    <x v="4"/>
    <x v="1"/>
    <x v="0"/>
    <x v="1"/>
    <x v="4"/>
    <x v="0"/>
    <x v="6"/>
    <x v="0"/>
    <x v="15"/>
    <x v="3"/>
    <x v="6"/>
    <x v="0"/>
    <x v="0"/>
    <x v="0"/>
    <x v="1"/>
    <x v="2"/>
    <x v="0"/>
    <x v="0"/>
    <x v="0"/>
    <x v="0"/>
    <x v="0"/>
    <x v="17"/>
    <x v="5"/>
    <x v="5"/>
    <x v="1"/>
    <x v="5"/>
    <x v="1"/>
    <x v="0"/>
    <x v="3"/>
    <x v="3"/>
    <x v="2"/>
    <x v="3"/>
    <x v="1"/>
    <x v="0"/>
    <x v="12"/>
    <x v="17"/>
    <x v="0"/>
    <x v="17"/>
  </r>
  <r>
    <x v="0"/>
    <x v="1"/>
    <x v="0"/>
    <x v="19"/>
    <x v="19"/>
    <x v="19"/>
    <x v="8"/>
    <x v="0"/>
    <x v="5"/>
    <x v="6"/>
    <x v="0"/>
    <x v="0"/>
    <x v="0"/>
    <x v="0"/>
    <x v="6"/>
    <x v="6"/>
    <x v="6"/>
    <x v="6"/>
    <x v="6"/>
    <x v="6"/>
    <x v="6"/>
    <x v="6"/>
    <x v="6"/>
    <x v="6"/>
    <x v="6"/>
    <x v="7"/>
    <x v="6"/>
    <x v="12"/>
    <x v="15"/>
    <x v="18"/>
    <x v="17"/>
    <x v="19"/>
    <x v="13"/>
    <x v="6"/>
    <x v="1"/>
    <x v="3"/>
    <x v="2"/>
    <x v="6"/>
    <x v="7"/>
    <x v="2"/>
    <x v="5"/>
    <x v="1"/>
    <x v="7"/>
    <x v="4"/>
    <x v="1"/>
    <x v="2"/>
    <x v="4"/>
    <x v="6"/>
    <x v="0"/>
    <x v="16"/>
    <x v="7"/>
    <x v="6"/>
    <x v="5"/>
    <x v="5"/>
    <x v="1"/>
    <x v="2"/>
    <x v="4"/>
    <x v="4"/>
    <x v="1"/>
    <x v="2"/>
    <x v="1"/>
    <x v="1"/>
    <x v="18"/>
    <x v="0"/>
    <x v="6"/>
    <x v="1"/>
    <x v="2"/>
    <x v="3"/>
    <x v="1"/>
    <x v="1"/>
    <x v="2"/>
    <x v="6"/>
    <x v="0"/>
    <x v="1"/>
    <x v="6"/>
    <x v="16"/>
    <x v="18"/>
    <x v="0"/>
    <x v="18"/>
  </r>
  <r>
    <x v="0"/>
    <x v="1"/>
    <x v="0"/>
    <x v="20"/>
    <x v="20"/>
    <x v="20"/>
    <x v="8"/>
    <x v="0"/>
    <x v="5"/>
    <x v="6"/>
    <x v="0"/>
    <x v="0"/>
    <x v="0"/>
    <x v="0"/>
    <x v="7"/>
    <x v="7"/>
    <x v="7"/>
    <x v="3"/>
    <x v="7"/>
    <x v="7"/>
    <x v="7"/>
    <x v="7"/>
    <x v="7"/>
    <x v="7"/>
    <x v="7"/>
    <x v="8"/>
    <x v="7"/>
    <x v="13"/>
    <x v="16"/>
    <x v="19"/>
    <x v="18"/>
    <x v="20"/>
    <x v="13"/>
    <x v="3"/>
    <x v="6"/>
    <x v="6"/>
    <x v="2"/>
    <x v="4"/>
    <x v="0"/>
    <x v="5"/>
    <x v="1"/>
    <x v="1"/>
    <x v="0"/>
    <x v="0"/>
    <x v="4"/>
    <x v="0"/>
    <x v="2"/>
    <x v="1"/>
    <x v="0"/>
    <x v="11"/>
    <x v="3"/>
    <x v="6"/>
    <x v="1"/>
    <x v="1"/>
    <x v="0"/>
    <x v="0"/>
    <x v="1"/>
    <x v="0"/>
    <x v="0"/>
    <x v="0"/>
    <x v="3"/>
    <x v="0"/>
    <x v="0"/>
    <x v="4"/>
    <x v="5"/>
    <x v="2"/>
    <x v="0"/>
    <x v="1"/>
    <x v="0"/>
    <x v="0"/>
    <x v="0"/>
    <x v="2"/>
    <x v="3"/>
    <x v="1"/>
    <x v="2"/>
    <x v="12"/>
    <x v="19"/>
    <x v="0"/>
    <x v="19"/>
  </r>
  <r>
    <x v="0"/>
    <x v="1"/>
    <x v="0"/>
    <x v="21"/>
    <x v="21"/>
    <x v="21"/>
    <x v="9"/>
    <x v="0"/>
    <x v="6"/>
    <x v="6"/>
    <x v="0"/>
    <x v="1"/>
    <x v="0"/>
    <x v="0"/>
    <x v="8"/>
    <x v="8"/>
    <x v="8"/>
    <x v="7"/>
    <x v="8"/>
    <x v="8"/>
    <x v="8"/>
    <x v="8"/>
    <x v="8"/>
    <x v="8"/>
    <x v="8"/>
    <x v="9"/>
    <x v="8"/>
    <x v="14"/>
    <x v="17"/>
    <x v="20"/>
    <x v="19"/>
    <x v="21"/>
    <x v="14"/>
    <x v="6"/>
    <x v="8"/>
    <x v="7"/>
    <x v="4"/>
    <x v="5"/>
    <x v="5"/>
    <x v="4"/>
    <x v="6"/>
    <x v="5"/>
    <x v="0"/>
    <x v="5"/>
    <x v="4"/>
    <x v="1"/>
    <x v="0"/>
    <x v="3"/>
    <x v="1"/>
    <x v="17"/>
    <x v="5"/>
    <x v="7"/>
    <x v="6"/>
    <x v="1"/>
    <x v="3"/>
    <x v="1"/>
    <x v="5"/>
    <x v="3"/>
    <x v="4"/>
    <x v="6"/>
    <x v="1"/>
    <x v="0"/>
    <x v="19"/>
    <x v="6"/>
    <x v="5"/>
    <x v="3"/>
    <x v="4"/>
    <x v="6"/>
    <x v="1"/>
    <x v="4"/>
    <x v="2"/>
    <x v="1"/>
    <x v="4"/>
    <x v="2"/>
    <x v="5"/>
    <x v="17"/>
    <x v="20"/>
    <x v="0"/>
    <x v="20"/>
  </r>
  <r>
    <x v="0"/>
    <x v="1"/>
    <x v="0"/>
    <x v="22"/>
    <x v="22"/>
    <x v="22"/>
    <x v="9"/>
    <x v="0"/>
    <x v="5"/>
    <x v="6"/>
    <x v="0"/>
    <x v="1"/>
    <x v="0"/>
    <x v="0"/>
    <x v="9"/>
    <x v="9"/>
    <x v="9"/>
    <x v="8"/>
    <x v="9"/>
    <x v="9"/>
    <x v="9"/>
    <x v="9"/>
    <x v="9"/>
    <x v="9"/>
    <x v="9"/>
    <x v="10"/>
    <x v="9"/>
    <x v="15"/>
    <x v="18"/>
    <x v="21"/>
    <x v="20"/>
    <x v="22"/>
    <x v="15"/>
    <x v="7"/>
    <x v="9"/>
    <x v="8"/>
    <x v="5"/>
    <x v="7"/>
    <x v="8"/>
    <x v="7"/>
    <x v="7"/>
    <x v="8"/>
    <x v="8"/>
    <x v="6"/>
    <x v="5"/>
    <x v="5"/>
    <x v="5"/>
    <x v="7"/>
    <x v="3"/>
    <x v="18"/>
    <x v="8"/>
    <x v="8"/>
    <x v="7"/>
    <x v="6"/>
    <x v="5"/>
    <x v="5"/>
    <x v="6"/>
    <x v="5"/>
    <x v="5"/>
    <x v="7"/>
    <x v="4"/>
    <x v="5"/>
    <x v="20"/>
    <x v="7"/>
    <x v="3"/>
    <x v="5"/>
    <x v="6"/>
    <x v="7"/>
    <x v="5"/>
    <x v="5"/>
    <x v="5"/>
    <x v="7"/>
    <x v="5"/>
    <x v="5"/>
    <x v="7"/>
    <x v="18"/>
    <x v="21"/>
    <x v="0"/>
    <x v="21"/>
  </r>
  <r>
    <x v="0"/>
    <x v="1"/>
    <x v="0"/>
    <x v="23"/>
    <x v="23"/>
    <x v="23"/>
    <x v="10"/>
    <x v="0"/>
    <x v="4"/>
    <x v="7"/>
    <x v="2"/>
    <x v="0"/>
    <x v="0"/>
    <x v="0"/>
    <x v="10"/>
    <x v="10"/>
    <x v="10"/>
    <x v="9"/>
    <x v="10"/>
    <x v="10"/>
    <x v="10"/>
    <x v="10"/>
    <x v="10"/>
    <x v="10"/>
    <x v="10"/>
    <x v="11"/>
    <x v="10"/>
    <x v="16"/>
    <x v="19"/>
    <x v="22"/>
    <x v="21"/>
    <x v="23"/>
    <x v="12"/>
    <x v="6"/>
    <x v="1"/>
    <x v="2"/>
    <x v="0"/>
    <x v="4"/>
    <x v="1"/>
    <x v="3"/>
    <x v="8"/>
    <x v="4"/>
    <x v="5"/>
    <x v="2"/>
    <x v="0"/>
    <x v="4"/>
    <x v="2"/>
    <x v="3"/>
    <x v="1"/>
    <x v="13"/>
    <x v="3"/>
    <x v="1"/>
    <x v="8"/>
    <x v="1"/>
    <x v="1"/>
    <x v="0"/>
    <x v="2"/>
    <x v="0"/>
    <x v="0"/>
    <x v="0"/>
    <x v="0"/>
    <x v="1"/>
    <x v="1"/>
    <x v="0"/>
    <x v="0"/>
    <x v="4"/>
    <x v="1"/>
    <x v="3"/>
    <x v="1"/>
    <x v="0"/>
    <x v="3"/>
    <x v="2"/>
    <x v="3"/>
    <x v="0"/>
    <x v="0"/>
    <x v="1"/>
    <x v="22"/>
    <x v="0"/>
    <x v="22"/>
  </r>
  <r>
    <x v="0"/>
    <x v="1"/>
    <x v="0"/>
    <x v="24"/>
    <x v="24"/>
    <x v="24"/>
    <x v="10"/>
    <x v="0"/>
    <x v="5"/>
    <x v="2"/>
    <x v="2"/>
    <x v="0"/>
    <x v="0"/>
    <x v="0"/>
    <x v="11"/>
    <x v="11"/>
    <x v="11"/>
    <x v="10"/>
    <x v="11"/>
    <x v="11"/>
    <x v="11"/>
    <x v="11"/>
    <x v="11"/>
    <x v="11"/>
    <x v="11"/>
    <x v="12"/>
    <x v="11"/>
    <x v="17"/>
    <x v="20"/>
    <x v="23"/>
    <x v="22"/>
    <x v="24"/>
    <x v="16"/>
    <x v="1"/>
    <x v="10"/>
    <x v="8"/>
    <x v="1"/>
    <x v="8"/>
    <x v="2"/>
    <x v="8"/>
    <x v="4"/>
    <x v="9"/>
    <x v="9"/>
    <x v="5"/>
    <x v="4"/>
    <x v="3"/>
    <x v="0"/>
    <x v="4"/>
    <x v="4"/>
    <x v="2"/>
    <x v="0"/>
    <x v="7"/>
    <x v="1"/>
    <x v="1"/>
    <x v="2"/>
    <x v="0"/>
    <x v="0"/>
    <x v="4"/>
    <x v="2"/>
    <x v="8"/>
    <x v="2"/>
    <x v="6"/>
    <x v="21"/>
    <x v="1"/>
    <x v="2"/>
    <x v="6"/>
    <x v="3"/>
    <x v="5"/>
    <x v="3"/>
    <x v="2"/>
    <x v="2"/>
    <x v="1"/>
    <x v="4"/>
    <x v="1"/>
    <x v="5"/>
    <x v="19"/>
    <x v="23"/>
    <x v="0"/>
    <x v="23"/>
  </r>
  <r>
    <x v="0"/>
    <x v="1"/>
    <x v="0"/>
    <x v="25"/>
    <x v="25"/>
    <x v="25"/>
    <x v="10"/>
    <x v="0"/>
    <x v="2"/>
    <x v="8"/>
    <x v="2"/>
    <x v="0"/>
    <x v="0"/>
    <x v="0"/>
    <x v="12"/>
    <x v="4"/>
    <x v="12"/>
    <x v="11"/>
    <x v="12"/>
    <x v="12"/>
    <x v="12"/>
    <x v="12"/>
    <x v="12"/>
    <x v="12"/>
    <x v="12"/>
    <x v="13"/>
    <x v="12"/>
    <x v="18"/>
    <x v="21"/>
    <x v="24"/>
    <x v="23"/>
    <x v="25"/>
    <x v="16"/>
    <x v="8"/>
    <x v="1"/>
    <x v="6"/>
    <x v="3"/>
    <x v="9"/>
    <x v="2"/>
    <x v="0"/>
    <x v="8"/>
    <x v="2"/>
    <x v="2"/>
    <x v="7"/>
    <x v="6"/>
    <x v="6"/>
    <x v="6"/>
    <x v="8"/>
    <x v="5"/>
    <x v="19"/>
    <x v="6"/>
    <x v="9"/>
    <x v="2"/>
    <x v="1"/>
    <x v="0"/>
    <x v="0"/>
    <x v="0"/>
    <x v="1"/>
    <x v="0"/>
    <x v="2"/>
    <x v="0"/>
    <x v="0"/>
    <x v="22"/>
    <x v="8"/>
    <x v="7"/>
    <x v="1"/>
    <x v="0"/>
    <x v="2"/>
    <x v="1"/>
    <x v="1"/>
    <x v="2"/>
    <x v="3"/>
    <x v="1"/>
    <x v="3"/>
    <x v="5"/>
    <x v="20"/>
    <x v="24"/>
    <x v="0"/>
    <x v="24"/>
  </r>
  <r>
    <x v="0"/>
    <x v="1"/>
    <x v="0"/>
    <x v="26"/>
    <x v="26"/>
    <x v="26"/>
    <x v="11"/>
    <x v="0"/>
    <x v="4"/>
    <x v="7"/>
    <x v="1"/>
    <x v="2"/>
    <x v="1"/>
    <x v="0"/>
    <x v="10"/>
    <x v="12"/>
    <x v="13"/>
    <x v="12"/>
    <x v="13"/>
    <x v="13"/>
    <x v="13"/>
    <x v="13"/>
    <x v="13"/>
    <x v="13"/>
    <x v="13"/>
    <x v="14"/>
    <x v="13"/>
    <x v="19"/>
    <x v="9"/>
    <x v="25"/>
    <x v="24"/>
    <x v="26"/>
    <x v="12"/>
    <x v="3"/>
    <x v="6"/>
    <x v="2"/>
    <x v="0"/>
    <x v="0"/>
    <x v="0"/>
    <x v="1"/>
    <x v="1"/>
    <x v="6"/>
    <x v="4"/>
    <x v="4"/>
    <x v="1"/>
    <x v="0"/>
    <x v="1"/>
    <x v="6"/>
    <x v="0"/>
    <x v="8"/>
    <x v="3"/>
    <x v="1"/>
    <x v="4"/>
    <x v="1"/>
    <x v="0"/>
    <x v="1"/>
    <x v="2"/>
    <x v="0"/>
    <x v="0"/>
    <x v="0"/>
    <x v="0"/>
    <x v="3"/>
    <x v="23"/>
    <x v="5"/>
    <x v="0"/>
    <x v="2"/>
    <x v="1"/>
    <x v="4"/>
    <x v="0"/>
    <x v="3"/>
    <x v="3"/>
    <x v="2"/>
    <x v="3"/>
    <x v="1"/>
    <x v="2"/>
    <x v="4"/>
    <x v="5"/>
    <x v="0"/>
    <x v="5"/>
  </r>
  <r>
    <x v="0"/>
    <x v="1"/>
    <x v="0"/>
    <x v="27"/>
    <x v="27"/>
    <x v="27"/>
    <x v="11"/>
    <x v="0"/>
    <x v="5"/>
    <x v="2"/>
    <x v="1"/>
    <x v="0"/>
    <x v="0"/>
    <x v="0"/>
    <x v="13"/>
    <x v="13"/>
    <x v="11"/>
    <x v="13"/>
    <x v="14"/>
    <x v="14"/>
    <x v="14"/>
    <x v="14"/>
    <x v="10"/>
    <x v="14"/>
    <x v="14"/>
    <x v="15"/>
    <x v="14"/>
    <x v="20"/>
    <x v="22"/>
    <x v="26"/>
    <x v="25"/>
    <x v="27"/>
    <x v="1"/>
    <x v="8"/>
    <x v="6"/>
    <x v="3"/>
    <x v="0"/>
    <x v="2"/>
    <x v="9"/>
    <x v="5"/>
    <x v="6"/>
    <x v="3"/>
    <x v="6"/>
    <x v="5"/>
    <x v="6"/>
    <x v="4"/>
    <x v="7"/>
    <x v="4"/>
    <x v="1"/>
    <x v="16"/>
    <x v="6"/>
    <x v="0"/>
    <x v="4"/>
    <x v="0"/>
    <x v="1"/>
    <x v="1"/>
    <x v="0"/>
    <x v="1"/>
    <x v="2"/>
    <x v="1"/>
    <x v="2"/>
    <x v="1"/>
    <x v="24"/>
    <x v="0"/>
    <x v="0"/>
    <x v="4"/>
    <x v="5"/>
    <x v="4"/>
    <x v="3"/>
    <x v="2"/>
    <x v="1"/>
    <x v="1"/>
    <x v="3"/>
    <x v="2"/>
    <x v="0"/>
    <x v="21"/>
    <x v="25"/>
    <x v="0"/>
    <x v="25"/>
  </r>
  <r>
    <x v="0"/>
    <x v="1"/>
    <x v="0"/>
    <x v="28"/>
    <x v="28"/>
    <x v="28"/>
    <x v="11"/>
    <x v="0"/>
    <x v="2"/>
    <x v="8"/>
    <x v="1"/>
    <x v="0"/>
    <x v="0"/>
    <x v="0"/>
    <x v="5"/>
    <x v="14"/>
    <x v="14"/>
    <x v="14"/>
    <x v="15"/>
    <x v="15"/>
    <x v="3"/>
    <x v="15"/>
    <x v="14"/>
    <x v="15"/>
    <x v="15"/>
    <x v="16"/>
    <x v="15"/>
    <x v="21"/>
    <x v="23"/>
    <x v="27"/>
    <x v="26"/>
    <x v="28"/>
    <x v="11"/>
    <x v="9"/>
    <x v="0"/>
    <x v="1"/>
    <x v="2"/>
    <x v="10"/>
    <x v="10"/>
    <x v="5"/>
    <x v="9"/>
    <x v="0"/>
    <x v="1"/>
    <x v="5"/>
    <x v="3"/>
    <x v="4"/>
    <x v="1"/>
    <x v="3"/>
    <x v="5"/>
    <x v="20"/>
    <x v="0"/>
    <x v="0"/>
    <x v="9"/>
    <x v="1"/>
    <x v="6"/>
    <x v="4"/>
    <x v="4"/>
    <x v="3"/>
    <x v="6"/>
    <x v="2"/>
    <x v="5"/>
    <x v="3"/>
    <x v="25"/>
    <x v="2"/>
    <x v="1"/>
    <x v="4"/>
    <x v="1"/>
    <x v="8"/>
    <x v="6"/>
    <x v="4"/>
    <x v="1"/>
    <x v="0"/>
    <x v="2"/>
    <x v="0"/>
    <x v="5"/>
    <x v="20"/>
    <x v="26"/>
    <x v="0"/>
    <x v="26"/>
  </r>
  <r>
    <x v="0"/>
    <x v="1"/>
    <x v="0"/>
    <x v="29"/>
    <x v="29"/>
    <x v="29"/>
    <x v="12"/>
    <x v="0"/>
    <x v="7"/>
    <x v="2"/>
    <x v="0"/>
    <x v="2"/>
    <x v="1"/>
    <x v="0"/>
    <x v="14"/>
    <x v="5"/>
    <x v="15"/>
    <x v="15"/>
    <x v="16"/>
    <x v="16"/>
    <x v="15"/>
    <x v="16"/>
    <x v="15"/>
    <x v="16"/>
    <x v="16"/>
    <x v="17"/>
    <x v="16"/>
    <x v="22"/>
    <x v="23"/>
    <x v="28"/>
    <x v="27"/>
    <x v="29"/>
    <x v="1"/>
    <x v="1"/>
    <x v="7"/>
    <x v="0"/>
    <x v="2"/>
    <x v="1"/>
    <x v="0"/>
    <x v="2"/>
    <x v="1"/>
    <x v="6"/>
    <x v="2"/>
    <x v="4"/>
    <x v="1"/>
    <x v="4"/>
    <x v="2"/>
    <x v="1"/>
    <x v="0"/>
    <x v="8"/>
    <x v="1"/>
    <x v="1"/>
    <x v="0"/>
    <x v="0"/>
    <x v="0"/>
    <x v="1"/>
    <x v="2"/>
    <x v="1"/>
    <x v="0"/>
    <x v="3"/>
    <x v="3"/>
    <x v="3"/>
    <x v="26"/>
    <x v="0"/>
    <x v="5"/>
    <x v="2"/>
    <x v="0"/>
    <x v="4"/>
    <x v="0"/>
    <x v="0"/>
    <x v="3"/>
    <x v="2"/>
    <x v="0"/>
    <x v="1"/>
    <x v="2"/>
    <x v="13"/>
    <x v="27"/>
    <x v="0"/>
    <x v="27"/>
  </r>
  <r>
    <x v="0"/>
    <x v="1"/>
    <x v="0"/>
    <x v="30"/>
    <x v="30"/>
    <x v="30"/>
    <x v="12"/>
    <x v="0"/>
    <x v="5"/>
    <x v="8"/>
    <x v="0"/>
    <x v="2"/>
    <x v="1"/>
    <x v="0"/>
    <x v="15"/>
    <x v="15"/>
    <x v="16"/>
    <x v="16"/>
    <x v="17"/>
    <x v="17"/>
    <x v="16"/>
    <x v="17"/>
    <x v="16"/>
    <x v="17"/>
    <x v="17"/>
    <x v="18"/>
    <x v="17"/>
    <x v="23"/>
    <x v="24"/>
    <x v="29"/>
    <x v="28"/>
    <x v="30"/>
    <x v="11"/>
    <x v="10"/>
    <x v="2"/>
    <x v="1"/>
    <x v="6"/>
    <x v="9"/>
    <x v="11"/>
    <x v="2"/>
    <x v="10"/>
    <x v="7"/>
    <x v="1"/>
    <x v="8"/>
    <x v="7"/>
    <x v="4"/>
    <x v="8"/>
    <x v="9"/>
    <x v="6"/>
    <x v="21"/>
    <x v="5"/>
    <x v="6"/>
    <x v="10"/>
    <x v="7"/>
    <x v="3"/>
    <x v="2"/>
    <x v="3"/>
    <x v="0"/>
    <x v="0"/>
    <x v="4"/>
    <x v="3"/>
    <x v="0"/>
    <x v="27"/>
    <x v="5"/>
    <x v="2"/>
    <x v="1"/>
    <x v="1"/>
    <x v="0"/>
    <x v="6"/>
    <x v="6"/>
    <x v="4"/>
    <x v="8"/>
    <x v="1"/>
    <x v="3"/>
    <x v="8"/>
    <x v="22"/>
    <x v="10"/>
    <x v="0"/>
    <x v="10"/>
  </r>
  <r>
    <x v="0"/>
    <x v="1"/>
    <x v="0"/>
    <x v="31"/>
    <x v="31"/>
    <x v="31"/>
    <x v="13"/>
    <x v="0"/>
    <x v="5"/>
    <x v="2"/>
    <x v="1"/>
    <x v="1"/>
    <x v="0"/>
    <x v="0"/>
    <x v="16"/>
    <x v="16"/>
    <x v="17"/>
    <x v="17"/>
    <x v="18"/>
    <x v="18"/>
    <x v="17"/>
    <x v="18"/>
    <x v="17"/>
    <x v="7"/>
    <x v="18"/>
    <x v="19"/>
    <x v="18"/>
    <x v="24"/>
    <x v="25"/>
    <x v="30"/>
    <x v="29"/>
    <x v="31"/>
    <x v="17"/>
    <x v="5"/>
    <x v="10"/>
    <x v="0"/>
    <x v="0"/>
    <x v="4"/>
    <x v="0"/>
    <x v="6"/>
    <x v="4"/>
    <x v="10"/>
    <x v="1"/>
    <x v="9"/>
    <x v="3"/>
    <x v="0"/>
    <x v="1"/>
    <x v="10"/>
    <x v="1"/>
    <x v="22"/>
    <x v="6"/>
    <x v="10"/>
    <x v="3"/>
    <x v="8"/>
    <x v="4"/>
    <x v="6"/>
    <x v="7"/>
    <x v="6"/>
    <x v="2"/>
    <x v="3"/>
    <x v="2"/>
    <x v="2"/>
    <x v="28"/>
    <x v="1"/>
    <x v="1"/>
    <x v="1"/>
    <x v="3"/>
    <x v="2"/>
    <x v="7"/>
    <x v="7"/>
    <x v="3"/>
    <x v="3"/>
    <x v="1"/>
    <x v="6"/>
    <x v="0"/>
    <x v="23"/>
    <x v="28"/>
    <x v="0"/>
    <x v="28"/>
  </r>
  <r>
    <x v="0"/>
    <x v="1"/>
    <x v="0"/>
    <x v="32"/>
    <x v="32"/>
    <x v="32"/>
    <x v="13"/>
    <x v="0"/>
    <x v="0"/>
    <x v="8"/>
    <x v="1"/>
    <x v="1"/>
    <x v="0"/>
    <x v="0"/>
    <x v="17"/>
    <x v="10"/>
    <x v="11"/>
    <x v="18"/>
    <x v="19"/>
    <x v="19"/>
    <x v="18"/>
    <x v="19"/>
    <x v="18"/>
    <x v="18"/>
    <x v="19"/>
    <x v="20"/>
    <x v="2"/>
    <x v="25"/>
    <x v="26"/>
    <x v="31"/>
    <x v="30"/>
    <x v="32"/>
    <x v="18"/>
    <x v="9"/>
    <x v="11"/>
    <x v="1"/>
    <x v="1"/>
    <x v="11"/>
    <x v="12"/>
    <x v="9"/>
    <x v="4"/>
    <x v="9"/>
    <x v="10"/>
    <x v="10"/>
    <x v="6"/>
    <x v="1"/>
    <x v="1"/>
    <x v="4"/>
    <x v="1"/>
    <x v="23"/>
    <x v="6"/>
    <x v="3"/>
    <x v="4"/>
    <x v="2"/>
    <x v="4"/>
    <x v="7"/>
    <x v="8"/>
    <x v="7"/>
    <x v="3"/>
    <x v="6"/>
    <x v="5"/>
    <x v="4"/>
    <x v="29"/>
    <x v="3"/>
    <x v="1"/>
    <x v="7"/>
    <x v="3"/>
    <x v="7"/>
    <x v="7"/>
    <x v="7"/>
    <x v="6"/>
    <x v="9"/>
    <x v="0"/>
    <x v="7"/>
    <x v="6"/>
    <x v="24"/>
    <x v="29"/>
    <x v="0"/>
    <x v="29"/>
  </r>
  <r>
    <x v="0"/>
    <x v="1"/>
    <x v="0"/>
    <x v="33"/>
    <x v="33"/>
    <x v="33"/>
    <x v="14"/>
    <x v="0"/>
    <x v="5"/>
    <x v="2"/>
    <x v="2"/>
    <x v="0"/>
    <x v="0"/>
    <x v="0"/>
    <x v="18"/>
    <x v="17"/>
    <x v="18"/>
    <x v="19"/>
    <x v="20"/>
    <x v="20"/>
    <x v="19"/>
    <x v="7"/>
    <x v="19"/>
    <x v="19"/>
    <x v="20"/>
    <x v="21"/>
    <x v="19"/>
    <x v="26"/>
    <x v="27"/>
    <x v="32"/>
    <x v="31"/>
    <x v="33"/>
    <x v="11"/>
    <x v="3"/>
    <x v="0"/>
    <x v="6"/>
    <x v="3"/>
    <x v="1"/>
    <x v="9"/>
    <x v="5"/>
    <x v="1"/>
    <x v="7"/>
    <x v="2"/>
    <x v="9"/>
    <x v="1"/>
    <x v="0"/>
    <x v="2"/>
    <x v="0"/>
    <x v="2"/>
    <x v="24"/>
    <x v="1"/>
    <x v="3"/>
    <x v="2"/>
    <x v="0"/>
    <x v="2"/>
    <x v="2"/>
    <x v="4"/>
    <x v="0"/>
    <x v="1"/>
    <x v="2"/>
    <x v="3"/>
    <x v="1"/>
    <x v="30"/>
    <x v="5"/>
    <x v="5"/>
    <x v="2"/>
    <x v="0"/>
    <x v="1"/>
    <x v="0"/>
    <x v="3"/>
    <x v="1"/>
    <x v="1"/>
    <x v="0"/>
    <x v="1"/>
    <x v="2"/>
    <x v="25"/>
    <x v="30"/>
    <x v="0"/>
    <x v="30"/>
  </r>
  <r>
    <x v="0"/>
    <x v="1"/>
    <x v="0"/>
    <x v="34"/>
    <x v="34"/>
    <x v="34"/>
    <x v="14"/>
    <x v="0"/>
    <x v="0"/>
    <x v="8"/>
    <x v="2"/>
    <x v="0"/>
    <x v="0"/>
    <x v="0"/>
    <x v="16"/>
    <x v="12"/>
    <x v="19"/>
    <x v="20"/>
    <x v="21"/>
    <x v="21"/>
    <x v="16"/>
    <x v="20"/>
    <x v="20"/>
    <x v="20"/>
    <x v="21"/>
    <x v="22"/>
    <x v="20"/>
    <x v="27"/>
    <x v="28"/>
    <x v="33"/>
    <x v="32"/>
    <x v="34"/>
    <x v="19"/>
    <x v="3"/>
    <x v="6"/>
    <x v="6"/>
    <x v="3"/>
    <x v="1"/>
    <x v="2"/>
    <x v="5"/>
    <x v="8"/>
    <x v="6"/>
    <x v="4"/>
    <x v="1"/>
    <x v="0"/>
    <x v="2"/>
    <x v="1"/>
    <x v="5"/>
    <x v="1"/>
    <x v="20"/>
    <x v="7"/>
    <x v="0"/>
    <x v="4"/>
    <x v="0"/>
    <x v="2"/>
    <x v="1"/>
    <x v="1"/>
    <x v="6"/>
    <x v="2"/>
    <x v="3"/>
    <x v="0"/>
    <x v="0"/>
    <x v="31"/>
    <x v="0"/>
    <x v="5"/>
    <x v="2"/>
    <x v="0"/>
    <x v="4"/>
    <x v="1"/>
    <x v="1"/>
    <x v="3"/>
    <x v="1"/>
    <x v="3"/>
    <x v="2"/>
    <x v="2"/>
    <x v="26"/>
    <x v="31"/>
    <x v="2"/>
    <x v="31"/>
  </r>
  <r>
    <x v="0"/>
    <x v="1"/>
    <x v="0"/>
    <x v="35"/>
    <x v="35"/>
    <x v="35"/>
    <x v="15"/>
    <x v="0"/>
    <x v="4"/>
    <x v="7"/>
    <x v="2"/>
    <x v="2"/>
    <x v="1"/>
    <x v="0"/>
    <x v="19"/>
    <x v="18"/>
    <x v="20"/>
    <x v="21"/>
    <x v="22"/>
    <x v="22"/>
    <x v="20"/>
    <x v="21"/>
    <x v="21"/>
    <x v="21"/>
    <x v="22"/>
    <x v="23"/>
    <x v="21"/>
    <x v="28"/>
    <x v="29"/>
    <x v="34"/>
    <x v="33"/>
    <x v="35"/>
    <x v="0"/>
    <x v="0"/>
    <x v="3"/>
    <x v="6"/>
    <x v="0"/>
    <x v="0"/>
    <x v="0"/>
    <x v="1"/>
    <x v="0"/>
    <x v="4"/>
    <x v="5"/>
    <x v="4"/>
    <x v="1"/>
    <x v="0"/>
    <x v="2"/>
    <x v="1"/>
    <x v="0"/>
    <x v="8"/>
    <x v="1"/>
    <x v="1"/>
    <x v="0"/>
    <x v="1"/>
    <x v="0"/>
    <x v="1"/>
    <x v="2"/>
    <x v="0"/>
    <x v="0"/>
    <x v="0"/>
    <x v="0"/>
    <x v="3"/>
    <x v="32"/>
    <x v="0"/>
    <x v="0"/>
    <x v="2"/>
    <x v="1"/>
    <x v="4"/>
    <x v="0"/>
    <x v="3"/>
    <x v="3"/>
    <x v="2"/>
    <x v="3"/>
    <x v="2"/>
    <x v="0"/>
    <x v="8"/>
    <x v="32"/>
    <x v="0"/>
    <x v="32"/>
  </r>
  <r>
    <x v="0"/>
    <x v="1"/>
    <x v="0"/>
    <x v="36"/>
    <x v="36"/>
    <x v="36"/>
    <x v="15"/>
    <x v="0"/>
    <x v="0"/>
    <x v="8"/>
    <x v="2"/>
    <x v="2"/>
    <x v="1"/>
    <x v="0"/>
    <x v="20"/>
    <x v="19"/>
    <x v="21"/>
    <x v="22"/>
    <x v="23"/>
    <x v="23"/>
    <x v="21"/>
    <x v="22"/>
    <x v="22"/>
    <x v="22"/>
    <x v="23"/>
    <x v="24"/>
    <x v="22"/>
    <x v="29"/>
    <x v="30"/>
    <x v="6"/>
    <x v="34"/>
    <x v="36"/>
    <x v="20"/>
    <x v="3"/>
    <x v="6"/>
    <x v="2"/>
    <x v="2"/>
    <x v="0"/>
    <x v="0"/>
    <x v="1"/>
    <x v="1"/>
    <x v="4"/>
    <x v="5"/>
    <x v="0"/>
    <x v="1"/>
    <x v="0"/>
    <x v="2"/>
    <x v="1"/>
    <x v="0"/>
    <x v="8"/>
    <x v="3"/>
    <x v="1"/>
    <x v="0"/>
    <x v="1"/>
    <x v="0"/>
    <x v="1"/>
    <x v="2"/>
    <x v="0"/>
    <x v="0"/>
    <x v="0"/>
    <x v="0"/>
    <x v="3"/>
    <x v="33"/>
    <x v="0"/>
    <x v="0"/>
    <x v="2"/>
    <x v="1"/>
    <x v="4"/>
    <x v="0"/>
    <x v="3"/>
    <x v="3"/>
    <x v="2"/>
    <x v="3"/>
    <x v="1"/>
    <x v="2"/>
    <x v="27"/>
    <x v="33"/>
    <x v="0"/>
    <x v="33"/>
  </r>
  <r>
    <x v="0"/>
    <x v="1"/>
    <x v="0"/>
    <x v="37"/>
    <x v="37"/>
    <x v="37"/>
    <x v="16"/>
    <x v="0"/>
    <x v="4"/>
    <x v="7"/>
    <x v="2"/>
    <x v="0"/>
    <x v="0"/>
    <x v="0"/>
    <x v="0"/>
    <x v="0"/>
    <x v="0"/>
    <x v="0"/>
    <x v="0"/>
    <x v="0"/>
    <x v="0"/>
    <x v="1"/>
    <x v="1"/>
    <x v="23"/>
    <x v="13"/>
    <x v="25"/>
    <x v="23"/>
    <x v="30"/>
    <x v="31"/>
    <x v="35"/>
    <x v="35"/>
    <x v="36"/>
    <x v="1"/>
    <x v="3"/>
    <x v="6"/>
    <x v="6"/>
    <x v="2"/>
    <x v="10"/>
    <x v="0"/>
    <x v="1"/>
    <x v="1"/>
    <x v="4"/>
    <x v="4"/>
    <x v="4"/>
    <x v="1"/>
    <x v="4"/>
    <x v="2"/>
    <x v="6"/>
    <x v="0"/>
    <x v="11"/>
    <x v="1"/>
    <x v="1"/>
    <x v="1"/>
    <x v="0"/>
    <x v="0"/>
    <x v="0"/>
    <x v="2"/>
    <x v="0"/>
    <x v="1"/>
    <x v="0"/>
    <x v="3"/>
    <x v="1"/>
    <x v="34"/>
    <x v="4"/>
    <x v="0"/>
    <x v="2"/>
    <x v="1"/>
    <x v="4"/>
    <x v="0"/>
    <x v="0"/>
    <x v="2"/>
    <x v="3"/>
    <x v="3"/>
    <x v="1"/>
    <x v="0"/>
    <x v="1"/>
    <x v="34"/>
    <x v="0"/>
    <x v="34"/>
  </r>
  <r>
    <x v="0"/>
    <x v="1"/>
    <x v="0"/>
    <x v="38"/>
    <x v="38"/>
    <x v="38"/>
    <x v="16"/>
    <x v="0"/>
    <x v="5"/>
    <x v="0"/>
    <x v="2"/>
    <x v="0"/>
    <x v="0"/>
    <x v="0"/>
    <x v="0"/>
    <x v="0"/>
    <x v="0"/>
    <x v="0"/>
    <x v="0"/>
    <x v="0"/>
    <x v="0"/>
    <x v="13"/>
    <x v="13"/>
    <x v="24"/>
    <x v="24"/>
    <x v="26"/>
    <x v="24"/>
    <x v="31"/>
    <x v="32"/>
    <x v="36"/>
    <x v="36"/>
    <x v="16"/>
    <x v="21"/>
    <x v="6"/>
    <x v="0"/>
    <x v="6"/>
    <x v="4"/>
    <x v="2"/>
    <x v="3"/>
    <x v="1"/>
    <x v="2"/>
    <x v="1"/>
    <x v="6"/>
    <x v="7"/>
    <x v="4"/>
    <x v="0"/>
    <x v="2"/>
    <x v="10"/>
    <x v="0"/>
    <x v="25"/>
    <x v="7"/>
    <x v="0"/>
    <x v="1"/>
    <x v="0"/>
    <x v="0"/>
    <x v="2"/>
    <x v="2"/>
    <x v="3"/>
    <x v="2"/>
    <x v="1"/>
    <x v="3"/>
    <x v="1"/>
    <x v="35"/>
    <x v="4"/>
    <x v="5"/>
    <x v="6"/>
    <x v="1"/>
    <x v="9"/>
    <x v="1"/>
    <x v="4"/>
    <x v="2"/>
    <x v="0"/>
    <x v="4"/>
    <x v="7"/>
    <x v="5"/>
    <x v="28"/>
    <x v="35"/>
    <x v="0"/>
    <x v="35"/>
  </r>
  <r>
    <x v="0"/>
    <x v="1"/>
    <x v="0"/>
    <x v="39"/>
    <x v="39"/>
    <x v="39"/>
    <x v="16"/>
    <x v="0"/>
    <x v="0"/>
    <x v="8"/>
    <x v="2"/>
    <x v="0"/>
    <x v="0"/>
    <x v="0"/>
    <x v="0"/>
    <x v="0"/>
    <x v="0"/>
    <x v="0"/>
    <x v="0"/>
    <x v="0"/>
    <x v="0"/>
    <x v="23"/>
    <x v="23"/>
    <x v="25"/>
    <x v="25"/>
    <x v="27"/>
    <x v="25"/>
    <x v="32"/>
    <x v="33"/>
    <x v="37"/>
    <x v="37"/>
    <x v="37"/>
    <x v="22"/>
    <x v="11"/>
    <x v="7"/>
    <x v="0"/>
    <x v="2"/>
    <x v="1"/>
    <x v="2"/>
    <x v="2"/>
    <x v="1"/>
    <x v="3"/>
    <x v="4"/>
    <x v="4"/>
    <x v="4"/>
    <x v="0"/>
    <x v="1"/>
    <x v="5"/>
    <x v="0"/>
    <x v="20"/>
    <x v="7"/>
    <x v="1"/>
    <x v="0"/>
    <x v="1"/>
    <x v="0"/>
    <x v="2"/>
    <x v="1"/>
    <x v="0"/>
    <x v="0"/>
    <x v="2"/>
    <x v="3"/>
    <x v="3"/>
    <x v="36"/>
    <x v="4"/>
    <x v="5"/>
    <x v="4"/>
    <x v="1"/>
    <x v="0"/>
    <x v="0"/>
    <x v="2"/>
    <x v="0"/>
    <x v="3"/>
    <x v="3"/>
    <x v="2"/>
    <x v="0"/>
    <x v="0"/>
    <x v="17"/>
    <x v="0"/>
    <x v="17"/>
  </r>
  <r>
    <x v="0"/>
    <x v="1"/>
    <x v="0"/>
    <x v="40"/>
    <x v="40"/>
    <x v="40"/>
    <x v="17"/>
    <x v="0"/>
    <x v="4"/>
    <x v="7"/>
    <x v="2"/>
    <x v="0"/>
    <x v="0"/>
    <x v="0"/>
    <x v="0"/>
    <x v="0"/>
    <x v="0"/>
    <x v="0"/>
    <x v="0"/>
    <x v="0"/>
    <x v="0"/>
    <x v="24"/>
    <x v="24"/>
    <x v="26"/>
    <x v="26"/>
    <x v="28"/>
    <x v="26"/>
    <x v="4"/>
    <x v="34"/>
    <x v="38"/>
    <x v="38"/>
    <x v="36"/>
    <x v="0"/>
    <x v="1"/>
    <x v="6"/>
    <x v="0"/>
    <x v="0"/>
    <x v="0"/>
    <x v="0"/>
    <x v="0"/>
    <x v="1"/>
    <x v="4"/>
    <x v="5"/>
    <x v="0"/>
    <x v="1"/>
    <x v="0"/>
    <x v="2"/>
    <x v="0"/>
    <x v="0"/>
    <x v="14"/>
    <x v="7"/>
    <x v="1"/>
    <x v="0"/>
    <x v="1"/>
    <x v="1"/>
    <x v="1"/>
    <x v="2"/>
    <x v="0"/>
    <x v="0"/>
    <x v="0"/>
    <x v="3"/>
    <x v="1"/>
    <x v="37"/>
    <x v="0"/>
    <x v="0"/>
    <x v="2"/>
    <x v="0"/>
    <x v="3"/>
    <x v="0"/>
    <x v="3"/>
    <x v="3"/>
    <x v="2"/>
    <x v="3"/>
    <x v="2"/>
    <x v="2"/>
    <x v="5"/>
    <x v="15"/>
    <x v="0"/>
    <x v="15"/>
  </r>
  <r>
    <x v="0"/>
    <x v="1"/>
    <x v="0"/>
    <x v="41"/>
    <x v="41"/>
    <x v="41"/>
    <x v="17"/>
    <x v="0"/>
    <x v="5"/>
    <x v="2"/>
    <x v="2"/>
    <x v="0"/>
    <x v="0"/>
    <x v="0"/>
    <x v="0"/>
    <x v="0"/>
    <x v="0"/>
    <x v="0"/>
    <x v="0"/>
    <x v="0"/>
    <x v="0"/>
    <x v="25"/>
    <x v="25"/>
    <x v="27"/>
    <x v="5"/>
    <x v="29"/>
    <x v="27"/>
    <x v="33"/>
    <x v="35"/>
    <x v="39"/>
    <x v="32"/>
    <x v="38"/>
    <x v="22"/>
    <x v="2"/>
    <x v="6"/>
    <x v="6"/>
    <x v="7"/>
    <x v="10"/>
    <x v="13"/>
    <x v="5"/>
    <x v="0"/>
    <x v="1"/>
    <x v="4"/>
    <x v="1"/>
    <x v="1"/>
    <x v="4"/>
    <x v="0"/>
    <x v="0"/>
    <x v="0"/>
    <x v="12"/>
    <x v="1"/>
    <x v="5"/>
    <x v="0"/>
    <x v="1"/>
    <x v="2"/>
    <x v="1"/>
    <x v="2"/>
    <x v="1"/>
    <x v="7"/>
    <x v="0"/>
    <x v="0"/>
    <x v="7"/>
    <x v="38"/>
    <x v="5"/>
    <x v="5"/>
    <x v="2"/>
    <x v="5"/>
    <x v="0"/>
    <x v="0"/>
    <x v="0"/>
    <x v="3"/>
    <x v="10"/>
    <x v="0"/>
    <x v="0"/>
    <x v="0"/>
    <x v="0"/>
    <x v="36"/>
    <x v="0"/>
    <x v="36"/>
  </r>
  <r>
    <x v="0"/>
    <x v="1"/>
    <x v="0"/>
    <x v="42"/>
    <x v="42"/>
    <x v="42"/>
    <x v="17"/>
    <x v="0"/>
    <x v="0"/>
    <x v="8"/>
    <x v="2"/>
    <x v="0"/>
    <x v="0"/>
    <x v="0"/>
    <x v="0"/>
    <x v="0"/>
    <x v="0"/>
    <x v="0"/>
    <x v="0"/>
    <x v="0"/>
    <x v="0"/>
    <x v="24"/>
    <x v="21"/>
    <x v="28"/>
    <x v="27"/>
    <x v="30"/>
    <x v="28"/>
    <x v="34"/>
    <x v="36"/>
    <x v="40"/>
    <x v="39"/>
    <x v="39"/>
    <x v="13"/>
    <x v="0"/>
    <x v="7"/>
    <x v="6"/>
    <x v="0"/>
    <x v="9"/>
    <x v="2"/>
    <x v="2"/>
    <x v="1"/>
    <x v="6"/>
    <x v="1"/>
    <x v="4"/>
    <x v="1"/>
    <x v="0"/>
    <x v="0"/>
    <x v="0"/>
    <x v="0"/>
    <x v="16"/>
    <x v="1"/>
    <x v="6"/>
    <x v="0"/>
    <x v="0"/>
    <x v="0"/>
    <x v="1"/>
    <x v="2"/>
    <x v="1"/>
    <x v="2"/>
    <x v="0"/>
    <x v="3"/>
    <x v="1"/>
    <x v="39"/>
    <x v="4"/>
    <x v="1"/>
    <x v="0"/>
    <x v="0"/>
    <x v="1"/>
    <x v="0"/>
    <x v="1"/>
    <x v="1"/>
    <x v="10"/>
    <x v="0"/>
    <x v="3"/>
    <x v="2"/>
    <x v="15"/>
    <x v="37"/>
    <x v="0"/>
    <x v="37"/>
  </r>
  <r>
    <x v="0"/>
    <x v="1"/>
    <x v="0"/>
    <x v="43"/>
    <x v="43"/>
    <x v="43"/>
    <x v="18"/>
    <x v="0"/>
    <x v="7"/>
    <x v="7"/>
    <x v="3"/>
    <x v="0"/>
    <x v="0"/>
    <x v="0"/>
    <x v="21"/>
    <x v="20"/>
    <x v="22"/>
    <x v="23"/>
    <x v="24"/>
    <x v="24"/>
    <x v="22"/>
    <x v="26"/>
    <x v="26"/>
    <x v="26"/>
    <x v="28"/>
    <x v="31"/>
    <x v="29"/>
    <x v="35"/>
    <x v="31"/>
    <x v="41"/>
    <x v="40"/>
    <x v="15"/>
    <x v="9"/>
    <x v="0"/>
    <x v="7"/>
    <x v="2"/>
    <x v="0"/>
    <x v="10"/>
    <x v="9"/>
    <x v="0"/>
    <x v="1"/>
    <x v="3"/>
    <x v="5"/>
    <x v="4"/>
    <x v="0"/>
    <x v="0"/>
    <x v="2"/>
    <x v="1"/>
    <x v="4"/>
    <x v="15"/>
    <x v="0"/>
    <x v="6"/>
    <x v="2"/>
    <x v="1"/>
    <x v="0"/>
    <x v="0"/>
    <x v="2"/>
    <x v="3"/>
    <x v="1"/>
    <x v="0"/>
    <x v="0"/>
    <x v="3"/>
    <x v="1"/>
    <x v="4"/>
    <x v="8"/>
    <x v="1"/>
    <x v="2"/>
    <x v="1"/>
    <x v="0"/>
    <x v="3"/>
    <x v="0"/>
    <x v="2"/>
    <x v="3"/>
    <x v="2"/>
    <x v="2"/>
    <x v="29"/>
    <x v="38"/>
    <x v="3"/>
    <x v="38"/>
  </r>
  <r>
    <x v="0"/>
    <x v="1"/>
    <x v="0"/>
    <x v="44"/>
    <x v="44"/>
    <x v="44"/>
    <x v="18"/>
    <x v="0"/>
    <x v="4"/>
    <x v="4"/>
    <x v="3"/>
    <x v="0"/>
    <x v="0"/>
    <x v="0"/>
    <x v="22"/>
    <x v="21"/>
    <x v="23"/>
    <x v="2"/>
    <x v="11"/>
    <x v="25"/>
    <x v="23"/>
    <x v="27"/>
    <x v="27"/>
    <x v="29"/>
    <x v="29"/>
    <x v="32"/>
    <x v="30"/>
    <x v="36"/>
    <x v="37"/>
    <x v="42"/>
    <x v="41"/>
    <x v="16"/>
    <x v="8"/>
    <x v="3"/>
    <x v="4"/>
    <x v="0"/>
    <x v="0"/>
    <x v="1"/>
    <x v="2"/>
    <x v="2"/>
    <x v="8"/>
    <x v="6"/>
    <x v="2"/>
    <x v="4"/>
    <x v="1"/>
    <x v="0"/>
    <x v="2"/>
    <x v="0"/>
    <x v="1"/>
    <x v="26"/>
    <x v="0"/>
    <x v="2"/>
    <x v="0"/>
    <x v="0"/>
    <x v="0"/>
    <x v="4"/>
    <x v="0"/>
    <x v="0"/>
    <x v="2"/>
    <x v="0"/>
    <x v="0"/>
    <x v="1"/>
    <x v="40"/>
    <x v="5"/>
    <x v="5"/>
    <x v="0"/>
    <x v="1"/>
    <x v="1"/>
    <x v="3"/>
    <x v="1"/>
    <x v="1"/>
    <x v="1"/>
    <x v="3"/>
    <x v="0"/>
    <x v="1"/>
    <x v="15"/>
    <x v="11"/>
    <x v="0"/>
    <x v="39"/>
  </r>
  <r>
    <x v="0"/>
    <x v="1"/>
    <x v="0"/>
    <x v="45"/>
    <x v="45"/>
    <x v="45"/>
    <x v="18"/>
    <x v="0"/>
    <x v="4"/>
    <x v="4"/>
    <x v="3"/>
    <x v="0"/>
    <x v="0"/>
    <x v="0"/>
    <x v="21"/>
    <x v="22"/>
    <x v="24"/>
    <x v="24"/>
    <x v="25"/>
    <x v="26"/>
    <x v="24"/>
    <x v="28"/>
    <x v="28"/>
    <x v="30"/>
    <x v="30"/>
    <x v="33"/>
    <x v="31"/>
    <x v="7"/>
    <x v="38"/>
    <x v="43"/>
    <x v="9"/>
    <x v="40"/>
    <x v="0"/>
    <x v="3"/>
    <x v="3"/>
    <x v="2"/>
    <x v="3"/>
    <x v="4"/>
    <x v="1"/>
    <x v="0"/>
    <x v="5"/>
    <x v="3"/>
    <x v="5"/>
    <x v="0"/>
    <x v="1"/>
    <x v="0"/>
    <x v="0"/>
    <x v="5"/>
    <x v="0"/>
    <x v="15"/>
    <x v="6"/>
    <x v="6"/>
    <x v="0"/>
    <x v="0"/>
    <x v="1"/>
    <x v="1"/>
    <x v="1"/>
    <x v="1"/>
    <x v="0"/>
    <x v="0"/>
    <x v="0"/>
    <x v="3"/>
    <x v="41"/>
    <x v="5"/>
    <x v="1"/>
    <x v="4"/>
    <x v="0"/>
    <x v="3"/>
    <x v="1"/>
    <x v="0"/>
    <x v="1"/>
    <x v="2"/>
    <x v="0"/>
    <x v="1"/>
    <x v="2"/>
    <x v="9"/>
    <x v="15"/>
    <x v="0"/>
    <x v="15"/>
  </r>
  <r>
    <x v="0"/>
    <x v="1"/>
    <x v="0"/>
    <x v="46"/>
    <x v="46"/>
    <x v="46"/>
    <x v="18"/>
    <x v="0"/>
    <x v="5"/>
    <x v="2"/>
    <x v="3"/>
    <x v="0"/>
    <x v="0"/>
    <x v="0"/>
    <x v="23"/>
    <x v="23"/>
    <x v="25"/>
    <x v="25"/>
    <x v="26"/>
    <x v="27"/>
    <x v="25"/>
    <x v="22"/>
    <x v="23"/>
    <x v="31"/>
    <x v="31"/>
    <x v="34"/>
    <x v="32"/>
    <x v="37"/>
    <x v="39"/>
    <x v="13"/>
    <x v="35"/>
    <x v="41"/>
    <x v="4"/>
    <x v="0"/>
    <x v="1"/>
    <x v="1"/>
    <x v="2"/>
    <x v="0"/>
    <x v="0"/>
    <x v="1"/>
    <x v="0"/>
    <x v="4"/>
    <x v="1"/>
    <x v="0"/>
    <x v="1"/>
    <x v="0"/>
    <x v="2"/>
    <x v="1"/>
    <x v="0"/>
    <x v="15"/>
    <x v="3"/>
    <x v="5"/>
    <x v="1"/>
    <x v="0"/>
    <x v="0"/>
    <x v="1"/>
    <x v="2"/>
    <x v="1"/>
    <x v="0"/>
    <x v="1"/>
    <x v="3"/>
    <x v="1"/>
    <x v="42"/>
    <x v="5"/>
    <x v="5"/>
    <x v="4"/>
    <x v="0"/>
    <x v="1"/>
    <x v="0"/>
    <x v="3"/>
    <x v="3"/>
    <x v="1"/>
    <x v="3"/>
    <x v="2"/>
    <x v="0"/>
    <x v="25"/>
    <x v="22"/>
    <x v="0"/>
    <x v="22"/>
  </r>
  <r>
    <x v="0"/>
    <x v="1"/>
    <x v="0"/>
    <x v="47"/>
    <x v="47"/>
    <x v="47"/>
    <x v="19"/>
    <x v="1"/>
    <x v="8"/>
    <x v="9"/>
    <x v="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42"/>
    <x v="23"/>
    <x v="3"/>
    <x v="3"/>
    <x v="0"/>
    <x v="0"/>
    <x v="10"/>
    <x v="1"/>
    <x v="1"/>
    <x v="1"/>
    <x v="6"/>
    <x v="2"/>
    <x v="1"/>
    <x v="1"/>
    <x v="4"/>
    <x v="2"/>
    <x v="10"/>
    <x v="0"/>
    <x v="27"/>
    <x v="5"/>
    <x v="2"/>
    <x v="0"/>
    <x v="0"/>
    <x v="0"/>
    <x v="8"/>
    <x v="2"/>
    <x v="1"/>
    <x v="0"/>
    <x v="2"/>
    <x v="0"/>
    <x v="1"/>
    <x v="43"/>
    <x v="0"/>
    <x v="5"/>
    <x v="4"/>
    <x v="4"/>
    <x v="4"/>
    <x v="6"/>
    <x v="1"/>
    <x v="0"/>
    <x v="2"/>
    <x v="3"/>
    <x v="2"/>
    <x v="5"/>
    <x v="11"/>
    <x v="39"/>
    <x v="0"/>
    <x v="40"/>
  </r>
  <r>
    <x v="0"/>
    <x v="1"/>
    <x v="0"/>
    <x v="48"/>
    <x v="48"/>
    <x v="48"/>
    <x v="19"/>
    <x v="1"/>
    <x v="9"/>
    <x v="10"/>
    <x v="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43"/>
    <x v="21"/>
    <x v="2"/>
    <x v="4"/>
    <x v="3"/>
    <x v="3"/>
    <x v="11"/>
    <x v="1"/>
    <x v="3"/>
    <x v="0"/>
    <x v="1"/>
    <x v="9"/>
    <x v="7"/>
    <x v="0"/>
    <x v="2"/>
    <x v="0"/>
    <x v="8"/>
    <x v="1"/>
    <x v="28"/>
    <x v="5"/>
    <x v="3"/>
    <x v="2"/>
    <x v="0"/>
    <x v="2"/>
    <x v="2"/>
    <x v="1"/>
    <x v="4"/>
    <x v="0"/>
    <x v="8"/>
    <x v="0"/>
    <x v="3"/>
    <x v="44"/>
    <x v="5"/>
    <x v="5"/>
    <x v="4"/>
    <x v="4"/>
    <x v="3"/>
    <x v="0"/>
    <x v="2"/>
    <x v="0"/>
    <x v="1"/>
    <x v="3"/>
    <x v="4"/>
    <x v="5"/>
    <x v="29"/>
    <x v="40"/>
    <x v="0"/>
    <x v="41"/>
  </r>
  <r>
    <x v="0"/>
    <x v="1"/>
    <x v="0"/>
    <x v="49"/>
    <x v="49"/>
    <x v="49"/>
    <x v="19"/>
    <x v="1"/>
    <x v="10"/>
    <x v="11"/>
    <x v="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44"/>
    <x v="24"/>
    <x v="11"/>
    <x v="4"/>
    <x v="0"/>
    <x v="0"/>
    <x v="1"/>
    <x v="1"/>
    <x v="2"/>
    <x v="1"/>
    <x v="3"/>
    <x v="4"/>
    <x v="4"/>
    <x v="1"/>
    <x v="0"/>
    <x v="2"/>
    <x v="0"/>
    <x v="4"/>
    <x v="29"/>
    <x v="0"/>
    <x v="1"/>
    <x v="0"/>
    <x v="1"/>
    <x v="0"/>
    <x v="1"/>
    <x v="1"/>
    <x v="3"/>
    <x v="1"/>
    <x v="3"/>
    <x v="1"/>
    <x v="1"/>
    <x v="45"/>
    <x v="0"/>
    <x v="1"/>
    <x v="1"/>
    <x v="0"/>
    <x v="1"/>
    <x v="0"/>
    <x v="3"/>
    <x v="0"/>
    <x v="0"/>
    <x v="0"/>
    <x v="3"/>
    <x v="2"/>
    <x v="30"/>
    <x v="27"/>
    <x v="0"/>
    <x v="27"/>
  </r>
  <r>
    <x v="0"/>
    <x v="1"/>
    <x v="0"/>
    <x v="50"/>
    <x v="50"/>
    <x v="50"/>
    <x v="20"/>
    <x v="0"/>
    <x v="9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28"/>
    <x v="39"/>
    <x v="45"/>
    <x v="12"/>
    <x v="10"/>
    <x v="9"/>
    <x v="2"/>
    <x v="3"/>
    <x v="2"/>
    <x v="3"/>
    <x v="10"/>
    <x v="0"/>
    <x v="5"/>
    <x v="1"/>
    <x v="6"/>
    <x v="1"/>
    <x v="0"/>
    <x v="1"/>
    <x v="0"/>
    <x v="0"/>
    <x v="6"/>
    <x v="1"/>
    <x v="30"/>
    <x v="7"/>
    <x v="6"/>
    <x v="1"/>
    <x v="7"/>
    <x v="0"/>
    <x v="1"/>
    <x v="2"/>
    <x v="0"/>
    <x v="0"/>
    <x v="3"/>
    <x v="3"/>
    <x v="1"/>
    <x v="46"/>
    <x v="0"/>
    <x v="5"/>
    <x v="4"/>
    <x v="1"/>
    <x v="4"/>
    <x v="0"/>
    <x v="0"/>
    <x v="3"/>
    <x v="0"/>
    <x v="2"/>
    <x v="2"/>
    <x v="2"/>
    <x v="26"/>
    <x v="16"/>
    <x v="0"/>
    <x v="16"/>
  </r>
  <r>
    <x v="0"/>
    <x v="1"/>
    <x v="0"/>
    <x v="51"/>
    <x v="51"/>
    <x v="51"/>
    <x v="20"/>
    <x v="0"/>
    <x v="10"/>
    <x v="11"/>
    <x v="3"/>
    <x v="0"/>
    <x v="0"/>
    <x v="0"/>
    <x v="0"/>
    <x v="0"/>
    <x v="0"/>
    <x v="0"/>
    <x v="0"/>
    <x v="0"/>
    <x v="0"/>
    <x v="0"/>
    <x v="0"/>
    <x v="0"/>
    <x v="0"/>
    <x v="0"/>
    <x v="0"/>
    <x v="39"/>
    <x v="29"/>
    <x v="46"/>
    <x v="43"/>
    <x v="45"/>
    <x v="25"/>
    <x v="0"/>
    <x v="6"/>
    <x v="1"/>
    <x v="2"/>
    <x v="4"/>
    <x v="1"/>
    <x v="0"/>
    <x v="1"/>
    <x v="3"/>
    <x v="4"/>
    <x v="0"/>
    <x v="0"/>
    <x v="0"/>
    <x v="2"/>
    <x v="6"/>
    <x v="0"/>
    <x v="31"/>
    <x v="4"/>
    <x v="2"/>
    <x v="0"/>
    <x v="4"/>
    <x v="0"/>
    <x v="0"/>
    <x v="2"/>
    <x v="1"/>
    <x v="0"/>
    <x v="3"/>
    <x v="0"/>
    <x v="3"/>
    <x v="47"/>
    <x v="5"/>
    <x v="0"/>
    <x v="2"/>
    <x v="1"/>
    <x v="4"/>
    <x v="0"/>
    <x v="0"/>
    <x v="3"/>
    <x v="1"/>
    <x v="0"/>
    <x v="2"/>
    <x v="2"/>
    <x v="14"/>
    <x v="41"/>
    <x v="0"/>
    <x v="42"/>
  </r>
  <r>
    <x v="0"/>
    <x v="1"/>
    <x v="0"/>
    <x v="52"/>
    <x v="52"/>
    <x v="52"/>
    <x v="21"/>
    <x v="0"/>
    <x v="4"/>
    <x v="7"/>
    <x v="3"/>
    <x v="0"/>
    <x v="0"/>
    <x v="0"/>
    <x v="0"/>
    <x v="0"/>
    <x v="0"/>
    <x v="0"/>
    <x v="0"/>
    <x v="0"/>
    <x v="0"/>
    <x v="29"/>
    <x v="29"/>
    <x v="1"/>
    <x v="32"/>
    <x v="35"/>
    <x v="33"/>
    <x v="40"/>
    <x v="41"/>
    <x v="47"/>
    <x v="12"/>
    <x v="46"/>
    <x v="26"/>
    <x v="2"/>
    <x v="1"/>
    <x v="5"/>
    <x v="3"/>
    <x v="2"/>
    <x v="1"/>
    <x v="5"/>
    <x v="0"/>
    <x v="1"/>
    <x v="1"/>
    <x v="2"/>
    <x v="2"/>
    <x v="4"/>
    <x v="2"/>
    <x v="3"/>
    <x v="1"/>
    <x v="32"/>
    <x v="5"/>
    <x v="0"/>
    <x v="0"/>
    <x v="3"/>
    <x v="1"/>
    <x v="4"/>
    <x v="2"/>
    <x v="1"/>
    <x v="2"/>
    <x v="1"/>
    <x v="3"/>
    <x v="3"/>
    <x v="48"/>
    <x v="5"/>
    <x v="5"/>
    <x v="2"/>
    <x v="1"/>
    <x v="1"/>
    <x v="6"/>
    <x v="1"/>
    <x v="2"/>
    <x v="2"/>
    <x v="1"/>
    <x v="1"/>
    <x v="3"/>
    <x v="31"/>
    <x v="42"/>
    <x v="0"/>
    <x v="43"/>
  </r>
  <r>
    <x v="0"/>
    <x v="1"/>
    <x v="0"/>
    <x v="53"/>
    <x v="53"/>
    <x v="53"/>
    <x v="21"/>
    <x v="0"/>
    <x v="5"/>
    <x v="2"/>
    <x v="3"/>
    <x v="0"/>
    <x v="0"/>
    <x v="0"/>
    <x v="0"/>
    <x v="0"/>
    <x v="0"/>
    <x v="0"/>
    <x v="0"/>
    <x v="0"/>
    <x v="0"/>
    <x v="29"/>
    <x v="30"/>
    <x v="32"/>
    <x v="33"/>
    <x v="36"/>
    <x v="27"/>
    <x v="41"/>
    <x v="37"/>
    <x v="48"/>
    <x v="44"/>
    <x v="47"/>
    <x v="27"/>
    <x v="6"/>
    <x v="10"/>
    <x v="2"/>
    <x v="8"/>
    <x v="5"/>
    <x v="2"/>
    <x v="3"/>
    <x v="2"/>
    <x v="7"/>
    <x v="0"/>
    <x v="10"/>
    <x v="4"/>
    <x v="4"/>
    <x v="9"/>
    <x v="4"/>
    <x v="7"/>
    <x v="33"/>
    <x v="2"/>
    <x v="0"/>
    <x v="6"/>
    <x v="7"/>
    <x v="3"/>
    <x v="4"/>
    <x v="7"/>
    <x v="2"/>
    <x v="4"/>
    <x v="2"/>
    <x v="2"/>
    <x v="8"/>
    <x v="49"/>
    <x v="2"/>
    <x v="7"/>
    <x v="1"/>
    <x v="2"/>
    <x v="3"/>
    <x v="3"/>
    <x v="1"/>
    <x v="1"/>
    <x v="0"/>
    <x v="1"/>
    <x v="8"/>
    <x v="6"/>
    <x v="23"/>
    <x v="43"/>
    <x v="0"/>
    <x v="44"/>
  </r>
  <r>
    <x v="0"/>
    <x v="1"/>
    <x v="0"/>
    <x v="54"/>
    <x v="54"/>
    <x v="54"/>
    <x v="21"/>
    <x v="0"/>
    <x v="0"/>
    <x v="8"/>
    <x v="3"/>
    <x v="0"/>
    <x v="0"/>
    <x v="0"/>
    <x v="0"/>
    <x v="0"/>
    <x v="0"/>
    <x v="0"/>
    <x v="0"/>
    <x v="0"/>
    <x v="0"/>
    <x v="29"/>
    <x v="1"/>
    <x v="33"/>
    <x v="34"/>
    <x v="34"/>
    <x v="34"/>
    <x v="42"/>
    <x v="22"/>
    <x v="49"/>
    <x v="45"/>
    <x v="48"/>
    <x v="3"/>
    <x v="0"/>
    <x v="0"/>
    <x v="6"/>
    <x v="9"/>
    <x v="12"/>
    <x v="3"/>
    <x v="5"/>
    <x v="1"/>
    <x v="0"/>
    <x v="1"/>
    <x v="5"/>
    <x v="4"/>
    <x v="1"/>
    <x v="1"/>
    <x v="5"/>
    <x v="7"/>
    <x v="20"/>
    <x v="7"/>
    <x v="4"/>
    <x v="1"/>
    <x v="3"/>
    <x v="1"/>
    <x v="1"/>
    <x v="4"/>
    <x v="3"/>
    <x v="1"/>
    <x v="1"/>
    <x v="6"/>
    <x v="3"/>
    <x v="50"/>
    <x v="4"/>
    <x v="5"/>
    <x v="0"/>
    <x v="3"/>
    <x v="3"/>
    <x v="1"/>
    <x v="2"/>
    <x v="0"/>
    <x v="0"/>
    <x v="0"/>
    <x v="0"/>
    <x v="0"/>
    <x v="32"/>
    <x v="44"/>
    <x v="0"/>
    <x v="45"/>
  </r>
  <r>
    <x v="0"/>
    <x v="2"/>
    <x v="0"/>
    <x v="55"/>
    <x v="55"/>
    <x v="55"/>
    <x v="22"/>
    <x v="0"/>
    <x v="11"/>
    <x v="12"/>
    <x v="4"/>
    <x v="0"/>
    <x v="0"/>
    <x v="0"/>
    <x v="24"/>
    <x v="24"/>
    <x v="26"/>
    <x v="26"/>
    <x v="27"/>
    <x v="28"/>
    <x v="26"/>
    <x v="30"/>
    <x v="31"/>
    <x v="34"/>
    <x v="35"/>
    <x v="15"/>
    <x v="35"/>
    <x v="43"/>
    <x v="42"/>
    <x v="50"/>
    <x v="46"/>
    <x v="49"/>
    <x v="4"/>
    <x v="1"/>
    <x v="0"/>
    <x v="9"/>
    <x v="3"/>
    <x v="0"/>
    <x v="0"/>
    <x v="1"/>
    <x v="1"/>
    <x v="4"/>
    <x v="5"/>
    <x v="0"/>
    <x v="0"/>
    <x v="0"/>
    <x v="2"/>
    <x v="6"/>
    <x v="0"/>
    <x v="5"/>
    <x v="1"/>
    <x v="1"/>
    <x v="6"/>
    <x v="1"/>
    <x v="0"/>
    <x v="1"/>
    <x v="2"/>
    <x v="1"/>
    <x v="7"/>
    <x v="0"/>
    <x v="3"/>
    <x v="3"/>
    <x v="51"/>
    <x v="5"/>
    <x v="5"/>
    <x v="4"/>
    <x v="0"/>
    <x v="4"/>
    <x v="1"/>
    <x v="3"/>
    <x v="3"/>
    <x v="2"/>
    <x v="0"/>
    <x v="1"/>
    <x v="0"/>
    <x v="26"/>
    <x v="41"/>
    <x v="0"/>
    <x v="42"/>
  </r>
  <r>
    <x v="0"/>
    <x v="2"/>
    <x v="0"/>
    <x v="56"/>
    <x v="56"/>
    <x v="56"/>
    <x v="22"/>
    <x v="0"/>
    <x v="12"/>
    <x v="13"/>
    <x v="4"/>
    <x v="0"/>
    <x v="0"/>
    <x v="0"/>
    <x v="25"/>
    <x v="20"/>
    <x v="27"/>
    <x v="27"/>
    <x v="28"/>
    <x v="29"/>
    <x v="1"/>
    <x v="31"/>
    <x v="32"/>
    <x v="35"/>
    <x v="27"/>
    <x v="37"/>
    <x v="36"/>
    <x v="44"/>
    <x v="43"/>
    <x v="51"/>
    <x v="39"/>
    <x v="15"/>
    <x v="0"/>
    <x v="1"/>
    <x v="1"/>
    <x v="6"/>
    <x v="3"/>
    <x v="0"/>
    <x v="1"/>
    <x v="0"/>
    <x v="1"/>
    <x v="3"/>
    <x v="4"/>
    <x v="0"/>
    <x v="1"/>
    <x v="0"/>
    <x v="0"/>
    <x v="0"/>
    <x v="0"/>
    <x v="0"/>
    <x v="3"/>
    <x v="1"/>
    <x v="4"/>
    <x v="1"/>
    <x v="0"/>
    <x v="0"/>
    <x v="2"/>
    <x v="0"/>
    <x v="0"/>
    <x v="3"/>
    <x v="0"/>
    <x v="3"/>
    <x v="52"/>
    <x v="5"/>
    <x v="0"/>
    <x v="2"/>
    <x v="1"/>
    <x v="4"/>
    <x v="1"/>
    <x v="3"/>
    <x v="3"/>
    <x v="2"/>
    <x v="0"/>
    <x v="0"/>
    <x v="2"/>
    <x v="14"/>
    <x v="45"/>
    <x v="0"/>
    <x v="46"/>
  </r>
  <r>
    <x v="0"/>
    <x v="3"/>
    <x v="0"/>
    <x v="57"/>
    <x v="57"/>
    <x v="57"/>
    <x v="23"/>
    <x v="0"/>
    <x v="13"/>
    <x v="14"/>
    <x v="4"/>
    <x v="0"/>
    <x v="0"/>
    <x v="0"/>
    <x v="26"/>
    <x v="25"/>
    <x v="28"/>
    <x v="28"/>
    <x v="5"/>
    <x v="30"/>
    <x v="2"/>
    <x v="32"/>
    <x v="33"/>
    <x v="23"/>
    <x v="28"/>
    <x v="38"/>
    <x v="37"/>
    <x v="45"/>
    <x v="44"/>
    <x v="14"/>
    <x v="47"/>
    <x v="45"/>
    <x v="19"/>
    <x v="0"/>
    <x v="6"/>
    <x v="6"/>
    <x v="3"/>
    <x v="10"/>
    <x v="0"/>
    <x v="0"/>
    <x v="1"/>
    <x v="6"/>
    <x v="5"/>
    <x v="4"/>
    <x v="2"/>
    <x v="0"/>
    <x v="2"/>
    <x v="11"/>
    <x v="0"/>
    <x v="14"/>
    <x v="1"/>
    <x v="1"/>
    <x v="1"/>
    <x v="0"/>
    <x v="0"/>
    <x v="2"/>
    <x v="1"/>
    <x v="0"/>
    <x v="0"/>
    <x v="0"/>
    <x v="1"/>
    <x v="7"/>
    <x v="1"/>
    <x v="0"/>
    <x v="0"/>
    <x v="2"/>
    <x v="1"/>
    <x v="3"/>
    <x v="0"/>
    <x v="3"/>
    <x v="1"/>
    <x v="2"/>
    <x v="3"/>
    <x v="1"/>
    <x v="5"/>
    <x v="14"/>
    <x v="46"/>
    <x v="0"/>
    <x v="47"/>
  </r>
  <r>
    <x v="0"/>
    <x v="3"/>
    <x v="0"/>
    <x v="58"/>
    <x v="58"/>
    <x v="58"/>
    <x v="23"/>
    <x v="0"/>
    <x v="14"/>
    <x v="15"/>
    <x v="4"/>
    <x v="0"/>
    <x v="0"/>
    <x v="0"/>
    <x v="27"/>
    <x v="26"/>
    <x v="29"/>
    <x v="29"/>
    <x v="29"/>
    <x v="28"/>
    <x v="27"/>
    <x v="33"/>
    <x v="34"/>
    <x v="36"/>
    <x v="36"/>
    <x v="39"/>
    <x v="38"/>
    <x v="20"/>
    <x v="45"/>
    <x v="43"/>
    <x v="48"/>
    <x v="50"/>
    <x v="9"/>
    <x v="1"/>
    <x v="11"/>
    <x v="4"/>
    <x v="3"/>
    <x v="2"/>
    <x v="3"/>
    <x v="5"/>
    <x v="1"/>
    <x v="4"/>
    <x v="1"/>
    <x v="2"/>
    <x v="4"/>
    <x v="3"/>
    <x v="8"/>
    <x v="4"/>
    <x v="4"/>
    <x v="1"/>
    <x v="1"/>
    <x v="5"/>
    <x v="4"/>
    <x v="3"/>
    <x v="0"/>
    <x v="2"/>
    <x v="1"/>
    <x v="3"/>
    <x v="0"/>
    <x v="0"/>
    <x v="3"/>
    <x v="7"/>
    <x v="53"/>
    <x v="8"/>
    <x v="5"/>
    <x v="4"/>
    <x v="2"/>
    <x v="1"/>
    <x v="0"/>
    <x v="0"/>
    <x v="1"/>
    <x v="3"/>
    <x v="0"/>
    <x v="2"/>
    <x v="5"/>
    <x v="0"/>
    <x v="42"/>
    <x v="0"/>
    <x v="43"/>
  </r>
  <r>
    <x v="0"/>
    <x v="4"/>
    <x v="0"/>
    <x v="59"/>
    <x v="59"/>
    <x v="59"/>
    <x v="24"/>
    <x v="0"/>
    <x v="15"/>
    <x v="16"/>
    <x v="5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52"/>
    <x v="49"/>
    <x v="44"/>
    <x v="10"/>
    <x v="3"/>
    <x v="6"/>
    <x v="2"/>
    <x v="2"/>
    <x v="0"/>
    <x v="1"/>
    <x v="0"/>
    <x v="1"/>
    <x v="4"/>
    <x v="4"/>
    <x v="4"/>
    <x v="2"/>
    <x v="4"/>
    <x v="2"/>
    <x v="6"/>
    <x v="1"/>
    <x v="14"/>
    <x v="7"/>
    <x v="1"/>
    <x v="0"/>
    <x v="0"/>
    <x v="0"/>
    <x v="1"/>
    <x v="0"/>
    <x v="0"/>
    <x v="1"/>
    <x v="3"/>
    <x v="0"/>
    <x v="7"/>
    <x v="54"/>
    <x v="0"/>
    <x v="0"/>
    <x v="2"/>
    <x v="1"/>
    <x v="3"/>
    <x v="1"/>
    <x v="2"/>
    <x v="3"/>
    <x v="11"/>
    <x v="0"/>
    <x v="2"/>
    <x v="1"/>
    <x v="30"/>
    <x v="47"/>
    <x v="0"/>
    <x v="48"/>
  </r>
  <r>
    <x v="0"/>
    <x v="4"/>
    <x v="0"/>
    <x v="60"/>
    <x v="60"/>
    <x v="60"/>
    <x v="24"/>
    <x v="0"/>
    <x v="16"/>
    <x v="14"/>
    <x v="5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53"/>
    <x v="33"/>
    <x v="43"/>
    <x v="12"/>
    <x v="3"/>
    <x v="6"/>
    <x v="6"/>
    <x v="0"/>
    <x v="4"/>
    <x v="0"/>
    <x v="1"/>
    <x v="1"/>
    <x v="4"/>
    <x v="5"/>
    <x v="4"/>
    <x v="0"/>
    <x v="0"/>
    <x v="2"/>
    <x v="0"/>
    <x v="0"/>
    <x v="4"/>
    <x v="7"/>
    <x v="1"/>
    <x v="0"/>
    <x v="0"/>
    <x v="0"/>
    <x v="2"/>
    <x v="2"/>
    <x v="0"/>
    <x v="1"/>
    <x v="0"/>
    <x v="0"/>
    <x v="3"/>
    <x v="42"/>
    <x v="5"/>
    <x v="5"/>
    <x v="2"/>
    <x v="1"/>
    <x v="4"/>
    <x v="1"/>
    <x v="0"/>
    <x v="1"/>
    <x v="3"/>
    <x v="3"/>
    <x v="2"/>
    <x v="2"/>
    <x v="1"/>
    <x v="12"/>
    <x v="0"/>
    <x v="12"/>
  </r>
  <r>
    <x v="0"/>
    <x v="4"/>
    <x v="0"/>
    <x v="61"/>
    <x v="61"/>
    <x v="61"/>
    <x v="25"/>
    <x v="2"/>
    <x v="17"/>
    <x v="17"/>
    <x v="5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51"/>
    <x v="20"/>
    <x v="3"/>
    <x v="3"/>
    <x v="2"/>
    <x v="2"/>
    <x v="0"/>
    <x v="0"/>
    <x v="1"/>
    <x v="1"/>
    <x v="4"/>
    <x v="5"/>
    <x v="0"/>
    <x v="1"/>
    <x v="4"/>
    <x v="0"/>
    <x v="1"/>
    <x v="0"/>
    <x v="34"/>
    <x v="3"/>
    <x v="6"/>
    <x v="0"/>
    <x v="1"/>
    <x v="0"/>
    <x v="0"/>
    <x v="2"/>
    <x v="0"/>
    <x v="0"/>
    <x v="0"/>
    <x v="0"/>
    <x v="3"/>
    <x v="55"/>
    <x v="5"/>
    <x v="0"/>
    <x v="2"/>
    <x v="0"/>
    <x v="4"/>
    <x v="0"/>
    <x v="3"/>
    <x v="1"/>
    <x v="2"/>
    <x v="3"/>
    <x v="1"/>
    <x v="2"/>
    <x v="13"/>
    <x v="15"/>
    <x v="0"/>
    <x v="15"/>
  </r>
  <r>
    <x v="0"/>
    <x v="4"/>
    <x v="1"/>
    <x v="62"/>
    <x v="62"/>
    <x v="62"/>
    <x v="25"/>
    <x v="3"/>
    <x v="18"/>
    <x v="18"/>
    <x v="5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44"/>
    <x v="20"/>
    <x v="3"/>
    <x v="3"/>
    <x v="2"/>
    <x v="2"/>
    <x v="0"/>
    <x v="0"/>
    <x v="1"/>
    <x v="1"/>
    <x v="4"/>
    <x v="5"/>
    <x v="0"/>
    <x v="1"/>
    <x v="0"/>
    <x v="2"/>
    <x v="1"/>
    <x v="0"/>
    <x v="5"/>
    <x v="3"/>
    <x v="6"/>
    <x v="1"/>
    <x v="1"/>
    <x v="1"/>
    <x v="1"/>
    <x v="1"/>
    <x v="1"/>
    <x v="0"/>
    <x v="0"/>
    <x v="0"/>
    <x v="3"/>
    <x v="56"/>
    <x v="5"/>
    <x v="5"/>
    <x v="2"/>
    <x v="1"/>
    <x v="4"/>
    <x v="0"/>
    <x v="3"/>
    <x v="1"/>
    <x v="2"/>
    <x v="3"/>
    <x v="1"/>
    <x v="2"/>
    <x v="13"/>
    <x v="48"/>
    <x v="0"/>
    <x v="49"/>
  </r>
  <r>
    <x v="0"/>
    <x v="4"/>
    <x v="0"/>
    <x v="63"/>
    <x v="63"/>
    <x v="63"/>
    <x v="26"/>
    <x v="0"/>
    <x v="13"/>
    <x v="16"/>
    <x v="5"/>
    <x v="0"/>
    <x v="0"/>
    <x v="0"/>
    <x v="28"/>
    <x v="27"/>
    <x v="30"/>
    <x v="30"/>
    <x v="30"/>
    <x v="26"/>
    <x v="28"/>
    <x v="34"/>
    <x v="33"/>
    <x v="21"/>
    <x v="37"/>
    <x v="40"/>
    <x v="39"/>
    <x v="46"/>
    <x v="3"/>
    <x v="28"/>
    <x v="51"/>
    <x v="52"/>
    <x v="25"/>
    <x v="0"/>
    <x v="6"/>
    <x v="6"/>
    <x v="0"/>
    <x v="4"/>
    <x v="2"/>
    <x v="0"/>
    <x v="1"/>
    <x v="4"/>
    <x v="1"/>
    <x v="0"/>
    <x v="1"/>
    <x v="0"/>
    <x v="2"/>
    <x v="0"/>
    <x v="1"/>
    <x v="9"/>
    <x v="3"/>
    <x v="6"/>
    <x v="0"/>
    <x v="0"/>
    <x v="1"/>
    <x v="1"/>
    <x v="2"/>
    <x v="0"/>
    <x v="0"/>
    <x v="0"/>
    <x v="3"/>
    <x v="3"/>
    <x v="57"/>
    <x v="0"/>
    <x v="5"/>
    <x v="2"/>
    <x v="0"/>
    <x v="1"/>
    <x v="0"/>
    <x v="3"/>
    <x v="2"/>
    <x v="1"/>
    <x v="3"/>
    <x v="1"/>
    <x v="0"/>
    <x v="25"/>
    <x v="27"/>
    <x v="0"/>
    <x v="27"/>
  </r>
  <r>
    <x v="1"/>
    <x v="5"/>
    <x v="2"/>
    <x v="64"/>
    <x v="64"/>
    <x v="64"/>
    <x v="27"/>
    <x v="0"/>
    <x v="19"/>
    <x v="19"/>
    <x v="6"/>
    <x v="0"/>
    <x v="0"/>
    <x v="0"/>
    <x v="27"/>
    <x v="28"/>
    <x v="31"/>
    <x v="31"/>
    <x v="31"/>
    <x v="5"/>
    <x v="29"/>
    <x v="17"/>
    <x v="35"/>
    <x v="37"/>
    <x v="38"/>
    <x v="41"/>
    <x v="40"/>
    <x v="47"/>
    <x v="36"/>
    <x v="54"/>
    <x v="52"/>
    <x v="53"/>
    <x v="12"/>
    <x v="3"/>
    <x v="6"/>
    <x v="2"/>
    <x v="3"/>
    <x v="0"/>
    <x v="0"/>
    <x v="2"/>
    <x v="1"/>
    <x v="4"/>
    <x v="5"/>
    <x v="2"/>
    <x v="1"/>
    <x v="0"/>
    <x v="2"/>
    <x v="0"/>
    <x v="0"/>
    <x v="4"/>
    <x v="3"/>
    <x v="6"/>
    <x v="0"/>
    <x v="3"/>
    <x v="0"/>
    <x v="1"/>
    <x v="1"/>
    <x v="0"/>
    <x v="1"/>
    <x v="1"/>
    <x v="3"/>
    <x v="1"/>
    <x v="58"/>
    <x v="0"/>
    <x v="5"/>
    <x v="4"/>
    <x v="1"/>
    <x v="1"/>
    <x v="0"/>
    <x v="1"/>
    <x v="3"/>
    <x v="2"/>
    <x v="3"/>
    <x v="1"/>
    <x v="0"/>
    <x v="5"/>
    <x v="49"/>
    <x v="0"/>
    <x v="50"/>
  </r>
  <r>
    <x v="1"/>
    <x v="5"/>
    <x v="2"/>
    <x v="65"/>
    <x v="65"/>
    <x v="65"/>
    <x v="27"/>
    <x v="0"/>
    <x v="20"/>
    <x v="20"/>
    <x v="6"/>
    <x v="0"/>
    <x v="0"/>
    <x v="0"/>
    <x v="29"/>
    <x v="29"/>
    <x v="32"/>
    <x v="32"/>
    <x v="32"/>
    <x v="31"/>
    <x v="30"/>
    <x v="10"/>
    <x v="16"/>
    <x v="38"/>
    <x v="39"/>
    <x v="42"/>
    <x v="41"/>
    <x v="37"/>
    <x v="46"/>
    <x v="40"/>
    <x v="53"/>
    <x v="54"/>
    <x v="0"/>
    <x v="0"/>
    <x v="3"/>
    <x v="2"/>
    <x v="0"/>
    <x v="0"/>
    <x v="1"/>
    <x v="0"/>
    <x v="1"/>
    <x v="7"/>
    <x v="1"/>
    <x v="4"/>
    <x v="1"/>
    <x v="4"/>
    <x v="2"/>
    <x v="1"/>
    <x v="0"/>
    <x v="1"/>
    <x v="3"/>
    <x v="1"/>
    <x v="1"/>
    <x v="0"/>
    <x v="0"/>
    <x v="1"/>
    <x v="1"/>
    <x v="3"/>
    <x v="0"/>
    <x v="1"/>
    <x v="0"/>
    <x v="3"/>
    <x v="59"/>
    <x v="5"/>
    <x v="0"/>
    <x v="0"/>
    <x v="1"/>
    <x v="3"/>
    <x v="0"/>
    <x v="0"/>
    <x v="2"/>
    <x v="2"/>
    <x v="3"/>
    <x v="2"/>
    <x v="2"/>
    <x v="12"/>
    <x v="1"/>
    <x v="0"/>
    <x v="1"/>
  </r>
  <r>
    <x v="1"/>
    <x v="6"/>
    <x v="2"/>
    <x v="66"/>
    <x v="66"/>
    <x v="66"/>
    <x v="28"/>
    <x v="0"/>
    <x v="21"/>
    <x v="21"/>
    <x v="6"/>
    <x v="0"/>
    <x v="0"/>
    <x v="0"/>
    <x v="0"/>
    <x v="0"/>
    <x v="0"/>
    <x v="0"/>
    <x v="0"/>
    <x v="0"/>
    <x v="0"/>
    <x v="1"/>
    <x v="13"/>
    <x v="39"/>
    <x v="40"/>
    <x v="38"/>
    <x v="42"/>
    <x v="39"/>
    <x v="47"/>
    <x v="46"/>
    <x v="13"/>
    <x v="55"/>
    <x v="19"/>
    <x v="3"/>
    <x v="6"/>
    <x v="2"/>
    <x v="2"/>
    <x v="0"/>
    <x v="0"/>
    <x v="0"/>
    <x v="1"/>
    <x v="4"/>
    <x v="4"/>
    <x v="0"/>
    <x v="0"/>
    <x v="0"/>
    <x v="2"/>
    <x v="0"/>
    <x v="0"/>
    <x v="4"/>
    <x v="7"/>
    <x v="1"/>
    <x v="1"/>
    <x v="0"/>
    <x v="0"/>
    <x v="1"/>
    <x v="2"/>
    <x v="0"/>
    <x v="1"/>
    <x v="0"/>
    <x v="3"/>
    <x v="3"/>
    <x v="58"/>
    <x v="5"/>
    <x v="0"/>
    <x v="4"/>
    <x v="1"/>
    <x v="4"/>
    <x v="0"/>
    <x v="3"/>
    <x v="3"/>
    <x v="1"/>
    <x v="2"/>
    <x v="2"/>
    <x v="2"/>
    <x v="26"/>
    <x v="0"/>
    <x v="1"/>
    <x v="51"/>
  </r>
  <r>
    <x v="1"/>
    <x v="6"/>
    <x v="2"/>
    <x v="67"/>
    <x v="67"/>
    <x v="67"/>
    <x v="28"/>
    <x v="0"/>
    <x v="22"/>
    <x v="22"/>
    <x v="6"/>
    <x v="0"/>
    <x v="0"/>
    <x v="0"/>
    <x v="0"/>
    <x v="0"/>
    <x v="0"/>
    <x v="0"/>
    <x v="0"/>
    <x v="0"/>
    <x v="0"/>
    <x v="35"/>
    <x v="36"/>
    <x v="11"/>
    <x v="10"/>
    <x v="43"/>
    <x v="43"/>
    <x v="47"/>
    <x v="48"/>
    <x v="55"/>
    <x v="54"/>
    <x v="56"/>
    <x v="8"/>
    <x v="0"/>
    <x v="1"/>
    <x v="0"/>
    <x v="3"/>
    <x v="4"/>
    <x v="3"/>
    <x v="5"/>
    <x v="1"/>
    <x v="0"/>
    <x v="5"/>
    <x v="5"/>
    <x v="1"/>
    <x v="4"/>
    <x v="2"/>
    <x v="4"/>
    <x v="0"/>
    <x v="31"/>
    <x v="1"/>
    <x v="6"/>
    <x v="0"/>
    <x v="0"/>
    <x v="4"/>
    <x v="1"/>
    <x v="0"/>
    <x v="6"/>
    <x v="2"/>
    <x v="1"/>
    <x v="3"/>
    <x v="7"/>
    <x v="60"/>
    <x v="5"/>
    <x v="1"/>
    <x v="6"/>
    <x v="1"/>
    <x v="3"/>
    <x v="3"/>
    <x v="8"/>
    <x v="7"/>
    <x v="1"/>
    <x v="3"/>
    <x v="1"/>
    <x v="1"/>
    <x v="33"/>
    <x v="50"/>
    <x v="4"/>
    <x v="52"/>
  </r>
  <r>
    <x v="1"/>
    <x v="6"/>
    <x v="2"/>
    <x v="68"/>
    <x v="68"/>
    <x v="68"/>
    <x v="28"/>
    <x v="0"/>
    <x v="19"/>
    <x v="23"/>
    <x v="6"/>
    <x v="0"/>
    <x v="0"/>
    <x v="0"/>
    <x v="0"/>
    <x v="0"/>
    <x v="0"/>
    <x v="0"/>
    <x v="0"/>
    <x v="0"/>
    <x v="0"/>
    <x v="36"/>
    <x v="37"/>
    <x v="40"/>
    <x v="41"/>
    <x v="44"/>
    <x v="44"/>
    <x v="48"/>
    <x v="49"/>
    <x v="56"/>
    <x v="55"/>
    <x v="57"/>
    <x v="1"/>
    <x v="2"/>
    <x v="6"/>
    <x v="0"/>
    <x v="0"/>
    <x v="10"/>
    <x v="1"/>
    <x v="2"/>
    <x v="0"/>
    <x v="3"/>
    <x v="4"/>
    <x v="4"/>
    <x v="1"/>
    <x v="0"/>
    <x v="0"/>
    <x v="1"/>
    <x v="0"/>
    <x v="1"/>
    <x v="3"/>
    <x v="5"/>
    <x v="2"/>
    <x v="3"/>
    <x v="0"/>
    <x v="2"/>
    <x v="2"/>
    <x v="3"/>
    <x v="0"/>
    <x v="1"/>
    <x v="0"/>
    <x v="0"/>
    <x v="61"/>
    <x v="1"/>
    <x v="0"/>
    <x v="2"/>
    <x v="0"/>
    <x v="1"/>
    <x v="1"/>
    <x v="3"/>
    <x v="3"/>
    <x v="2"/>
    <x v="0"/>
    <x v="1"/>
    <x v="2"/>
    <x v="25"/>
    <x v="22"/>
    <x v="0"/>
    <x v="22"/>
  </r>
  <r>
    <x v="1"/>
    <x v="7"/>
    <x v="2"/>
    <x v="69"/>
    <x v="69"/>
    <x v="69"/>
    <x v="29"/>
    <x v="0"/>
    <x v="23"/>
    <x v="24"/>
    <x v="7"/>
    <x v="0"/>
    <x v="0"/>
    <x v="0"/>
    <x v="0"/>
    <x v="0"/>
    <x v="0"/>
    <x v="0"/>
    <x v="0"/>
    <x v="0"/>
    <x v="0"/>
    <x v="0"/>
    <x v="0"/>
    <x v="0"/>
    <x v="0"/>
    <x v="0"/>
    <x v="0"/>
    <x v="5"/>
    <x v="8"/>
    <x v="28"/>
    <x v="56"/>
    <x v="58"/>
    <x v="1"/>
    <x v="2"/>
    <x v="6"/>
    <x v="6"/>
    <x v="10"/>
    <x v="0"/>
    <x v="0"/>
    <x v="5"/>
    <x v="2"/>
    <x v="7"/>
    <x v="1"/>
    <x v="2"/>
    <x v="2"/>
    <x v="4"/>
    <x v="1"/>
    <x v="3"/>
    <x v="0"/>
    <x v="1"/>
    <x v="6"/>
    <x v="6"/>
    <x v="1"/>
    <x v="1"/>
    <x v="1"/>
    <x v="0"/>
    <x v="0"/>
    <x v="1"/>
    <x v="2"/>
    <x v="1"/>
    <x v="0"/>
    <x v="8"/>
    <x v="62"/>
    <x v="0"/>
    <x v="5"/>
    <x v="2"/>
    <x v="0"/>
    <x v="4"/>
    <x v="1"/>
    <x v="0"/>
    <x v="1"/>
    <x v="3"/>
    <x v="2"/>
    <x v="1"/>
    <x v="0"/>
    <x v="12"/>
    <x v="51"/>
    <x v="0"/>
    <x v="31"/>
  </r>
  <r>
    <x v="1"/>
    <x v="7"/>
    <x v="2"/>
    <x v="70"/>
    <x v="70"/>
    <x v="70"/>
    <x v="29"/>
    <x v="0"/>
    <x v="15"/>
    <x v="25"/>
    <x v="7"/>
    <x v="0"/>
    <x v="0"/>
    <x v="0"/>
    <x v="0"/>
    <x v="0"/>
    <x v="0"/>
    <x v="0"/>
    <x v="0"/>
    <x v="0"/>
    <x v="0"/>
    <x v="0"/>
    <x v="0"/>
    <x v="0"/>
    <x v="0"/>
    <x v="0"/>
    <x v="0"/>
    <x v="1"/>
    <x v="31"/>
    <x v="0"/>
    <x v="57"/>
    <x v="59"/>
    <x v="0"/>
    <x v="1"/>
    <x v="3"/>
    <x v="2"/>
    <x v="2"/>
    <x v="0"/>
    <x v="0"/>
    <x v="2"/>
    <x v="1"/>
    <x v="3"/>
    <x v="5"/>
    <x v="4"/>
    <x v="2"/>
    <x v="0"/>
    <x v="0"/>
    <x v="1"/>
    <x v="0"/>
    <x v="14"/>
    <x v="1"/>
    <x v="1"/>
    <x v="0"/>
    <x v="1"/>
    <x v="1"/>
    <x v="1"/>
    <x v="2"/>
    <x v="3"/>
    <x v="0"/>
    <x v="1"/>
    <x v="1"/>
    <x v="1"/>
    <x v="26"/>
    <x v="4"/>
    <x v="1"/>
    <x v="2"/>
    <x v="0"/>
    <x v="1"/>
    <x v="0"/>
    <x v="1"/>
    <x v="1"/>
    <x v="2"/>
    <x v="3"/>
    <x v="1"/>
    <x v="0"/>
    <x v="1"/>
    <x v="52"/>
    <x v="0"/>
    <x v="53"/>
  </r>
  <r>
    <x v="1"/>
    <x v="7"/>
    <x v="2"/>
    <x v="71"/>
    <x v="71"/>
    <x v="71"/>
    <x v="30"/>
    <x v="0"/>
    <x v="24"/>
    <x v="26"/>
    <x v="7"/>
    <x v="2"/>
    <x v="1"/>
    <x v="0"/>
    <x v="30"/>
    <x v="30"/>
    <x v="33"/>
    <x v="33"/>
    <x v="28"/>
    <x v="29"/>
    <x v="31"/>
    <x v="37"/>
    <x v="38"/>
    <x v="29"/>
    <x v="17"/>
    <x v="37"/>
    <x v="45"/>
    <x v="41"/>
    <x v="6"/>
    <x v="57"/>
    <x v="58"/>
    <x v="49"/>
    <x v="4"/>
    <x v="3"/>
    <x v="3"/>
    <x v="2"/>
    <x v="2"/>
    <x v="0"/>
    <x v="0"/>
    <x v="1"/>
    <x v="1"/>
    <x v="4"/>
    <x v="5"/>
    <x v="0"/>
    <x v="2"/>
    <x v="0"/>
    <x v="2"/>
    <x v="1"/>
    <x v="0"/>
    <x v="34"/>
    <x v="3"/>
    <x v="1"/>
    <x v="0"/>
    <x v="1"/>
    <x v="1"/>
    <x v="1"/>
    <x v="2"/>
    <x v="0"/>
    <x v="0"/>
    <x v="0"/>
    <x v="0"/>
    <x v="3"/>
    <x v="55"/>
    <x v="0"/>
    <x v="0"/>
    <x v="2"/>
    <x v="1"/>
    <x v="4"/>
    <x v="0"/>
    <x v="3"/>
    <x v="3"/>
    <x v="2"/>
    <x v="0"/>
    <x v="1"/>
    <x v="2"/>
    <x v="4"/>
    <x v="4"/>
    <x v="0"/>
    <x v="4"/>
  </r>
  <r>
    <x v="1"/>
    <x v="7"/>
    <x v="2"/>
    <x v="72"/>
    <x v="72"/>
    <x v="72"/>
    <x v="31"/>
    <x v="0"/>
    <x v="25"/>
    <x v="27"/>
    <x v="7"/>
    <x v="0"/>
    <x v="0"/>
    <x v="0"/>
    <x v="0"/>
    <x v="0"/>
    <x v="0"/>
    <x v="0"/>
    <x v="0"/>
    <x v="0"/>
    <x v="0"/>
    <x v="29"/>
    <x v="39"/>
    <x v="41"/>
    <x v="42"/>
    <x v="28"/>
    <x v="46"/>
    <x v="1"/>
    <x v="50"/>
    <x v="41"/>
    <x v="59"/>
    <x v="60"/>
    <x v="4"/>
    <x v="0"/>
    <x v="6"/>
    <x v="0"/>
    <x v="2"/>
    <x v="10"/>
    <x v="2"/>
    <x v="1"/>
    <x v="1"/>
    <x v="4"/>
    <x v="5"/>
    <x v="2"/>
    <x v="1"/>
    <x v="4"/>
    <x v="2"/>
    <x v="1"/>
    <x v="0"/>
    <x v="5"/>
    <x v="3"/>
    <x v="3"/>
    <x v="0"/>
    <x v="0"/>
    <x v="0"/>
    <x v="1"/>
    <x v="1"/>
    <x v="1"/>
    <x v="0"/>
    <x v="1"/>
    <x v="3"/>
    <x v="0"/>
    <x v="34"/>
    <x v="2"/>
    <x v="2"/>
    <x v="2"/>
    <x v="1"/>
    <x v="1"/>
    <x v="0"/>
    <x v="3"/>
    <x v="3"/>
    <x v="1"/>
    <x v="3"/>
    <x v="1"/>
    <x v="2"/>
    <x v="14"/>
    <x v="53"/>
    <x v="5"/>
    <x v="54"/>
  </r>
  <r>
    <x v="1"/>
    <x v="7"/>
    <x v="2"/>
    <x v="73"/>
    <x v="73"/>
    <x v="73"/>
    <x v="31"/>
    <x v="0"/>
    <x v="24"/>
    <x v="28"/>
    <x v="7"/>
    <x v="0"/>
    <x v="0"/>
    <x v="0"/>
    <x v="0"/>
    <x v="0"/>
    <x v="0"/>
    <x v="0"/>
    <x v="0"/>
    <x v="0"/>
    <x v="0"/>
    <x v="38"/>
    <x v="40"/>
    <x v="21"/>
    <x v="43"/>
    <x v="45"/>
    <x v="47"/>
    <x v="3"/>
    <x v="51"/>
    <x v="35"/>
    <x v="47"/>
    <x v="61"/>
    <x v="0"/>
    <x v="3"/>
    <x v="6"/>
    <x v="2"/>
    <x v="2"/>
    <x v="0"/>
    <x v="1"/>
    <x v="0"/>
    <x v="1"/>
    <x v="4"/>
    <x v="4"/>
    <x v="0"/>
    <x v="1"/>
    <x v="0"/>
    <x v="0"/>
    <x v="1"/>
    <x v="0"/>
    <x v="8"/>
    <x v="3"/>
    <x v="6"/>
    <x v="0"/>
    <x v="1"/>
    <x v="0"/>
    <x v="1"/>
    <x v="2"/>
    <x v="1"/>
    <x v="1"/>
    <x v="0"/>
    <x v="0"/>
    <x v="1"/>
    <x v="15"/>
    <x v="0"/>
    <x v="0"/>
    <x v="2"/>
    <x v="1"/>
    <x v="4"/>
    <x v="1"/>
    <x v="3"/>
    <x v="3"/>
    <x v="2"/>
    <x v="3"/>
    <x v="1"/>
    <x v="2"/>
    <x v="4"/>
    <x v="22"/>
    <x v="6"/>
    <x v="55"/>
  </r>
  <r>
    <x v="1"/>
    <x v="7"/>
    <x v="2"/>
    <x v="74"/>
    <x v="74"/>
    <x v="74"/>
    <x v="32"/>
    <x v="0"/>
    <x v="26"/>
    <x v="22"/>
    <x v="7"/>
    <x v="0"/>
    <x v="0"/>
    <x v="0"/>
    <x v="0"/>
    <x v="0"/>
    <x v="0"/>
    <x v="0"/>
    <x v="0"/>
    <x v="0"/>
    <x v="0"/>
    <x v="39"/>
    <x v="31"/>
    <x v="40"/>
    <x v="44"/>
    <x v="46"/>
    <x v="48"/>
    <x v="3"/>
    <x v="52"/>
    <x v="58"/>
    <x v="60"/>
    <x v="40"/>
    <x v="12"/>
    <x v="6"/>
    <x v="3"/>
    <x v="2"/>
    <x v="3"/>
    <x v="4"/>
    <x v="0"/>
    <x v="1"/>
    <x v="1"/>
    <x v="3"/>
    <x v="1"/>
    <x v="0"/>
    <x v="1"/>
    <x v="0"/>
    <x v="1"/>
    <x v="0"/>
    <x v="0"/>
    <x v="5"/>
    <x v="3"/>
    <x v="1"/>
    <x v="0"/>
    <x v="0"/>
    <x v="0"/>
    <x v="1"/>
    <x v="2"/>
    <x v="0"/>
    <x v="0"/>
    <x v="0"/>
    <x v="0"/>
    <x v="3"/>
    <x v="63"/>
    <x v="0"/>
    <x v="0"/>
    <x v="2"/>
    <x v="1"/>
    <x v="4"/>
    <x v="0"/>
    <x v="3"/>
    <x v="3"/>
    <x v="2"/>
    <x v="3"/>
    <x v="1"/>
    <x v="2"/>
    <x v="27"/>
    <x v="45"/>
    <x v="1"/>
    <x v="52"/>
  </r>
  <r>
    <x v="1"/>
    <x v="7"/>
    <x v="2"/>
    <x v="75"/>
    <x v="75"/>
    <x v="75"/>
    <x v="32"/>
    <x v="0"/>
    <x v="25"/>
    <x v="28"/>
    <x v="7"/>
    <x v="0"/>
    <x v="0"/>
    <x v="0"/>
    <x v="0"/>
    <x v="0"/>
    <x v="0"/>
    <x v="0"/>
    <x v="0"/>
    <x v="0"/>
    <x v="0"/>
    <x v="40"/>
    <x v="41"/>
    <x v="42"/>
    <x v="45"/>
    <x v="47"/>
    <x v="49"/>
    <x v="49"/>
    <x v="53"/>
    <x v="59"/>
    <x v="61"/>
    <x v="62"/>
    <x v="0"/>
    <x v="0"/>
    <x v="6"/>
    <x v="2"/>
    <x v="0"/>
    <x v="10"/>
    <x v="0"/>
    <x v="1"/>
    <x v="1"/>
    <x v="6"/>
    <x v="5"/>
    <x v="2"/>
    <x v="1"/>
    <x v="4"/>
    <x v="6"/>
    <x v="1"/>
    <x v="0"/>
    <x v="4"/>
    <x v="7"/>
    <x v="6"/>
    <x v="0"/>
    <x v="1"/>
    <x v="0"/>
    <x v="1"/>
    <x v="2"/>
    <x v="0"/>
    <x v="0"/>
    <x v="0"/>
    <x v="0"/>
    <x v="3"/>
    <x v="64"/>
    <x v="0"/>
    <x v="0"/>
    <x v="4"/>
    <x v="1"/>
    <x v="4"/>
    <x v="0"/>
    <x v="7"/>
    <x v="3"/>
    <x v="2"/>
    <x v="3"/>
    <x v="1"/>
    <x v="2"/>
    <x v="26"/>
    <x v="31"/>
    <x v="0"/>
    <x v="56"/>
  </r>
  <r>
    <x v="1"/>
    <x v="7"/>
    <x v="2"/>
    <x v="76"/>
    <x v="76"/>
    <x v="76"/>
    <x v="32"/>
    <x v="0"/>
    <x v="24"/>
    <x v="28"/>
    <x v="7"/>
    <x v="0"/>
    <x v="0"/>
    <x v="0"/>
    <x v="0"/>
    <x v="0"/>
    <x v="0"/>
    <x v="0"/>
    <x v="0"/>
    <x v="0"/>
    <x v="0"/>
    <x v="23"/>
    <x v="42"/>
    <x v="43"/>
    <x v="46"/>
    <x v="39"/>
    <x v="50"/>
    <x v="50"/>
    <x v="39"/>
    <x v="1"/>
    <x v="38"/>
    <x v="11"/>
    <x v="10"/>
    <x v="0"/>
    <x v="0"/>
    <x v="0"/>
    <x v="2"/>
    <x v="4"/>
    <x v="1"/>
    <x v="2"/>
    <x v="1"/>
    <x v="4"/>
    <x v="1"/>
    <x v="0"/>
    <x v="0"/>
    <x v="0"/>
    <x v="2"/>
    <x v="1"/>
    <x v="0"/>
    <x v="11"/>
    <x v="7"/>
    <x v="5"/>
    <x v="0"/>
    <x v="1"/>
    <x v="0"/>
    <x v="1"/>
    <x v="2"/>
    <x v="0"/>
    <x v="0"/>
    <x v="0"/>
    <x v="0"/>
    <x v="1"/>
    <x v="54"/>
    <x v="5"/>
    <x v="1"/>
    <x v="2"/>
    <x v="0"/>
    <x v="4"/>
    <x v="6"/>
    <x v="3"/>
    <x v="3"/>
    <x v="2"/>
    <x v="3"/>
    <x v="1"/>
    <x v="0"/>
    <x v="14"/>
    <x v="54"/>
    <x v="0"/>
    <x v="57"/>
  </r>
  <r>
    <x v="1"/>
    <x v="8"/>
    <x v="3"/>
    <x v="77"/>
    <x v="77"/>
    <x v="77"/>
    <x v="33"/>
    <x v="0"/>
    <x v="27"/>
    <x v="22"/>
    <x v="8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60"/>
    <x v="62"/>
    <x v="44"/>
    <x v="20"/>
    <x v="3"/>
    <x v="6"/>
    <x v="2"/>
    <x v="2"/>
    <x v="4"/>
    <x v="0"/>
    <x v="1"/>
    <x v="1"/>
    <x v="4"/>
    <x v="5"/>
    <x v="0"/>
    <x v="1"/>
    <x v="0"/>
    <x v="2"/>
    <x v="6"/>
    <x v="0"/>
    <x v="5"/>
    <x v="3"/>
    <x v="1"/>
    <x v="0"/>
    <x v="1"/>
    <x v="0"/>
    <x v="1"/>
    <x v="2"/>
    <x v="0"/>
    <x v="1"/>
    <x v="1"/>
    <x v="0"/>
    <x v="3"/>
    <x v="65"/>
    <x v="0"/>
    <x v="0"/>
    <x v="2"/>
    <x v="1"/>
    <x v="4"/>
    <x v="0"/>
    <x v="3"/>
    <x v="3"/>
    <x v="2"/>
    <x v="3"/>
    <x v="1"/>
    <x v="1"/>
    <x v="13"/>
    <x v="12"/>
    <x v="0"/>
    <x v="12"/>
  </r>
  <r>
    <x v="1"/>
    <x v="8"/>
    <x v="3"/>
    <x v="78"/>
    <x v="78"/>
    <x v="78"/>
    <x v="33"/>
    <x v="0"/>
    <x v="28"/>
    <x v="23"/>
    <x v="8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61"/>
    <x v="63"/>
    <x v="63"/>
    <x v="12"/>
    <x v="3"/>
    <x v="0"/>
    <x v="0"/>
    <x v="2"/>
    <x v="0"/>
    <x v="1"/>
    <x v="1"/>
    <x v="0"/>
    <x v="4"/>
    <x v="5"/>
    <x v="4"/>
    <x v="1"/>
    <x v="4"/>
    <x v="0"/>
    <x v="6"/>
    <x v="0"/>
    <x v="5"/>
    <x v="3"/>
    <x v="6"/>
    <x v="0"/>
    <x v="1"/>
    <x v="0"/>
    <x v="1"/>
    <x v="2"/>
    <x v="1"/>
    <x v="0"/>
    <x v="2"/>
    <x v="3"/>
    <x v="1"/>
    <x v="63"/>
    <x v="0"/>
    <x v="0"/>
    <x v="4"/>
    <x v="4"/>
    <x v="4"/>
    <x v="1"/>
    <x v="1"/>
    <x v="3"/>
    <x v="2"/>
    <x v="3"/>
    <x v="1"/>
    <x v="2"/>
    <x v="14"/>
    <x v="30"/>
    <x v="7"/>
    <x v="1"/>
  </r>
  <r>
    <x v="1"/>
    <x v="8"/>
    <x v="3"/>
    <x v="79"/>
    <x v="79"/>
    <x v="79"/>
    <x v="33"/>
    <x v="0"/>
    <x v="4"/>
    <x v="7"/>
    <x v="8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22"/>
    <x v="59"/>
    <x v="35"/>
    <x v="12"/>
    <x v="3"/>
    <x v="3"/>
    <x v="2"/>
    <x v="2"/>
    <x v="0"/>
    <x v="1"/>
    <x v="2"/>
    <x v="1"/>
    <x v="3"/>
    <x v="5"/>
    <x v="0"/>
    <x v="1"/>
    <x v="0"/>
    <x v="0"/>
    <x v="1"/>
    <x v="0"/>
    <x v="4"/>
    <x v="3"/>
    <x v="6"/>
    <x v="0"/>
    <x v="1"/>
    <x v="0"/>
    <x v="0"/>
    <x v="2"/>
    <x v="1"/>
    <x v="1"/>
    <x v="0"/>
    <x v="3"/>
    <x v="3"/>
    <x v="17"/>
    <x v="0"/>
    <x v="0"/>
    <x v="2"/>
    <x v="1"/>
    <x v="4"/>
    <x v="0"/>
    <x v="3"/>
    <x v="3"/>
    <x v="2"/>
    <x v="3"/>
    <x v="2"/>
    <x v="2"/>
    <x v="4"/>
    <x v="49"/>
    <x v="0"/>
    <x v="50"/>
  </r>
  <r>
    <x v="1"/>
    <x v="9"/>
    <x v="4"/>
    <x v="80"/>
    <x v="80"/>
    <x v="80"/>
    <x v="34"/>
    <x v="0"/>
    <x v="29"/>
    <x v="29"/>
    <x v="9"/>
    <x v="0"/>
    <x v="0"/>
    <x v="0"/>
    <x v="21"/>
    <x v="31"/>
    <x v="34"/>
    <x v="34"/>
    <x v="33"/>
    <x v="32"/>
    <x v="32"/>
    <x v="38"/>
    <x v="43"/>
    <x v="44"/>
    <x v="47"/>
    <x v="48"/>
    <x v="51"/>
    <x v="51"/>
    <x v="54"/>
    <x v="62"/>
    <x v="37"/>
    <x v="64"/>
    <x v="10"/>
    <x v="3"/>
    <x v="7"/>
    <x v="2"/>
    <x v="0"/>
    <x v="0"/>
    <x v="0"/>
    <x v="0"/>
    <x v="8"/>
    <x v="3"/>
    <x v="5"/>
    <x v="0"/>
    <x v="1"/>
    <x v="0"/>
    <x v="2"/>
    <x v="6"/>
    <x v="7"/>
    <x v="8"/>
    <x v="3"/>
    <x v="1"/>
    <x v="0"/>
    <x v="1"/>
    <x v="0"/>
    <x v="1"/>
    <x v="1"/>
    <x v="0"/>
    <x v="0"/>
    <x v="0"/>
    <x v="3"/>
    <x v="3"/>
    <x v="63"/>
    <x v="0"/>
    <x v="0"/>
    <x v="2"/>
    <x v="1"/>
    <x v="4"/>
    <x v="0"/>
    <x v="1"/>
    <x v="3"/>
    <x v="2"/>
    <x v="3"/>
    <x v="1"/>
    <x v="0"/>
    <x v="13"/>
    <x v="32"/>
    <x v="0"/>
    <x v="32"/>
  </r>
  <r>
    <x v="2"/>
    <x v="10"/>
    <x v="5"/>
    <x v="81"/>
    <x v="81"/>
    <x v="81"/>
    <x v="35"/>
    <x v="0"/>
    <x v="30"/>
    <x v="20"/>
    <x v="10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11"/>
    <x v="47"/>
    <x v="11"/>
    <x v="19"/>
    <x v="3"/>
    <x v="6"/>
    <x v="0"/>
    <x v="0"/>
    <x v="4"/>
    <x v="1"/>
    <x v="2"/>
    <x v="1"/>
    <x v="0"/>
    <x v="5"/>
    <x v="1"/>
    <x v="0"/>
    <x v="0"/>
    <x v="0"/>
    <x v="6"/>
    <x v="0"/>
    <x v="20"/>
    <x v="7"/>
    <x v="6"/>
    <x v="0"/>
    <x v="1"/>
    <x v="1"/>
    <x v="1"/>
    <x v="2"/>
    <x v="1"/>
    <x v="1"/>
    <x v="1"/>
    <x v="3"/>
    <x v="0"/>
    <x v="39"/>
    <x v="5"/>
    <x v="5"/>
    <x v="7"/>
    <x v="1"/>
    <x v="3"/>
    <x v="1"/>
    <x v="1"/>
    <x v="2"/>
    <x v="2"/>
    <x v="0"/>
    <x v="2"/>
    <x v="2"/>
    <x v="30"/>
    <x v="11"/>
    <x v="0"/>
    <x v="39"/>
  </r>
  <r>
    <x v="2"/>
    <x v="10"/>
    <x v="5"/>
    <x v="82"/>
    <x v="82"/>
    <x v="82"/>
    <x v="36"/>
    <x v="0"/>
    <x v="31"/>
    <x v="22"/>
    <x v="10"/>
    <x v="0"/>
    <x v="0"/>
    <x v="0"/>
    <x v="0"/>
    <x v="0"/>
    <x v="0"/>
    <x v="0"/>
    <x v="0"/>
    <x v="0"/>
    <x v="0"/>
    <x v="0"/>
    <x v="0"/>
    <x v="0"/>
    <x v="0"/>
    <x v="0"/>
    <x v="0"/>
    <x v="52"/>
    <x v="55"/>
    <x v="24"/>
    <x v="64"/>
    <x v="65"/>
    <x v="28"/>
    <x v="11"/>
    <x v="1"/>
    <x v="6"/>
    <x v="6"/>
    <x v="11"/>
    <x v="5"/>
    <x v="8"/>
    <x v="8"/>
    <x v="7"/>
    <x v="9"/>
    <x v="10"/>
    <x v="7"/>
    <x v="6"/>
    <x v="7"/>
    <x v="8"/>
    <x v="0"/>
    <x v="35"/>
    <x v="9"/>
    <x v="3"/>
    <x v="6"/>
    <x v="0"/>
    <x v="3"/>
    <x v="4"/>
    <x v="0"/>
    <x v="1"/>
    <x v="7"/>
    <x v="5"/>
    <x v="7"/>
    <x v="2"/>
    <x v="66"/>
    <x v="3"/>
    <x v="9"/>
    <x v="8"/>
    <x v="2"/>
    <x v="5"/>
    <x v="4"/>
    <x v="8"/>
    <x v="6"/>
    <x v="5"/>
    <x v="6"/>
    <x v="9"/>
    <x v="6"/>
    <x v="34"/>
    <x v="3"/>
    <x v="6"/>
    <x v="58"/>
  </r>
  <r>
    <x v="2"/>
    <x v="10"/>
    <x v="5"/>
    <x v="83"/>
    <x v="83"/>
    <x v="83"/>
    <x v="37"/>
    <x v="0"/>
    <x v="32"/>
    <x v="30"/>
    <x v="10"/>
    <x v="0"/>
    <x v="0"/>
    <x v="0"/>
    <x v="0"/>
    <x v="0"/>
    <x v="0"/>
    <x v="0"/>
    <x v="0"/>
    <x v="0"/>
    <x v="0"/>
    <x v="41"/>
    <x v="41"/>
    <x v="4"/>
    <x v="18"/>
    <x v="49"/>
    <x v="52"/>
    <x v="53"/>
    <x v="56"/>
    <x v="63"/>
    <x v="65"/>
    <x v="10"/>
    <x v="12"/>
    <x v="0"/>
    <x v="3"/>
    <x v="0"/>
    <x v="2"/>
    <x v="2"/>
    <x v="2"/>
    <x v="0"/>
    <x v="1"/>
    <x v="4"/>
    <x v="4"/>
    <x v="0"/>
    <x v="1"/>
    <x v="0"/>
    <x v="2"/>
    <x v="6"/>
    <x v="0"/>
    <x v="15"/>
    <x v="0"/>
    <x v="5"/>
    <x v="0"/>
    <x v="0"/>
    <x v="1"/>
    <x v="1"/>
    <x v="2"/>
    <x v="4"/>
    <x v="0"/>
    <x v="8"/>
    <x v="3"/>
    <x v="0"/>
    <x v="67"/>
    <x v="0"/>
    <x v="8"/>
    <x v="6"/>
    <x v="5"/>
    <x v="4"/>
    <x v="0"/>
    <x v="1"/>
    <x v="0"/>
    <x v="2"/>
    <x v="2"/>
    <x v="2"/>
    <x v="2"/>
    <x v="10"/>
    <x v="55"/>
    <x v="0"/>
    <x v="51"/>
  </r>
  <r>
    <x v="2"/>
    <x v="10"/>
    <x v="5"/>
    <x v="84"/>
    <x v="84"/>
    <x v="84"/>
    <x v="38"/>
    <x v="0"/>
    <x v="30"/>
    <x v="19"/>
    <x v="10"/>
    <x v="2"/>
    <x v="1"/>
    <x v="0"/>
    <x v="31"/>
    <x v="32"/>
    <x v="35"/>
    <x v="35"/>
    <x v="34"/>
    <x v="33"/>
    <x v="33"/>
    <x v="42"/>
    <x v="32"/>
    <x v="32"/>
    <x v="48"/>
    <x v="28"/>
    <x v="53"/>
    <x v="54"/>
    <x v="11"/>
    <x v="5"/>
    <x v="5"/>
    <x v="18"/>
    <x v="20"/>
    <x v="3"/>
    <x v="3"/>
    <x v="0"/>
    <x v="2"/>
    <x v="0"/>
    <x v="1"/>
    <x v="1"/>
    <x v="1"/>
    <x v="4"/>
    <x v="1"/>
    <x v="4"/>
    <x v="1"/>
    <x v="0"/>
    <x v="2"/>
    <x v="1"/>
    <x v="0"/>
    <x v="5"/>
    <x v="3"/>
    <x v="6"/>
    <x v="2"/>
    <x v="1"/>
    <x v="1"/>
    <x v="0"/>
    <x v="2"/>
    <x v="0"/>
    <x v="0"/>
    <x v="0"/>
    <x v="0"/>
    <x v="3"/>
    <x v="14"/>
    <x v="5"/>
    <x v="0"/>
    <x v="2"/>
    <x v="1"/>
    <x v="4"/>
    <x v="0"/>
    <x v="3"/>
    <x v="3"/>
    <x v="2"/>
    <x v="3"/>
    <x v="1"/>
    <x v="0"/>
    <x v="8"/>
    <x v="8"/>
    <x v="0"/>
    <x v="8"/>
  </r>
  <r>
    <x v="2"/>
    <x v="11"/>
    <x v="6"/>
    <x v="85"/>
    <x v="85"/>
    <x v="85"/>
    <x v="39"/>
    <x v="0"/>
    <x v="33"/>
    <x v="31"/>
    <x v="11"/>
    <x v="0"/>
    <x v="0"/>
    <x v="0"/>
    <x v="0"/>
    <x v="0"/>
    <x v="0"/>
    <x v="0"/>
    <x v="0"/>
    <x v="0"/>
    <x v="0"/>
    <x v="29"/>
    <x v="44"/>
    <x v="45"/>
    <x v="49"/>
    <x v="50"/>
    <x v="54"/>
    <x v="55"/>
    <x v="57"/>
    <x v="64"/>
    <x v="66"/>
    <x v="66"/>
    <x v="19"/>
    <x v="6"/>
    <x v="7"/>
    <x v="5"/>
    <x v="2"/>
    <x v="11"/>
    <x v="2"/>
    <x v="2"/>
    <x v="1"/>
    <x v="11"/>
    <x v="2"/>
    <x v="2"/>
    <x v="0"/>
    <x v="4"/>
    <x v="2"/>
    <x v="0"/>
    <x v="1"/>
    <x v="36"/>
    <x v="4"/>
    <x v="6"/>
    <x v="1"/>
    <x v="0"/>
    <x v="1"/>
    <x v="1"/>
    <x v="1"/>
    <x v="3"/>
    <x v="1"/>
    <x v="1"/>
    <x v="3"/>
    <x v="7"/>
    <x v="68"/>
    <x v="4"/>
    <x v="1"/>
    <x v="9"/>
    <x v="5"/>
    <x v="8"/>
    <x v="6"/>
    <x v="4"/>
    <x v="1"/>
    <x v="2"/>
    <x v="2"/>
    <x v="0"/>
    <x v="0"/>
    <x v="3"/>
    <x v="19"/>
    <x v="8"/>
    <x v="59"/>
  </r>
  <r>
    <x v="2"/>
    <x v="11"/>
    <x v="6"/>
    <x v="86"/>
    <x v="86"/>
    <x v="86"/>
    <x v="40"/>
    <x v="0"/>
    <x v="34"/>
    <x v="30"/>
    <x v="12"/>
    <x v="0"/>
    <x v="0"/>
    <x v="0"/>
    <x v="32"/>
    <x v="33"/>
    <x v="36"/>
    <x v="36"/>
    <x v="35"/>
    <x v="34"/>
    <x v="34"/>
    <x v="43"/>
    <x v="45"/>
    <x v="46"/>
    <x v="50"/>
    <x v="50"/>
    <x v="55"/>
    <x v="53"/>
    <x v="58"/>
    <x v="65"/>
    <x v="64"/>
    <x v="67"/>
    <x v="25"/>
    <x v="1"/>
    <x v="1"/>
    <x v="4"/>
    <x v="9"/>
    <x v="1"/>
    <x v="2"/>
    <x v="5"/>
    <x v="2"/>
    <x v="6"/>
    <x v="2"/>
    <x v="5"/>
    <x v="0"/>
    <x v="6"/>
    <x v="1"/>
    <x v="9"/>
    <x v="7"/>
    <x v="36"/>
    <x v="6"/>
    <x v="3"/>
    <x v="0"/>
    <x v="0"/>
    <x v="1"/>
    <x v="2"/>
    <x v="0"/>
    <x v="4"/>
    <x v="2"/>
    <x v="1"/>
    <x v="0"/>
    <x v="1"/>
    <x v="69"/>
    <x v="2"/>
    <x v="7"/>
    <x v="10"/>
    <x v="7"/>
    <x v="3"/>
    <x v="1"/>
    <x v="1"/>
    <x v="3"/>
    <x v="10"/>
    <x v="2"/>
    <x v="9"/>
    <x v="1"/>
    <x v="35"/>
    <x v="56"/>
    <x v="0"/>
    <x v="60"/>
  </r>
  <r>
    <x v="2"/>
    <x v="11"/>
    <x v="6"/>
    <x v="87"/>
    <x v="87"/>
    <x v="87"/>
    <x v="41"/>
    <x v="0"/>
    <x v="35"/>
    <x v="32"/>
    <x v="12"/>
    <x v="0"/>
    <x v="0"/>
    <x v="0"/>
    <x v="33"/>
    <x v="34"/>
    <x v="37"/>
    <x v="37"/>
    <x v="36"/>
    <x v="35"/>
    <x v="35"/>
    <x v="44"/>
    <x v="46"/>
    <x v="47"/>
    <x v="51"/>
    <x v="51"/>
    <x v="56"/>
    <x v="56"/>
    <x v="59"/>
    <x v="66"/>
    <x v="67"/>
    <x v="68"/>
    <x v="29"/>
    <x v="10"/>
    <x v="12"/>
    <x v="2"/>
    <x v="11"/>
    <x v="13"/>
    <x v="14"/>
    <x v="10"/>
    <x v="10"/>
    <x v="12"/>
    <x v="0"/>
    <x v="8"/>
    <x v="8"/>
    <x v="1"/>
    <x v="7"/>
    <x v="12"/>
    <x v="2"/>
    <x v="37"/>
    <x v="10"/>
    <x v="3"/>
    <x v="6"/>
    <x v="2"/>
    <x v="2"/>
    <x v="0"/>
    <x v="9"/>
    <x v="8"/>
    <x v="6"/>
    <x v="6"/>
    <x v="8"/>
    <x v="4"/>
    <x v="70"/>
    <x v="8"/>
    <x v="6"/>
    <x v="11"/>
    <x v="8"/>
    <x v="3"/>
    <x v="4"/>
    <x v="6"/>
    <x v="8"/>
    <x v="5"/>
    <x v="7"/>
    <x v="10"/>
    <x v="8"/>
    <x v="36"/>
    <x v="57"/>
    <x v="3"/>
    <x v="61"/>
  </r>
  <r>
    <x v="2"/>
    <x v="11"/>
    <x v="6"/>
    <x v="88"/>
    <x v="88"/>
    <x v="88"/>
    <x v="42"/>
    <x v="0"/>
    <x v="36"/>
    <x v="33"/>
    <x v="12"/>
    <x v="0"/>
    <x v="0"/>
    <x v="0"/>
    <x v="34"/>
    <x v="35"/>
    <x v="38"/>
    <x v="38"/>
    <x v="37"/>
    <x v="36"/>
    <x v="36"/>
    <x v="45"/>
    <x v="47"/>
    <x v="31"/>
    <x v="52"/>
    <x v="52"/>
    <x v="57"/>
    <x v="57"/>
    <x v="60"/>
    <x v="67"/>
    <x v="68"/>
    <x v="27"/>
    <x v="8"/>
    <x v="3"/>
    <x v="0"/>
    <x v="4"/>
    <x v="4"/>
    <x v="2"/>
    <x v="3"/>
    <x v="1"/>
    <x v="1"/>
    <x v="0"/>
    <x v="4"/>
    <x v="5"/>
    <x v="0"/>
    <x v="2"/>
    <x v="1"/>
    <x v="5"/>
    <x v="0"/>
    <x v="21"/>
    <x v="0"/>
    <x v="1"/>
    <x v="4"/>
    <x v="0"/>
    <x v="4"/>
    <x v="0"/>
    <x v="2"/>
    <x v="4"/>
    <x v="7"/>
    <x v="1"/>
    <x v="9"/>
    <x v="9"/>
    <x v="24"/>
    <x v="3"/>
    <x v="4"/>
    <x v="1"/>
    <x v="4"/>
    <x v="1"/>
    <x v="1"/>
    <x v="9"/>
    <x v="1"/>
    <x v="3"/>
    <x v="2"/>
    <x v="3"/>
    <x v="2"/>
    <x v="19"/>
    <x v="58"/>
    <x v="9"/>
    <x v="62"/>
  </r>
  <r>
    <x v="2"/>
    <x v="11"/>
    <x v="6"/>
    <x v="89"/>
    <x v="89"/>
    <x v="89"/>
    <x v="43"/>
    <x v="0"/>
    <x v="37"/>
    <x v="30"/>
    <x v="12"/>
    <x v="0"/>
    <x v="0"/>
    <x v="0"/>
    <x v="28"/>
    <x v="36"/>
    <x v="22"/>
    <x v="24"/>
    <x v="38"/>
    <x v="37"/>
    <x v="37"/>
    <x v="46"/>
    <x v="48"/>
    <x v="48"/>
    <x v="53"/>
    <x v="53"/>
    <x v="58"/>
    <x v="8"/>
    <x v="61"/>
    <x v="37"/>
    <x v="65"/>
    <x v="69"/>
    <x v="8"/>
    <x v="2"/>
    <x v="4"/>
    <x v="2"/>
    <x v="1"/>
    <x v="10"/>
    <x v="2"/>
    <x v="3"/>
    <x v="1"/>
    <x v="7"/>
    <x v="0"/>
    <x v="5"/>
    <x v="1"/>
    <x v="2"/>
    <x v="2"/>
    <x v="10"/>
    <x v="1"/>
    <x v="36"/>
    <x v="0"/>
    <x v="2"/>
    <x v="8"/>
    <x v="1"/>
    <x v="0"/>
    <x v="7"/>
    <x v="1"/>
    <x v="3"/>
    <x v="0"/>
    <x v="2"/>
    <x v="0"/>
    <x v="3"/>
    <x v="71"/>
    <x v="4"/>
    <x v="5"/>
    <x v="2"/>
    <x v="1"/>
    <x v="4"/>
    <x v="1"/>
    <x v="0"/>
    <x v="1"/>
    <x v="3"/>
    <x v="3"/>
    <x v="1"/>
    <x v="0"/>
    <x v="25"/>
    <x v="59"/>
    <x v="0"/>
    <x v="63"/>
  </r>
  <r>
    <x v="2"/>
    <x v="11"/>
    <x v="6"/>
    <x v="90"/>
    <x v="90"/>
    <x v="90"/>
    <x v="44"/>
    <x v="0"/>
    <x v="37"/>
    <x v="30"/>
    <x v="12"/>
    <x v="2"/>
    <x v="1"/>
    <x v="0"/>
    <x v="35"/>
    <x v="37"/>
    <x v="39"/>
    <x v="39"/>
    <x v="39"/>
    <x v="38"/>
    <x v="38"/>
    <x v="47"/>
    <x v="49"/>
    <x v="49"/>
    <x v="1"/>
    <x v="54"/>
    <x v="59"/>
    <x v="58"/>
    <x v="45"/>
    <x v="59"/>
    <x v="41"/>
    <x v="40"/>
    <x v="12"/>
    <x v="0"/>
    <x v="6"/>
    <x v="2"/>
    <x v="0"/>
    <x v="4"/>
    <x v="0"/>
    <x v="0"/>
    <x v="1"/>
    <x v="4"/>
    <x v="5"/>
    <x v="0"/>
    <x v="1"/>
    <x v="2"/>
    <x v="2"/>
    <x v="1"/>
    <x v="0"/>
    <x v="34"/>
    <x v="3"/>
    <x v="1"/>
    <x v="0"/>
    <x v="1"/>
    <x v="0"/>
    <x v="1"/>
    <x v="2"/>
    <x v="0"/>
    <x v="0"/>
    <x v="3"/>
    <x v="0"/>
    <x v="3"/>
    <x v="72"/>
    <x v="5"/>
    <x v="0"/>
    <x v="0"/>
    <x v="1"/>
    <x v="4"/>
    <x v="0"/>
    <x v="3"/>
    <x v="3"/>
    <x v="1"/>
    <x v="0"/>
    <x v="2"/>
    <x v="2"/>
    <x v="26"/>
    <x v="60"/>
    <x v="0"/>
    <x v="64"/>
  </r>
  <r>
    <x v="2"/>
    <x v="11"/>
    <x v="6"/>
    <x v="91"/>
    <x v="91"/>
    <x v="91"/>
    <x v="45"/>
    <x v="0"/>
    <x v="38"/>
    <x v="34"/>
    <x v="12"/>
    <x v="0"/>
    <x v="0"/>
    <x v="0"/>
    <x v="0"/>
    <x v="0"/>
    <x v="0"/>
    <x v="0"/>
    <x v="0"/>
    <x v="0"/>
    <x v="0"/>
    <x v="48"/>
    <x v="11"/>
    <x v="50"/>
    <x v="54"/>
    <x v="55"/>
    <x v="60"/>
    <x v="59"/>
    <x v="62"/>
    <x v="68"/>
    <x v="69"/>
    <x v="70"/>
    <x v="16"/>
    <x v="12"/>
    <x v="4"/>
    <x v="4"/>
    <x v="9"/>
    <x v="14"/>
    <x v="0"/>
    <x v="3"/>
    <x v="8"/>
    <x v="2"/>
    <x v="1"/>
    <x v="2"/>
    <x v="0"/>
    <x v="1"/>
    <x v="8"/>
    <x v="8"/>
    <x v="1"/>
    <x v="38"/>
    <x v="0"/>
    <x v="9"/>
    <x v="4"/>
    <x v="2"/>
    <x v="2"/>
    <x v="1"/>
    <x v="4"/>
    <x v="0"/>
    <x v="7"/>
    <x v="4"/>
    <x v="7"/>
    <x v="0"/>
    <x v="73"/>
    <x v="8"/>
    <x v="7"/>
    <x v="6"/>
    <x v="2"/>
    <x v="1"/>
    <x v="6"/>
    <x v="1"/>
    <x v="2"/>
    <x v="10"/>
    <x v="2"/>
    <x v="3"/>
    <x v="1"/>
    <x v="37"/>
    <x v="3"/>
    <x v="10"/>
    <x v="65"/>
  </r>
  <r>
    <x v="2"/>
    <x v="11"/>
    <x v="6"/>
    <x v="92"/>
    <x v="92"/>
    <x v="91"/>
    <x v="46"/>
    <x v="4"/>
    <x v="38"/>
    <x v="34"/>
    <x v="1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71"/>
    <x v="23"/>
    <x v="6"/>
    <x v="11"/>
    <x v="1"/>
    <x v="9"/>
    <x v="6"/>
    <x v="9"/>
    <x v="8"/>
    <x v="8"/>
    <x v="3"/>
    <x v="9"/>
    <x v="2"/>
    <x v="4"/>
    <x v="1"/>
    <x v="0"/>
    <x v="13"/>
    <x v="7"/>
    <x v="3"/>
    <x v="5"/>
    <x v="9"/>
    <x v="2"/>
    <x v="7"/>
    <x v="4"/>
    <x v="8"/>
    <x v="10"/>
    <x v="3"/>
    <x v="2"/>
    <x v="6"/>
    <x v="5"/>
    <x v="9"/>
    <x v="74"/>
    <x v="9"/>
    <x v="10"/>
    <x v="11"/>
    <x v="5"/>
    <x v="10"/>
    <x v="1"/>
    <x v="2"/>
    <x v="8"/>
    <x v="12"/>
    <x v="8"/>
    <x v="11"/>
    <x v="3"/>
    <x v="38"/>
    <x v="61"/>
    <x v="3"/>
    <x v="66"/>
  </r>
  <r>
    <x v="2"/>
    <x v="11"/>
    <x v="6"/>
    <x v="93"/>
    <x v="93"/>
    <x v="92"/>
    <x v="47"/>
    <x v="0"/>
    <x v="39"/>
    <x v="34"/>
    <x v="12"/>
    <x v="0"/>
    <x v="1"/>
    <x v="0"/>
    <x v="26"/>
    <x v="38"/>
    <x v="23"/>
    <x v="40"/>
    <x v="40"/>
    <x v="39"/>
    <x v="39"/>
    <x v="49"/>
    <x v="50"/>
    <x v="51"/>
    <x v="55"/>
    <x v="56"/>
    <x v="61"/>
    <x v="60"/>
    <x v="63"/>
    <x v="69"/>
    <x v="56"/>
    <x v="72"/>
    <x v="13"/>
    <x v="4"/>
    <x v="4"/>
    <x v="1"/>
    <x v="8"/>
    <x v="4"/>
    <x v="3"/>
    <x v="2"/>
    <x v="0"/>
    <x v="0"/>
    <x v="1"/>
    <x v="7"/>
    <x v="1"/>
    <x v="1"/>
    <x v="1"/>
    <x v="14"/>
    <x v="0"/>
    <x v="12"/>
    <x v="11"/>
    <x v="2"/>
    <x v="0"/>
    <x v="3"/>
    <x v="4"/>
    <x v="1"/>
    <x v="1"/>
    <x v="1"/>
    <x v="1"/>
    <x v="2"/>
    <x v="0"/>
    <x v="0"/>
    <x v="75"/>
    <x v="4"/>
    <x v="5"/>
    <x v="0"/>
    <x v="2"/>
    <x v="4"/>
    <x v="6"/>
    <x v="0"/>
    <x v="2"/>
    <x v="3"/>
    <x v="8"/>
    <x v="11"/>
    <x v="1"/>
    <x v="3"/>
    <x v="62"/>
    <x v="0"/>
    <x v="66"/>
  </r>
  <r>
    <x v="2"/>
    <x v="12"/>
    <x v="6"/>
    <x v="94"/>
    <x v="94"/>
    <x v="93"/>
    <x v="48"/>
    <x v="0"/>
    <x v="40"/>
    <x v="34"/>
    <x v="11"/>
    <x v="2"/>
    <x v="1"/>
    <x v="0"/>
    <x v="0"/>
    <x v="0"/>
    <x v="0"/>
    <x v="0"/>
    <x v="0"/>
    <x v="0"/>
    <x v="0"/>
    <x v="50"/>
    <x v="51"/>
    <x v="52"/>
    <x v="56"/>
    <x v="57"/>
    <x v="62"/>
    <x v="28"/>
    <x v="64"/>
    <x v="70"/>
    <x v="70"/>
    <x v="19"/>
    <x v="4"/>
    <x v="0"/>
    <x v="3"/>
    <x v="2"/>
    <x v="2"/>
    <x v="0"/>
    <x v="1"/>
    <x v="2"/>
    <x v="1"/>
    <x v="4"/>
    <x v="6"/>
    <x v="2"/>
    <x v="1"/>
    <x v="0"/>
    <x v="2"/>
    <x v="6"/>
    <x v="0"/>
    <x v="8"/>
    <x v="3"/>
    <x v="5"/>
    <x v="0"/>
    <x v="1"/>
    <x v="0"/>
    <x v="1"/>
    <x v="2"/>
    <x v="0"/>
    <x v="0"/>
    <x v="1"/>
    <x v="5"/>
    <x v="3"/>
    <x v="42"/>
    <x v="0"/>
    <x v="1"/>
    <x v="6"/>
    <x v="0"/>
    <x v="1"/>
    <x v="0"/>
    <x v="0"/>
    <x v="3"/>
    <x v="2"/>
    <x v="2"/>
    <x v="3"/>
    <x v="5"/>
    <x v="15"/>
    <x v="48"/>
    <x v="0"/>
    <x v="49"/>
  </r>
  <r>
    <x v="2"/>
    <x v="12"/>
    <x v="6"/>
    <x v="95"/>
    <x v="95"/>
    <x v="94"/>
    <x v="49"/>
    <x v="5"/>
    <x v="41"/>
    <x v="31"/>
    <x v="1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73"/>
    <x v="22"/>
    <x v="8"/>
    <x v="1"/>
    <x v="4"/>
    <x v="3"/>
    <x v="15"/>
    <x v="2"/>
    <x v="0"/>
    <x v="8"/>
    <x v="3"/>
    <x v="11"/>
    <x v="2"/>
    <x v="1"/>
    <x v="0"/>
    <x v="2"/>
    <x v="15"/>
    <x v="0"/>
    <x v="10"/>
    <x v="7"/>
    <x v="5"/>
    <x v="3"/>
    <x v="1"/>
    <x v="2"/>
    <x v="0"/>
    <x v="4"/>
    <x v="1"/>
    <x v="2"/>
    <x v="9"/>
    <x v="1"/>
    <x v="4"/>
    <x v="50"/>
    <x v="5"/>
    <x v="8"/>
    <x v="1"/>
    <x v="2"/>
    <x v="5"/>
    <x v="1"/>
    <x v="1"/>
    <x v="3"/>
    <x v="9"/>
    <x v="1"/>
    <x v="4"/>
    <x v="5"/>
    <x v="39"/>
    <x v="58"/>
    <x v="3"/>
    <x v="63"/>
  </r>
  <r>
    <x v="2"/>
    <x v="12"/>
    <x v="6"/>
    <x v="96"/>
    <x v="96"/>
    <x v="95"/>
    <x v="50"/>
    <x v="5"/>
    <x v="34"/>
    <x v="35"/>
    <x v="1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9"/>
    <x v="19"/>
    <x v="0"/>
    <x v="3"/>
    <x v="1"/>
    <x v="2"/>
    <x v="2"/>
    <x v="0"/>
    <x v="2"/>
    <x v="2"/>
    <x v="3"/>
    <x v="4"/>
    <x v="4"/>
    <x v="1"/>
    <x v="4"/>
    <x v="2"/>
    <x v="3"/>
    <x v="1"/>
    <x v="31"/>
    <x v="1"/>
    <x v="6"/>
    <x v="1"/>
    <x v="3"/>
    <x v="1"/>
    <x v="1"/>
    <x v="4"/>
    <x v="0"/>
    <x v="0"/>
    <x v="2"/>
    <x v="0"/>
    <x v="0"/>
    <x v="76"/>
    <x v="4"/>
    <x v="7"/>
    <x v="2"/>
    <x v="4"/>
    <x v="2"/>
    <x v="3"/>
    <x v="1"/>
    <x v="2"/>
    <x v="1"/>
    <x v="3"/>
    <x v="0"/>
    <x v="2"/>
    <x v="0"/>
    <x v="63"/>
    <x v="11"/>
    <x v="40"/>
  </r>
  <r>
    <x v="2"/>
    <x v="13"/>
    <x v="6"/>
    <x v="97"/>
    <x v="97"/>
    <x v="96"/>
    <x v="51"/>
    <x v="2"/>
    <x v="42"/>
    <x v="30"/>
    <x v="11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51"/>
    <x v="4"/>
    <x v="0"/>
    <x v="0"/>
    <x v="2"/>
    <x v="2"/>
    <x v="12"/>
    <x v="11"/>
    <x v="2"/>
    <x v="1"/>
    <x v="3"/>
    <x v="4"/>
    <x v="1"/>
    <x v="4"/>
    <x v="6"/>
    <x v="8"/>
    <x v="4"/>
    <x v="1"/>
    <x v="2"/>
    <x v="4"/>
    <x v="5"/>
    <x v="2"/>
    <x v="1"/>
    <x v="1"/>
    <x v="2"/>
    <x v="0"/>
    <x v="2"/>
    <x v="6"/>
    <x v="10"/>
    <x v="2"/>
    <x v="8"/>
    <x v="75"/>
    <x v="2"/>
    <x v="7"/>
    <x v="6"/>
    <x v="7"/>
    <x v="10"/>
    <x v="6"/>
    <x v="9"/>
    <x v="9"/>
    <x v="13"/>
    <x v="2"/>
    <x v="8"/>
    <x v="1"/>
    <x v="40"/>
    <x v="10"/>
    <x v="12"/>
    <x v="67"/>
  </r>
  <r>
    <x v="2"/>
    <x v="13"/>
    <x v="6"/>
    <x v="98"/>
    <x v="98"/>
    <x v="97"/>
    <x v="52"/>
    <x v="5"/>
    <x v="43"/>
    <x v="36"/>
    <x v="11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2"/>
    <x v="30"/>
    <x v="6"/>
    <x v="1"/>
    <x v="0"/>
    <x v="2"/>
    <x v="1"/>
    <x v="9"/>
    <x v="5"/>
    <x v="2"/>
    <x v="0"/>
    <x v="1"/>
    <x v="2"/>
    <x v="2"/>
    <x v="1"/>
    <x v="2"/>
    <x v="10"/>
    <x v="0"/>
    <x v="36"/>
    <x v="3"/>
    <x v="5"/>
    <x v="1"/>
    <x v="1"/>
    <x v="2"/>
    <x v="4"/>
    <x v="0"/>
    <x v="1"/>
    <x v="1"/>
    <x v="9"/>
    <x v="5"/>
    <x v="10"/>
    <x v="77"/>
    <x v="1"/>
    <x v="1"/>
    <x v="3"/>
    <x v="6"/>
    <x v="2"/>
    <x v="4"/>
    <x v="10"/>
    <x v="10"/>
    <x v="11"/>
    <x v="4"/>
    <x v="7"/>
    <x v="3"/>
    <x v="41"/>
    <x v="45"/>
    <x v="13"/>
    <x v="68"/>
  </r>
  <r>
    <x v="2"/>
    <x v="13"/>
    <x v="6"/>
    <x v="99"/>
    <x v="99"/>
    <x v="98"/>
    <x v="53"/>
    <x v="5"/>
    <x v="44"/>
    <x v="34"/>
    <x v="11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74"/>
    <x v="9"/>
    <x v="0"/>
    <x v="3"/>
    <x v="4"/>
    <x v="0"/>
    <x v="4"/>
    <x v="2"/>
    <x v="1"/>
    <x v="1"/>
    <x v="7"/>
    <x v="5"/>
    <x v="1"/>
    <x v="1"/>
    <x v="4"/>
    <x v="1"/>
    <x v="5"/>
    <x v="0"/>
    <x v="14"/>
    <x v="1"/>
    <x v="1"/>
    <x v="4"/>
    <x v="0"/>
    <x v="0"/>
    <x v="0"/>
    <x v="1"/>
    <x v="0"/>
    <x v="0"/>
    <x v="8"/>
    <x v="0"/>
    <x v="0"/>
    <x v="61"/>
    <x v="4"/>
    <x v="2"/>
    <x v="2"/>
    <x v="0"/>
    <x v="1"/>
    <x v="0"/>
    <x v="11"/>
    <x v="7"/>
    <x v="3"/>
    <x v="0"/>
    <x v="2"/>
    <x v="1"/>
    <x v="42"/>
    <x v="25"/>
    <x v="0"/>
    <x v="25"/>
  </r>
  <r>
    <x v="2"/>
    <x v="13"/>
    <x v="6"/>
    <x v="100"/>
    <x v="100"/>
    <x v="99"/>
    <x v="54"/>
    <x v="0"/>
    <x v="37"/>
    <x v="30"/>
    <x v="11"/>
    <x v="0"/>
    <x v="0"/>
    <x v="0"/>
    <x v="36"/>
    <x v="39"/>
    <x v="40"/>
    <x v="12"/>
    <x v="30"/>
    <x v="40"/>
    <x v="31"/>
    <x v="51"/>
    <x v="52"/>
    <x v="53"/>
    <x v="57"/>
    <x v="58"/>
    <x v="63"/>
    <x v="61"/>
    <x v="65"/>
    <x v="28"/>
    <x v="71"/>
    <x v="75"/>
    <x v="12"/>
    <x v="1"/>
    <x v="3"/>
    <x v="1"/>
    <x v="2"/>
    <x v="10"/>
    <x v="0"/>
    <x v="0"/>
    <x v="1"/>
    <x v="4"/>
    <x v="5"/>
    <x v="1"/>
    <x v="1"/>
    <x v="0"/>
    <x v="2"/>
    <x v="6"/>
    <x v="0"/>
    <x v="11"/>
    <x v="3"/>
    <x v="5"/>
    <x v="1"/>
    <x v="5"/>
    <x v="0"/>
    <x v="1"/>
    <x v="2"/>
    <x v="0"/>
    <x v="1"/>
    <x v="0"/>
    <x v="3"/>
    <x v="0"/>
    <x v="51"/>
    <x v="5"/>
    <x v="1"/>
    <x v="2"/>
    <x v="4"/>
    <x v="9"/>
    <x v="0"/>
    <x v="3"/>
    <x v="3"/>
    <x v="3"/>
    <x v="3"/>
    <x v="7"/>
    <x v="2"/>
    <x v="0"/>
    <x v="64"/>
    <x v="0"/>
    <x v="69"/>
  </r>
  <r>
    <x v="2"/>
    <x v="13"/>
    <x v="6"/>
    <x v="101"/>
    <x v="101"/>
    <x v="100"/>
    <x v="55"/>
    <x v="0"/>
    <x v="42"/>
    <x v="37"/>
    <x v="11"/>
    <x v="0"/>
    <x v="2"/>
    <x v="0"/>
    <x v="37"/>
    <x v="40"/>
    <x v="41"/>
    <x v="41"/>
    <x v="41"/>
    <x v="41"/>
    <x v="7"/>
    <x v="52"/>
    <x v="53"/>
    <x v="54"/>
    <x v="58"/>
    <x v="59"/>
    <x v="64"/>
    <x v="62"/>
    <x v="66"/>
    <x v="64"/>
    <x v="72"/>
    <x v="76"/>
    <x v="1"/>
    <x v="1"/>
    <x v="4"/>
    <x v="5"/>
    <x v="2"/>
    <x v="10"/>
    <x v="11"/>
    <x v="8"/>
    <x v="2"/>
    <x v="6"/>
    <x v="6"/>
    <x v="5"/>
    <x v="0"/>
    <x v="4"/>
    <x v="2"/>
    <x v="4"/>
    <x v="0"/>
    <x v="9"/>
    <x v="1"/>
    <x v="6"/>
    <x v="0"/>
    <x v="4"/>
    <x v="4"/>
    <x v="0"/>
    <x v="3"/>
    <x v="0"/>
    <x v="0"/>
    <x v="1"/>
    <x v="2"/>
    <x v="1"/>
    <x v="78"/>
    <x v="1"/>
    <x v="7"/>
    <x v="2"/>
    <x v="0"/>
    <x v="0"/>
    <x v="6"/>
    <x v="4"/>
    <x v="11"/>
    <x v="0"/>
    <x v="0"/>
    <x v="9"/>
    <x v="9"/>
    <x v="43"/>
    <x v="65"/>
    <x v="0"/>
    <x v="70"/>
  </r>
  <r>
    <x v="3"/>
    <x v="14"/>
    <x v="7"/>
    <x v="102"/>
    <x v="102"/>
    <x v="101"/>
    <x v="56"/>
    <x v="0"/>
    <x v="45"/>
    <x v="37"/>
    <x v="13"/>
    <x v="0"/>
    <x v="0"/>
    <x v="0"/>
    <x v="36"/>
    <x v="39"/>
    <x v="42"/>
    <x v="42"/>
    <x v="42"/>
    <x v="4"/>
    <x v="40"/>
    <x v="53"/>
    <x v="23"/>
    <x v="34"/>
    <x v="28"/>
    <x v="14"/>
    <x v="65"/>
    <x v="63"/>
    <x v="27"/>
    <x v="45"/>
    <x v="15"/>
    <x v="77"/>
    <x v="8"/>
    <x v="6"/>
    <x v="7"/>
    <x v="0"/>
    <x v="0"/>
    <x v="2"/>
    <x v="9"/>
    <x v="2"/>
    <x v="0"/>
    <x v="7"/>
    <x v="6"/>
    <x v="10"/>
    <x v="0"/>
    <x v="2"/>
    <x v="1"/>
    <x v="3"/>
    <x v="0"/>
    <x v="11"/>
    <x v="1"/>
    <x v="1"/>
    <x v="0"/>
    <x v="0"/>
    <x v="1"/>
    <x v="0"/>
    <x v="2"/>
    <x v="0"/>
    <x v="0"/>
    <x v="8"/>
    <x v="1"/>
    <x v="2"/>
    <x v="45"/>
    <x v="8"/>
    <x v="1"/>
    <x v="8"/>
    <x v="0"/>
    <x v="3"/>
    <x v="6"/>
    <x v="0"/>
    <x v="2"/>
    <x v="10"/>
    <x v="1"/>
    <x v="0"/>
    <x v="0"/>
    <x v="44"/>
    <x v="66"/>
    <x v="14"/>
    <x v="40"/>
  </r>
  <r>
    <x v="3"/>
    <x v="14"/>
    <x v="7"/>
    <x v="103"/>
    <x v="103"/>
    <x v="102"/>
    <x v="56"/>
    <x v="0"/>
    <x v="42"/>
    <x v="31"/>
    <x v="13"/>
    <x v="0"/>
    <x v="0"/>
    <x v="0"/>
    <x v="36"/>
    <x v="39"/>
    <x v="43"/>
    <x v="43"/>
    <x v="43"/>
    <x v="42"/>
    <x v="41"/>
    <x v="54"/>
    <x v="26"/>
    <x v="33"/>
    <x v="59"/>
    <x v="60"/>
    <x v="66"/>
    <x v="10"/>
    <x v="46"/>
    <x v="63"/>
    <x v="73"/>
    <x v="78"/>
    <x v="29"/>
    <x v="10"/>
    <x v="13"/>
    <x v="4"/>
    <x v="10"/>
    <x v="2"/>
    <x v="5"/>
    <x v="9"/>
    <x v="8"/>
    <x v="10"/>
    <x v="6"/>
    <x v="9"/>
    <x v="6"/>
    <x v="0"/>
    <x v="1"/>
    <x v="2"/>
    <x v="1"/>
    <x v="10"/>
    <x v="6"/>
    <x v="2"/>
    <x v="1"/>
    <x v="2"/>
    <x v="4"/>
    <x v="7"/>
    <x v="2"/>
    <x v="9"/>
    <x v="2"/>
    <x v="10"/>
    <x v="2"/>
    <x v="8"/>
    <x v="79"/>
    <x v="3"/>
    <x v="4"/>
    <x v="6"/>
    <x v="5"/>
    <x v="3"/>
    <x v="8"/>
    <x v="12"/>
    <x v="12"/>
    <x v="11"/>
    <x v="1"/>
    <x v="0"/>
    <x v="5"/>
    <x v="45"/>
    <x v="67"/>
    <x v="15"/>
    <x v="71"/>
  </r>
  <r>
    <x v="3"/>
    <x v="14"/>
    <x v="7"/>
    <x v="104"/>
    <x v="104"/>
    <x v="103"/>
    <x v="56"/>
    <x v="0"/>
    <x v="32"/>
    <x v="30"/>
    <x v="13"/>
    <x v="0"/>
    <x v="0"/>
    <x v="0"/>
    <x v="36"/>
    <x v="39"/>
    <x v="43"/>
    <x v="44"/>
    <x v="44"/>
    <x v="43"/>
    <x v="42"/>
    <x v="55"/>
    <x v="41"/>
    <x v="55"/>
    <x v="60"/>
    <x v="61"/>
    <x v="67"/>
    <x v="61"/>
    <x v="64"/>
    <x v="56"/>
    <x v="72"/>
    <x v="79"/>
    <x v="31"/>
    <x v="11"/>
    <x v="11"/>
    <x v="10"/>
    <x v="3"/>
    <x v="11"/>
    <x v="9"/>
    <x v="11"/>
    <x v="11"/>
    <x v="5"/>
    <x v="0"/>
    <x v="11"/>
    <x v="9"/>
    <x v="3"/>
    <x v="8"/>
    <x v="14"/>
    <x v="1"/>
    <x v="12"/>
    <x v="4"/>
    <x v="5"/>
    <x v="2"/>
    <x v="0"/>
    <x v="1"/>
    <x v="0"/>
    <x v="4"/>
    <x v="9"/>
    <x v="3"/>
    <x v="5"/>
    <x v="10"/>
    <x v="10"/>
    <x v="80"/>
    <x v="8"/>
    <x v="9"/>
    <x v="10"/>
    <x v="9"/>
    <x v="10"/>
    <x v="3"/>
    <x v="9"/>
    <x v="8"/>
    <x v="14"/>
    <x v="9"/>
    <x v="9"/>
    <x v="8"/>
    <x v="46"/>
    <x v="68"/>
    <x v="16"/>
    <x v="72"/>
  </r>
  <r>
    <x v="3"/>
    <x v="15"/>
    <x v="8"/>
    <x v="105"/>
    <x v="105"/>
    <x v="104"/>
    <x v="57"/>
    <x v="0"/>
    <x v="46"/>
    <x v="38"/>
    <x v="14"/>
    <x v="0"/>
    <x v="0"/>
    <x v="0"/>
    <x v="36"/>
    <x v="39"/>
    <x v="43"/>
    <x v="45"/>
    <x v="45"/>
    <x v="44"/>
    <x v="43"/>
    <x v="56"/>
    <x v="54"/>
    <x v="56"/>
    <x v="61"/>
    <x v="62"/>
    <x v="68"/>
    <x v="64"/>
    <x v="67"/>
    <x v="71"/>
    <x v="74"/>
    <x v="80"/>
    <x v="32"/>
    <x v="8"/>
    <x v="14"/>
    <x v="10"/>
    <x v="9"/>
    <x v="13"/>
    <x v="15"/>
    <x v="6"/>
    <x v="1"/>
    <x v="5"/>
    <x v="0"/>
    <x v="5"/>
    <x v="10"/>
    <x v="4"/>
    <x v="1"/>
    <x v="12"/>
    <x v="6"/>
    <x v="39"/>
    <x v="12"/>
    <x v="9"/>
    <x v="1"/>
    <x v="9"/>
    <x v="6"/>
    <x v="3"/>
    <x v="5"/>
    <x v="9"/>
    <x v="8"/>
    <x v="11"/>
    <x v="11"/>
    <x v="6"/>
    <x v="81"/>
    <x v="10"/>
    <x v="6"/>
    <x v="12"/>
    <x v="10"/>
    <x v="11"/>
    <x v="9"/>
    <x v="13"/>
    <x v="13"/>
    <x v="14"/>
    <x v="7"/>
    <x v="7"/>
    <x v="3"/>
    <x v="47"/>
    <x v="68"/>
    <x v="17"/>
    <x v="73"/>
  </r>
  <r>
    <x v="3"/>
    <x v="16"/>
    <x v="9"/>
    <x v="106"/>
    <x v="106"/>
    <x v="105"/>
    <x v="58"/>
    <x v="0"/>
    <x v="26"/>
    <x v="33"/>
    <x v="13"/>
    <x v="0"/>
    <x v="0"/>
    <x v="0"/>
    <x v="36"/>
    <x v="39"/>
    <x v="43"/>
    <x v="33"/>
    <x v="46"/>
    <x v="16"/>
    <x v="44"/>
    <x v="16"/>
    <x v="55"/>
    <x v="48"/>
    <x v="62"/>
    <x v="56"/>
    <x v="69"/>
    <x v="65"/>
    <x v="68"/>
    <x v="72"/>
    <x v="75"/>
    <x v="81"/>
    <x v="9"/>
    <x v="1"/>
    <x v="6"/>
    <x v="0"/>
    <x v="0"/>
    <x v="11"/>
    <x v="11"/>
    <x v="2"/>
    <x v="1"/>
    <x v="3"/>
    <x v="1"/>
    <x v="1"/>
    <x v="1"/>
    <x v="0"/>
    <x v="2"/>
    <x v="5"/>
    <x v="0"/>
    <x v="9"/>
    <x v="4"/>
    <x v="0"/>
    <x v="0"/>
    <x v="1"/>
    <x v="2"/>
    <x v="0"/>
    <x v="1"/>
    <x v="0"/>
    <x v="1"/>
    <x v="2"/>
    <x v="2"/>
    <x v="7"/>
    <x v="16"/>
    <x v="8"/>
    <x v="1"/>
    <x v="1"/>
    <x v="5"/>
    <x v="3"/>
    <x v="6"/>
    <x v="1"/>
    <x v="7"/>
    <x v="3"/>
    <x v="0"/>
    <x v="2"/>
    <x v="0"/>
    <x v="20"/>
    <x v="69"/>
    <x v="5"/>
    <x v="74"/>
  </r>
  <r>
    <x v="3"/>
    <x v="16"/>
    <x v="9"/>
    <x v="107"/>
    <x v="107"/>
    <x v="106"/>
    <x v="58"/>
    <x v="0"/>
    <x v="47"/>
    <x v="19"/>
    <x v="13"/>
    <x v="0"/>
    <x v="0"/>
    <x v="0"/>
    <x v="36"/>
    <x v="39"/>
    <x v="42"/>
    <x v="46"/>
    <x v="47"/>
    <x v="45"/>
    <x v="45"/>
    <x v="57"/>
    <x v="56"/>
    <x v="57"/>
    <x v="63"/>
    <x v="63"/>
    <x v="70"/>
    <x v="66"/>
    <x v="69"/>
    <x v="64"/>
    <x v="76"/>
    <x v="82"/>
    <x v="13"/>
    <x v="6"/>
    <x v="0"/>
    <x v="6"/>
    <x v="3"/>
    <x v="2"/>
    <x v="1"/>
    <x v="5"/>
    <x v="1"/>
    <x v="4"/>
    <x v="4"/>
    <x v="1"/>
    <x v="4"/>
    <x v="0"/>
    <x v="2"/>
    <x v="5"/>
    <x v="7"/>
    <x v="21"/>
    <x v="6"/>
    <x v="2"/>
    <x v="4"/>
    <x v="7"/>
    <x v="3"/>
    <x v="4"/>
    <x v="1"/>
    <x v="1"/>
    <x v="0"/>
    <x v="8"/>
    <x v="3"/>
    <x v="0"/>
    <x v="82"/>
    <x v="0"/>
    <x v="7"/>
    <x v="1"/>
    <x v="5"/>
    <x v="1"/>
    <x v="1"/>
    <x v="4"/>
    <x v="4"/>
    <x v="0"/>
    <x v="1"/>
    <x v="7"/>
    <x v="2"/>
    <x v="44"/>
    <x v="70"/>
    <x v="0"/>
    <x v="75"/>
  </r>
  <r>
    <x v="3"/>
    <x v="16"/>
    <x v="9"/>
    <x v="108"/>
    <x v="108"/>
    <x v="107"/>
    <x v="58"/>
    <x v="0"/>
    <x v="30"/>
    <x v="20"/>
    <x v="13"/>
    <x v="0"/>
    <x v="0"/>
    <x v="0"/>
    <x v="36"/>
    <x v="39"/>
    <x v="42"/>
    <x v="29"/>
    <x v="21"/>
    <x v="46"/>
    <x v="46"/>
    <x v="58"/>
    <x v="57"/>
    <x v="22"/>
    <x v="64"/>
    <x v="64"/>
    <x v="71"/>
    <x v="67"/>
    <x v="43"/>
    <x v="73"/>
    <x v="77"/>
    <x v="83"/>
    <x v="11"/>
    <x v="0"/>
    <x v="6"/>
    <x v="6"/>
    <x v="1"/>
    <x v="10"/>
    <x v="1"/>
    <x v="1"/>
    <x v="2"/>
    <x v="3"/>
    <x v="4"/>
    <x v="4"/>
    <x v="9"/>
    <x v="0"/>
    <x v="2"/>
    <x v="5"/>
    <x v="0"/>
    <x v="0"/>
    <x v="7"/>
    <x v="4"/>
    <x v="6"/>
    <x v="7"/>
    <x v="0"/>
    <x v="1"/>
    <x v="0"/>
    <x v="0"/>
    <x v="0"/>
    <x v="3"/>
    <x v="5"/>
    <x v="0"/>
    <x v="60"/>
    <x v="5"/>
    <x v="2"/>
    <x v="1"/>
    <x v="4"/>
    <x v="3"/>
    <x v="0"/>
    <x v="0"/>
    <x v="1"/>
    <x v="1"/>
    <x v="2"/>
    <x v="4"/>
    <x v="5"/>
    <x v="15"/>
    <x v="58"/>
    <x v="0"/>
    <x v="76"/>
  </r>
  <r>
    <x v="3"/>
    <x v="17"/>
    <x v="10"/>
    <x v="109"/>
    <x v="109"/>
    <x v="108"/>
    <x v="59"/>
    <x v="0"/>
    <x v="48"/>
    <x v="33"/>
    <x v="15"/>
    <x v="0"/>
    <x v="0"/>
    <x v="0"/>
    <x v="0"/>
    <x v="0"/>
    <x v="0"/>
    <x v="0"/>
    <x v="0"/>
    <x v="0"/>
    <x v="0"/>
    <x v="0"/>
    <x v="0"/>
    <x v="58"/>
    <x v="65"/>
    <x v="38"/>
    <x v="72"/>
    <x v="63"/>
    <x v="70"/>
    <x v="57"/>
    <x v="34"/>
    <x v="28"/>
    <x v="13"/>
    <x v="8"/>
    <x v="7"/>
    <x v="6"/>
    <x v="0"/>
    <x v="6"/>
    <x v="11"/>
    <x v="0"/>
    <x v="1"/>
    <x v="7"/>
    <x v="2"/>
    <x v="2"/>
    <x v="4"/>
    <x v="7"/>
    <x v="1"/>
    <x v="1"/>
    <x v="0"/>
    <x v="38"/>
    <x v="4"/>
    <x v="0"/>
    <x v="1"/>
    <x v="0"/>
    <x v="1"/>
    <x v="0"/>
    <x v="0"/>
    <x v="3"/>
    <x v="0"/>
    <x v="8"/>
    <x v="1"/>
    <x v="7"/>
    <x v="83"/>
    <x v="1"/>
    <x v="8"/>
    <x v="3"/>
    <x v="2"/>
    <x v="0"/>
    <x v="6"/>
    <x v="0"/>
    <x v="1"/>
    <x v="0"/>
    <x v="0"/>
    <x v="2"/>
    <x v="0"/>
    <x v="20"/>
    <x v="65"/>
    <x v="5"/>
    <x v="77"/>
  </r>
  <r>
    <x v="3"/>
    <x v="17"/>
    <x v="10"/>
    <x v="110"/>
    <x v="110"/>
    <x v="109"/>
    <x v="59"/>
    <x v="0"/>
    <x v="49"/>
    <x v="21"/>
    <x v="15"/>
    <x v="0"/>
    <x v="0"/>
    <x v="0"/>
    <x v="0"/>
    <x v="0"/>
    <x v="0"/>
    <x v="0"/>
    <x v="0"/>
    <x v="0"/>
    <x v="0"/>
    <x v="0"/>
    <x v="0"/>
    <x v="59"/>
    <x v="66"/>
    <x v="65"/>
    <x v="73"/>
    <x v="43"/>
    <x v="71"/>
    <x v="74"/>
    <x v="55"/>
    <x v="78"/>
    <x v="16"/>
    <x v="9"/>
    <x v="1"/>
    <x v="0"/>
    <x v="0"/>
    <x v="12"/>
    <x v="9"/>
    <x v="3"/>
    <x v="8"/>
    <x v="10"/>
    <x v="2"/>
    <x v="7"/>
    <x v="6"/>
    <x v="2"/>
    <x v="1"/>
    <x v="6"/>
    <x v="0"/>
    <x v="40"/>
    <x v="0"/>
    <x v="5"/>
    <x v="0"/>
    <x v="0"/>
    <x v="3"/>
    <x v="0"/>
    <x v="2"/>
    <x v="6"/>
    <x v="0"/>
    <x v="1"/>
    <x v="1"/>
    <x v="8"/>
    <x v="84"/>
    <x v="2"/>
    <x v="2"/>
    <x v="0"/>
    <x v="4"/>
    <x v="3"/>
    <x v="0"/>
    <x v="9"/>
    <x v="1"/>
    <x v="1"/>
    <x v="0"/>
    <x v="1"/>
    <x v="0"/>
    <x v="48"/>
    <x v="71"/>
    <x v="0"/>
    <x v="78"/>
  </r>
  <r>
    <x v="3"/>
    <x v="17"/>
    <x v="10"/>
    <x v="111"/>
    <x v="111"/>
    <x v="110"/>
    <x v="60"/>
    <x v="0"/>
    <x v="26"/>
    <x v="21"/>
    <x v="15"/>
    <x v="0"/>
    <x v="0"/>
    <x v="0"/>
    <x v="0"/>
    <x v="0"/>
    <x v="0"/>
    <x v="0"/>
    <x v="0"/>
    <x v="0"/>
    <x v="0"/>
    <x v="0"/>
    <x v="0"/>
    <x v="0"/>
    <x v="0"/>
    <x v="0"/>
    <x v="0"/>
    <x v="68"/>
    <x v="72"/>
    <x v="75"/>
    <x v="78"/>
    <x v="45"/>
    <x v="9"/>
    <x v="3"/>
    <x v="6"/>
    <x v="0"/>
    <x v="0"/>
    <x v="10"/>
    <x v="1"/>
    <x v="1"/>
    <x v="1"/>
    <x v="4"/>
    <x v="5"/>
    <x v="4"/>
    <x v="1"/>
    <x v="4"/>
    <x v="0"/>
    <x v="0"/>
    <x v="0"/>
    <x v="4"/>
    <x v="7"/>
    <x v="5"/>
    <x v="0"/>
    <x v="1"/>
    <x v="0"/>
    <x v="2"/>
    <x v="2"/>
    <x v="6"/>
    <x v="0"/>
    <x v="0"/>
    <x v="0"/>
    <x v="3"/>
    <x v="85"/>
    <x v="5"/>
    <x v="0"/>
    <x v="2"/>
    <x v="5"/>
    <x v="3"/>
    <x v="0"/>
    <x v="0"/>
    <x v="3"/>
    <x v="3"/>
    <x v="0"/>
    <x v="2"/>
    <x v="2"/>
    <x v="21"/>
    <x v="22"/>
    <x v="0"/>
    <x v="22"/>
  </r>
  <r>
    <x v="3"/>
    <x v="17"/>
    <x v="10"/>
    <x v="112"/>
    <x v="112"/>
    <x v="111"/>
    <x v="60"/>
    <x v="0"/>
    <x v="30"/>
    <x v="19"/>
    <x v="15"/>
    <x v="0"/>
    <x v="0"/>
    <x v="0"/>
    <x v="0"/>
    <x v="0"/>
    <x v="0"/>
    <x v="0"/>
    <x v="0"/>
    <x v="0"/>
    <x v="0"/>
    <x v="0"/>
    <x v="0"/>
    <x v="0"/>
    <x v="0"/>
    <x v="0"/>
    <x v="0"/>
    <x v="39"/>
    <x v="73"/>
    <x v="11"/>
    <x v="65"/>
    <x v="84"/>
    <x v="9"/>
    <x v="1"/>
    <x v="0"/>
    <x v="4"/>
    <x v="0"/>
    <x v="10"/>
    <x v="9"/>
    <x v="1"/>
    <x v="0"/>
    <x v="6"/>
    <x v="1"/>
    <x v="4"/>
    <x v="2"/>
    <x v="2"/>
    <x v="0"/>
    <x v="5"/>
    <x v="0"/>
    <x v="1"/>
    <x v="0"/>
    <x v="2"/>
    <x v="0"/>
    <x v="4"/>
    <x v="0"/>
    <x v="2"/>
    <x v="0"/>
    <x v="3"/>
    <x v="1"/>
    <x v="1"/>
    <x v="1"/>
    <x v="3"/>
    <x v="86"/>
    <x v="4"/>
    <x v="0"/>
    <x v="4"/>
    <x v="4"/>
    <x v="0"/>
    <x v="0"/>
    <x v="0"/>
    <x v="3"/>
    <x v="1"/>
    <x v="3"/>
    <x v="1"/>
    <x v="2"/>
    <x v="9"/>
    <x v="64"/>
    <x v="5"/>
    <x v="70"/>
  </r>
  <r>
    <x v="3"/>
    <x v="18"/>
    <x v="10"/>
    <x v="113"/>
    <x v="113"/>
    <x v="112"/>
    <x v="61"/>
    <x v="0"/>
    <x v="49"/>
    <x v="22"/>
    <x v="15"/>
    <x v="0"/>
    <x v="0"/>
    <x v="0"/>
    <x v="0"/>
    <x v="0"/>
    <x v="0"/>
    <x v="0"/>
    <x v="0"/>
    <x v="0"/>
    <x v="0"/>
    <x v="0"/>
    <x v="0"/>
    <x v="0"/>
    <x v="0"/>
    <x v="1"/>
    <x v="0"/>
    <x v="69"/>
    <x v="50"/>
    <x v="4"/>
    <x v="9"/>
    <x v="85"/>
    <x v="12"/>
    <x v="3"/>
    <x v="3"/>
    <x v="1"/>
    <x v="3"/>
    <x v="1"/>
    <x v="1"/>
    <x v="0"/>
    <x v="2"/>
    <x v="6"/>
    <x v="2"/>
    <x v="2"/>
    <x v="1"/>
    <x v="0"/>
    <x v="2"/>
    <x v="0"/>
    <x v="0"/>
    <x v="14"/>
    <x v="7"/>
    <x v="5"/>
    <x v="1"/>
    <x v="0"/>
    <x v="1"/>
    <x v="0"/>
    <x v="1"/>
    <x v="0"/>
    <x v="0"/>
    <x v="8"/>
    <x v="3"/>
    <x v="1"/>
    <x v="0"/>
    <x v="4"/>
    <x v="0"/>
    <x v="1"/>
    <x v="0"/>
    <x v="3"/>
    <x v="6"/>
    <x v="0"/>
    <x v="2"/>
    <x v="13"/>
    <x v="0"/>
    <x v="3"/>
    <x v="2"/>
    <x v="48"/>
    <x v="31"/>
    <x v="0"/>
    <x v="56"/>
  </r>
  <r>
    <x v="3"/>
    <x v="18"/>
    <x v="10"/>
    <x v="114"/>
    <x v="114"/>
    <x v="113"/>
    <x v="61"/>
    <x v="0"/>
    <x v="50"/>
    <x v="26"/>
    <x v="15"/>
    <x v="0"/>
    <x v="0"/>
    <x v="0"/>
    <x v="0"/>
    <x v="0"/>
    <x v="0"/>
    <x v="0"/>
    <x v="0"/>
    <x v="0"/>
    <x v="0"/>
    <x v="0"/>
    <x v="0"/>
    <x v="0"/>
    <x v="0"/>
    <x v="1"/>
    <x v="0"/>
    <x v="70"/>
    <x v="74"/>
    <x v="1"/>
    <x v="65"/>
    <x v="86"/>
    <x v="11"/>
    <x v="8"/>
    <x v="1"/>
    <x v="3"/>
    <x v="0"/>
    <x v="1"/>
    <x v="9"/>
    <x v="2"/>
    <x v="2"/>
    <x v="5"/>
    <x v="1"/>
    <x v="2"/>
    <x v="0"/>
    <x v="0"/>
    <x v="1"/>
    <x v="10"/>
    <x v="1"/>
    <x v="16"/>
    <x v="0"/>
    <x v="2"/>
    <x v="4"/>
    <x v="0"/>
    <x v="2"/>
    <x v="3"/>
    <x v="3"/>
    <x v="4"/>
    <x v="1"/>
    <x v="9"/>
    <x v="7"/>
    <x v="0"/>
    <x v="87"/>
    <x v="5"/>
    <x v="7"/>
    <x v="4"/>
    <x v="5"/>
    <x v="8"/>
    <x v="1"/>
    <x v="10"/>
    <x v="0"/>
    <x v="3"/>
    <x v="6"/>
    <x v="0"/>
    <x v="5"/>
    <x v="39"/>
    <x v="42"/>
    <x v="3"/>
    <x v="27"/>
  </r>
  <r>
    <x v="4"/>
    <x v="19"/>
    <x v="2"/>
    <x v="115"/>
    <x v="115"/>
    <x v="114"/>
    <x v="62"/>
    <x v="0"/>
    <x v="47"/>
    <x v="39"/>
    <x v="16"/>
    <x v="1"/>
    <x v="0"/>
    <x v="0"/>
    <x v="0"/>
    <x v="0"/>
    <x v="0"/>
    <x v="0"/>
    <x v="0"/>
    <x v="0"/>
    <x v="0"/>
    <x v="0"/>
    <x v="0"/>
    <x v="0"/>
    <x v="0"/>
    <x v="1"/>
    <x v="0"/>
    <x v="4"/>
    <x v="75"/>
    <x v="76"/>
    <x v="79"/>
    <x v="87"/>
    <x v="33"/>
    <x v="13"/>
    <x v="15"/>
    <x v="1"/>
    <x v="8"/>
    <x v="16"/>
    <x v="16"/>
    <x v="6"/>
    <x v="12"/>
    <x v="13"/>
    <x v="12"/>
    <x v="12"/>
    <x v="11"/>
    <x v="8"/>
    <x v="8"/>
    <x v="11"/>
    <x v="0"/>
    <x v="41"/>
    <x v="9"/>
    <x v="11"/>
    <x v="8"/>
    <x v="5"/>
    <x v="4"/>
    <x v="3"/>
    <x v="2"/>
    <x v="6"/>
    <x v="1"/>
    <x v="12"/>
    <x v="7"/>
    <x v="6"/>
    <x v="88"/>
    <x v="3"/>
    <x v="11"/>
    <x v="10"/>
    <x v="3"/>
    <x v="5"/>
    <x v="8"/>
    <x v="8"/>
    <x v="6"/>
    <x v="15"/>
    <x v="8"/>
    <x v="8"/>
    <x v="6"/>
    <x v="49"/>
    <x v="72"/>
    <x v="0"/>
    <x v="79"/>
  </r>
  <r>
    <x v="4"/>
    <x v="19"/>
    <x v="2"/>
    <x v="116"/>
    <x v="116"/>
    <x v="115"/>
    <x v="62"/>
    <x v="0"/>
    <x v="19"/>
    <x v="27"/>
    <x v="16"/>
    <x v="1"/>
    <x v="0"/>
    <x v="0"/>
    <x v="0"/>
    <x v="0"/>
    <x v="0"/>
    <x v="0"/>
    <x v="0"/>
    <x v="0"/>
    <x v="0"/>
    <x v="0"/>
    <x v="0"/>
    <x v="0"/>
    <x v="0"/>
    <x v="1"/>
    <x v="0"/>
    <x v="4"/>
    <x v="47"/>
    <x v="72"/>
    <x v="80"/>
    <x v="88"/>
    <x v="34"/>
    <x v="7"/>
    <x v="14"/>
    <x v="5"/>
    <x v="8"/>
    <x v="12"/>
    <x v="11"/>
    <x v="12"/>
    <x v="4"/>
    <x v="14"/>
    <x v="0"/>
    <x v="9"/>
    <x v="10"/>
    <x v="8"/>
    <x v="8"/>
    <x v="13"/>
    <x v="0"/>
    <x v="42"/>
    <x v="10"/>
    <x v="4"/>
    <x v="11"/>
    <x v="2"/>
    <x v="7"/>
    <x v="7"/>
    <x v="1"/>
    <x v="9"/>
    <x v="2"/>
    <x v="13"/>
    <x v="12"/>
    <x v="6"/>
    <x v="89"/>
    <x v="11"/>
    <x v="3"/>
    <x v="0"/>
    <x v="5"/>
    <x v="5"/>
    <x v="2"/>
    <x v="6"/>
    <x v="8"/>
    <x v="2"/>
    <x v="4"/>
    <x v="11"/>
    <x v="10"/>
    <x v="46"/>
    <x v="73"/>
    <x v="0"/>
    <x v="80"/>
  </r>
  <r>
    <x v="4"/>
    <x v="19"/>
    <x v="2"/>
    <x v="117"/>
    <x v="117"/>
    <x v="116"/>
    <x v="62"/>
    <x v="1"/>
    <x v="51"/>
    <x v="26"/>
    <x v="16"/>
    <x v="1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45"/>
    <x v="32"/>
    <x v="1"/>
    <x v="2"/>
    <x v="3"/>
    <x v="1"/>
    <x v="0"/>
    <x v="2"/>
    <x v="5"/>
    <x v="2"/>
    <x v="1"/>
    <x v="2"/>
    <x v="7"/>
    <x v="7"/>
    <x v="2"/>
    <x v="0"/>
    <x v="4"/>
    <x v="0"/>
    <x v="43"/>
    <x v="11"/>
    <x v="0"/>
    <x v="6"/>
    <x v="7"/>
    <x v="1"/>
    <x v="2"/>
    <x v="2"/>
    <x v="3"/>
    <x v="1"/>
    <x v="8"/>
    <x v="3"/>
    <x v="4"/>
    <x v="90"/>
    <x v="8"/>
    <x v="2"/>
    <x v="1"/>
    <x v="5"/>
    <x v="2"/>
    <x v="4"/>
    <x v="0"/>
    <x v="1"/>
    <x v="1"/>
    <x v="1"/>
    <x v="4"/>
    <x v="0"/>
    <x v="44"/>
    <x v="74"/>
    <x v="18"/>
    <x v="62"/>
  </r>
  <r>
    <x v="4"/>
    <x v="19"/>
    <x v="2"/>
    <x v="118"/>
    <x v="118"/>
    <x v="117"/>
    <x v="63"/>
    <x v="0"/>
    <x v="19"/>
    <x v="22"/>
    <x v="16"/>
    <x v="0"/>
    <x v="0"/>
    <x v="0"/>
    <x v="0"/>
    <x v="0"/>
    <x v="0"/>
    <x v="0"/>
    <x v="0"/>
    <x v="0"/>
    <x v="0"/>
    <x v="0"/>
    <x v="0"/>
    <x v="0"/>
    <x v="0"/>
    <x v="1"/>
    <x v="0"/>
    <x v="4"/>
    <x v="31"/>
    <x v="77"/>
    <x v="36"/>
    <x v="65"/>
    <x v="0"/>
    <x v="1"/>
    <x v="7"/>
    <x v="1"/>
    <x v="2"/>
    <x v="1"/>
    <x v="1"/>
    <x v="0"/>
    <x v="0"/>
    <x v="0"/>
    <x v="1"/>
    <x v="1"/>
    <x v="0"/>
    <x v="4"/>
    <x v="2"/>
    <x v="3"/>
    <x v="0"/>
    <x v="2"/>
    <x v="0"/>
    <x v="5"/>
    <x v="2"/>
    <x v="1"/>
    <x v="2"/>
    <x v="7"/>
    <x v="4"/>
    <x v="3"/>
    <x v="1"/>
    <x v="8"/>
    <x v="2"/>
    <x v="1"/>
    <x v="71"/>
    <x v="8"/>
    <x v="0"/>
    <x v="6"/>
    <x v="2"/>
    <x v="3"/>
    <x v="3"/>
    <x v="1"/>
    <x v="0"/>
    <x v="1"/>
    <x v="4"/>
    <x v="2"/>
    <x v="2"/>
    <x v="50"/>
    <x v="27"/>
    <x v="11"/>
    <x v="81"/>
  </r>
  <r>
    <x v="4"/>
    <x v="19"/>
    <x v="2"/>
    <x v="119"/>
    <x v="119"/>
    <x v="118"/>
    <x v="63"/>
    <x v="0"/>
    <x v="51"/>
    <x v="26"/>
    <x v="16"/>
    <x v="0"/>
    <x v="0"/>
    <x v="0"/>
    <x v="0"/>
    <x v="0"/>
    <x v="0"/>
    <x v="0"/>
    <x v="0"/>
    <x v="0"/>
    <x v="0"/>
    <x v="0"/>
    <x v="0"/>
    <x v="0"/>
    <x v="0"/>
    <x v="1"/>
    <x v="0"/>
    <x v="4"/>
    <x v="31"/>
    <x v="40"/>
    <x v="81"/>
    <x v="89"/>
    <x v="19"/>
    <x v="0"/>
    <x v="6"/>
    <x v="2"/>
    <x v="0"/>
    <x v="10"/>
    <x v="2"/>
    <x v="5"/>
    <x v="1"/>
    <x v="9"/>
    <x v="9"/>
    <x v="7"/>
    <x v="6"/>
    <x v="2"/>
    <x v="1"/>
    <x v="6"/>
    <x v="0"/>
    <x v="44"/>
    <x v="0"/>
    <x v="9"/>
    <x v="4"/>
    <x v="7"/>
    <x v="3"/>
    <x v="9"/>
    <x v="1"/>
    <x v="9"/>
    <x v="2"/>
    <x v="9"/>
    <x v="1"/>
    <x v="7"/>
    <x v="84"/>
    <x v="9"/>
    <x v="1"/>
    <x v="0"/>
    <x v="1"/>
    <x v="8"/>
    <x v="2"/>
    <x v="6"/>
    <x v="3"/>
    <x v="13"/>
    <x v="1"/>
    <x v="2"/>
    <x v="2"/>
    <x v="37"/>
    <x v="75"/>
    <x v="0"/>
    <x v="82"/>
  </r>
  <r>
    <x v="4"/>
    <x v="19"/>
    <x v="2"/>
    <x v="120"/>
    <x v="120"/>
    <x v="119"/>
    <x v="64"/>
    <x v="0"/>
    <x v="30"/>
    <x v="22"/>
    <x v="17"/>
    <x v="2"/>
    <x v="1"/>
    <x v="0"/>
    <x v="0"/>
    <x v="0"/>
    <x v="0"/>
    <x v="0"/>
    <x v="0"/>
    <x v="0"/>
    <x v="0"/>
    <x v="0"/>
    <x v="0"/>
    <x v="0"/>
    <x v="0"/>
    <x v="1"/>
    <x v="0"/>
    <x v="4"/>
    <x v="5"/>
    <x v="78"/>
    <x v="18"/>
    <x v="90"/>
    <x v="20"/>
    <x v="3"/>
    <x v="3"/>
    <x v="0"/>
    <x v="2"/>
    <x v="0"/>
    <x v="0"/>
    <x v="1"/>
    <x v="1"/>
    <x v="4"/>
    <x v="5"/>
    <x v="0"/>
    <x v="1"/>
    <x v="0"/>
    <x v="2"/>
    <x v="1"/>
    <x v="0"/>
    <x v="5"/>
    <x v="3"/>
    <x v="6"/>
    <x v="1"/>
    <x v="0"/>
    <x v="1"/>
    <x v="0"/>
    <x v="2"/>
    <x v="0"/>
    <x v="0"/>
    <x v="3"/>
    <x v="0"/>
    <x v="1"/>
    <x v="72"/>
    <x v="0"/>
    <x v="5"/>
    <x v="4"/>
    <x v="0"/>
    <x v="3"/>
    <x v="6"/>
    <x v="3"/>
    <x v="1"/>
    <x v="3"/>
    <x v="3"/>
    <x v="2"/>
    <x v="2"/>
    <x v="12"/>
    <x v="47"/>
    <x v="0"/>
    <x v="48"/>
  </r>
  <r>
    <x v="4"/>
    <x v="19"/>
    <x v="2"/>
    <x v="121"/>
    <x v="121"/>
    <x v="120"/>
    <x v="64"/>
    <x v="0"/>
    <x v="31"/>
    <x v="26"/>
    <x v="17"/>
    <x v="2"/>
    <x v="1"/>
    <x v="0"/>
    <x v="0"/>
    <x v="0"/>
    <x v="0"/>
    <x v="0"/>
    <x v="0"/>
    <x v="0"/>
    <x v="0"/>
    <x v="0"/>
    <x v="0"/>
    <x v="0"/>
    <x v="0"/>
    <x v="1"/>
    <x v="0"/>
    <x v="4"/>
    <x v="5"/>
    <x v="34"/>
    <x v="9"/>
    <x v="53"/>
    <x v="9"/>
    <x v="3"/>
    <x v="3"/>
    <x v="1"/>
    <x v="0"/>
    <x v="0"/>
    <x v="9"/>
    <x v="1"/>
    <x v="1"/>
    <x v="0"/>
    <x v="4"/>
    <x v="0"/>
    <x v="0"/>
    <x v="4"/>
    <x v="2"/>
    <x v="0"/>
    <x v="1"/>
    <x v="13"/>
    <x v="3"/>
    <x v="1"/>
    <x v="0"/>
    <x v="1"/>
    <x v="0"/>
    <x v="1"/>
    <x v="2"/>
    <x v="0"/>
    <x v="0"/>
    <x v="0"/>
    <x v="3"/>
    <x v="1"/>
    <x v="54"/>
    <x v="0"/>
    <x v="0"/>
    <x v="2"/>
    <x v="1"/>
    <x v="1"/>
    <x v="0"/>
    <x v="0"/>
    <x v="3"/>
    <x v="2"/>
    <x v="2"/>
    <x v="1"/>
    <x v="0"/>
    <x v="14"/>
    <x v="76"/>
    <x v="0"/>
    <x v="83"/>
  </r>
  <r>
    <x v="4"/>
    <x v="19"/>
    <x v="2"/>
    <x v="122"/>
    <x v="122"/>
    <x v="121"/>
    <x v="65"/>
    <x v="0"/>
    <x v="30"/>
    <x v="22"/>
    <x v="17"/>
    <x v="0"/>
    <x v="0"/>
    <x v="0"/>
    <x v="0"/>
    <x v="0"/>
    <x v="0"/>
    <x v="0"/>
    <x v="0"/>
    <x v="0"/>
    <x v="0"/>
    <x v="0"/>
    <x v="0"/>
    <x v="0"/>
    <x v="0"/>
    <x v="1"/>
    <x v="0"/>
    <x v="4"/>
    <x v="11"/>
    <x v="13"/>
    <x v="82"/>
    <x v="91"/>
    <x v="1"/>
    <x v="6"/>
    <x v="6"/>
    <x v="2"/>
    <x v="2"/>
    <x v="10"/>
    <x v="1"/>
    <x v="2"/>
    <x v="2"/>
    <x v="3"/>
    <x v="5"/>
    <x v="4"/>
    <x v="12"/>
    <x v="2"/>
    <x v="0"/>
    <x v="1"/>
    <x v="0"/>
    <x v="31"/>
    <x v="6"/>
    <x v="0"/>
    <x v="0"/>
    <x v="1"/>
    <x v="0"/>
    <x v="1"/>
    <x v="2"/>
    <x v="1"/>
    <x v="0"/>
    <x v="2"/>
    <x v="5"/>
    <x v="7"/>
    <x v="91"/>
    <x v="1"/>
    <x v="1"/>
    <x v="10"/>
    <x v="4"/>
    <x v="0"/>
    <x v="1"/>
    <x v="2"/>
    <x v="1"/>
    <x v="3"/>
    <x v="6"/>
    <x v="2"/>
    <x v="2"/>
    <x v="50"/>
    <x v="77"/>
    <x v="19"/>
    <x v="72"/>
  </r>
  <r>
    <x v="4"/>
    <x v="19"/>
    <x v="2"/>
    <x v="123"/>
    <x v="123"/>
    <x v="122"/>
    <x v="65"/>
    <x v="0"/>
    <x v="31"/>
    <x v="26"/>
    <x v="17"/>
    <x v="0"/>
    <x v="0"/>
    <x v="0"/>
    <x v="0"/>
    <x v="0"/>
    <x v="0"/>
    <x v="0"/>
    <x v="0"/>
    <x v="0"/>
    <x v="0"/>
    <x v="0"/>
    <x v="0"/>
    <x v="0"/>
    <x v="0"/>
    <x v="1"/>
    <x v="0"/>
    <x v="4"/>
    <x v="50"/>
    <x v="79"/>
    <x v="83"/>
    <x v="75"/>
    <x v="10"/>
    <x v="3"/>
    <x v="0"/>
    <x v="6"/>
    <x v="0"/>
    <x v="4"/>
    <x v="2"/>
    <x v="0"/>
    <x v="2"/>
    <x v="7"/>
    <x v="4"/>
    <x v="7"/>
    <x v="3"/>
    <x v="2"/>
    <x v="1"/>
    <x v="6"/>
    <x v="0"/>
    <x v="30"/>
    <x v="7"/>
    <x v="5"/>
    <x v="1"/>
    <x v="1"/>
    <x v="4"/>
    <x v="0"/>
    <x v="4"/>
    <x v="3"/>
    <x v="7"/>
    <x v="0"/>
    <x v="3"/>
    <x v="0"/>
    <x v="16"/>
    <x v="2"/>
    <x v="5"/>
    <x v="10"/>
    <x v="2"/>
    <x v="3"/>
    <x v="3"/>
    <x v="1"/>
    <x v="2"/>
    <x v="0"/>
    <x v="3"/>
    <x v="2"/>
    <x v="0"/>
    <x v="50"/>
    <x v="78"/>
    <x v="5"/>
    <x v="63"/>
  </r>
  <r>
    <x v="4"/>
    <x v="19"/>
    <x v="2"/>
    <x v="124"/>
    <x v="124"/>
    <x v="123"/>
    <x v="66"/>
    <x v="0"/>
    <x v="19"/>
    <x v="22"/>
    <x v="17"/>
    <x v="2"/>
    <x v="1"/>
    <x v="0"/>
    <x v="0"/>
    <x v="0"/>
    <x v="0"/>
    <x v="0"/>
    <x v="0"/>
    <x v="0"/>
    <x v="0"/>
    <x v="0"/>
    <x v="0"/>
    <x v="0"/>
    <x v="0"/>
    <x v="1"/>
    <x v="0"/>
    <x v="38"/>
    <x v="10"/>
    <x v="80"/>
    <x v="78"/>
    <x v="16"/>
    <x v="0"/>
    <x v="3"/>
    <x v="3"/>
    <x v="2"/>
    <x v="2"/>
    <x v="0"/>
    <x v="2"/>
    <x v="0"/>
    <x v="1"/>
    <x v="4"/>
    <x v="4"/>
    <x v="4"/>
    <x v="0"/>
    <x v="0"/>
    <x v="2"/>
    <x v="1"/>
    <x v="0"/>
    <x v="8"/>
    <x v="3"/>
    <x v="1"/>
    <x v="0"/>
    <x v="1"/>
    <x v="0"/>
    <x v="1"/>
    <x v="2"/>
    <x v="0"/>
    <x v="0"/>
    <x v="0"/>
    <x v="0"/>
    <x v="3"/>
    <x v="72"/>
    <x v="5"/>
    <x v="0"/>
    <x v="2"/>
    <x v="0"/>
    <x v="4"/>
    <x v="1"/>
    <x v="3"/>
    <x v="3"/>
    <x v="2"/>
    <x v="0"/>
    <x v="1"/>
    <x v="0"/>
    <x v="14"/>
    <x v="47"/>
    <x v="0"/>
    <x v="48"/>
  </r>
  <r>
    <x v="4"/>
    <x v="19"/>
    <x v="2"/>
    <x v="125"/>
    <x v="125"/>
    <x v="124"/>
    <x v="66"/>
    <x v="0"/>
    <x v="51"/>
    <x v="26"/>
    <x v="17"/>
    <x v="2"/>
    <x v="1"/>
    <x v="0"/>
    <x v="0"/>
    <x v="0"/>
    <x v="0"/>
    <x v="0"/>
    <x v="0"/>
    <x v="0"/>
    <x v="0"/>
    <x v="0"/>
    <x v="0"/>
    <x v="0"/>
    <x v="0"/>
    <x v="1"/>
    <x v="0"/>
    <x v="38"/>
    <x v="10"/>
    <x v="81"/>
    <x v="5"/>
    <x v="84"/>
    <x v="20"/>
    <x v="0"/>
    <x v="3"/>
    <x v="1"/>
    <x v="2"/>
    <x v="0"/>
    <x v="1"/>
    <x v="1"/>
    <x v="1"/>
    <x v="4"/>
    <x v="5"/>
    <x v="0"/>
    <x v="1"/>
    <x v="0"/>
    <x v="2"/>
    <x v="1"/>
    <x v="0"/>
    <x v="5"/>
    <x v="3"/>
    <x v="6"/>
    <x v="0"/>
    <x v="1"/>
    <x v="0"/>
    <x v="1"/>
    <x v="2"/>
    <x v="1"/>
    <x v="0"/>
    <x v="0"/>
    <x v="3"/>
    <x v="3"/>
    <x v="92"/>
    <x v="5"/>
    <x v="0"/>
    <x v="2"/>
    <x v="1"/>
    <x v="4"/>
    <x v="0"/>
    <x v="3"/>
    <x v="3"/>
    <x v="2"/>
    <x v="0"/>
    <x v="2"/>
    <x v="0"/>
    <x v="13"/>
    <x v="76"/>
    <x v="0"/>
    <x v="83"/>
  </r>
  <r>
    <x v="4"/>
    <x v="19"/>
    <x v="2"/>
    <x v="126"/>
    <x v="126"/>
    <x v="125"/>
    <x v="67"/>
    <x v="4"/>
    <x v="19"/>
    <x v="22"/>
    <x v="16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92"/>
    <x v="8"/>
    <x v="8"/>
    <x v="0"/>
    <x v="10"/>
    <x v="2"/>
    <x v="10"/>
    <x v="2"/>
    <x v="2"/>
    <x v="2"/>
    <x v="1"/>
    <x v="4"/>
    <x v="13"/>
    <x v="9"/>
    <x v="0"/>
    <x v="0"/>
    <x v="6"/>
    <x v="0"/>
    <x v="21"/>
    <x v="7"/>
    <x v="6"/>
    <x v="4"/>
    <x v="1"/>
    <x v="4"/>
    <x v="7"/>
    <x v="3"/>
    <x v="3"/>
    <x v="0"/>
    <x v="2"/>
    <x v="3"/>
    <x v="0"/>
    <x v="93"/>
    <x v="2"/>
    <x v="12"/>
    <x v="6"/>
    <x v="0"/>
    <x v="0"/>
    <x v="0"/>
    <x v="0"/>
    <x v="0"/>
    <x v="1"/>
    <x v="0"/>
    <x v="1"/>
    <x v="3"/>
    <x v="39"/>
    <x v="79"/>
    <x v="0"/>
    <x v="84"/>
  </r>
  <r>
    <x v="4"/>
    <x v="19"/>
    <x v="2"/>
    <x v="127"/>
    <x v="127"/>
    <x v="126"/>
    <x v="67"/>
    <x v="4"/>
    <x v="51"/>
    <x v="26"/>
    <x v="16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91"/>
    <x v="13"/>
    <x v="2"/>
    <x v="11"/>
    <x v="0"/>
    <x v="3"/>
    <x v="2"/>
    <x v="9"/>
    <x v="9"/>
    <x v="4"/>
    <x v="0"/>
    <x v="4"/>
    <x v="14"/>
    <x v="6"/>
    <x v="4"/>
    <x v="8"/>
    <x v="6"/>
    <x v="0"/>
    <x v="16"/>
    <x v="3"/>
    <x v="1"/>
    <x v="1"/>
    <x v="4"/>
    <x v="0"/>
    <x v="1"/>
    <x v="0"/>
    <x v="6"/>
    <x v="7"/>
    <x v="2"/>
    <x v="1"/>
    <x v="1"/>
    <x v="94"/>
    <x v="4"/>
    <x v="4"/>
    <x v="4"/>
    <x v="0"/>
    <x v="0"/>
    <x v="3"/>
    <x v="8"/>
    <x v="11"/>
    <x v="1"/>
    <x v="3"/>
    <x v="2"/>
    <x v="1"/>
    <x v="44"/>
    <x v="80"/>
    <x v="4"/>
    <x v="85"/>
  </r>
  <r>
    <x v="4"/>
    <x v="19"/>
    <x v="2"/>
    <x v="128"/>
    <x v="128"/>
    <x v="127"/>
    <x v="68"/>
    <x v="4"/>
    <x v="25"/>
    <x v="22"/>
    <x v="16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75"/>
    <x v="23"/>
    <x v="2"/>
    <x v="7"/>
    <x v="0"/>
    <x v="0"/>
    <x v="2"/>
    <x v="3"/>
    <x v="2"/>
    <x v="2"/>
    <x v="0"/>
    <x v="2"/>
    <x v="2"/>
    <x v="1"/>
    <x v="4"/>
    <x v="2"/>
    <x v="4"/>
    <x v="0"/>
    <x v="2"/>
    <x v="7"/>
    <x v="2"/>
    <x v="4"/>
    <x v="1"/>
    <x v="2"/>
    <x v="0"/>
    <x v="0"/>
    <x v="0"/>
    <x v="2"/>
    <x v="3"/>
    <x v="5"/>
    <x v="7"/>
    <x v="95"/>
    <x v="8"/>
    <x v="1"/>
    <x v="0"/>
    <x v="5"/>
    <x v="4"/>
    <x v="6"/>
    <x v="2"/>
    <x v="2"/>
    <x v="4"/>
    <x v="2"/>
    <x v="0"/>
    <x v="2"/>
    <x v="3"/>
    <x v="44"/>
    <x v="0"/>
    <x v="45"/>
  </r>
  <r>
    <x v="4"/>
    <x v="19"/>
    <x v="2"/>
    <x v="129"/>
    <x v="129"/>
    <x v="128"/>
    <x v="68"/>
    <x v="4"/>
    <x v="20"/>
    <x v="26"/>
    <x v="16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93"/>
    <x v="11"/>
    <x v="2"/>
    <x v="1"/>
    <x v="11"/>
    <x v="2"/>
    <x v="10"/>
    <x v="11"/>
    <x v="1"/>
    <x v="1"/>
    <x v="7"/>
    <x v="2"/>
    <x v="4"/>
    <x v="1"/>
    <x v="0"/>
    <x v="0"/>
    <x v="6"/>
    <x v="0"/>
    <x v="17"/>
    <x v="6"/>
    <x v="3"/>
    <x v="0"/>
    <x v="4"/>
    <x v="3"/>
    <x v="2"/>
    <x v="1"/>
    <x v="1"/>
    <x v="6"/>
    <x v="3"/>
    <x v="5"/>
    <x v="0"/>
    <x v="96"/>
    <x v="2"/>
    <x v="2"/>
    <x v="0"/>
    <x v="4"/>
    <x v="4"/>
    <x v="4"/>
    <x v="1"/>
    <x v="0"/>
    <x v="14"/>
    <x v="4"/>
    <x v="3"/>
    <x v="5"/>
    <x v="35"/>
    <x v="74"/>
    <x v="0"/>
    <x v="86"/>
  </r>
  <r>
    <x v="4"/>
    <x v="19"/>
    <x v="2"/>
    <x v="130"/>
    <x v="130"/>
    <x v="129"/>
    <x v="69"/>
    <x v="0"/>
    <x v="25"/>
    <x v="20"/>
    <x v="16"/>
    <x v="0"/>
    <x v="0"/>
    <x v="0"/>
    <x v="0"/>
    <x v="0"/>
    <x v="0"/>
    <x v="0"/>
    <x v="48"/>
    <x v="47"/>
    <x v="47"/>
    <x v="0"/>
    <x v="0"/>
    <x v="0"/>
    <x v="0"/>
    <x v="0"/>
    <x v="74"/>
    <x v="4"/>
    <x v="51"/>
    <x v="82"/>
    <x v="84"/>
    <x v="94"/>
    <x v="13"/>
    <x v="6"/>
    <x v="7"/>
    <x v="4"/>
    <x v="10"/>
    <x v="11"/>
    <x v="17"/>
    <x v="3"/>
    <x v="3"/>
    <x v="7"/>
    <x v="0"/>
    <x v="9"/>
    <x v="10"/>
    <x v="1"/>
    <x v="8"/>
    <x v="4"/>
    <x v="7"/>
    <x v="45"/>
    <x v="0"/>
    <x v="1"/>
    <x v="4"/>
    <x v="3"/>
    <x v="1"/>
    <x v="1"/>
    <x v="2"/>
    <x v="0"/>
    <x v="1"/>
    <x v="4"/>
    <x v="5"/>
    <x v="2"/>
    <x v="27"/>
    <x v="9"/>
    <x v="0"/>
    <x v="4"/>
    <x v="2"/>
    <x v="3"/>
    <x v="1"/>
    <x v="4"/>
    <x v="2"/>
    <x v="11"/>
    <x v="0"/>
    <x v="11"/>
    <x v="0"/>
    <x v="44"/>
    <x v="81"/>
    <x v="0"/>
    <x v="87"/>
  </r>
  <r>
    <x v="4"/>
    <x v="19"/>
    <x v="2"/>
    <x v="131"/>
    <x v="131"/>
    <x v="130"/>
    <x v="69"/>
    <x v="0"/>
    <x v="31"/>
    <x v="22"/>
    <x v="16"/>
    <x v="0"/>
    <x v="0"/>
    <x v="0"/>
    <x v="0"/>
    <x v="0"/>
    <x v="0"/>
    <x v="0"/>
    <x v="49"/>
    <x v="48"/>
    <x v="48"/>
    <x v="0"/>
    <x v="0"/>
    <x v="0"/>
    <x v="0"/>
    <x v="0"/>
    <x v="75"/>
    <x v="4"/>
    <x v="44"/>
    <x v="83"/>
    <x v="61"/>
    <x v="78"/>
    <x v="7"/>
    <x v="8"/>
    <x v="11"/>
    <x v="12"/>
    <x v="3"/>
    <x v="9"/>
    <x v="2"/>
    <x v="0"/>
    <x v="2"/>
    <x v="9"/>
    <x v="5"/>
    <x v="10"/>
    <x v="4"/>
    <x v="1"/>
    <x v="2"/>
    <x v="8"/>
    <x v="7"/>
    <x v="36"/>
    <x v="7"/>
    <x v="3"/>
    <x v="2"/>
    <x v="0"/>
    <x v="1"/>
    <x v="1"/>
    <x v="0"/>
    <x v="1"/>
    <x v="1"/>
    <x v="4"/>
    <x v="2"/>
    <x v="1"/>
    <x v="97"/>
    <x v="4"/>
    <x v="1"/>
    <x v="0"/>
    <x v="0"/>
    <x v="2"/>
    <x v="6"/>
    <x v="3"/>
    <x v="1"/>
    <x v="11"/>
    <x v="2"/>
    <x v="2"/>
    <x v="3"/>
    <x v="32"/>
    <x v="82"/>
    <x v="0"/>
    <x v="88"/>
  </r>
  <r>
    <x v="4"/>
    <x v="19"/>
    <x v="2"/>
    <x v="132"/>
    <x v="132"/>
    <x v="131"/>
    <x v="69"/>
    <x v="0"/>
    <x v="24"/>
    <x v="26"/>
    <x v="16"/>
    <x v="0"/>
    <x v="0"/>
    <x v="0"/>
    <x v="0"/>
    <x v="0"/>
    <x v="0"/>
    <x v="0"/>
    <x v="19"/>
    <x v="49"/>
    <x v="49"/>
    <x v="0"/>
    <x v="0"/>
    <x v="0"/>
    <x v="0"/>
    <x v="0"/>
    <x v="76"/>
    <x v="4"/>
    <x v="0"/>
    <x v="84"/>
    <x v="15"/>
    <x v="95"/>
    <x v="9"/>
    <x v="2"/>
    <x v="1"/>
    <x v="2"/>
    <x v="0"/>
    <x v="1"/>
    <x v="11"/>
    <x v="3"/>
    <x v="0"/>
    <x v="0"/>
    <x v="1"/>
    <x v="2"/>
    <x v="2"/>
    <x v="4"/>
    <x v="0"/>
    <x v="0"/>
    <x v="4"/>
    <x v="32"/>
    <x v="1"/>
    <x v="5"/>
    <x v="0"/>
    <x v="0"/>
    <x v="0"/>
    <x v="4"/>
    <x v="2"/>
    <x v="1"/>
    <x v="0"/>
    <x v="4"/>
    <x v="0"/>
    <x v="7"/>
    <x v="11"/>
    <x v="0"/>
    <x v="1"/>
    <x v="1"/>
    <x v="0"/>
    <x v="3"/>
    <x v="1"/>
    <x v="0"/>
    <x v="3"/>
    <x v="0"/>
    <x v="3"/>
    <x v="3"/>
    <x v="2"/>
    <x v="15"/>
    <x v="83"/>
    <x v="0"/>
    <x v="68"/>
  </r>
  <r>
    <x v="4"/>
    <x v="19"/>
    <x v="2"/>
    <x v="133"/>
    <x v="133"/>
    <x v="132"/>
    <x v="70"/>
    <x v="0"/>
    <x v="25"/>
    <x v="20"/>
    <x v="17"/>
    <x v="0"/>
    <x v="0"/>
    <x v="0"/>
    <x v="0"/>
    <x v="0"/>
    <x v="0"/>
    <x v="0"/>
    <x v="50"/>
    <x v="50"/>
    <x v="29"/>
    <x v="0"/>
    <x v="0"/>
    <x v="0"/>
    <x v="0"/>
    <x v="0"/>
    <x v="77"/>
    <x v="4"/>
    <x v="4"/>
    <x v="85"/>
    <x v="85"/>
    <x v="96"/>
    <x v="1"/>
    <x v="6"/>
    <x v="1"/>
    <x v="6"/>
    <x v="3"/>
    <x v="4"/>
    <x v="11"/>
    <x v="5"/>
    <x v="4"/>
    <x v="0"/>
    <x v="1"/>
    <x v="2"/>
    <x v="6"/>
    <x v="4"/>
    <x v="6"/>
    <x v="1"/>
    <x v="1"/>
    <x v="46"/>
    <x v="13"/>
    <x v="1"/>
    <x v="1"/>
    <x v="4"/>
    <x v="2"/>
    <x v="1"/>
    <x v="0"/>
    <x v="1"/>
    <x v="1"/>
    <x v="0"/>
    <x v="0"/>
    <x v="3"/>
    <x v="98"/>
    <x v="0"/>
    <x v="5"/>
    <x v="2"/>
    <x v="0"/>
    <x v="4"/>
    <x v="1"/>
    <x v="0"/>
    <x v="2"/>
    <x v="1"/>
    <x v="3"/>
    <x v="3"/>
    <x v="2"/>
    <x v="9"/>
    <x v="55"/>
    <x v="0"/>
    <x v="51"/>
  </r>
  <r>
    <x v="4"/>
    <x v="19"/>
    <x v="2"/>
    <x v="134"/>
    <x v="134"/>
    <x v="133"/>
    <x v="70"/>
    <x v="0"/>
    <x v="31"/>
    <x v="22"/>
    <x v="17"/>
    <x v="0"/>
    <x v="0"/>
    <x v="0"/>
    <x v="0"/>
    <x v="0"/>
    <x v="0"/>
    <x v="0"/>
    <x v="20"/>
    <x v="51"/>
    <x v="50"/>
    <x v="0"/>
    <x v="0"/>
    <x v="0"/>
    <x v="0"/>
    <x v="0"/>
    <x v="78"/>
    <x v="4"/>
    <x v="72"/>
    <x v="82"/>
    <x v="86"/>
    <x v="94"/>
    <x v="25"/>
    <x v="0"/>
    <x v="1"/>
    <x v="13"/>
    <x v="0"/>
    <x v="10"/>
    <x v="4"/>
    <x v="0"/>
    <x v="8"/>
    <x v="3"/>
    <x v="4"/>
    <x v="8"/>
    <x v="3"/>
    <x v="0"/>
    <x v="2"/>
    <x v="0"/>
    <x v="0"/>
    <x v="27"/>
    <x v="7"/>
    <x v="5"/>
    <x v="0"/>
    <x v="1"/>
    <x v="1"/>
    <x v="4"/>
    <x v="2"/>
    <x v="3"/>
    <x v="0"/>
    <x v="1"/>
    <x v="2"/>
    <x v="1"/>
    <x v="99"/>
    <x v="0"/>
    <x v="1"/>
    <x v="2"/>
    <x v="5"/>
    <x v="4"/>
    <x v="1"/>
    <x v="1"/>
    <x v="3"/>
    <x v="1"/>
    <x v="4"/>
    <x v="1"/>
    <x v="2"/>
    <x v="11"/>
    <x v="84"/>
    <x v="0"/>
    <x v="58"/>
  </r>
  <r>
    <x v="4"/>
    <x v="19"/>
    <x v="2"/>
    <x v="135"/>
    <x v="135"/>
    <x v="134"/>
    <x v="70"/>
    <x v="0"/>
    <x v="24"/>
    <x v="26"/>
    <x v="17"/>
    <x v="0"/>
    <x v="0"/>
    <x v="0"/>
    <x v="0"/>
    <x v="0"/>
    <x v="0"/>
    <x v="0"/>
    <x v="51"/>
    <x v="52"/>
    <x v="15"/>
    <x v="0"/>
    <x v="0"/>
    <x v="0"/>
    <x v="0"/>
    <x v="0"/>
    <x v="79"/>
    <x v="4"/>
    <x v="4"/>
    <x v="25"/>
    <x v="87"/>
    <x v="97"/>
    <x v="8"/>
    <x v="14"/>
    <x v="4"/>
    <x v="14"/>
    <x v="4"/>
    <x v="8"/>
    <x v="18"/>
    <x v="3"/>
    <x v="0"/>
    <x v="6"/>
    <x v="1"/>
    <x v="7"/>
    <x v="6"/>
    <x v="4"/>
    <x v="9"/>
    <x v="3"/>
    <x v="1"/>
    <x v="39"/>
    <x v="0"/>
    <x v="0"/>
    <x v="0"/>
    <x v="4"/>
    <x v="0"/>
    <x v="4"/>
    <x v="2"/>
    <x v="0"/>
    <x v="2"/>
    <x v="2"/>
    <x v="5"/>
    <x v="7"/>
    <x v="100"/>
    <x v="0"/>
    <x v="1"/>
    <x v="1"/>
    <x v="5"/>
    <x v="1"/>
    <x v="1"/>
    <x v="2"/>
    <x v="1"/>
    <x v="10"/>
    <x v="6"/>
    <x v="1"/>
    <x v="0"/>
    <x v="2"/>
    <x v="85"/>
    <x v="0"/>
    <x v="89"/>
  </r>
  <r>
    <x v="4"/>
    <x v="19"/>
    <x v="2"/>
    <x v="136"/>
    <x v="136"/>
    <x v="135"/>
    <x v="71"/>
    <x v="0"/>
    <x v="25"/>
    <x v="20"/>
    <x v="17"/>
    <x v="0"/>
    <x v="0"/>
    <x v="0"/>
    <x v="0"/>
    <x v="0"/>
    <x v="0"/>
    <x v="0"/>
    <x v="25"/>
    <x v="53"/>
    <x v="51"/>
    <x v="0"/>
    <x v="0"/>
    <x v="0"/>
    <x v="0"/>
    <x v="0"/>
    <x v="23"/>
    <x v="4"/>
    <x v="9"/>
    <x v="11"/>
    <x v="88"/>
    <x v="40"/>
    <x v="19"/>
    <x v="3"/>
    <x v="3"/>
    <x v="6"/>
    <x v="3"/>
    <x v="10"/>
    <x v="2"/>
    <x v="2"/>
    <x v="0"/>
    <x v="3"/>
    <x v="2"/>
    <x v="11"/>
    <x v="2"/>
    <x v="0"/>
    <x v="2"/>
    <x v="0"/>
    <x v="0"/>
    <x v="12"/>
    <x v="3"/>
    <x v="6"/>
    <x v="0"/>
    <x v="0"/>
    <x v="1"/>
    <x v="1"/>
    <x v="2"/>
    <x v="6"/>
    <x v="0"/>
    <x v="4"/>
    <x v="0"/>
    <x v="8"/>
    <x v="101"/>
    <x v="4"/>
    <x v="7"/>
    <x v="6"/>
    <x v="5"/>
    <x v="4"/>
    <x v="3"/>
    <x v="3"/>
    <x v="1"/>
    <x v="0"/>
    <x v="3"/>
    <x v="3"/>
    <x v="2"/>
    <x v="51"/>
    <x v="86"/>
    <x v="20"/>
    <x v="90"/>
  </r>
  <r>
    <x v="4"/>
    <x v="19"/>
    <x v="2"/>
    <x v="137"/>
    <x v="137"/>
    <x v="136"/>
    <x v="71"/>
    <x v="0"/>
    <x v="31"/>
    <x v="22"/>
    <x v="17"/>
    <x v="0"/>
    <x v="0"/>
    <x v="0"/>
    <x v="0"/>
    <x v="0"/>
    <x v="0"/>
    <x v="0"/>
    <x v="52"/>
    <x v="14"/>
    <x v="38"/>
    <x v="0"/>
    <x v="0"/>
    <x v="0"/>
    <x v="0"/>
    <x v="0"/>
    <x v="80"/>
    <x v="4"/>
    <x v="51"/>
    <x v="86"/>
    <x v="51"/>
    <x v="98"/>
    <x v="3"/>
    <x v="10"/>
    <x v="7"/>
    <x v="3"/>
    <x v="6"/>
    <x v="5"/>
    <x v="11"/>
    <x v="10"/>
    <x v="11"/>
    <x v="5"/>
    <x v="9"/>
    <x v="7"/>
    <x v="13"/>
    <x v="1"/>
    <x v="7"/>
    <x v="4"/>
    <x v="0"/>
    <x v="47"/>
    <x v="10"/>
    <x v="3"/>
    <x v="3"/>
    <x v="2"/>
    <x v="2"/>
    <x v="7"/>
    <x v="1"/>
    <x v="4"/>
    <x v="6"/>
    <x v="5"/>
    <x v="7"/>
    <x v="6"/>
    <x v="102"/>
    <x v="8"/>
    <x v="9"/>
    <x v="3"/>
    <x v="7"/>
    <x v="5"/>
    <x v="10"/>
    <x v="14"/>
    <x v="12"/>
    <x v="10"/>
    <x v="7"/>
    <x v="9"/>
    <x v="3"/>
    <x v="52"/>
    <x v="87"/>
    <x v="21"/>
    <x v="91"/>
  </r>
  <r>
    <x v="4"/>
    <x v="19"/>
    <x v="2"/>
    <x v="138"/>
    <x v="138"/>
    <x v="137"/>
    <x v="71"/>
    <x v="0"/>
    <x v="24"/>
    <x v="26"/>
    <x v="17"/>
    <x v="0"/>
    <x v="0"/>
    <x v="0"/>
    <x v="0"/>
    <x v="0"/>
    <x v="0"/>
    <x v="0"/>
    <x v="53"/>
    <x v="54"/>
    <x v="52"/>
    <x v="0"/>
    <x v="0"/>
    <x v="0"/>
    <x v="0"/>
    <x v="0"/>
    <x v="81"/>
    <x v="4"/>
    <x v="5"/>
    <x v="77"/>
    <x v="89"/>
    <x v="99"/>
    <x v="21"/>
    <x v="8"/>
    <x v="5"/>
    <x v="4"/>
    <x v="9"/>
    <x v="9"/>
    <x v="9"/>
    <x v="5"/>
    <x v="0"/>
    <x v="0"/>
    <x v="1"/>
    <x v="1"/>
    <x v="4"/>
    <x v="2"/>
    <x v="2"/>
    <x v="0"/>
    <x v="1"/>
    <x v="48"/>
    <x v="0"/>
    <x v="2"/>
    <x v="4"/>
    <x v="3"/>
    <x v="3"/>
    <x v="4"/>
    <x v="2"/>
    <x v="4"/>
    <x v="7"/>
    <x v="8"/>
    <x v="1"/>
    <x v="7"/>
    <x v="103"/>
    <x v="9"/>
    <x v="7"/>
    <x v="1"/>
    <x v="2"/>
    <x v="0"/>
    <x v="6"/>
    <x v="1"/>
    <x v="4"/>
    <x v="3"/>
    <x v="10"/>
    <x v="11"/>
    <x v="3"/>
    <x v="6"/>
    <x v="88"/>
    <x v="0"/>
    <x v="92"/>
  </r>
  <r>
    <x v="4"/>
    <x v="19"/>
    <x v="2"/>
    <x v="139"/>
    <x v="139"/>
    <x v="138"/>
    <x v="72"/>
    <x v="0"/>
    <x v="20"/>
    <x v="22"/>
    <x v="17"/>
    <x v="0"/>
    <x v="0"/>
    <x v="0"/>
    <x v="0"/>
    <x v="0"/>
    <x v="0"/>
    <x v="0"/>
    <x v="54"/>
    <x v="55"/>
    <x v="53"/>
    <x v="0"/>
    <x v="0"/>
    <x v="0"/>
    <x v="0"/>
    <x v="0"/>
    <x v="27"/>
    <x v="4"/>
    <x v="0"/>
    <x v="87"/>
    <x v="90"/>
    <x v="100"/>
    <x v="35"/>
    <x v="6"/>
    <x v="1"/>
    <x v="1"/>
    <x v="4"/>
    <x v="17"/>
    <x v="19"/>
    <x v="13"/>
    <x v="8"/>
    <x v="12"/>
    <x v="0"/>
    <x v="12"/>
    <x v="9"/>
    <x v="2"/>
    <x v="6"/>
    <x v="16"/>
    <x v="6"/>
    <x v="28"/>
    <x v="0"/>
    <x v="12"/>
    <x v="3"/>
    <x v="7"/>
    <x v="4"/>
    <x v="7"/>
    <x v="3"/>
    <x v="3"/>
    <x v="1"/>
    <x v="4"/>
    <x v="13"/>
    <x v="6"/>
    <x v="28"/>
    <x v="8"/>
    <x v="11"/>
    <x v="10"/>
    <x v="8"/>
    <x v="12"/>
    <x v="1"/>
    <x v="4"/>
    <x v="7"/>
    <x v="13"/>
    <x v="2"/>
    <x v="4"/>
    <x v="6"/>
    <x v="53"/>
    <x v="89"/>
    <x v="16"/>
    <x v="93"/>
  </r>
  <r>
    <x v="4"/>
    <x v="19"/>
    <x v="2"/>
    <x v="140"/>
    <x v="140"/>
    <x v="139"/>
    <x v="72"/>
    <x v="0"/>
    <x v="24"/>
    <x v="26"/>
    <x v="17"/>
    <x v="0"/>
    <x v="0"/>
    <x v="0"/>
    <x v="0"/>
    <x v="0"/>
    <x v="0"/>
    <x v="0"/>
    <x v="44"/>
    <x v="56"/>
    <x v="54"/>
    <x v="0"/>
    <x v="0"/>
    <x v="0"/>
    <x v="0"/>
    <x v="0"/>
    <x v="82"/>
    <x v="4"/>
    <x v="51"/>
    <x v="9"/>
    <x v="60"/>
    <x v="101"/>
    <x v="3"/>
    <x v="8"/>
    <x v="6"/>
    <x v="6"/>
    <x v="3"/>
    <x v="9"/>
    <x v="11"/>
    <x v="5"/>
    <x v="11"/>
    <x v="12"/>
    <x v="6"/>
    <x v="7"/>
    <x v="14"/>
    <x v="9"/>
    <x v="7"/>
    <x v="5"/>
    <x v="4"/>
    <x v="44"/>
    <x v="5"/>
    <x v="10"/>
    <x v="1"/>
    <x v="4"/>
    <x v="4"/>
    <x v="0"/>
    <x v="4"/>
    <x v="3"/>
    <x v="6"/>
    <x v="8"/>
    <x v="10"/>
    <x v="4"/>
    <x v="104"/>
    <x v="1"/>
    <x v="4"/>
    <x v="6"/>
    <x v="5"/>
    <x v="2"/>
    <x v="0"/>
    <x v="2"/>
    <x v="1"/>
    <x v="5"/>
    <x v="2"/>
    <x v="6"/>
    <x v="3"/>
    <x v="6"/>
    <x v="90"/>
    <x v="0"/>
    <x v="94"/>
  </r>
  <r>
    <x v="4"/>
    <x v="19"/>
    <x v="2"/>
    <x v="141"/>
    <x v="141"/>
    <x v="140"/>
    <x v="73"/>
    <x v="0"/>
    <x v="52"/>
    <x v="20"/>
    <x v="17"/>
    <x v="0"/>
    <x v="0"/>
    <x v="0"/>
    <x v="0"/>
    <x v="0"/>
    <x v="0"/>
    <x v="0"/>
    <x v="55"/>
    <x v="5"/>
    <x v="51"/>
    <x v="0"/>
    <x v="0"/>
    <x v="0"/>
    <x v="0"/>
    <x v="0"/>
    <x v="83"/>
    <x v="4"/>
    <x v="4"/>
    <x v="8"/>
    <x v="91"/>
    <x v="21"/>
    <x v="12"/>
    <x v="3"/>
    <x v="3"/>
    <x v="2"/>
    <x v="2"/>
    <x v="0"/>
    <x v="0"/>
    <x v="1"/>
    <x v="1"/>
    <x v="0"/>
    <x v="4"/>
    <x v="0"/>
    <x v="2"/>
    <x v="2"/>
    <x v="1"/>
    <x v="3"/>
    <x v="0"/>
    <x v="11"/>
    <x v="7"/>
    <x v="1"/>
    <x v="0"/>
    <x v="1"/>
    <x v="0"/>
    <x v="1"/>
    <x v="2"/>
    <x v="1"/>
    <x v="1"/>
    <x v="2"/>
    <x v="3"/>
    <x v="2"/>
    <x v="67"/>
    <x v="5"/>
    <x v="7"/>
    <x v="0"/>
    <x v="1"/>
    <x v="1"/>
    <x v="0"/>
    <x v="3"/>
    <x v="1"/>
    <x v="2"/>
    <x v="0"/>
    <x v="1"/>
    <x v="5"/>
    <x v="21"/>
    <x v="26"/>
    <x v="22"/>
    <x v="62"/>
  </r>
  <r>
    <x v="4"/>
    <x v="19"/>
    <x v="2"/>
    <x v="142"/>
    <x v="142"/>
    <x v="141"/>
    <x v="73"/>
    <x v="0"/>
    <x v="20"/>
    <x v="22"/>
    <x v="17"/>
    <x v="0"/>
    <x v="0"/>
    <x v="0"/>
    <x v="0"/>
    <x v="0"/>
    <x v="0"/>
    <x v="0"/>
    <x v="56"/>
    <x v="57"/>
    <x v="55"/>
    <x v="0"/>
    <x v="0"/>
    <x v="0"/>
    <x v="0"/>
    <x v="0"/>
    <x v="33"/>
    <x v="4"/>
    <x v="31"/>
    <x v="17"/>
    <x v="92"/>
    <x v="102"/>
    <x v="25"/>
    <x v="2"/>
    <x v="3"/>
    <x v="2"/>
    <x v="2"/>
    <x v="4"/>
    <x v="0"/>
    <x v="5"/>
    <x v="4"/>
    <x v="2"/>
    <x v="5"/>
    <x v="2"/>
    <x v="0"/>
    <x v="2"/>
    <x v="2"/>
    <x v="10"/>
    <x v="0"/>
    <x v="1"/>
    <x v="1"/>
    <x v="6"/>
    <x v="0"/>
    <x v="0"/>
    <x v="1"/>
    <x v="0"/>
    <x v="2"/>
    <x v="3"/>
    <x v="0"/>
    <x v="2"/>
    <x v="2"/>
    <x v="2"/>
    <x v="105"/>
    <x v="5"/>
    <x v="5"/>
    <x v="6"/>
    <x v="3"/>
    <x v="3"/>
    <x v="0"/>
    <x v="0"/>
    <x v="0"/>
    <x v="2"/>
    <x v="3"/>
    <x v="1"/>
    <x v="0"/>
    <x v="15"/>
    <x v="91"/>
    <x v="23"/>
    <x v="95"/>
  </r>
  <r>
    <x v="4"/>
    <x v="19"/>
    <x v="2"/>
    <x v="143"/>
    <x v="143"/>
    <x v="142"/>
    <x v="73"/>
    <x v="0"/>
    <x v="24"/>
    <x v="26"/>
    <x v="17"/>
    <x v="0"/>
    <x v="0"/>
    <x v="0"/>
    <x v="0"/>
    <x v="0"/>
    <x v="0"/>
    <x v="0"/>
    <x v="57"/>
    <x v="58"/>
    <x v="56"/>
    <x v="0"/>
    <x v="0"/>
    <x v="0"/>
    <x v="0"/>
    <x v="0"/>
    <x v="84"/>
    <x v="4"/>
    <x v="76"/>
    <x v="87"/>
    <x v="16"/>
    <x v="103"/>
    <x v="25"/>
    <x v="2"/>
    <x v="7"/>
    <x v="6"/>
    <x v="0"/>
    <x v="4"/>
    <x v="2"/>
    <x v="0"/>
    <x v="10"/>
    <x v="11"/>
    <x v="2"/>
    <x v="1"/>
    <x v="0"/>
    <x v="4"/>
    <x v="1"/>
    <x v="3"/>
    <x v="1"/>
    <x v="14"/>
    <x v="1"/>
    <x v="6"/>
    <x v="1"/>
    <x v="0"/>
    <x v="0"/>
    <x v="2"/>
    <x v="4"/>
    <x v="0"/>
    <x v="0"/>
    <x v="8"/>
    <x v="3"/>
    <x v="7"/>
    <x v="11"/>
    <x v="5"/>
    <x v="0"/>
    <x v="2"/>
    <x v="4"/>
    <x v="1"/>
    <x v="0"/>
    <x v="0"/>
    <x v="3"/>
    <x v="2"/>
    <x v="3"/>
    <x v="3"/>
    <x v="2"/>
    <x v="1"/>
    <x v="44"/>
    <x v="24"/>
    <x v="96"/>
  </r>
  <r>
    <x v="4"/>
    <x v="19"/>
    <x v="2"/>
    <x v="144"/>
    <x v="144"/>
    <x v="143"/>
    <x v="74"/>
    <x v="1"/>
    <x v="19"/>
    <x v="22"/>
    <x v="16"/>
    <x v="0"/>
    <x v="0"/>
    <x v="0"/>
    <x v="0"/>
    <x v="0"/>
    <x v="0"/>
    <x v="0"/>
    <x v="0"/>
    <x v="0"/>
    <x v="30"/>
    <x v="0"/>
    <x v="0"/>
    <x v="0"/>
    <x v="0"/>
    <x v="1"/>
    <x v="85"/>
    <x v="38"/>
    <x v="40"/>
    <x v="44"/>
    <x v="42"/>
    <x v="11"/>
    <x v="24"/>
    <x v="2"/>
    <x v="7"/>
    <x v="15"/>
    <x v="3"/>
    <x v="2"/>
    <x v="11"/>
    <x v="0"/>
    <x v="0"/>
    <x v="6"/>
    <x v="4"/>
    <x v="9"/>
    <x v="4"/>
    <x v="2"/>
    <x v="2"/>
    <x v="4"/>
    <x v="4"/>
    <x v="10"/>
    <x v="1"/>
    <x v="5"/>
    <x v="0"/>
    <x v="4"/>
    <x v="0"/>
    <x v="0"/>
    <x v="2"/>
    <x v="3"/>
    <x v="1"/>
    <x v="2"/>
    <x v="9"/>
    <x v="1"/>
    <x v="35"/>
    <x v="4"/>
    <x v="2"/>
    <x v="0"/>
    <x v="5"/>
    <x v="1"/>
    <x v="6"/>
    <x v="0"/>
    <x v="4"/>
    <x v="13"/>
    <x v="2"/>
    <x v="0"/>
    <x v="1"/>
    <x v="44"/>
    <x v="92"/>
    <x v="0"/>
    <x v="97"/>
  </r>
  <r>
    <x v="4"/>
    <x v="19"/>
    <x v="2"/>
    <x v="145"/>
    <x v="145"/>
    <x v="144"/>
    <x v="74"/>
    <x v="1"/>
    <x v="51"/>
    <x v="26"/>
    <x v="16"/>
    <x v="0"/>
    <x v="0"/>
    <x v="0"/>
    <x v="0"/>
    <x v="0"/>
    <x v="0"/>
    <x v="0"/>
    <x v="0"/>
    <x v="0"/>
    <x v="57"/>
    <x v="0"/>
    <x v="0"/>
    <x v="0"/>
    <x v="0"/>
    <x v="1"/>
    <x v="86"/>
    <x v="38"/>
    <x v="40"/>
    <x v="44"/>
    <x v="42"/>
    <x v="40"/>
    <x v="30"/>
    <x v="2"/>
    <x v="7"/>
    <x v="6"/>
    <x v="3"/>
    <x v="1"/>
    <x v="9"/>
    <x v="0"/>
    <x v="1"/>
    <x v="3"/>
    <x v="1"/>
    <x v="4"/>
    <x v="2"/>
    <x v="4"/>
    <x v="2"/>
    <x v="14"/>
    <x v="7"/>
    <x v="14"/>
    <x v="7"/>
    <x v="5"/>
    <x v="0"/>
    <x v="1"/>
    <x v="1"/>
    <x v="0"/>
    <x v="2"/>
    <x v="0"/>
    <x v="0"/>
    <x v="8"/>
    <x v="0"/>
    <x v="2"/>
    <x v="106"/>
    <x v="5"/>
    <x v="2"/>
    <x v="0"/>
    <x v="0"/>
    <x v="1"/>
    <x v="1"/>
    <x v="0"/>
    <x v="2"/>
    <x v="1"/>
    <x v="2"/>
    <x v="2"/>
    <x v="0"/>
    <x v="31"/>
    <x v="93"/>
    <x v="0"/>
    <x v="98"/>
  </r>
  <r>
    <x v="4"/>
    <x v="19"/>
    <x v="2"/>
    <x v="146"/>
    <x v="146"/>
    <x v="145"/>
    <x v="75"/>
    <x v="2"/>
    <x v="25"/>
    <x v="22"/>
    <x v="16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51"/>
    <x v="12"/>
    <x v="8"/>
    <x v="1"/>
    <x v="2"/>
    <x v="8"/>
    <x v="6"/>
    <x v="12"/>
    <x v="5"/>
    <x v="10"/>
    <x v="0"/>
    <x v="13"/>
    <x v="5"/>
    <x v="0"/>
    <x v="2"/>
    <x v="2"/>
    <x v="14"/>
    <x v="7"/>
    <x v="45"/>
    <x v="6"/>
    <x v="2"/>
    <x v="4"/>
    <x v="3"/>
    <x v="4"/>
    <x v="0"/>
    <x v="0"/>
    <x v="1"/>
    <x v="6"/>
    <x v="4"/>
    <x v="5"/>
    <x v="7"/>
    <x v="107"/>
    <x v="12"/>
    <x v="11"/>
    <x v="7"/>
    <x v="2"/>
    <x v="2"/>
    <x v="2"/>
    <x v="1"/>
    <x v="4"/>
    <x v="11"/>
    <x v="1"/>
    <x v="0"/>
    <x v="2"/>
    <x v="45"/>
    <x v="81"/>
    <x v="25"/>
    <x v="99"/>
  </r>
  <r>
    <x v="4"/>
    <x v="19"/>
    <x v="2"/>
    <x v="147"/>
    <x v="147"/>
    <x v="146"/>
    <x v="75"/>
    <x v="2"/>
    <x v="24"/>
    <x v="26"/>
    <x v="16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51"/>
    <x v="10"/>
    <x v="1"/>
    <x v="0"/>
    <x v="2"/>
    <x v="2"/>
    <x v="12"/>
    <x v="3"/>
    <x v="5"/>
    <x v="0"/>
    <x v="10"/>
    <x v="5"/>
    <x v="2"/>
    <x v="3"/>
    <x v="7"/>
    <x v="6"/>
    <x v="17"/>
    <x v="7"/>
    <x v="30"/>
    <x v="0"/>
    <x v="2"/>
    <x v="2"/>
    <x v="4"/>
    <x v="4"/>
    <x v="8"/>
    <x v="1"/>
    <x v="4"/>
    <x v="7"/>
    <x v="4"/>
    <x v="5"/>
    <x v="2"/>
    <x v="96"/>
    <x v="1"/>
    <x v="2"/>
    <x v="1"/>
    <x v="0"/>
    <x v="3"/>
    <x v="3"/>
    <x v="1"/>
    <x v="7"/>
    <x v="3"/>
    <x v="2"/>
    <x v="2"/>
    <x v="0"/>
    <x v="2"/>
    <x v="87"/>
    <x v="26"/>
    <x v="100"/>
  </r>
  <r>
    <x v="4"/>
    <x v="20"/>
    <x v="2"/>
    <x v="148"/>
    <x v="148"/>
    <x v="147"/>
    <x v="76"/>
    <x v="0"/>
    <x v="53"/>
    <x v="11"/>
    <x v="17"/>
    <x v="0"/>
    <x v="0"/>
    <x v="0"/>
    <x v="0"/>
    <x v="0"/>
    <x v="0"/>
    <x v="0"/>
    <x v="58"/>
    <x v="59"/>
    <x v="58"/>
    <x v="0"/>
    <x v="0"/>
    <x v="0"/>
    <x v="0"/>
    <x v="0"/>
    <x v="87"/>
    <x v="4"/>
    <x v="77"/>
    <x v="75"/>
    <x v="93"/>
    <x v="20"/>
    <x v="12"/>
    <x v="0"/>
    <x v="3"/>
    <x v="2"/>
    <x v="0"/>
    <x v="0"/>
    <x v="1"/>
    <x v="1"/>
    <x v="0"/>
    <x v="4"/>
    <x v="4"/>
    <x v="0"/>
    <x v="1"/>
    <x v="0"/>
    <x v="0"/>
    <x v="6"/>
    <x v="0"/>
    <x v="13"/>
    <x v="0"/>
    <x v="1"/>
    <x v="0"/>
    <x v="1"/>
    <x v="0"/>
    <x v="0"/>
    <x v="2"/>
    <x v="0"/>
    <x v="0"/>
    <x v="0"/>
    <x v="3"/>
    <x v="3"/>
    <x v="9"/>
    <x v="0"/>
    <x v="0"/>
    <x v="4"/>
    <x v="1"/>
    <x v="4"/>
    <x v="1"/>
    <x v="3"/>
    <x v="3"/>
    <x v="1"/>
    <x v="0"/>
    <x v="2"/>
    <x v="2"/>
    <x v="5"/>
    <x v="94"/>
    <x v="0"/>
    <x v="101"/>
  </r>
  <r>
    <x v="4"/>
    <x v="20"/>
    <x v="2"/>
    <x v="149"/>
    <x v="149"/>
    <x v="148"/>
    <x v="76"/>
    <x v="0"/>
    <x v="54"/>
    <x v="24"/>
    <x v="17"/>
    <x v="0"/>
    <x v="0"/>
    <x v="0"/>
    <x v="0"/>
    <x v="0"/>
    <x v="0"/>
    <x v="0"/>
    <x v="59"/>
    <x v="60"/>
    <x v="59"/>
    <x v="0"/>
    <x v="0"/>
    <x v="0"/>
    <x v="0"/>
    <x v="0"/>
    <x v="88"/>
    <x v="4"/>
    <x v="77"/>
    <x v="81"/>
    <x v="94"/>
    <x v="8"/>
    <x v="10"/>
    <x v="3"/>
    <x v="3"/>
    <x v="2"/>
    <x v="2"/>
    <x v="2"/>
    <x v="9"/>
    <x v="0"/>
    <x v="0"/>
    <x v="4"/>
    <x v="5"/>
    <x v="4"/>
    <x v="1"/>
    <x v="0"/>
    <x v="0"/>
    <x v="0"/>
    <x v="0"/>
    <x v="13"/>
    <x v="0"/>
    <x v="6"/>
    <x v="0"/>
    <x v="1"/>
    <x v="1"/>
    <x v="0"/>
    <x v="2"/>
    <x v="0"/>
    <x v="0"/>
    <x v="3"/>
    <x v="0"/>
    <x v="1"/>
    <x v="26"/>
    <x v="0"/>
    <x v="5"/>
    <x v="4"/>
    <x v="4"/>
    <x v="4"/>
    <x v="0"/>
    <x v="3"/>
    <x v="2"/>
    <x v="2"/>
    <x v="3"/>
    <x v="2"/>
    <x v="2"/>
    <x v="26"/>
    <x v="94"/>
    <x v="1"/>
    <x v="31"/>
  </r>
  <r>
    <x v="4"/>
    <x v="21"/>
    <x v="2"/>
    <x v="150"/>
    <x v="150"/>
    <x v="149"/>
    <x v="77"/>
    <x v="0"/>
    <x v="55"/>
    <x v="21"/>
    <x v="18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38"/>
    <x v="8"/>
    <x v="92"/>
    <x v="19"/>
    <x v="1"/>
    <x v="3"/>
    <x v="1"/>
    <x v="8"/>
    <x v="5"/>
    <x v="11"/>
    <x v="6"/>
    <x v="0"/>
    <x v="10"/>
    <x v="6"/>
    <x v="7"/>
    <x v="1"/>
    <x v="4"/>
    <x v="8"/>
    <x v="11"/>
    <x v="4"/>
    <x v="9"/>
    <x v="14"/>
    <x v="4"/>
    <x v="10"/>
    <x v="7"/>
    <x v="4"/>
    <x v="0"/>
    <x v="5"/>
    <x v="1"/>
    <x v="7"/>
    <x v="2"/>
    <x v="6"/>
    <x v="4"/>
    <x v="100"/>
    <x v="13"/>
    <x v="11"/>
    <x v="7"/>
    <x v="2"/>
    <x v="4"/>
    <x v="1"/>
    <x v="8"/>
    <x v="11"/>
    <x v="3"/>
    <x v="1"/>
    <x v="2"/>
    <x v="0"/>
    <x v="54"/>
    <x v="44"/>
    <x v="21"/>
    <x v="102"/>
  </r>
  <r>
    <x v="4"/>
    <x v="21"/>
    <x v="2"/>
    <x v="151"/>
    <x v="151"/>
    <x v="150"/>
    <x v="77"/>
    <x v="0"/>
    <x v="47"/>
    <x v="20"/>
    <x v="18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53"/>
    <x v="40"/>
    <x v="86"/>
    <x v="12"/>
    <x v="6"/>
    <x v="4"/>
    <x v="6"/>
    <x v="10"/>
    <x v="2"/>
    <x v="2"/>
    <x v="10"/>
    <x v="0"/>
    <x v="3"/>
    <x v="9"/>
    <x v="4"/>
    <x v="0"/>
    <x v="0"/>
    <x v="0"/>
    <x v="8"/>
    <x v="7"/>
    <x v="32"/>
    <x v="0"/>
    <x v="5"/>
    <x v="3"/>
    <x v="3"/>
    <x v="0"/>
    <x v="2"/>
    <x v="2"/>
    <x v="3"/>
    <x v="7"/>
    <x v="1"/>
    <x v="5"/>
    <x v="0"/>
    <x v="108"/>
    <x v="2"/>
    <x v="1"/>
    <x v="4"/>
    <x v="0"/>
    <x v="4"/>
    <x v="6"/>
    <x v="11"/>
    <x v="4"/>
    <x v="1"/>
    <x v="0"/>
    <x v="1"/>
    <x v="2"/>
    <x v="2"/>
    <x v="17"/>
    <x v="0"/>
    <x v="17"/>
  </r>
  <r>
    <x v="4"/>
    <x v="21"/>
    <x v="2"/>
    <x v="152"/>
    <x v="152"/>
    <x v="151"/>
    <x v="78"/>
    <x v="6"/>
    <x v="55"/>
    <x v="19"/>
    <x v="19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45"/>
    <x v="24"/>
    <x v="0"/>
    <x v="2"/>
    <x v="6"/>
    <x v="2"/>
    <x v="1"/>
    <x v="0"/>
    <x v="0"/>
    <x v="2"/>
    <x v="6"/>
    <x v="4"/>
    <x v="14"/>
    <x v="0"/>
    <x v="1"/>
    <x v="0"/>
    <x v="18"/>
    <x v="4"/>
    <x v="38"/>
    <x v="0"/>
    <x v="2"/>
    <x v="1"/>
    <x v="4"/>
    <x v="1"/>
    <x v="1"/>
    <x v="3"/>
    <x v="3"/>
    <x v="6"/>
    <x v="14"/>
    <x v="12"/>
    <x v="0"/>
    <x v="109"/>
    <x v="2"/>
    <x v="1"/>
    <x v="1"/>
    <x v="3"/>
    <x v="13"/>
    <x v="7"/>
    <x v="8"/>
    <x v="0"/>
    <x v="9"/>
    <x v="4"/>
    <x v="4"/>
    <x v="3"/>
    <x v="55"/>
    <x v="95"/>
    <x v="27"/>
    <x v="103"/>
  </r>
  <r>
    <x v="4"/>
    <x v="21"/>
    <x v="2"/>
    <x v="153"/>
    <x v="153"/>
    <x v="152"/>
    <x v="78"/>
    <x v="6"/>
    <x v="47"/>
    <x v="40"/>
    <x v="19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5"/>
    <x v="11"/>
    <x v="2"/>
    <x v="6"/>
    <x v="6"/>
    <x v="3"/>
    <x v="10"/>
    <x v="2"/>
    <x v="0"/>
    <x v="0"/>
    <x v="3"/>
    <x v="6"/>
    <x v="4"/>
    <x v="0"/>
    <x v="0"/>
    <x v="2"/>
    <x v="4"/>
    <x v="1"/>
    <x v="36"/>
    <x v="1"/>
    <x v="3"/>
    <x v="4"/>
    <x v="2"/>
    <x v="0"/>
    <x v="2"/>
    <x v="2"/>
    <x v="0"/>
    <x v="2"/>
    <x v="6"/>
    <x v="10"/>
    <x v="0"/>
    <x v="98"/>
    <x v="5"/>
    <x v="5"/>
    <x v="0"/>
    <x v="2"/>
    <x v="3"/>
    <x v="3"/>
    <x v="0"/>
    <x v="4"/>
    <x v="0"/>
    <x v="1"/>
    <x v="1"/>
    <x v="8"/>
    <x v="3"/>
    <x v="65"/>
    <x v="28"/>
    <x v="86"/>
  </r>
  <r>
    <x v="4"/>
    <x v="21"/>
    <x v="2"/>
    <x v="154"/>
    <x v="154"/>
    <x v="153"/>
    <x v="79"/>
    <x v="0"/>
    <x v="55"/>
    <x v="19"/>
    <x v="19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78"/>
    <x v="95"/>
    <x v="104"/>
    <x v="30"/>
    <x v="10"/>
    <x v="3"/>
    <x v="6"/>
    <x v="3"/>
    <x v="0"/>
    <x v="9"/>
    <x v="1"/>
    <x v="1"/>
    <x v="7"/>
    <x v="4"/>
    <x v="0"/>
    <x v="0"/>
    <x v="0"/>
    <x v="0"/>
    <x v="10"/>
    <x v="7"/>
    <x v="0"/>
    <x v="1"/>
    <x v="3"/>
    <x v="1"/>
    <x v="5"/>
    <x v="2"/>
    <x v="7"/>
    <x v="2"/>
    <x v="0"/>
    <x v="2"/>
    <x v="3"/>
    <x v="0"/>
    <x v="2"/>
    <x v="40"/>
    <x v="1"/>
    <x v="5"/>
    <x v="0"/>
    <x v="0"/>
    <x v="3"/>
    <x v="0"/>
    <x v="0"/>
    <x v="2"/>
    <x v="11"/>
    <x v="6"/>
    <x v="11"/>
    <x v="0"/>
    <x v="20"/>
    <x v="12"/>
    <x v="3"/>
    <x v="104"/>
  </r>
  <r>
    <x v="4"/>
    <x v="21"/>
    <x v="2"/>
    <x v="155"/>
    <x v="155"/>
    <x v="154"/>
    <x v="79"/>
    <x v="0"/>
    <x v="47"/>
    <x v="40"/>
    <x v="19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61"/>
    <x v="12"/>
    <x v="105"/>
    <x v="12"/>
    <x v="1"/>
    <x v="6"/>
    <x v="1"/>
    <x v="1"/>
    <x v="2"/>
    <x v="0"/>
    <x v="5"/>
    <x v="1"/>
    <x v="10"/>
    <x v="2"/>
    <x v="4"/>
    <x v="2"/>
    <x v="2"/>
    <x v="1"/>
    <x v="8"/>
    <x v="0"/>
    <x v="26"/>
    <x v="5"/>
    <x v="7"/>
    <x v="1"/>
    <x v="3"/>
    <x v="2"/>
    <x v="7"/>
    <x v="0"/>
    <x v="9"/>
    <x v="7"/>
    <x v="1"/>
    <x v="1"/>
    <x v="1"/>
    <x v="110"/>
    <x v="0"/>
    <x v="1"/>
    <x v="4"/>
    <x v="2"/>
    <x v="0"/>
    <x v="0"/>
    <x v="1"/>
    <x v="2"/>
    <x v="0"/>
    <x v="2"/>
    <x v="2"/>
    <x v="2"/>
    <x v="56"/>
    <x v="35"/>
    <x v="0"/>
    <x v="35"/>
  </r>
  <r>
    <x v="4"/>
    <x v="21"/>
    <x v="2"/>
    <x v="156"/>
    <x v="156"/>
    <x v="155"/>
    <x v="80"/>
    <x v="0"/>
    <x v="55"/>
    <x v="19"/>
    <x v="19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88"/>
    <x v="62"/>
    <x v="11"/>
    <x v="12"/>
    <x v="1"/>
    <x v="3"/>
    <x v="0"/>
    <x v="2"/>
    <x v="0"/>
    <x v="0"/>
    <x v="0"/>
    <x v="1"/>
    <x v="4"/>
    <x v="1"/>
    <x v="0"/>
    <x v="1"/>
    <x v="0"/>
    <x v="2"/>
    <x v="6"/>
    <x v="0"/>
    <x v="15"/>
    <x v="6"/>
    <x v="5"/>
    <x v="1"/>
    <x v="1"/>
    <x v="0"/>
    <x v="0"/>
    <x v="2"/>
    <x v="0"/>
    <x v="0"/>
    <x v="0"/>
    <x v="3"/>
    <x v="0"/>
    <x v="111"/>
    <x v="0"/>
    <x v="0"/>
    <x v="2"/>
    <x v="1"/>
    <x v="4"/>
    <x v="0"/>
    <x v="3"/>
    <x v="3"/>
    <x v="1"/>
    <x v="0"/>
    <x v="2"/>
    <x v="0"/>
    <x v="5"/>
    <x v="96"/>
    <x v="10"/>
    <x v="51"/>
  </r>
  <r>
    <x v="4"/>
    <x v="21"/>
    <x v="2"/>
    <x v="157"/>
    <x v="157"/>
    <x v="156"/>
    <x v="80"/>
    <x v="0"/>
    <x v="47"/>
    <x v="19"/>
    <x v="19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22"/>
    <x v="88"/>
    <x v="72"/>
    <x v="10"/>
    <x v="1"/>
    <x v="3"/>
    <x v="2"/>
    <x v="2"/>
    <x v="0"/>
    <x v="0"/>
    <x v="1"/>
    <x v="2"/>
    <x v="3"/>
    <x v="5"/>
    <x v="4"/>
    <x v="1"/>
    <x v="0"/>
    <x v="2"/>
    <x v="6"/>
    <x v="0"/>
    <x v="8"/>
    <x v="1"/>
    <x v="0"/>
    <x v="0"/>
    <x v="0"/>
    <x v="2"/>
    <x v="0"/>
    <x v="2"/>
    <x v="0"/>
    <x v="0"/>
    <x v="3"/>
    <x v="0"/>
    <x v="1"/>
    <x v="111"/>
    <x v="0"/>
    <x v="5"/>
    <x v="2"/>
    <x v="1"/>
    <x v="4"/>
    <x v="1"/>
    <x v="0"/>
    <x v="3"/>
    <x v="2"/>
    <x v="0"/>
    <x v="2"/>
    <x v="2"/>
    <x v="14"/>
    <x v="46"/>
    <x v="0"/>
    <x v="47"/>
  </r>
  <r>
    <x v="4"/>
    <x v="21"/>
    <x v="2"/>
    <x v="158"/>
    <x v="158"/>
    <x v="157"/>
    <x v="81"/>
    <x v="0"/>
    <x v="55"/>
    <x v="19"/>
    <x v="19"/>
    <x v="2"/>
    <x v="1"/>
    <x v="0"/>
    <x v="0"/>
    <x v="0"/>
    <x v="0"/>
    <x v="0"/>
    <x v="0"/>
    <x v="0"/>
    <x v="0"/>
    <x v="0"/>
    <x v="0"/>
    <x v="0"/>
    <x v="0"/>
    <x v="1"/>
    <x v="0"/>
    <x v="4"/>
    <x v="4"/>
    <x v="81"/>
    <x v="61"/>
    <x v="106"/>
    <x v="19"/>
    <x v="2"/>
    <x v="10"/>
    <x v="0"/>
    <x v="0"/>
    <x v="4"/>
    <x v="2"/>
    <x v="0"/>
    <x v="1"/>
    <x v="4"/>
    <x v="5"/>
    <x v="0"/>
    <x v="1"/>
    <x v="0"/>
    <x v="2"/>
    <x v="6"/>
    <x v="0"/>
    <x v="34"/>
    <x v="3"/>
    <x v="1"/>
    <x v="0"/>
    <x v="1"/>
    <x v="0"/>
    <x v="1"/>
    <x v="2"/>
    <x v="0"/>
    <x v="0"/>
    <x v="0"/>
    <x v="0"/>
    <x v="3"/>
    <x v="34"/>
    <x v="0"/>
    <x v="0"/>
    <x v="2"/>
    <x v="1"/>
    <x v="4"/>
    <x v="0"/>
    <x v="3"/>
    <x v="3"/>
    <x v="2"/>
    <x v="3"/>
    <x v="1"/>
    <x v="2"/>
    <x v="27"/>
    <x v="76"/>
    <x v="0"/>
    <x v="83"/>
  </r>
  <r>
    <x v="4"/>
    <x v="21"/>
    <x v="2"/>
    <x v="159"/>
    <x v="159"/>
    <x v="158"/>
    <x v="81"/>
    <x v="0"/>
    <x v="47"/>
    <x v="19"/>
    <x v="19"/>
    <x v="2"/>
    <x v="1"/>
    <x v="0"/>
    <x v="0"/>
    <x v="0"/>
    <x v="0"/>
    <x v="0"/>
    <x v="0"/>
    <x v="0"/>
    <x v="0"/>
    <x v="0"/>
    <x v="0"/>
    <x v="0"/>
    <x v="0"/>
    <x v="1"/>
    <x v="0"/>
    <x v="4"/>
    <x v="4"/>
    <x v="10"/>
    <x v="96"/>
    <x v="105"/>
    <x v="30"/>
    <x v="2"/>
    <x v="6"/>
    <x v="10"/>
    <x v="3"/>
    <x v="2"/>
    <x v="1"/>
    <x v="1"/>
    <x v="4"/>
    <x v="7"/>
    <x v="4"/>
    <x v="2"/>
    <x v="0"/>
    <x v="4"/>
    <x v="8"/>
    <x v="3"/>
    <x v="6"/>
    <x v="0"/>
    <x v="7"/>
    <x v="5"/>
    <x v="1"/>
    <x v="0"/>
    <x v="1"/>
    <x v="2"/>
    <x v="1"/>
    <x v="1"/>
    <x v="0"/>
    <x v="1"/>
    <x v="0"/>
    <x v="1"/>
    <x v="112"/>
    <x v="4"/>
    <x v="0"/>
    <x v="4"/>
    <x v="5"/>
    <x v="4"/>
    <x v="0"/>
    <x v="3"/>
    <x v="1"/>
    <x v="2"/>
    <x v="0"/>
    <x v="2"/>
    <x v="2"/>
    <x v="1"/>
    <x v="97"/>
    <x v="0"/>
    <x v="105"/>
  </r>
  <r>
    <x v="4"/>
    <x v="21"/>
    <x v="2"/>
    <x v="160"/>
    <x v="160"/>
    <x v="159"/>
    <x v="82"/>
    <x v="0"/>
    <x v="55"/>
    <x v="19"/>
    <x v="19"/>
    <x v="1"/>
    <x v="0"/>
    <x v="0"/>
    <x v="0"/>
    <x v="0"/>
    <x v="0"/>
    <x v="0"/>
    <x v="0"/>
    <x v="0"/>
    <x v="0"/>
    <x v="0"/>
    <x v="0"/>
    <x v="0"/>
    <x v="0"/>
    <x v="1"/>
    <x v="0"/>
    <x v="4"/>
    <x v="72"/>
    <x v="38"/>
    <x v="97"/>
    <x v="107"/>
    <x v="36"/>
    <x v="15"/>
    <x v="4"/>
    <x v="2"/>
    <x v="3"/>
    <x v="4"/>
    <x v="3"/>
    <x v="14"/>
    <x v="6"/>
    <x v="2"/>
    <x v="14"/>
    <x v="15"/>
    <x v="9"/>
    <x v="2"/>
    <x v="8"/>
    <x v="18"/>
    <x v="0"/>
    <x v="49"/>
    <x v="10"/>
    <x v="13"/>
    <x v="2"/>
    <x v="5"/>
    <x v="4"/>
    <x v="3"/>
    <x v="10"/>
    <x v="4"/>
    <x v="1"/>
    <x v="9"/>
    <x v="12"/>
    <x v="11"/>
    <x v="113"/>
    <x v="7"/>
    <x v="13"/>
    <x v="4"/>
    <x v="9"/>
    <x v="0"/>
    <x v="7"/>
    <x v="8"/>
    <x v="6"/>
    <x v="4"/>
    <x v="11"/>
    <x v="7"/>
    <x v="1"/>
    <x v="57"/>
    <x v="98"/>
    <x v="0"/>
    <x v="106"/>
  </r>
  <r>
    <x v="4"/>
    <x v="21"/>
    <x v="2"/>
    <x v="161"/>
    <x v="161"/>
    <x v="160"/>
    <x v="82"/>
    <x v="0"/>
    <x v="47"/>
    <x v="19"/>
    <x v="19"/>
    <x v="1"/>
    <x v="0"/>
    <x v="0"/>
    <x v="0"/>
    <x v="0"/>
    <x v="0"/>
    <x v="0"/>
    <x v="0"/>
    <x v="0"/>
    <x v="0"/>
    <x v="0"/>
    <x v="0"/>
    <x v="0"/>
    <x v="0"/>
    <x v="1"/>
    <x v="0"/>
    <x v="4"/>
    <x v="19"/>
    <x v="11"/>
    <x v="87"/>
    <x v="25"/>
    <x v="37"/>
    <x v="12"/>
    <x v="11"/>
    <x v="6"/>
    <x v="0"/>
    <x v="12"/>
    <x v="2"/>
    <x v="4"/>
    <x v="6"/>
    <x v="5"/>
    <x v="9"/>
    <x v="14"/>
    <x v="9"/>
    <x v="1"/>
    <x v="9"/>
    <x v="9"/>
    <x v="0"/>
    <x v="41"/>
    <x v="15"/>
    <x v="8"/>
    <x v="6"/>
    <x v="0"/>
    <x v="4"/>
    <x v="4"/>
    <x v="8"/>
    <x v="9"/>
    <x v="2"/>
    <x v="6"/>
    <x v="14"/>
    <x v="8"/>
    <x v="114"/>
    <x v="6"/>
    <x v="1"/>
    <x v="8"/>
    <x v="7"/>
    <x v="3"/>
    <x v="6"/>
    <x v="14"/>
    <x v="6"/>
    <x v="13"/>
    <x v="7"/>
    <x v="6"/>
    <x v="11"/>
    <x v="34"/>
    <x v="99"/>
    <x v="0"/>
    <x v="107"/>
  </r>
  <r>
    <x v="4"/>
    <x v="21"/>
    <x v="2"/>
    <x v="162"/>
    <x v="162"/>
    <x v="161"/>
    <x v="83"/>
    <x v="0"/>
    <x v="55"/>
    <x v="19"/>
    <x v="18"/>
    <x v="2"/>
    <x v="1"/>
    <x v="0"/>
    <x v="0"/>
    <x v="0"/>
    <x v="0"/>
    <x v="0"/>
    <x v="0"/>
    <x v="0"/>
    <x v="0"/>
    <x v="0"/>
    <x v="0"/>
    <x v="0"/>
    <x v="0"/>
    <x v="1"/>
    <x v="0"/>
    <x v="4"/>
    <x v="34"/>
    <x v="14"/>
    <x v="65"/>
    <x v="108"/>
    <x v="9"/>
    <x v="1"/>
    <x v="4"/>
    <x v="4"/>
    <x v="4"/>
    <x v="18"/>
    <x v="12"/>
    <x v="15"/>
    <x v="8"/>
    <x v="5"/>
    <x v="6"/>
    <x v="2"/>
    <x v="2"/>
    <x v="4"/>
    <x v="1"/>
    <x v="4"/>
    <x v="0"/>
    <x v="13"/>
    <x v="1"/>
    <x v="1"/>
    <x v="2"/>
    <x v="0"/>
    <x v="0"/>
    <x v="1"/>
    <x v="1"/>
    <x v="1"/>
    <x v="0"/>
    <x v="3"/>
    <x v="0"/>
    <x v="3"/>
    <x v="30"/>
    <x v="0"/>
    <x v="0"/>
    <x v="2"/>
    <x v="1"/>
    <x v="4"/>
    <x v="1"/>
    <x v="0"/>
    <x v="3"/>
    <x v="10"/>
    <x v="0"/>
    <x v="1"/>
    <x v="0"/>
    <x v="12"/>
    <x v="76"/>
    <x v="0"/>
    <x v="83"/>
  </r>
  <r>
    <x v="4"/>
    <x v="21"/>
    <x v="2"/>
    <x v="163"/>
    <x v="163"/>
    <x v="162"/>
    <x v="83"/>
    <x v="0"/>
    <x v="47"/>
    <x v="19"/>
    <x v="18"/>
    <x v="2"/>
    <x v="1"/>
    <x v="0"/>
    <x v="0"/>
    <x v="0"/>
    <x v="0"/>
    <x v="0"/>
    <x v="0"/>
    <x v="0"/>
    <x v="0"/>
    <x v="0"/>
    <x v="0"/>
    <x v="0"/>
    <x v="0"/>
    <x v="1"/>
    <x v="0"/>
    <x v="4"/>
    <x v="72"/>
    <x v="38"/>
    <x v="40"/>
    <x v="109"/>
    <x v="9"/>
    <x v="6"/>
    <x v="1"/>
    <x v="4"/>
    <x v="1"/>
    <x v="6"/>
    <x v="1"/>
    <x v="9"/>
    <x v="8"/>
    <x v="6"/>
    <x v="1"/>
    <x v="7"/>
    <x v="2"/>
    <x v="0"/>
    <x v="0"/>
    <x v="3"/>
    <x v="1"/>
    <x v="26"/>
    <x v="6"/>
    <x v="1"/>
    <x v="3"/>
    <x v="0"/>
    <x v="1"/>
    <x v="2"/>
    <x v="2"/>
    <x v="1"/>
    <x v="2"/>
    <x v="10"/>
    <x v="3"/>
    <x v="1"/>
    <x v="115"/>
    <x v="4"/>
    <x v="0"/>
    <x v="2"/>
    <x v="0"/>
    <x v="1"/>
    <x v="0"/>
    <x v="0"/>
    <x v="1"/>
    <x v="1"/>
    <x v="0"/>
    <x v="0"/>
    <x v="0"/>
    <x v="21"/>
    <x v="41"/>
    <x v="0"/>
    <x v="42"/>
  </r>
  <r>
    <x v="4"/>
    <x v="22"/>
    <x v="2"/>
    <x v="164"/>
    <x v="164"/>
    <x v="163"/>
    <x v="84"/>
    <x v="0"/>
    <x v="55"/>
    <x v="19"/>
    <x v="18"/>
    <x v="0"/>
    <x v="0"/>
    <x v="0"/>
    <x v="0"/>
    <x v="0"/>
    <x v="0"/>
    <x v="0"/>
    <x v="0"/>
    <x v="0"/>
    <x v="0"/>
    <x v="0"/>
    <x v="0"/>
    <x v="0"/>
    <x v="0"/>
    <x v="1"/>
    <x v="0"/>
    <x v="4"/>
    <x v="29"/>
    <x v="59"/>
    <x v="98"/>
    <x v="70"/>
    <x v="1"/>
    <x v="6"/>
    <x v="0"/>
    <x v="4"/>
    <x v="9"/>
    <x v="6"/>
    <x v="11"/>
    <x v="2"/>
    <x v="2"/>
    <x v="6"/>
    <x v="1"/>
    <x v="0"/>
    <x v="2"/>
    <x v="2"/>
    <x v="8"/>
    <x v="14"/>
    <x v="1"/>
    <x v="20"/>
    <x v="11"/>
    <x v="0"/>
    <x v="4"/>
    <x v="7"/>
    <x v="8"/>
    <x v="4"/>
    <x v="1"/>
    <x v="6"/>
    <x v="7"/>
    <x v="3"/>
    <x v="2"/>
    <x v="8"/>
    <x v="75"/>
    <x v="8"/>
    <x v="1"/>
    <x v="6"/>
    <x v="0"/>
    <x v="3"/>
    <x v="3"/>
    <x v="15"/>
    <x v="1"/>
    <x v="10"/>
    <x v="0"/>
    <x v="2"/>
    <x v="3"/>
    <x v="58"/>
    <x v="100"/>
    <x v="2"/>
    <x v="36"/>
  </r>
  <r>
    <x v="4"/>
    <x v="22"/>
    <x v="2"/>
    <x v="165"/>
    <x v="165"/>
    <x v="164"/>
    <x v="84"/>
    <x v="0"/>
    <x v="47"/>
    <x v="40"/>
    <x v="18"/>
    <x v="0"/>
    <x v="0"/>
    <x v="0"/>
    <x v="0"/>
    <x v="0"/>
    <x v="0"/>
    <x v="0"/>
    <x v="0"/>
    <x v="0"/>
    <x v="0"/>
    <x v="0"/>
    <x v="0"/>
    <x v="0"/>
    <x v="0"/>
    <x v="1"/>
    <x v="0"/>
    <x v="4"/>
    <x v="1"/>
    <x v="39"/>
    <x v="31"/>
    <x v="110"/>
    <x v="19"/>
    <x v="1"/>
    <x v="3"/>
    <x v="6"/>
    <x v="1"/>
    <x v="10"/>
    <x v="9"/>
    <x v="2"/>
    <x v="0"/>
    <x v="4"/>
    <x v="6"/>
    <x v="5"/>
    <x v="2"/>
    <x v="2"/>
    <x v="2"/>
    <x v="5"/>
    <x v="1"/>
    <x v="31"/>
    <x v="6"/>
    <x v="0"/>
    <x v="4"/>
    <x v="1"/>
    <x v="2"/>
    <x v="4"/>
    <x v="0"/>
    <x v="3"/>
    <x v="7"/>
    <x v="2"/>
    <x v="0"/>
    <x v="2"/>
    <x v="116"/>
    <x v="4"/>
    <x v="1"/>
    <x v="0"/>
    <x v="2"/>
    <x v="1"/>
    <x v="1"/>
    <x v="2"/>
    <x v="1"/>
    <x v="1"/>
    <x v="2"/>
    <x v="0"/>
    <x v="5"/>
    <x v="48"/>
    <x v="19"/>
    <x v="0"/>
    <x v="19"/>
  </r>
  <r>
    <x v="4"/>
    <x v="22"/>
    <x v="2"/>
    <x v="166"/>
    <x v="166"/>
    <x v="165"/>
    <x v="85"/>
    <x v="0"/>
    <x v="55"/>
    <x v="19"/>
    <x v="18"/>
    <x v="0"/>
    <x v="0"/>
    <x v="0"/>
    <x v="0"/>
    <x v="0"/>
    <x v="0"/>
    <x v="0"/>
    <x v="0"/>
    <x v="0"/>
    <x v="0"/>
    <x v="0"/>
    <x v="0"/>
    <x v="0"/>
    <x v="0"/>
    <x v="1"/>
    <x v="0"/>
    <x v="4"/>
    <x v="0"/>
    <x v="61"/>
    <x v="59"/>
    <x v="75"/>
    <x v="30"/>
    <x v="3"/>
    <x v="0"/>
    <x v="6"/>
    <x v="0"/>
    <x v="0"/>
    <x v="1"/>
    <x v="0"/>
    <x v="1"/>
    <x v="0"/>
    <x v="1"/>
    <x v="2"/>
    <x v="1"/>
    <x v="0"/>
    <x v="8"/>
    <x v="0"/>
    <x v="6"/>
    <x v="14"/>
    <x v="6"/>
    <x v="6"/>
    <x v="4"/>
    <x v="1"/>
    <x v="1"/>
    <x v="2"/>
    <x v="1"/>
    <x v="1"/>
    <x v="0"/>
    <x v="3"/>
    <x v="0"/>
    <x v="1"/>
    <x v="117"/>
    <x v="5"/>
    <x v="0"/>
    <x v="4"/>
    <x v="1"/>
    <x v="4"/>
    <x v="0"/>
    <x v="1"/>
    <x v="1"/>
    <x v="2"/>
    <x v="3"/>
    <x v="2"/>
    <x v="5"/>
    <x v="25"/>
    <x v="46"/>
    <x v="0"/>
    <x v="47"/>
  </r>
  <r>
    <x v="4"/>
    <x v="22"/>
    <x v="2"/>
    <x v="167"/>
    <x v="167"/>
    <x v="166"/>
    <x v="85"/>
    <x v="0"/>
    <x v="47"/>
    <x v="19"/>
    <x v="18"/>
    <x v="0"/>
    <x v="0"/>
    <x v="0"/>
    <x v="0"/>
    <x v="0"/>
    <x v="0"/>
    <x v="0"/>
    <x v="0"/>
    <x v="0"/>
    <x v="0"/>
    <x v="0"/>
    <x v="0"/>
    <x v="0"/>
    <x v="0"/>
    <x v="1"/>
    <x v="0"/>
    <x v="4"/>
    <x v="44"/>
    <x v="8"/>
    <x v="5"/>
    <x v="55"/>
    <x v="12"/>
    <x v="3"/>
    <x v="6"/>
    <x v="1"/>
    <x v="0"/>
    <x v="10"/>
    <x v="0"/>
    <x v="0"/>
    <x v="1"/>
    <x v="0"/>
    <x v="4"/>
    <x v="0"/>
    <x v="2"/>
    <x v="2"/>
    <x v="0"/>
    <x v="3"/>
    <x v="0"/>
    <x v="4"/>
    <x v="1"/>
    <x v="6"/>
    <x v="0"/>
    <x v="1"/>
    <x v="1"/>
    <x v="1"/>
    <x v="2"/>
    <x v="1"/>
    <x v="0"/>
    <x v="0"/>
    <x v="0"/>
    <x v="3"/>
    <x v="85"/>
    <x v="4"/>
    <x v="0"/>
    <x v="0"/>
    <x v="1"/>
    <x v="4"/>
    <x v="0"/>
    <x v="0"/>
    <x v="3"/>
    <x v="2"/>
    <x v="2"/>
    <x v="1"/>
    <x v="0"/>
    <x v="26"/>
    <x v="55"/>
    <x v="10"/>
    <x v="108"/>
  </r>
  <r>
    <x v="4"/>
    <x v="22"/>
    <x v="2"/>
    <x v="168"/>
    <x v="168"/>
    <x v="167"/>
    <x v="86"/>
    <x v="7"/>
    <x v="56"/>
    <x v="39"/>
    <x v="18"/>
    <x v="0"/>
    <x v="0"/>
    <x v="0"/>
    <x v="0"/>
    <x v="0"/>
    <x v="0"/>
    <x v="0"/>
    <x v="58"/>
    <x v="61"/>
    <x v="0"/>
    <x v="0"/>
    <x v="0"/>
    <x v="0"/>
    <x v="0"/>
    <x v="1"/>
    <x v="89"/>
    <x v="38"/>
    <x v="40"/>
    <x v="44"/>
    <x v="50"/>
    <x v="111"/>
    <x v="32"/>
    <x v="16"/>
    <x v="7"/>
    <x v="8"/>
    <x v="3"/>
    <x v="8"/>
    <x v="11"/>
    <x v="15"/>
    <x v="6"/>
    <x v="14"/>
    <x v="0"/>
    <x v="7"/>
    <x v="0"/>
    <x v="1"/>
    <x v="6"/>
    <x v="14"/>
    <x v="0"/>
    <x v="50"/>
    <x v="10"/>
    <x v="4"/>
    <x v="4"/>
    <x v="5"/>
    <x v="9"/>
    <x v="1"/>
    <x v="3"/>
    <x v="6"/>
    <x v="0"/>
    <x v="2"/>
    <x v="5"/>
    <x v="0"/>
    <x v="118"/>
    <x v="14"/>
    <x v="5"/>
    <x v="10"/>
    <x v="5"/>
    <x v="4"/>
    <x v="4"/>
    <x v="7"/>
    <x v="7"/>
    <x v="0"/>
    <x v="2"/>
    <x v="2"/>
    <x v="5"/>
    <x v="59"/>
    <x v="101"/>
    <x v="0"/>
    <x v="109"/>
  </r>
  <r>
    <x v="4"/>
    <x v="22"/>
    <x v="2"/>
    <x v="169"/>
    <x v="169"/>
    <x v="168"/>
    <x v="86"/>
    <x v="7"/>
    <x v="57"/>
    <x v="40"/>
    <x v="18"/>
    <x v="0"/>
    <x v="0"/>
    <x v="0"/>
    <x v="0"/>
    <x v="0"/>
    <x v="0"/>
    <x v="0"/>
    <x v="58"/>
    <x v="62"/>
    <x v="0"/>
    <x v="0"/>
    <x v="0"/>
    <x v="0"/>
    <x v="0"/>
    <x v="1"/>
    <x v="90"/>
    <x v="38"/>
    <x v="40"/>
    <x v="44"/>
    <x v="50"/>
    <x v="50"/>
    <x v="38"/>
    <x v="0"/>
    <x v="6"/>
    <x v="0"/>
    <x v="0"/>
    <x v="4"/>
    <x v="0"/>
    <x v="9"/>
    <x v="0"/>
    <x v="7"/>
    <x v="1"/>
    <x v="2"/>
    <x v="0"/>
    <x v="4"/>
    <x v="7"/>
    <x v="6"/>
    <x v="0"/>
    <x v="51"/>
    <x v="5"/>
    <x v="3"/>
    <x v="6"/>
    <x v="4"/>
    <x v="1"/>
    <x v="0"/>
    <x v="1"/>
    <x v="1"/>
    <x v="1"/>
    <x v="2"/>
    <x v="2"/>
    <x v="1"/>
    <x v="119"/>
    <x v="2"/>
    <x v="5"/>
    <x v="4"/>
    <x v="9"/>
    <x v="5"/>
    <x v="0"/>
    <x v="1"/>
    <x v="0"/>
    <x v="1"/>
    <x v="4"/>
    <x v="7"/>
    <x v="0"/>
    <x v="28"/>
    <x v="102"/>
    <x v="0"/>
    <x v="102"/>
  </r>
  <r>
    <x v="5"/>
    <x v="23"/>
    <x v="11"/>
    <x v="170"/>
    <x v="170"/>
    <x v="169"/>
    <x v="87"/>
    <x v="0"/>
    <x v="47"/>
    <x v="40"/>
    <x v="20"/>
    <x v="2"/>
    <x v="1"/>
    <x v="0"/>
    <x v="0"/>
    <x v="0"/>
    <x v="0"/>
    <x v="0"/>
    <x v="0"/>
    <x v="0"/>
    <x v="0"/>
    <x v="0"/>
    <x v="0"/>
    <x v="0"/>
    <x v="0"/>
    <x v="1"/>
    <x v="0"/>
    <x v="38"/>
    <x v="10"/>
    <x v="60"/>
    <x v="99"/>
    <x v="60"/>
    <x v="25"/>
    <x v="2"/>
    <x v="16"/>
    <x v="2"/>
    <x v="0"/>
    <x v="11"/>
    <x v="1"/>
    <x v="2"/>
    <x v="2"/>
    <x v="3"/>
    <x v="1"/>
    <x v="2"/>
    <x v="0"/>
    <x v="4"/>
    <x v="2"/>
    <x v="5"/>
    <x v="7"/>
    <x v="32"/>
    <x v="1"/>
    <x v="3"/>
    <x v="2"/>
    <x v="4"/>
    <x v="4"/>
    <x v="1"/>
    <x v="2"/>
    <x v="3"/>
    <x v="1"/>
    <x v="4"/>
    <x v="0"/>
    <x v="0"/>
    <x v="77"/>
    <x v="8"/>
    <x v="7"/>
    <x v="4"/>
    <x v="4"/>
    <x v="4"/>
    <x v="1"/>
    <x v="4"/>
    <x v="4"/>
    <x v="0"/>
    <x v="2"/>
    <x v="0"/>
    <x v="5"/>
    <x v="44"/>
    <x v="17"/>
    <x v="0"/>
    <x v="17"/>
  </r>
  <r>
    <x v="5"/>
    <x v="23"/>
    <x v="11"/>
    <x v="171"/>
    <x v="171"/>
    <x v="170"/>
    <x v="88"/>
    <x v="0"/>
    <x v="32"/>
    <x v="32"/>
    <x v="20"/>
    <x v="0"/>
    <x v="0"/>
    <x v="0"/>
    <x v="0"/>
    <x v="0"/>
    <x v="0"/>
    <x v="0"/>
    <x v="60"/>
    <x v="63"/>
    <x v="60"/>
    <x v="0"/>
    <x v="0"/>
    <x v="0"/>
    <x v="0"/>
    <x v="0"/>
    <x v="91"/>
    <x v="4"/>
    <x v="78"/>
    <x v="60"/>
    <x v="14"/>
    <x v="8"/>
    <x v="10"/>
    <x v="0"/>
    <x v="3"/>
    <x v="0"/>
    <x v="0"/>
    <x v="1"/>
    <x v="11"/>
    <x v="5"/>
    <x v="0"/>
    <x v="1"/>
    <x v="1"/>
    <x v="10"/>
    <x v="0"/>
    <x v="1"/>
    <x v="0"/>
    <x v="3"/>
    <x v="0"/>
    <x v="1"/>
    <x v="3"/>
    <x v="3"/>
    <x v="4"/>
    <x v="3"/>
    <x v="0"/>
    <x v="2"/>
    <x v="2"/>
    <x v="3"/>
    <x v="0"/>
    <x v="3"/>
    <x v="9"/>
    <x v="8"/>
    <x v="60"/>
    <x v="4"/>
    <x v="5"/>
    <x v="4"/>
    <x v="0"/>
    <x v="4"/>
    <x v="1"/>
    <x v="0"/>
    <x v="2"/>
    <x v="2"/>
    <x v="2"/>
    <x v="0"/>
    <x v="1"/>
    <x v="30"/>
    <x v="13"/>
    <x v="7"/>
    <x v="52"/>
  </r>
  <r>
    <x v="5"/>
    <x v="23"/>
    <x v="11"/>
    <x v="172"/>
    <x v="172"/>
    <x v="171"/>
    <x v="88"/>
    <x v="0"/>
    <x v="21"/>
    <x v="21"/>
    <x v="20"/>
    <x v="0"/>
    <x v="0"/>
    <x v="0"/>
    <x v="0"/>
    <x v="0"/>
    <x v="0"/>
    <x v="0"/>
    <x v="61"/>
    <x v="64"/>
    <x v="42"/>
    <x v="0"/>
    <x v="0"/>
    <x v="0"/>
    <x v="0"/>
    <x v="0"/>
    <x v="92"/>
    <x v="4"/>
    <x v="78"/>
    <x v="53"/>
    <x v="38"/>
    <x v="71"/>
    <x v="11"/>
    <x v="6"/>
    <x v="11"/>
    <x v="3"/>
    <x v="0"/>
    <x v="12"/>
    <x v="11"/>
    <x v="9"/>
    <x v="6"/>
    <x v="15"/>
    <x v="9"/>
    <x v="10"/>
    <x v="7"/>
    <x v="6"/>
    <x v="6"/>
    <x v="6"/>
    <x v="1"/>
    <x v="12"/>
    <x v="0"/>
    <x v="7"/>
    <x v="2"/>
    <x v="4"/>
    <x v="1"/>
    <x v="7"/>
    <x v="0"/>
    <x v="9"/>
    <x v="3"/>
    <x v="6"/>
    <x v="3"/>
    <x v="0"/>
    <x v="73"/>
    <x v="6"/>
    <x v="4"/>
    <x v="0"/>
    <x v="2"/>
    <x v="0"/>
    <x v="2"/>
    <x v="4"/>
    <x v="3"/>
    <x v="11"/>
    <x v="1"/>
    <x v="0"/>
    <x v="5"/>
    <x v="60"/>
    <x v="77"/>
    <x v="22"/>
    <x v="110"/>
  </r>
  <r>
    <x v="5"/>
    <x v="23"/>
    <x v="11"/>
    <x v="173"/>
    <x v="173"/>
    <x v="172"/>
    <x v="88"/>
    <x v="0"/>
    <x v="26"/>
    <x v="19"/>
    <x v="20"/>
    <x v="0"/>
    <x v="0"/>
    <x v="0"/>
    <x v="0"/>
    <x v="0"/>
    <x v="0"/>
    <x v="0"/>
    <x v="62"/>
    <x v="65"/>
    <x v="61"/>
    <x v="0"/>
    <x v="0"/>
    <x v="0"/>
    <x v="0"/>
    <x v="0"/>
    <x v="93"/>
    <x v="71"/>
    <x v="19"/>
    <x v="45"/>
    <x v="58"/>
    <x v="112"/>
    <x v="14"/>
    <x v="12"/>
    <x v="11"/>
    <x v="16"/>
    <x v="12"/>
    <x v="19"/>
    <x v="7"/>
    <x v="16"/>
    <x v="9"/>
    <x v="16"/>
    <x v="15"/>
    <x v="16"/>
    <x v="8"/>
    <x v="10"/>
    <x v="10"/>
    <x v="14"/>
    <x v="7"/>
    <x v="43"/>
    <x v="4"/>
    <x v="0"/>
    <x v="11"/>
    <x v="4"/>
    <x v="7"/>
    <x v="2"/>
    <x v="3"/>
    <x v="2"/>
    <x v="9"/>
    <x v="8"/>
    <x v="3"/>
    <x v="12"/>
    <x v="120"/>
    <x v="10"/>
    <x v="8"/>
    <x v="1"/>
    <x v="2"/>
    <x v="2"/>
    <x v="3"/>
    <x v="0"/>
    <x v="0"/>
    <x v="1"/>
    <x v="10"/>
    <x v="0"/>
    <x v="6"/>
    <x v="58"/>
    <x v="103"/>
    <x v="29"/>
    <x v="111"/>
  </r>
  <r>
    <x v="5"/>
    <x v="23"/>
    <x v="11"/>
    <x v="174"/>
    <x v="174"/>
    <x v="173"/>
    <x v="89"/>
    <x v="0"/>
    <x v="21"/>
    <x v="21"/>
    <x v="20"/>
    <x v="0"/>
    <x v="0"/>
    <x v="0"/>
    <x v="0"/>
    <x v="0"/>
    <x v="0"/>
    <x v="0"/>
    <x v="63"/>
    <x v="66"/>
    <x v="62"/>
    <x v="0"/>
    <x v="0"/>
    <x v="0"/>
    <x v="0"/>
    <x v="0"/>
    <x v="89"/>
    <x v="4"/>
    <x v="77"/>
    <x v="89"/>
    <x v="100"/>
    <x v="11"/>
    <x v="10"/>
    <x v="1"/>
    <x v="1"/>
    <x v="0"/>
    <x v="2"/>
    <x v="1"/>
    <x v="9"/>
    <x v="2"/>
    <x v="8"/>
    <x v="6"/>
    <x v="6"/>
    <x v="4"/>
    <x v="0"/>
    <x v="2"/>
    <x v="11"/>
    <x v="3"/>
    <x v="1"/>
    <x v="11"/>
    <x v="1"/>
    <x v="6"/>
    <x v="4"/>
    <x v="0"/>
    <x v="0"/>
    <x v="0"/>
    <x v="0"/>
    <x v="0"/>
    <x v="1"/>
    <x v="3"/>
    <x v="0"/>
    <x v="1"/>
    <x v="86"/>
    <x v="4"/>
    <x v="5"/>
    <x v="0"/>
    <x v="5"/>
    <x v="3"/>
    <x v="1"/>
    <x v="2"/>
    <x v="1"/>
    <x v="1"/>
    <x v="6"/>
    <x v="2"/>
    <x v="0"/>
    <x v="48"/>
    <x v="104"/>
    <x v="1"/>
    <x v="112"/>
  </r>
  <r>
    <x v="5"/>
    <x v="23"/>
    <x v="11"/>
    <x v="175"/>
    <x v="175"/>
    <x v="174"/>
    <x v="89"/>
    <x v="0"/>
    <x v="26"/>
    <x v="19"/>
    <x v="20"/>
    <x v="0"/>
    <x v="0"/>
    <x v="0"/>
    <x v="0"/>
    <x v="0"/>
    <x v="0"/>
    <x v="0"/>
    <x v="64"/>
    <x v="20"/>
    <x v="16"/>
    <x v="0"/>
    <x v="0"/>
    <x v="0"/>
    <x v="0"/>
    <x v="0"/>
    <x v="94"/>
    <x v="4"/>
    <x v="79"/>
    <x v="88"/>
    <x v="101"/>
    <x v="73"/>
    <x v="24"/>
    <x v="1"/>
    <x v="7"/>
    <x v="0"/>
    <x v="0"/>
    <x v="1"/>
    <x v="9"/>
    <x v="5"/>
    <x v="13"/>
    <x v="10"/>
    <x v="2"/>
    <x v="10"/>
    <x v="0"/>
    <x v="6"/>
    <x v="7"/>
    <x v="0"/>
    <x v="7"/>
    <x v="26"/>
    <x v="7"/>
    <x v="0"/>
    <x v="9"/>
    <x v="1"/>
    <x v="1"/>
    <x v="2"/>
    <x v="4"/>
    <x v="4"/>
    <x v="1"/>
    <x v="2"/>
    <x v="5"/>
    <x v="7"/>
    <x v="121"/>
    <x v="6"/>
    <x v="0"/>
    <x v="1"/>
    <x v="4"/>
    <x v="3"/>
    <x v="0"/>
    <x v="0"/>
    <x v="1"/>
    <x v="0"/>
    <x v="0"/>
    <x v="2"/>
    <x v="8"/>
    <x v="0"/>
    <x v="105"/>
    <x v="0"/>
    <x v="59"/>
  </r>
  <r>
    <x v="5"/>
    <x v="24"/>
    <x v="11"/>
    <x v="176"/>
    <x v="176"/>
    <x v="175"/>
    <x v="90"/>
    <x v="0"/>
    <x v="25"/>
    <x v="40"/>
    <x v="21"/>
    <x v="0"/>
    <x v="0"/>
    <x v="0"/>
    <x v="0"/>
    <x v="0"/>
    <x v="0"/>
    <x v="0"/>
    <x v="14"/>
    <x v="67"/>
    <x v="55"/>
    <x v="0"/>
    <x v="0"/>
    <x v="0"/>
    <x v="0"/>
    <x v="0"/>
    <x v="95"/>
    <x v="4"/>
    <x v="34"/>
    <x v="4"/>
    <x v="21"/>
    <x v="39"/>
    <x v="16"/>
    <x v="1"/>
    <x v="11"/>
    <x v="1"/>
    <x v="1"/>
    <x v="6"/>
    <x v="12"/>
    <x v="4"/>
    <x v="2"/>
    <x v="2"/>
    <x v="2"/>
    <x v="5"/>
    <x v="4"/>
    <x v="4"/>
    <x v="2"/>
    <x v="0"/>
    <x v="0"/>
    <x v="30"/>
    <x v="4"/>
    <x v="2"/>
    <x v="4"/>
    <x v="4"/>
    <x v="2"/>
    <x v="1"/>
    <x v="1"/>
    <x v="3"/>
    <x v="1"/>
    <x v="0"/>
    <x v="5"/>
    <x v="7"/>
    <x v="2"/>
    <x v="4"/>
    <x v="2"/>
    <x v="8"/>
    <x v="3"/>
    <x v="1"/>
    <x v="6"/>
    <x v="9"/>
    <x v="7"/>
    <x v="14"/>
    <x v="1"/>
    <x v="8"/>
    <x v="10"/>
    <x v="61"/>
    <x v="17"/>
    <x v="28"/>
    <x v="59"/>
  </r>
  <r>
    <x v="5"/>
    <x v="24"/>
    <x v="11"/>
    <x v="177"/>
    <x v="177"/>
    <x v="176"/>
    <x v="90"/>
    <x v="0"/>
    <x v="31"/>
    <x v="27"/>
    <x v="21"/>
    <x v="0"/>
    <x v="0"/>
    <x v="0"/>
    <x v="0"/>
    <x v="0"/>
    <x v="0"/>
    <x v="0"/>
    <x v="65"/>
    <x v="54"/>
    <x v="63"/>
    <x v="0"/>
    <x v="0"/>
    <x v="0"/>
    <x v="0"/>
    <x v="0"/>
    <x v="96"/>
    <x v="4"/>
    <x v="4"/>
    <x v="80"/>
    <x v="38"/>
    <x v="113"/>
    <x v="23"/>
    <x v="11"/>
    <x v="4"/>
    <x v="4"/>
    <x v="4"/>
    <x v="11"/>
    <x v="4"/>
    <x v="14"/>
    <x v="10"/>
    <x v="10"/>
    <x v="0"/>
    <x v="14"/>
    <x v="2"/>
    <x v="11"/>
    <x v="9"/>
    <x v="0"/>
    <x v="0"/>
    <x v="38"/>
    <x v="10"/>
    <x v="10"/>
    <x v="2"/>
    <x v="0"/>
    <x v="6"/>
    <x v="10"/>
    <x v="3"/>
    <x v="7"/>
    <x v="2"/>
    <x v="14"/>
    <x v="8"/>
    <x v="10"/>
    <x v="122"/>
    <x v="3"/>
    <x v="11"/>
    <x v="11"/>
    <x v="11"/>
    <x v="8"/>
    <x v="7"/>
    <x v="11"/>
    <x v="12"/>
    <x v="4"/>
    <x v="12"/>
    <x v="12"/>
    <x v="9"/>
    <x v="62"/>
    <x v="83"/>
    <x v="30"/>
    <x v="113"/>
  </r>
  <r>
    <x v="5"/>
    <x v="24"/>
    <x v="11"/>
    <x v="178"/>
    <x v="178"/>
    <x v="177"/>
    <x v="91"/>
    <x v="0"/>
    <x v="25"/>
    <x v="40"/>
    <x v="21"/>
    <x v="2"/>
    <x v="1"/>
    <x v="0"/>
    <x v="0"/>
    <x v="0"/>
    <x v="0"/>
    <x v="0"/>
    <x v="47"/>
    <x v="68"/>
    <x v="64"/>
    <x v="0"/>
    <x v="0"/>
    <x v="0"/>
    <x v="0"/>
    <x v="0"/>
    <x v="97"/>
    <x v="4"/>
    <x v="34"/>
    <x v="90"/>
    <x v="4"/>
    <x v="37"/>
    <x v="9"/>
    <x v="0"/>
    <x v="6"/>
    <x v="0"/>
    <x v="3"/>
    <x v="1"/>
    <x v="1"/>
    <x v="0"/>
    <x v="2"/>
    <x v="7"/>
    <x v="9"/>
    <x v="5"/>
    <x v="0"/>
    <x v="4"/>
    <x v="0"/>
    <x v="5"/>
    <x v="0"/>
    <x v="9"/>
    <x v="7"/>
    <x v="0"/>
    <x v="3"/>
    <x v="1"/>
    <x v="1"/>
    <x v="2"/>
    <x v="0"/>
    <x v="10"/>
    <x v="1"/>
    <x v="0"/>
    <x v="5"/>
    <x v="8"/>
    <x v="123"/>
    <x v="2"/>
    <x v="5"/>
    <x v="0"/>
    <x v="4"/>
    <x v="3"/>
    <x v="6"/>
    <x v="0"/>
    <x v="1"/>
    <x v="0"/>
    <x v="10"/>
    <x v="3"/>
    <x v="0"/>
    <x v="32"/>
    <x v="64"/>
    <x v="0"/>
    <x v="69"/>
  </r>
  <r>
    <x v="5"/>
    <x v="24"/>
    <x v="11"/>
    <x v="179"/>
    <x v="179"/>
    <x v="178"/>
    <x v="91"/>
    <x v="0"/>
    <x v="31"/>
    <x v="27"/>
    <x v="21"/>
    <x v="2"/>
    <x v="1"/>
    <x v="0"/>
    <x v="0"/>
    <x v="0"/>
    <x v="0"/>
    <x v="0"/>
    <x v="66"/>
    <x v="69"/>
    <x v="65"/>
    <x v="0"/>
    <x v="0"/>
    <x v="0"/>
    <x v="0"/>
    <x v="0"/>
    <x v="98"/>
    <x v="69"/>
    <x v="19"/>
    <x v="34"/>
    <x v="9"/>
    <x v="27"/>
    <x v="22"/>
    <x v="11"/>
    <x v="10"/>
    <x v="1"/>
    <x v="4"/>
    <x v="2"/>
    <x v="3"/>
    <x v="10"/>
    <x v="4"/>
    <x v="5"/>
    <x v="11"/>
    <x v="7"/>
    <x v="9"/>
    <x v="7"/>
    <x v="6"/>
    <x v="10"/>
    <x v="0"/>
    <x v="27"/>
    <x v="10"/>
    <x v="2"/>
    <x v="2"/>
    <x v="3"/>
    <x v="2"/>
    <x v="2"/>
    <x v="1"/>
    <x v="4"/>
    <x v="3"/>
    <x v="14"/>
    <x v="2"/>
    <x v="13"/>
    <x v="124"/>
    <x v="6"/>
    <x v="8"/>
    <x v="10"/>
    <x v="4"/>
    <x v="4"/>
    <x v="3"/>
    <x v="2"/>
    <x v="1"/>
    <x v="1"/>
    <x v="0"/>
    <x v="1"/>
    <x v="3"/>
    <x v="44"/>
    <x v="66"/>
    <x v="0"/>
    <x v="114"/>
  </r>
  <r>
    <x v="5"/>
    <x v="24"/>
    <x v="11"/>
    <x v="180"/>
    <x v="180"/>
    <x v="179"/>
    <x v="92"/>
    <x v="0"/>
    <x v="25"/>
    <x v="40"/>
    <x v="21"/>
    <x v="0"/>
    <x v="0"/>
    <x v="0"/>
    <x v="0"/>
    <x v="0"/>
    <x v="0"/>
    <x v="0"/>
    <x v="67"/>
    <x v="18"/>
    <x v="66"/>
    <x v="0"/>
    <x v="0"/>
    <x v="0"/>
    <x v="0"/>
    <x v="0"/>
    <x v="99"/>
    <x v="4"/>
    <x v="79"/>
    <x v="81"/>
    <x v="102"/>
    <x v="85"/>
    <x v="30"/>
    <x v="1"/>
    <x v="0"/>
    <x v="2"/>
    <x v="3"/>
    <x v="1"/>
    <x v="2"/>
    <x v="3"/>
    <x v="8"/>
    <x v="0"/>
    <x v="2"/>
    <x v="2"/>
    <x v="3"/>
    <x v="4"/>
    <x v="1"/>
    <x v="5"/>
    <x v="1"/>
    <x v="1"/>
    <x v="0"/>
    <x v="7"/>
    <x v="4"/>
    <x v="0"/>
    <x v="1"/>
    <x v="1"/>
    <x v="0"/>
    <x v="3"/>
    <x v="2"/>
    <x v="1"/>
    <x v="5"/>
    <x v="2"/>
    <x v="43"/>
    <x v="4"/>
    <x v="8"/>
    <x v="2"/>
    <x v="5"/>
    <x v="3"/>
    <x v="3"/>
    <x v="2"/>
    <x v="3"/>
    <x v="3"/>
    <x v="3"/>
    <x v="0"/>
    <x v="0"/>
    <x v="51"/>
    <x v="104"/>
    <x v="2"/>
    <x v="35"/>
  </r>
  <r>
    <x v="5"/>
    <x v="24"/>
    <x v="11"/>
    <x v="181"/>
    <x v="181"/>
    <x v="180"/>
    <x v="92"/>
    <x v="0"/>
    <x v="31"/>
    <x v="27"/>
    <x v="21"/>
    <x v="0"/>
    <x v="0"/>
    <x v="0"/>
    <x v="0"/>
    <x v="0"/>
    <x v="0"/>
    <x v="0"/>
    <x v="68"/>
    <x v="51"/>
    <x v="60"/>
    <x v="0"/>
    <x v="0"/>
    <x v="0"/>
    <x v="0"/>
    <x v="0"/>
    <x v="100"/>
    <x v="4"/>
    <x v="79"/>
    <x v="4"/>
    <x v="103"/>
    <x v="13"/>
    <x v="25"/>
    <x v="6"/>
    <x v="7"/>
    <x v="5"/>
    <x v="3"/>
    <x v="9"/>
    <x v="2"/>
    <x v="4"/>
    <x v="8"/>
    <x v="2"/>
    <x v="0"/>
    <x v="4"/>
    <x v="4"/>
    <x v="6"/>
    <x v="8"/>
    <x v="8"/>
    <x v="6"/>
    <x v="31"/>
    <x v="6"/>
    <x v="7"/>
    <x v="1"/>
    <x v="4"/>
    <x v="3"/>
    <x v="4"/>
    <x v="1"/>
    <x v="4"/>
    <x v="6"/>
    <x v="9"/>
    <x v="7"/>
    <x v="0"/>
    <x v="107"/>
    <x v="8"/>
    <x v="2"/>
    <x v="1"/>
    <x v="1"/>
    <x v="3"/>
    <x v="1"/>
    <x v="8"/>
    <x v="0"/>
    <x v="1"/>
    <x v="1"/>
    <x v="4"/>
    <x v="6"/>
    <x v="35"/>
    <x v="25"/>
    <x v="0"/>
    <x v="25"/>
  </r>
  <r>
    <x v="5"/>
    <x v="24"/>
    <x v="11"/>
    <x v="182"/>
    <x v="182"/>
    <x v="181"/>
    <x v="93"/>
    <x v="0"/>
    <x v="25"/>
    <x v="40"/>
    <x v="20"/>
    <x v="0"/>
    <x v="0"/>
    <x v="0"/>
    <x v="0"/>
    <x v="0"/>
    <x v="0"/>
    <x v="0"/>
    <x v="0"/>
    <x v="0"/>
    <x v="0"/>
    <x v="0"/>
    <x v="0"/>
    <x v="0"/>
    <x v="0"/>
    <x v="1"/>
    <x v="0"/>
    <x v="4"/>
    <x v="79"/>
    <x v="22"/>
    <x v="1"/>
    <x v="58"/>
    <x v="11"/>
    <x v="2"/>
    <x v="0"/>
    <x v="4"/>
    <x v="2"/>
    <x v="9"/>
    <x v="11"/>
    <x v="4"/>
    <x v="0"/>
    <x v="0"/>
    <x v="6"/>
    <x v="5"/>
    <x v="2"/>
    <x v="2"/>
    <x v="0"/>
    <x v="11"/>
    <x v="0"/>
    <x v="52"/>
    <x v="0"/>
    <x v="0"/>
    <x v="0"/>
    <x v="0"/>
    <x v="2"/>
    <x v="1"/>
    <x v="4"/>
    <x v="6"/>
    <x v="2"/>
    <x v="3"/>
    <x v="3"/>
    <x v="1"/>
    <x v="93"/>
    <x v="0"/>
    <x v="2"/>
    <x v="0"/>
    <x v="0"/>
    <x v="3"/>
    <x v="6"/>
    <x v="2"/>
    <x v="3"/>
    <x v="1"/>
    <x v="0"/>
    <x v="1"/>
    <x v="3"/>
    <x v="15"/>
    <x v="58"/>
    <x v="4"/>
    <x v="59"/>
  </r>
  <r>
    <x v="5"/>
    <x v="24"/>
    <x v="11"/>
    <x v="183"/>
    <x v="183"/>
    <x v="182"/>
    <x v="93"/>
    <x v="0"/>
    <x v="31"/>
    <x v="27"/>
    <x v="21"/>
    <x v="0"/>
    <x v="0"/>
    <x v="0"/>
    <x v="0"/>
    <x v="0"/>
    <x v="0"/>
    <x v="0"/>
    <x v="0"/>
    <x v="0"/>
    <x v="0"/>
    <x v="0"/>
    <x v="0"/>
    <x v="0"/>
    <x v="0"/>
    <x v="1"/>
    <x v="0"/>
    <x v="4"/>
    <x v="34"/>
    <x v="90"/>
    <x v="14"/>
    <x v="114"/>
    <x v="39"/>
    <x v="10"/>
    <x v="0"/>
    <x v="3"/>
    <x v="8"/>
    <x v="3"/>
    <x v="12"/>
    <x v="3"/>
    <x v="2"/>
    <x v="2"/>
    <x v="9"/>
    <x v="7"/>
    <x v="4"/>
    <x v="4"/>
    <x v="7"/>
    <x v="5"/>
    <x v="0"/>
    <x v="40"/>
    <x v="16"/>
    <x v="4"/>
    <x v="4"/>
    <x v="7"/>
    <x v="6"/>
    <x v="0"/>
    <x v="3"/>
    <x v="3"/>
    <x v="0"/>
    <x v="14"/>
    <x v="9"/>
    <x v="7"/>
    <x v="125"/>
    <x v="1"/>
    <x v="8"/>
    <x v="10"/>
    <x v="2"/>
    <x v="2"/>
    <x v="4"/>
    <x v="4"/>
    <x v="0"/>
    <x v="10"/>
    <x v="1"/>
    <x v="4"/>
    <x v="8"/>
    <x v="59"/>
    <x v="70"/>
    <x v="0"/>
    <x v="75"/>
  </r>
  <r>
    <x v="5"/>
    <x v="25"/>
    <x v="11"/>
    <x v="184"/>
    <x v="184"/>
    <x v="183"/>
    <x v="94"/>
    <x v="1"/>
    <x v="24"/>
    <x v="23"/>
    <x v="21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49"/>
    <x v="24"/>
    <x v="2"/>
    <x v="3"/>
    <x v="2"/>
    <x v="1"/>
    <x v="2"/>
    <x v="4"/>
    <x v="3"/>
    <x v="8"/>
    <x v="9"/>
    <x v="11"/>
    <x v="1"/>
    <x v="4"/>
    <x v="2"/>
    <x v="8"/>
    <x v="18"/>
    <x v="1"/>
    <x v="46"/>
    <x v="2"/>
    <x v="1"/>
    <x v="4"/>
    <x v="3"/>
    <x v="7"/>
    <x v="4"/>
    <x v="0"/>
    <x v="3"/>
    <x v="7"/>
    <x v="4"/>
    <x v="9"/>
    <x v="8"/>
    <x v="126"/>
    <x v="5"/>
    <x v="4"/>
    <x v="7"/>
    <x v="2"/>
    <x v="3"/>
    <x v="2"/>
    <x v="0"/>
    <x v="12"/>
    <x v="14"/>
    <x v="10"/>
    <x v="6"/>
    <x v="1"/>
    <x v="22"/>
    <x v="78"/>
    <x v="29"/>
    <x v="75"/>
  </r>
  <r>
    <x v="5"/>
    <x v="25"/>
    <x v="11"/>
    <x v="185"/>
    <x v="185"/>
    <x v="184"/>
    <x v="94"/>
    <x v="1"/>
    <x v="58"/>
    <x v="28"/>
    <x v="21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61"/>
    <x v="11"/>
    <x v="2"/>
    <x v="10"/>
    <x v="2"/>
    <x v="2"/>
    <x v="1"/>
    <x v="2"/>
    <x v="6"/>
    <x v="10"/>
    <x v="15"/>
    <x v="9"/>
    <x v="10"/>
    <x v="7"/>
    <x v="7"/>
    <x v="0"/>
    <x v="16"/>
    <x v="7"/>
    <x v="52"/>
    <x v="16"/>
    <x v="0"/>
    <x v="6"/>
    <x v="4"/>
    <x v="3"/>
    <x v="11"/>
    <x v="3"/>
    <x v="10"/>
    <x v="2"/>
    <x v="10"/>
    <x v="6"/>
    <x v="12"/>
    <x v="127"/>
    <x v="15"/>
    <x v="8"/>
    <x v="13"/>
    <x v="7"/>
    <x v="9"/>
    <x v="3"/>
    <x v="16"/>
    <x v="12"/>
    <x v="4"/>
    <x v="7"/>
    <x v="13"/>
    <x v="10"/>
    <x v="36"/>
    <x v="15"/>
    <x v="0"/>
    <x v="15"/>
  </r>
  <r>
    <x v="5"/>
    <x v="24"/>
    <x v="11"/>
    <x v="186"/>
    <x v="186"/>
    <x v="185"/>
    <x v="95"/>
    <x v="0"/>
    <x v="30"/>
    <x v="19"/>
    <x v="22"/>
    <x v="0"/>
    <x v="0"/>
    <x v="0"/>
    <x v="0"/>
    <x v="0"/>
    <x v="0"/>
    <x v="0"/>
    <x v="0"/>
    <x v="0"/>
    <x v="0"/>
    <x v="0"/>
    <x v="0"/>
    <x v="0"/>
    <x v="0"/>
    <x v="1"/>
    <x v="0"/>
    <x v="4"/>
    <x v="77"/>
    <x v="81"/>
    <x v="90"/>
    <x v="77"/>
    <x v="32"/>
    <x v="10"/>
    <x v="0"/>
    <x v="3"/>
    <x v="6"/>
    <x v="9"/>
    <x v="2"/>
    <x v="9"/>
    <x v="6"/>
    <x v="10"/>
    <x v="12"/>
    <x v="8"/>
    <x v="0"/>
    <x v="7"/>
    <x v="8"/>
    <x v="9"/>
    <x v="0"/>
    <x v="53"/>
    <x v="4"/>
    <x v="5"/>
    <x v="0"/>
    <x v="3"/>
    <x v="2"/>
    <x v="0"/>
    <x v="5"/>
    <x v="1"/>
    <x v="1"/>
    <x v="8"/>
    <x v="7"/>
    <x v="10"/>
    <x v="128"/>
    <x v="5"/>
    <x v="2"/>
    <x v="4"/>
    <x v="0"/>
    <x v="0"/>
    <x v="6"/>
    <x v="1"/>
    <x v="0"/>
    <x v="0"/>
    <x v="4"/>
    <x v="7"/>
    <x v="1"/>
    <x v="3"/>
    <x v="106"/>
    <x v="0"/>
    <x v="110"/>
  </r>
  <r>
    <x v="5"/>
    <x v="24"/>
    <x v="11"/>
    <x v="187"/>
    <x v="187"/>
    <x v="186"/>
    <x v="95"/>
    <x v="0"/>
    <x v="25"/>
    <x v="40"/>
    <x v="22"/>
    <x v="0"/>
    <x v="0"/>
    <x v="0"/>
    <x v="0"/>
    <x v="0"/>
    <x v="0"/>
    <x v="0"/>
    <x v="0"/>
    <x v="0"/>
    <x v="0"/>
    <x v="0"/>
    <x v="0"/>
    <x v="0"/>
    <x v="0"/>
    <x v="1"/>
    <x v="0"/>
    <x v="4"/>
    <x v="77"/>
    <x v="61"/>
    <x v="65"/>
    <x v="115"/>
    <x v="40"/>
    <x v="1"/>
    <x v="7"/>
    <x v="1"/>
    <x v="3"/>
    <x v="11"/>
    <x v="2"/>
    <x v="9"/>
    <x v="0"/>
    <x v="17"/>
    <x v="2"/>
    <x v="10"/>
    <x v="2"/>
    <x v="3"/>
    <x v="0"/>
    <x v="4"/>
    <x v="0"/>
    <x v="54"/>
    <x v="7"/>
    <x v="3"/>
    <x v="9"/>
    <x v="7"/>
    <x v="6"/>
    <x v="0"/>
    <x v="4"/>
    <x v="10"/>
    <x v="7"/>
    <x v="2"/>
    <x v="7"/>
    <x v="2"/>
    <x v="79"/>
    <x v="5"/>
    <x v="7"/>
    <x v="10"/>
    <x v="2"/>
    <x v="5"/>
    <x v="1"/>
    <x v="8"/>
    <x v="1"/>
    <x v="10"/>
    <x v="8"/>
    <x v="7"/>
    <x v="1"/>
    <x v="17"/>
    <x v="92"/>
    <x v="16"/>
    <x v="110"/>
  </r>
  <r>
    <x v="5"/>
    <x v="24"/>
    <x v="11"/>
    <x v="188"/>
    <x v="188"/>
    <x v="187"/>
    <x v="95"/>
    <x v="0"/>
    <x v="31"/>
    <x v="27"/>
    <x v="22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75"/>
    <x v="78"/>
    <x v="86"/>
    <x v="22"/>
    <x v="8"/>
    <x v="3"/>
    <x v="4"/>
    <x v="0"/>
    <x v="9"/>
    <x v="12"/>
    <x v="15"/>
    <x v="3"/>
    <x v="17"/>
    <x v="0"/>
    <x v="9"/>
    <x v="1"/>
    <x v="6"/>
    <x v="2"/>
    <x v="3"/>
    <x v="0"/>
    <x v="20"/>
    <x v="6"/>
    <x v="6"/>
    <x v="4"/>
    <x v="4"/>
    <x v="3"/>
    <x v="2"/>
    <x v="2"/>
    <x v="1"/>
    <x v="8"/>
    <x v="9"/>
    <x v="6"/>
    <x v="8"/>
    <x v="129"/>
    <x v="10"/>
    <x v="7"/>
    <x v="10"/>
    <x v="2"/>
    <x v="3"/>
    <x v="2"/>
    <x v="7"/>
    <x v="11"/>
    <x v="11"/>
    <x v="0"/>
    <x v="0"/>
    <x v="5"/>
    <x v="17"/>
    <x v="107"/>
    <x v="20"/>
    <x v="44"/>
  </r>
  <r>
    <x v="5"/>
    <x v="24"/>
    <x v="11"/>
    <x v="189"/>
    <x v="189"/>
    <x v="188"/>
    <x v="96"/>
    <x v="6"/>
    <x v="31"/>
    <x v="20"/>
    <x v="2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6"/>
    <x v="8"/>
    <x v="3"/>
    <x v="1"/>
    <x v="1"/>
    <x v="0"/>
    <x v="10"/>
    <x v="2"/>
    <x v="9"/>
    <x v="1"/>
    <x v="1"/>
    <x v="0"/>
    <x v="2"/>
    <x v="1"/>
    <x v="0"/>
    <x v="2"/>
    <x v="5"/>
    <x v="0"/>
    <x v="11"/>
    <x v="0"/>
    <x v="0"/>
    <x v="2"/>
    <x v="7"/>
    <x v="1"/>
    <x v="0"/>
    <x v="2"/>
    <x v="1"/>
    <x v="1"/>
    <x v="3"/>
    <x v="5"/>
    <x v="1"/>
    <x v="130"/>
    <x v="5"/>
    <x v="5"/>
    <x v="2"/>
    <x v="0"/>
    <x v="0"/>
    <x v="0"/>
    <x v="3"/>
    <x v="7"/>
    <x v="1"/>
    <x v="3"/>
    <x v="2"/>
    <x v="2"/>
    <x v="21"/>
    <x v="11"/>
    <x v="0"/>
    <x v="39"/>
  </r>
  <r>
    <x v="5"/>
    <x v="24"/>
    <x v="11"/>
    <x v="190"/>
    <x v="190"/>
    <x v="189"/>
    <x v="96"/>
    <x v="6"/>
    <x v="24"/>
    <x v="23"/>
    <x v="2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6"/>
    <x v="32"/>
    <x v="1"/>
    <x v="4"/>
    <x v="0"/>
    <x v="3"/>
    <x v="0"/>
    <x v="3"/>
    <x v="10"/>
    <x v="0"/>
    <x v="9"/>
    <x v="9"/>
    <x v="5"/>
    <x v="0"/>
    <x v="2"/>
    <x v="2"/>
    <x v="0"/>
    <x v="6"/>
    <x v="29"/>
    <x v="6"/>
    <x v="3"/>
    <x v="2"/>
    <x v="9"/>
    <x v="2"/>
    <x v="7"/>
    <x v="0"/>
    <x v="2"/>
    <x v="6"/>
    <x v="2"/>
    <x v="7"/>
    <x v="6"/>
    <x v="100"/>
    <x v="3"/>
    <x v="8"/>
    <x v="1"/>
    <x v="4"/>
    <x v="10"/>
    <x v="8"/>
    <x v="10"/>
    <x v="2"/>
    <x v="1"/>
    <x v="6"/>
    <x v="4"/>
    <x v="1"/>
    <x v="16"/>
    <x v="104"/>
    <x v="28"/>
    <x v="115"/>
  </r>
  <r>
    <x v="5"/>
    <x v="24"/>
    <x v="11"/>
    <x v="191"/>
    <x v="191"/>
    <x v="190"/>
    <x v="96"/>
    <x v="6"/>
    <x v="58"/>
    <x v="28"/>
    <x v="2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7"/>
    <x v="25"/>
    <x v="2"/>
    <x v="1"/>
    <x v="2"/>
    <x v="0"/>
    <x v="2"/>
    <x v="2"/>
    <x v="9"/>
    <x v="2"/>
    <x v="2"/>
    <x v="3"/>
    <x v="9"/>
    <x v="3"/>
    <x v="7"/>
    <x v="6"/>
    <x v="18"/>
    <x v="4"/>
    <x v="26"/>
    <x v="6"/>
    <x v="3"/>
    <x v="4"/>
    <x v="3"/>
    <x v="1"/>
    <x v="4"/>
    <x v="5"/>
    <x v="6"/>
    <x v="8"/>
    <x v="2"/>
    <x v="7"/>
    <x v="2"/>
    <x v="44"/>
    <x v="8"/>
    <x v="7"/>
    <x v="1"/>
    <x v="5"/>
    <x v="0"/>
    <x v="3"/>
    <x v="4"/>
    <x v="7"/>
    <x v="11"/>
    <x v="4"/>
    <x v="7"/>
    <x v="5"/>
    <x v="43"/>
    <x v="108"/>
    <x v="0"/>
    <x v="116"/>
  </r>
  <r>
    <x v="5"/>
    <x v="24"/>
    <x v="11"/>
    <x v="192"/>
    <x v="192"/>
    <x v="191"/>
    <x v="97"/>
    <x v="4"/>
    <x v="30"/>
    <x v="20"/>
    <x v="2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60"/>
    <x v="13"/>
    <x v="2"/>
    <x v="1"/>
    <x v="1"/>
    <x v="0"/>
    <x v="10"/>
    <x v="12"/>
    <x v="2"/>
    <x v="0"/>
    <x v="6"/>
    <x v="0"/>
    <x v="1"/>
    <x v="3"/>
    <x v="2"/>
    <x v="7"/>
    <x v="14"/>
    <x v="7"/>
    <x v="43"/>
    <x v="2"/>
    <x v="2"/>
    <x v="1"/>
    <x v="0"/>
    <x v="2"/>
    <x v="2"/>
    <x v="2"/>
    <x v="3"/>
    <x v="1"/>
    <x v="8"/>
    <x v="1"/>
    <x v="7"/>
    <x v="2"/>
    <x v="4"/>
    <x v="1"/>
    <x v="4"/>
    <x v="1"/>
    <x v="0"/>
    <x v="0"/>
    <x v="2"/>
    <x v="1"/>
    <x v="1"/>
    <x v="1"/>
    <x v="3"/>
    <x v="3"/>
    <x v="33"/>
    <x v="109"/>
    <x v="0"/>
    <x v="117"/>
  </r>
  <r>
    <x v="5"/>
    <x v="24"/>
    <x v="11"/>
    <x v="193"/>
    <x v="193"/>
    <x v="192"/>
    <x v="97"/>
    <x v="4"/>
    <x v="31"/>
    <x v="40"/>
    <x v="2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95"/>
    <x v="29"/>
    <x v="4"/>
    <x v="10"/>
    <x v="5"/>
    <x v="1"/>
    <x v="5"/>
    <x v="6"/>
    <x v="6"/>
    <x v="10"/>
    <x v="15"/>
    <x v="16"/>
    <x v="15"/>
    <x v="9"/>
    <x v="3"/>
    <x v="9"/>
    <x v="19"/>
    <x v="4"/>
    <x v="38"/>
    <x v="5"/>
    <x v="2"/>
    <x v="2"/>
    <x v="5"/>
    <x v="3"/>
    <x v="2"/>
    <x v="0"/>
    <x v="3"/>
    <x v="6"/>
    <x v="8"/>
    <x v="2"/>
    <x v="4"/>
    <x v="131"/>
    <x v="1"/>
    <x v="1"/>
    <x v="6"/>
    <x v="0"/>
    <x v="1"/>
    <x v="3"/>
    <x v="2"/>
    <x v="1"/>
    <x v="0"/>
    <x v="2"/>
    <x v="7"/>
    <x v="2"/>
    <x v="42"/>
    <x v="110"/>
    <x v="0"/>
    <x v="52"/>
  </r>
  <r>
    <x v="5"/>
    <x v="24"/>
    <x v="11"/>
    <x v="194"/>
    <x v="194"/>
    <x v="193"/>
    <x v="97"/>
    <x v="4"/>
    <x v="24"/>
    <x v="27"/>
    <x v="22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96"/>
    <x v="13"/>
    <x v="10"/>
    <x v="3"/>
    <x v="2"/>
    <x v="0"/>
    <x v="1"/>
    <x v="1"/>
    <x v="6"/>
    <x v="0"/>
    <x v="17"/>
    <x v="3"/>
    <x v="13"/>
    <x v="8"/>
    <x v="1"/>
    <x v="8"/>
    <x v="2"/>
    <x v="7"/>
    <x v="12"/>
    <x v="4"/>
    <x v="6"/>
    <x v="0"/>
    <x v="0"/>
    <x v="1"/>
    <x v="2"/>
    <x v="0"/>
    <x v="0"/>
    <x v="0"/>
    <x v="4"/>
    <x v="0"/>
    <x v="1"/>
    <x v="107"/>
    <x v="4"/>
    <x v="5"/>
    <x v="4"/>
    <x v="4"/>
    <x v="2"/>
    <x v="6"/>
    <x v="2"/>
    <x v="1"/>
    <x v="0"/>
    <x v="3"/>
    <x v="0"/>
    <x v="0"/>
    <x v="51"/>
    <x v="15"/>
    <x v="29"/>
    <x v="39"/>
  </r>
  <r>
    <x v="5"/>
    <x v="26"/>
    <x v="11"/>
    <x v="195"/>
    <x v="195"/>
    <x v="194"/>
    <x v="98"/>
    <x v="0"/>
    <x v="22"/>
    <x v="21"/>
    <x v="21"/>
    <x v="2"/>
    <x v="1"/>
    <x v="0"/>
    <x v="0"/>
    <x v="0"/>
    <x v="0"/>
    <x v="0"/>
    <x v="31"/>
    <x v="70"/>
    <x v="48"/>
    <x v="0"/>
    <x v="0"/>
    <x v="0"/>
    <x v="0"/>
    <x v="0"/>
    <x v="101"/>
    <x v="4"/>
    <x v="9"/>
    <x v="0"/>
    <x v="8"/>
    <x v="70"/>
    <x v="41"/>
    <x v="17"/>
    <x v="17"/>
    <x v="14"/>
    <x v="11"/>
    <x v="20"/>
    <x v="20"/>
    <x v="17"/>
    <x v="14"/>
    <x v="18"/>
    <x v="17"/>
    <x v="17"/>
    <x v="15"/>
    <x v="10"/>
    <x v="6"/>
    <x v="20"/>
    <x v="8"/>
    <x v="7"/>
    <x v="13"/>
    <x v="14"/>
    <x v="9"/>
    <x v="0"/>
    <x v="3"/>
    <x v="11"/>
    <x v="4"/>
    <x v="1"/>
    <x v="6"/>
    <x v="1"/>
    <x v="3"/>
    <x v="0"/>
    <x v="132"/>
    <x v="0"/>
    <x v="5"/>
    <x v="4"/>
    <x v="5"/>
    <x v="4"/>
    <x v="0"/>
    <x v="3"/>
    <x v="3"/>
    <x v="2"/>
    <x v="3"/>
    <x v="1"/>
    <x v="2"/>
    <x v="5"/>
    <x v="51"/>
    <x v="0"/>
    <x v="31"/>
  </r>
  <r>
    <x v="5"/>
    <x v="27"/>
    <x v="12"/>
    <x v="196"/>
    <x v="196"/>
    <x v="195"/>
    <x v="99"/>
    <x v="0"/>
    <x v="22"/>
    <x v="20"/>
    <x v="23"/>
    <x v="0"/>
    <x v="0"/>
    <x v="0"/>
    <x v="0"/>
    <x v="0"/>
    <x v="0"/>
    <x v="0"/>
    <x v="0"/>
    <x v="0"/>
    <x v="67"/>
    <x v="0"/>
    <x v="0"/>
    <x v="0"/>
    <x v="0"/>
    <x v="1"/>
    <x v="102"/>
    <x v="38"/>
    <x v="10"/>
    <x v="51"/>
    <x v="24"/>
    <x v="73"/>
    <x v="9"/>
    <x v="0"/>
    <x v="6"/>
    <x v="2"/>
    <x v="0"/>
    <x v="4"/>
    <x v="1"/>
    <x v="1"/>
    <x v="1"/>
    <x v="7"/>
    <x v="5"/>
    <x v="10"/>
    <x v="0"/>
    <x v="4"/>
    <x v="2"/>
    <x v="6"/>
    <x v="0"/>
    <x v="13"/>
    <x v="0"/>
    <x v="1"/>
    <x v="0"/>
    <x v="1"/>
    <x v="1"/>
    <x v="2"/>
    <x v="1"/>
    <x v="0"/>
    <x v="0"/>
    <x v="0"/>
    <x v="5"/>
    <x v="7"/>
    <x v="1"/>
    <x v="0"/>
    <x v="5"/>
    <x v="2"/>
    <x v="0"/>
    <x v="3"/>
    <x v="0"/>
    <x v="0"/>
    <x v="1"/>
    <x v="2"/>
    <x v="2"/>
    <x v="2"/>
    <x v="5"/>
    <x v="9"/>
    <x v="91"/>
    <x v="3"/>
    <x v="70"/>
  </r>
  <r>
    <x v="5"/>
    <x v="27"/>
    <x v="12"/>
    <x v="197"/>
    <x v="197"/>
    <x v="196"/>
    <x v="99"/>
    <x v="0"/>
    <x v="30"/>
    <x v="22"/>
    <x v="23"/>
    <x v="0"/>
    <x v="0"/>
    <x v="0"/>
    <x v="0"/>
    <x v="0"/>
    <x v="0"/>
    <x v="0"/>
    <x v="0"/>
    <x v="0"/>
    <x v="68"/>
    <x v="0"/>
    <x v="0"/>
    <x v="0"/>
    <x v="0"/>
    <x v="1"/>
    <x v="103"/>
    <x v="38"/>
    <x v="10"/>
    <x v="88"/>
    <x v="21"/>
    <x v="39"/>
    <x v="0"/>
    <x v="0"/>
    <x v="0"/>
    <x v="0"/>
    <x v="0"/>
    <x v="4"/>
    <x v="9"/>
    <x v="6"/>
    <x v="1"/>
    <x v="2"/>
    <x v="1"/>
    <x v="1"/>
    <x v="3"/>
    <x v="2"/>
    <x v="1"/>
    <x v="10"/>
    <x v="0"/>
    <x v="0"/>
    <x v="7"/>
    <x v="5"/>
    <x v="1"/>
    <x v="0"/>
    <x v="1"/>
    <x v="4"/>
    <x v="2"/>
    <x v="1"/>
    <x v="0"/>
    <x v="3"/>
    <x v="5"/>
    <x v="0"/>
    <x v="105"/>
    <x v="1"/>
    <x v="1"/>
    <x v="4"/>
    <x v="7"/>
    <x v="4"/>
    <x v="1"/>
    <x v="3"/>
    <x v="2"/>
    <x v="1"/>
    <x v="0"/>
    <x v="1"/>
    <x v="5"/>
    <x v="0"/>
    <x v="110"/>
    <x v="6"/>
    <x v="16"/>
  </r>
  <r>
    <x v="5"/>
    <x v="27"/>
    <x v="12"/>
    <x v="198"/>
    <x v="198"/>
    <x v="197"/>
    <x v="100"/>
    <x v="6"/>
    <x v="19"/>
    <x v="23"/>
    <x v="2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8"/>
    <x v="12"/>
    <x v="3"/>
    <x v="3"/>
    <x v="2"/>
    <x v="0"/>
    <x v="10"/>
    <x v="11"/>
    <x v="2"/>
    <x v="2"/>
    <x v="4"/>
    <x v="6"/>
    <x v="7"/>
    <x v="0"/>
    <x v="4"/>
    <x v="0"/>
    <x v="4"/>
    <x v="4"/>
    <x v="31"/>
    <x v="1"/>
    <x v="5"/>
    <x v="0"/>
    <x v="1"/>
    <x v="0"/>
    <x v="7"/>
    <x v="4"/>
    <x v="1"/>
    <x v="0"/>
    <x v="3"/>
    <x v="5"/>
    <x v="1"/>
    <x v="133"/>
    <x v="4"/>
    <x v="1"/>
    <x v="10"/>
    <x v="5"/>
    <x v="4"/>
    <x v="6"/>
    <x v="1"/>
    <x v="3"/>
    <x v="1"/>
    <x v="0"/>
    <x v="3"/>
    <x v="5"/>
    <x v="51"/>
    <x v="86"/>
    <x v="0"/>
    <x v="118"/>
  </r>
  <r>
    <x v="5"/>
    <x v="27"/>
    <x v="12"/>
    <x v="199"/>
    <x v="199"/>
    <x v="198"/>
    <x v="100"/>
    <x v="6"/>
    <x v="31"/>
    <x v="28"/>
    <x v="2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7"/>
    <x v="19"/>
    <x v="0"/>
    <x v="0"/>
    <x v="6"/>
    <x v="2"/>
    <x v="9"/>
    <x v="2"/>
    <x v="5"/>
    <x v="8"/>
    <x v="1"/>
    <x v="11"/>
    <x v="7"/>
    <x v="3"/>
    <x v="1"/>
    <x v="6"/>
    <x v="3"/>
    <x v="7"/>
    <x v="20"/>
    <x v="6"/>
    <x v="2"/>
    <x v="4"/>
    <x v="0"/>
    <x v="3"/>
    <x v="0"/>
    <x v="4"/>
    <x v="2"/>
    <x v="7"/>
    <x v="8"/>
    <x v="10"/>
    <x v="8"/>
    <x v="95"/>
    <x v="5"/>
    <x v="5"/>
    <x v="0"/>
    <x v="2"/>
    <x v="1"/>
    <x v="4"/>
    <x v="2"/>
    <x v="3"/>
    <x v="10"/>
    <x v="4"/>
    <x v="3"/>
    <x v="10"/>
    <x v="28"/>
    <x v="104"/>
    <x v="31"/>
    <x v="27"/>
  </r>
  <r>
    <x v="5"/>
    <x v="27"/>
    <x v="12"/>
    <x v="200"/>
    <x v="200"/>
    <x v="199"/>
    <x v="101"/>
    <x v="0"/>
    <x v="25"/>
    <x v="20"/>
    <x v="23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51"/>
    <x v="94"/>
    <x v="111"/>
    <x v="19"/>
    <x v="3"/>
    <x v="1"/>
    <x v="2"/>
    <x v="0"/>
    <x v="10"/>
    <x v="2"/>
    <x v="1"/>
    <x v="1"/>
    <x v="6"/>
    <x v="4"/>
    <x v="4"/>
    <x v="0"/>
    <x v="1"/>
    <x v="1"/>
    <x v="18"/>
    <x v="4"/>
    <x v="9"/>
    <x v="1"/>
    <x v="1"/>
    <x v="1"/>
    <x v="0"/>
    <x v="2"/>
    <x v="1"/>
    <x v="1"/>
    <x v="1"/>
    <x v="0"/>
    <x v="8"/>
    <x v="9"/>
    <x v="3"/>
    <x v="101"/>
    <x v="1"/>
    <x v="1"/>
    <x v="0"/>
    <x v="0"/>
    <x v="1"/>
    <x v="6"/>
    <x v="2"/>
    <x v="2"/>
    <x v="0"/>
    <x v="1"/>
    <x v="0"/>
    <x v="1"/>
    <x v="50"/>
    <x v="111"/>
    <x v="0"/>
    <x v="112"/>
  </r>
  <r>
    <x v="5"/>
    <x v="27"/>
    <x v="12"/>
    <x v="201"/>
    <x v="201"/>
    <x v="200"/>
    <x v="101"/>
    <x v="0"/>
    <x v="31"/>
    <x v="22"/>
    <x v="23"/>
    <x v="0"/>
    <x v="0"/>
    <x v="0"/>
    <x v="0"/>
    <x v="0"/>
    <x v="0"/>
    <x v="0"/>
    <x v="0"/>
    <x v="0"/>
    <x v="0"/>
    <x v="0"/>
    <x v="0"/>
    <x v="0"/>
    <x v="0"/>
    <x v="1"/>
    <x v="0"/>
    <x v="4"/>
    <x v="79"/>
    <x v="22"/>
    <x v="103"/>
    <x v="59"/>
    <x v="13"/>
    <x v="2"/>
    <x v="4"/>
    <x v="1"/>
    <x v="0"/>
    <x v="10"/>
    <x v="1"/>
    <x v="5"/>
    <x v="0"/>
    <x v="0"/>
    <x v="1"/>
    <x v="4"/>
    <x v="1"/>
    <x v="0"/>
    <x v="2"/>
    <x v="6"/>
    <x v="0"/>
    <x v="13"/>
    <x v="1"/>
    <x v="6"/>
    <x v="0"/>
    <x v="4"/>
    <x v="1"/>
    <x v="0"/>
    <x v="0"/>
    <x v="3"/>
    <x v="2"/>
    <x v="3"/>
    <x v="5"/>
    <x v="1"/>
    <x v="39"/>
    <x v="4"/>
    <x v="0"/>
    <x v="4"/>
    <x v="1"/>
    <x v="1"/>
    <x v="6"/>
    <x v="1"/>
    <x v="2"/>
    <x v="11"/>
    <x v="1"/>
    <x v="4"/>
    <x v="5"/>
    <x v="51"/>
    <x v="19"/>
    <x v="0"/>
    <x v="19"/>
  </r>
  <r>
    <x v="5"/>
    <x v="27"/>
    <x v="12"/>
    <x v="202"/>
    <x v="202"/>
    <x v="201"/>
    <x v="102"/>
    <x v="6"/>
    <x v="31"/>
    <x v="23"/>
    <x v="2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51"/>
    <x v="20"/>
    <x v="3"/>
    <x v="6"/>
    <x v="1"/>
    <x v="2"/>
    <x v="0"/>
    <x v="0"/>
    <x v="0"/>
    <x v="0"/>
    <x v="6"/>
    <x v="4"/>
    <x v="5"/>
    <x v="0"/>
    <x v="4"/>
    <x v="2"/>
    <x v="5"/>
    <x v="0"/>
    <x v="11"/>
    <x v="1"/>
    <x v="1"/>
    <x v="0"/>
    <x v="1"/>
    <x v="2"/>
    <x v="2"/>
    <x v="1"/>
    <x v="3"/>
    <x v="0"/>
    <x v="14"/>
    <x v="1"/>
    <x v="7"/>
    <x v="134"/>
    <x v="0"/>
    <x v="5"/>
    <x v="2"/>
    <x v="0"/>
    <x v="1"/>
    <x v="1"/>
    <x v="1"/>
    <x v="3"/>
    <x v="11"/>
    <x v="3"/>
    <x v="2"/>
    <x v="5"/>
    <x v="11"/>
    <x v="11"/>
    <x v="0"/>
    <x v="39"/>
  </r>
  <r>
    <x v="5"/>
    <x v="27"/>
    <x v="12"/>
    <x v="203"/>
    <x v="203"/>
    <x v="202"/>
    <x v="102"/>
    <x v="6"/>
    <x v="24"/>
    <x v="28"/>
    <x v="23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51"/>
    <x v="12"/>
    <x v="0"/>
    <x v="0"/>
    <x v="0"/>
    <x v="0"/>
    <x v="1"/>
    <x v="3"/>
    <x v="5"/>
    <x v="0"/>
    <x v="6"/>
    <x v="4"/>
    <x v="4"/>
    <x v="0"/>
    <x v="2"/>
    <x v="6"/>
    <x v="4"/>
    <x v="1"/>
    <x v="46"/>
    <x v="7"/>
    <x v="5"/>
    <x v="4"/>
    <x v="1"/>
    <x v="1"/>
    <x v="0"/>
    <x v="2"/>
    <x v="3"/>
    <x v="0"/>
    <x v="2"/>
    <x v="2"/>
    <x v="0"/>
    <x v="86"/>
    <x v="0"/>
    <x v="0"/>
    <x v="1"/>
    <x v="0"/>
    <x v="0"/>
    <x v="4"/>
    <x v="2"/>
    <x v="4"/>
    <x v="0"/>
    <x v="8"/>
    <x v="0"/>
    <x v="1"/>
    <x v="28"/>
    <x v="46"/>
    <x v="0"/>
    <x v="47"/>
  </r>
  <r>
    <x v="5"/>
    <x v="27"/>
    <x v="12"/>
    <x v="204"/>
    <x v="204"/>
    <x v="203"/>
    <x v="103"/>
    <x v="0"/>
    <x v="52"/>
    <x v="23"/>
    <x v="23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89"/>
    <x v="104"/>
    <x v="119"/>
    <x v="19"/>
    <x v="1"/>
    <x v="6"/>
    <x v="2"/>
    <x v="2"/>
    <x v="1"/>
    <x v="0"/>
    <x v="0"/>
    <x v="1"/>
    <x v="10"/>
    <x v="5"/>
    <x v="4"/>
    <x v="0"/>
    <x v="2"/>
    <x v="2"/>
    <x v="10"/>
    <x v="1"/>
    <x v="11"/>
    <x v="7"/>
    <x v="6"/>
    <x v="0"/>
    <x v="0"/>
    <x v="0"/>
    <x v="1"/>
    <x v="1"/>
    <x v="1"/>
    <x v="0"/>
    <x v="3"/>
    <x v="3"/>
    <x v="1"/>
    <x v="13"/>
    <x v="1"/>
    <x v="0"/>
    <x v="0"/>
    <x v="1"/>
    <x v="0"/>
    <x v="0"/>
    <x v="0"/>
    <x v="7"/>
    <x v="3"/>
    <x v="2"/>
    <x v="0"/>
    <x v="1"/>
    <x v="10"/>
    <x v="66"/>
    <x v="0"/>
    <x v="114"/>
  </r>
  <r>
    <x v="5"/>
    <x v="27"/>
    <x v="12"/>
    <x v="205"/>
    <x v="205"/>
    <x v="204"/>
    <x v="103"/>
    <x v="0"/>
    <x v="19"/>
    <x v="28"/>
    <x v="23"/>
    <x v="0"/>
    <x v="0"/>
    <x v="0"/>
    <x v="0"/>
    <x v="0"/>
    <x v="0"/>
    <x v="0"/>
    <x v="0"/>
    <x v="0"/>
    <x v="0"/>
    <x v="0"/>
    <x v="0"/>
    <x v="0"/>
    <x v="0"/>
    <x v="1"/>
    <x v="0"/>
    <x v="4"/>
    <x v="10"/>
    <x v="51"/>
    <x v="14"/>
    <x v="72"/>
    <x v="19"/>
    <x v="1"/>
    <x v="3"/>
    <x v="0"/>
    <x v="2"/>
    <x v="10"/>
    <x v="0"/>
    <x v="1"/>
    <x v="0"/>
    <x v="0"/>
    <x v="2"/>
    <x v="7"/>
    <x v="6"/>
    <x v="4"/>
    <x v="2"/>
    <x v="11"/>
    <x v="0"/>
    <x v="46"/>
    <x v="6"/>
    <x v="1"/>
    <x v="4"/>
    <x v="0"/>
    <x v="1"/>
    <x v="1"/>
    <x v="0"/>
    <x v="1"/>
    <x v="1"/>
    <x v="2"/>
    <x v="6"/>
    <x v="2"/>
    <x v="116"/>
    <x v="8"/>
    <x v="5"/>
    <x v="10"/>
    <x v="4"/>
    <x v="3"/>
    <x v="1"/>
    <x v="3"/>
    <x v="2"/>
    <x v="3"/>
    <x v="2"/>
    <x v="11"/>
    <x v="5"/>
    <x v="10"/>
    <x v="93"/>
    <x v="29"/>
    <x v="38"/>
  </r>
  <r>
    <x v="5"/>
    <x v="28"/>
    <x v="13"/>
    <x v="206"/>
    <x v="206"/>
    <x v="205"/>
    <x v="104"/>
    <x v="0"/>
    <x v="51"/>
    <x v="22"/>
    <x v="24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91"/>
    <x v="62"/>
    <x v="52"/>
    <x v="19"/>
    <x v="0"/>
    <x v="3"/>
    <x v="2"/>
    <x v="2"/>
    <x v="2"/>
    <x v="0"/>
    <x v="1"/>
    <x v="0"/>
    <x v="6"/>
    <x v="4"/>
    <x v="9"/>
    <x v="0"/>
    <x v="4"/>
    <x v="2"/>
    <x v="11"/>
    <x v="0"/>
    <x v="36"/>
    <x v="7"/>
    <x v="5"/>
    <x v="1"/>
    <x v="4"/>
    <x v="0"/>
    <x v="1"/>
    <x v="1"/>
    <x v="6"/>
    <x v="6"/>
    <x v="3"/>
    <x v="3"/>
    <x v="8"/>
    <x v="45"/>
    <x v="4"/>
    <x v="7"/>
    <x v="0"/>
    <x v="4"/>
    <x v="4"/>
    <x v="2"/>
    <x v="0"/>
    <x v="3"/>
    <x v="3"/>
    <x v="0"/>
    <x v="0"/>
    <x v="5"/>
    <x v="10"/>
    <x v="110"/>
    <x v="29"/>
    <x v="69"/>
  </r>
  <r>
    <x v="5"/>
    <x v="28"/>
    <x v="13"/>
    <x v="207"/>
    <x v="207"/>
    <x v="206"/>
    <x v="104"/>
    <x v="0"/>
    <x v="27"/>
    <x v="23"/>
    <x v="24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90"/>
    <x v="24"/>
    <x v="120"/>
    <x v="1"/>
    <x v="11"/>
    <x v="3"/>
    <x v="0"/>
    <x v="2"/>
    <x v="6"/>
    <x v="0"/>
    <x v="0"/>
    <x v="1"/>
    <x v="0"/>
    <x v="0"/>
    <x v="4"/>
    <x v="3"/>
    <x v="7"/>
    <x v="1"/>
    <x v="14"/>
    <x v="6"/>
    <x v="38"/>
    <x v="5"/>
    <x v="6"/>
    <x v="1"/>
    <x v="4"/>
    <x v="0"/>
    <x v="1"/>
    <x v="1"/>
    <x v="3"/>
    <x v="7"/>
    <x v="1"/>
    <x v="5"/>
    <x v="0"/>
    <x v="24"/>
    <x v="5"/>
    <x v="0"/>
    <x v="0"/>
    <x v="1"/>
    <x v="1"/>
    <x v="7"/>
    <x v="1"/>
    <x v="3"/>
    <x v="10"/>
    <x v="0"/>
    <x v="4"/>
    <x v="0"/>
    <x v="51"/>
    <x v="59"/>
    <x v="0"/>
    <x v="63"/>
  </r>
  <r>
    <x v="5"/>
    <x v="28"/>
    <x v="13"/>
    <x v="208"/>
    <x v="208"/>
    <x v="207"/>
    <x v="105"/>
    <x v="6"/>
    <x v="51"/>
    <x v="26"/>
    <x v="24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8"/>
    <x v="10"/>
    <x v="1"/>
    <x v="6"/>
    <x v="6"/>
    <x v="2"/>
    <x v="1"/>
    <x v="0"/>
    <x v="2"/>
    <x v="4"/>
    <x v="1"/>
    <x v="3"/>
    <x v="1"/>
    <x v="0"/>
    <x v="7"/>
    <x v="1"/>
    <x v="3"/>
    <x v="0"/>
    <x v="30"/>
    <x v="1"/>
    <x v="1"/>
    <x v="0"/>
    <x v="1"/>
    <x v="0"/>
    <x v="0"/>
    <x v="2"/>
    <x v="1"/>
    <x v="1"/>
    <x v="3"/>
    <x v="9"/>
    <x v="3"/>
    <x v="130"/>
    <x v="5"/>
    <x v="1"/>
    <x v="10"/>
    <x v="4"/>
    <x v="3"/>
    <x v="2"/>
    <x v="3"/>
    <x v="0"/>
    <x v="10"/>
    <x v="8"/>
    <x v="0"/>
    <x v="3"/>
    <x v="28"/>
    <x v="15"/>
    <x v="0"/>
    <x v="15"/>
  </r>
  <r>
    <x v="5"/>
    <x v="28"/>
    <x v="13"/>
    <x v="209"/>
    <x v="209"/>
    <x v="208"/>
    <x v="105"/>
    <x v="6"/>
    <x v="27"/>
    <x v="41"/>
    <x v="24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42"/>
    <x v="118"/>
    <x v="1"/>
    <x v="1"/>
    <x v="1"/>
    <x v="0"/>
    <x v="2"/>
    <x v="10"/>
    <x v="0"/>
    <x v="2"/>
    <x v="8"/>
    <x v="5"/>
    <x v="1"/>
    <x v="11"/>
    <x v="3"/>
    <x v="1"/>
    <x v="9"/>
    <x v="4"/>
    <x v="0"/>
    <x v="20"/>
    <x v="11"/>
    <x v="6"/>
    <x v="1"/>
    <x v="4"/>
    <x v="0"/>
    <x v="0"/>
    <x v="1"/>
    <x v="3"/>
    <x v="2"/>
    <x v="1"/>
    <x v="6"/>
    <x v="7"/>
    <x v="135"/>
    <x v="1"/>
    <x v="0"/>
    <x v="6"/>
    <x v="5"/>
    <x v="1"/>
    <x v="1"/>
    <x v="1"/>
    <x v="1"/>
    <x v="3"/>
    <x v="0"/>
    <x v="0"/>
    <x v="5"/>
    <x v="51"/>
    <x v="44"/>
    <x v="3"/>
    <x v="2"/>
  </r>
  <r>
    <x v="6"/>
    <x v="29"/>
    <x v="14"/>
    <x v="210"/>
    <x v="210"/>
    <x v="209"/>
    <x v="106"/>
    <x v="5"/>
    <x v="30"/>
    <x v="19"/>
    <x v="25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121"/>
    <x v="42"/>
    <x v="18"/>
    <x v="18"/>
    <x v="17"/>
    <x v="5"/>
    <x v="21"/>
    <x v="21"/>
    <x v="13"/>
    <x v="10"/>
    <x v="5"/>
    <x v="10"/>
    <x v="9"/>
    <x v="3"/>
    <x v="1"/>
    <x v="0"/>
    <x v="11"/>
    <x v="9"/>
    <x v="55"/>
    <x v="17"/>
    <x v="8"/>
    <x v="9"/>
    <x v="6"/>
    <x v="10"/>
    <x v="9"/>
    <x v="3"/>
    <x v="10"/>
    <x v="9"/>
    <x v="15"/>
    <x v="6"/>
    <x v="0"/>
    <x v="136"/>
    <x v="0"/>
    <x v="13"/>
    <x v="11"/>
    <x v="9"/>
    <x v="0"/>
    <x v="11"/>
    <x v="14"/>
    <x v="12"/>
    <x v="11"/>
    <x v="3"/>
    <x v="9"/>
    <x v="1"/>
    <x v="63"/>
    <x v="96"/>
    <x v="2"/>
    <x v="47"/>
  </r>
  <r>
    <x v="6"/>
    <x v="29"/>
    <x v="14"/>
    <x v="211"/>
    <x v="211"/>
    <x v="210"/>
    <x v="106"/>
    <x v="3"/>
    <x v="31"/>
    <x v="39"/>
    <x v="25"/>
    <x v="0"/>
    <x v="0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122"/>
    <x v="35"/>
    <x v="14"/>
    <x v="19"/>
    <x v="15"/>
    <x v="13"/>
    <x v="7"/>
    <x v="12"/>
    <x v="5"/>
    <x v="10"/>
    <x v="19"/>
    <x v="11"/>
    <x v="5"/>
    <x v="0"/>
    <x v="2"/>
    <x v="7"/>
    <x v="9"/>
    <x v="10"/>
    <x v="3"/>
    <x v="17"/>
    <x v="15"/>
    <x v="12"/>
    <x v="10"/>
    <x v="11"/>
    <x v="12"/>
    <x v="11"/>
    <x v="7"/>
    <x v="9"/>
    <x v="16"/>
    <x v="11"/>
    <x v="8"/>
    <x v="136"/>
    <x v="4"/>
    <x v="4"/>
    <x v="6"/>
    <x v="7"/>
    <x v="10"/>
    <x v="12"/>
    <x v="15"/>
    <x v="5"/>
    <x v="13"/>
    <x v="12"/>
    <x v="7"/>
    <x v="8"/>
    <x v="64"/>
    <x v="51"/>
    <x v="32"/>
    <x v="76"/>
  </r>
  <r>
    <x v="6"/>
    <x v="29"/>
    <x v="14"/>
    <x v="212"/>
    <x v="212"/>
    <x v="211"/>
    <x v="107"/>
    <x v="5"/>
    <x v="30"/>
    <x v="19"/>
    <x v="25"/>
    <x v="2"/>
    <x v="1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50"/>
    <x v="25"/>
    <x v="1"/>
    <x v="11"/>
    <x v="1"/>
    <x v="9"/>
    <x v="6"/>
    <x v="17"/>
    <x v="2"/>
    <x v="8"/>
    <x v="3"/>
    <x v="4"/>
    <x v="0"/>
    <x v="0"/>
    <x v="0"/>
    <x v="0"/>
    <x v="0"/>
    <x v="7"/>
    <x v="15"/>
    <x v="1"/>
    <x v="2"/>
    <x v="1"/>
    <x v="0"/>
    <x v="1"/>
    <x v="0"/>
    <x v="4"/>
    <x v="3"/>
    <x v="0"/>
    <x v="3"/>
    <x v="2"/>
    <x v="8"/>
    <x v="98"/>
    <x v="4"/>
    <x v="5"/>
    <x v="4"/>
    <x v="0"/>
    <x v="1"/>
    <x v="1"/>
    <x v="1"/>
    <x v="3"/>
    <x v="2"/>
    <x v="3"/>
    <x v="3"/>
    <x v="0"/>
    <x v="9"/>
    <x v="112"/>
    <x v="0"/>
    <x v="119"/>
  </r>
  <r>
    <x v="6"/>
    <x v="29"/>
    <x v="14"/>
    <x v="213"/>
    <x v="213"/>
    <x v="212"/>
    <x v="107"/>
    <x v="5"/>
    <x v="31"/>
    <x v="39"/>
    <x v="25"/>
    <x v="2"/>
    <x v="1"/>
    <x v="0"/>
    <x v="0"/>
    <x v="0"/>
    <x v="0"/>
    <x v="0"/>
    <x v="0"/>
    <x v="0"/>
    <x v="0"/>
    <x v="0"/>
    <x v="0"/>
    <x v="0"/>
    <x v="0"/>
    <x v="1"/>
    <x v="0"/>
    <x v="38"/>
    <x v="40"/>
    <x v="44"/>
    <x v="50"/>
    <x v="71"/>
    <x v="30"/>
    <x v="2"/>
    <x v="4"/>
    <x v="9"/>
    <x v="1"/>
    <x v="22"/>
    <x v="22"/>
    <x v="12"/>
    <x v="15"/>
    <x v="1"/>
    <x v="0"/>
    <x v="1"/>
    <x v="2"/>
    <x v="2"/>
    <x v="0"/>
    <x v="9"/>
    <x v="0"/>
    <x v="16"/>
    <x v="2"/>
    <x v="7"/>
    <x v="4"/>
    <x v="4"/>
    <x v="0"/>
    <x v="1"/>
    <x v="2"/>
    <x v="1"/>
    <x v="0"/>
    <x v="2"/>
    <x v="0"/>
    <x v="1"/>
    <x v="21"/>
    <x v="5"/>
    <x v="2"/>
    <x v="4"/>
    <x v="1"/>
    <x v="4"/>
    <x v="1"/>
    <x v="0"/>
    <x v="1"/>
    <x v="2"/>
    <x v="0"/>
    <x v="1"/>
    <x v="0"/>
    <x v="25"/>
    <x v="4"/>
    <x v="0"/>
    <x v="4"/>
  </r>
  <r>
    <x v="6"/>
    <x v="30"/>
    <x v="14"/>
    <x v="214"/>
    <x v="214"/>
    <x v="213"/>
    <x v="108"/>
    <x v="0"/>
    <x v="19"/>
    <x v="20"/>
    <x v="25"/>
    <x v="2"/>
    <x v="1"/>
    <x v="0"/>
    <x v="0"/>
    <x v="0"/>
    <x v="0"/>
    <x v="0"/>
    <x v="0"/>
    <x v="0"/>
    <x v="0"/>
    <x v="0"/>
    <x v="0"/>
    <x v="0"/>
    <x v="0"/>
    <x v="1"/>
    <x v="0"/>
    <x v="38"/>
    <x v="10"/>
    <x v="92"/>
    <x v="93"/>
    <x v="4"/>
    <x v="4"/>
    <x v="3"/>
    <x v="3"/>
    <x v="2"/>
    <x v="0"/>
    <x v="0"/>
    <x v="1"/>
    <x v="1"/>
    <x v="1"/>
    <x v="4"/>
    <x v="5"/>
    <x v="0"/>
    <x v="1"/>
    <x v="0"/>
    <x v="2"/>
    <x v="1"/>
    <x v="0"/>
    <x v="34"/>
    <x v="3"/>
    <x v="1"/>
    <x v="0"/>
    <x v="1"/>
    <x v="0"/>
    <x v="1"/>
    <x v="2"/>
    <x v="0"/>
    <x v="0"/>
    <x v="0"/>
    <x v="0"/>
    <x v="3"/>
    <x v="137"/>
    <x v="0"/>
    <x v="0"/>
    <x v="2"/>
    <x v="1"/>
    <x v="4"/>
    <x v="0"/>
    <x v="3"/>
    <x v="1"/>
    <x v="2"/>
    <x v="2"/>
    <x v="1"/>
    <x v="2"/>
    <x v="13"/>
    <x v="53"/>
    <x v="0"/>
    <x v="120"/>
  </r>
  <r>
    <x v="6"/>
    <x v="30"/>
    <x v="14"/>
    <x v="215"/>
    <x v="215"/>
    <x v="214"/>
    <x v="108"/>
    <x v="0"/>
    <x v="20"/>
    <x v="22"/>
    <x v="25"/>
    <x v="0"/>
    <x v="0"/>
    <x v="0"/>
    <x v="0"/>
    <x v="0"/>
    <x v="0"/>
    <x v="0"/>
    <x v="0"/>
    <x v="0"/>
    <x v="0"/>
    <x v="0"/>
    <x v="0"/>
    <x v="0"/>
    <x v="0"/>
    <x v="1"/>
    <x v="0"/>
    <x v="38"/>
    <x v="10"/>
    <x v="60"/>
    <x v="24"/>
    <x v="90"/>
    <x v="12"/>
    <x v="2"/>
    <x v="0"/>
    <x v="2"/>
    <x v="3"/>
    <x v="1"/>
    <x v="1"/>
    <x v="1"/>
    <x v="1"/>
    <x v="4"/>
    <x v="5"/>
    <x v="2"/>
    <x v="1"/>
    <x v="0"/>
    <x v="0"/>
    <x v="3"/>
    <x v="0"/>
    <x v="34"/>
    <x v="1"/>
    <x v="1"/>
    <x v="4"/>
    <x v="1"/>
    <x v="0"/>
    <x v="2"/>
    <x v="2"/>
    <x v="1"/>
    <x v="0"/>
    <x v="0"/>
    <x v="3"/>
    <x v="3"/>
    <x v="34"/>
    <x v="4"/>
    <x v="5"/>
    <x v="4"/>
    <x v="1"/>
    <x v="4"/>
    <x v="1"/>
    <x v="1"/>
    <x v="1"/>
    <x v="2"/>
    <x v="3"/>
    <x v="3"/>
    <x v="0"/>
    <x v="21"/>
    <x v="11"/>
    <x v="0"/>
    <x v="39"/>
  </r>
  <r>
    <x v="7"/>
    <x v="31"/>
    <x v="15"/>
    <x v="216"/>
    <x v="216"/>
    <x v="215"/>
    <x v="109"/>
    <x v="0"/>
    <x v="59"/>
    <x v="42"/>
    <x v="26"/>
    <x v="2"/>
    <x v="3"/>
    <x v="1"/>
    <x v="0"/>
    <x v="0"/>
    <x v="0"/>
    <x v="0"/>
    <x v="0"/>
    <x v="0"/>
    <x v="0"/>
    <x v="0"/>
    <x v="0"/>
    <x v="0"/>
    <x v="0"/>
    <x v="1"/>
    <x v="104"/>
    <x v="38"/>
    <x v="40"/>
    <x v="44"/>
    <x v="42"/>
    <x v="123"/>
    <x v="43"/>
    <x v="19"/>
    <x v="20"/>
    <x v="6"/>
    <x v="14"/>
    <x v="23"/>
    <x v="23"/>
    <x v="18"/>
    <x v="16"/>
    <x v="20"/>
    <x v="18"/>
    <x v="18"/>
    <x v="16"/>
    <x v="12"/>
    <x v="12"/>
    <x v="21"/>
    <x v="11"/>
    <x v="56"/>
    <x v="18"/>
    <x v="16"/>
    <x v="13"/>
    <x v="11"/>
    <x v="12"/>
    <x v="13"/>
    <x v="12"/>
    <x v="11"/>
    <x v="10"/>
    <x v="17"/>
    <x v="15"/>
    <x v="14"/>
    <x v="138"/>
    <x v="16"/>
    <x v="14"/>
    <x v="14"/>
    <x v="12"/>
    <x v="14"/>
    <x v="13"/>
    <x v="17"/>
    <x v="14"/>
    <x v="16"/>
    <x v="13"/>
    <x v="14"/>
    <x v="12"/>
    <x v="65"/>
    <x v="113"/>
    <x v="0"/>
    <x v="1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3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3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数据透视表3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gridDropZones="1" showDrill="0" multipleFieldFilters="0">
  <location ref="A3:S242" firstHeaderRow="1" firstDataRow="2" firstDataCol="6"/>
  <pivotFields count="106">
    <pivotField compact="0" defaultSubtotal="0" outline="0" showAll="0">
      <items count="2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</items>
    </pivotField>
    <pivotField axis="axisRow" compact="0" defaultSubtotal="0" outline="0" showAll="0">
      <items count="7">
        <item x="1"/>
        <item x="3"/>
        <item x="5"/>
        <item x="0"/>
        <item x="6"/>
        <item x="4"/>
        <item x="2"/>
      </items>
    </pivotField>
    <pivotField compact="0" defaultSubtotal="0" outline="0" showAll="0"/>
    <pivotField compact="0" defaultSubtotal="0" outline="0" showAll="0"/>
    <pivotField compact="0" defaultSubtotal="0" outline="0" showAll="0"/>
    <pivotField axis="axisRow" compact="0" defaultSubtotal="0" outline="0" showAll="0">
      <items count="237">
        <item x="63"/>
        <item x="65"/>
        <item x="50"/>
        <item x="49"/>
        <item x="25"/>
        <item x="24"/>
        <item x="23"/>
        <item x="22"/>
        <item x="54"/>
        <item x="52"/>
        <item x="40"/>
        <item x="20"/>
        <item x="19"/>
        <item x="28"/>
        <item x="31"/>
        <item x="53"/>
        <item x="51"/>
        <item x="21"/>
        <item x="46"/>
        <item x="6"/>
        <item x="43"/>
        <item x="55"/>
        <item x="27"/>
        <item x="26"/>
        <item x="42"/>
        <item x="41"/>
        <item x="30"/>
        <item x="33"/>
        <item x="35"/>
        <item x="66"/>
        <item x="29"/>
        <item x="32"/>
        <item x="34"/>
        <item x="59"/>
        <item x="61"/>
        <item x="58"/>
        <item x="60"/>
        <item x="62"/>
        <item x="37"/>
        <item x="39"/>
        <item x="36"/>
        <item x="38"/>
        <item x="48"/>
        <item x="1"/>
        <item x="10"/>
        <item x="8"/>
        <item x="45"/>
        <item x="47"/>
        <item x="0"/>
        <item x="9"/>
        <item x="7"/>
        <item x="64"/>
        <item x="57"/>
        <item x="44"/>
        <item x="56"/>
        <item x="3"/>
        <item x="12"/>
        <item x="5"/>
        <item x="18"/>
        <item x="14"/>
        <item x="16"/>
        <item x="2"/>
        <item x="11"/>
        <item x="4"/>
        <item x="17"/>
        <item x="13"/>
        <item x="15"/>
        <item x="89"/>
        <item x="90"/>
        <item x="70"/>
        <item x="69"/>
        <item x="76"/>
        <item x="78"/>
        <item x="77"/>
        <item x="85"/>
        <item x="68"/>
        <item x="67"/>
        <item x="86"/>
        <item x="75"/>
        <item x="74"/>
        <item x="88"/>
        <item x="87"/>
        <item x="82"/>
        <item x="79"/>
        <item x="84"/>
        <item x="81"/>
        <item x="71"/>
        <item x="73"/>
        <item x="83"/>
        <item x="80"/>
        <item x="72"/>
        <item x="100"/>
        <item x="112"/>
        <item x="104"/>
        <item x="97"/>
        <item x="98"/>
        <item x="103"/>
        <item x="99"/>
        <item x="102"/>
        <item x="96"/>
        <item x="101"/>
        <item x="109"/>
        <item x="110"/>
        <item x="95"/>
        <item x="94"/>
        <item x="111"/>
        <item x="92"/>
        <item x="91"/>
        <item x="107"/>
        <item x="105"/>
        <item x="108"/>
        <item x="93"/>
        <item x="106"/>
        <item x="113"/>
        <item x="236"/>
        <item x="235"/>
        <item x="143"/>
        <item x="145"/>
        <item x="144"/>
        <item x="141"/>
        <item x="142"/>
        <item x="148"/>
        <item x="146"/>
        <item x="151"/>
        <item x="149"/>
        <item x="147"/>
        <item x="150"/>
        <item x="158"/>
        <item x="153"/>
        <item x="156"/>
        <item x="162"/>
        <item x="180"/>
        <item x="178"/>
        <item x="154"/>
        <item x="182"/>
        <item x="138"/>
        <item x="160"/>
        <item x="130"/>
        <item x="174"/>
        <item x="157"/>
        <item x="152"/>
        <item x="136"/>
        <item x="155"/>
        <item x="134"/>
        <item x="166"/>
        <item x="176"/>
        <item x="164"/>
        <item x="168"/>
        <item x="170"/>
        <item x="161"/>
        <item x="172"/>
        <item x="132"/>
        <item x="179"/>
        <item x="177"/>
        <item x="140"/>
        <item x="128"/>
        <item x="181"/>
        <item x="137"/>
        <item x="159"/>
        <item x="129"/>
        <item x="173"/>
        <item x="135"/>
        <item x="133"/>
        <item x="165"/>
        <item x="175"/>
        <item x="163"/>
        <item x="167"/>
        <item x="169"/>
        <item x="171"/>
        <item x="131"/>
        <item x="139"/>
        <item x="229"/>
        <item x="228"/>
        <item x="230"/>
        <item x="227"/>
        <item x="232"/>
        <item x="234"/>
        <item x="226"/>
        <item x="231"/>
        <item x="233"/>
        <item x="208"/>
        <item x="185"/>
        <item x="202"/>
        <item x="212"/>
        <item x="213"/>
        <item x="205"/>
        <item x="209"/>
        <item x="186"/>
        <item x="188"/>
        <item x="190"/>
        <item x="192"/>
        <item x="194"/>
        <item x="211"/>
        <item x="210"/>
        <item x="187"/>
        <item x="189"/>
        <item x="191"/>
        <item x="193"/>
        <item x="195"/>
        <item x="203"/>
        <item x="196"/>
        <item x="198"/>
        <item x="220"/>
        <item x="183"/>
        <item x="224"/>
        <item x="222"/>
        <item x="200"/>
        <item x="216"/>
        <item x="204"/>
        <item x="197"/>
        <item x="199"/>
        <item x="221"/>
        <item x="184"/>
        <item x="225"/>
        <item x="223"/>
        <item x="214"/>
        <item x="218"/>
        <item x="201"/>
        <item x="217"/>
        <item x="206"/>
        <item x="215"/>
        <item x="219"/>
        <item x="207"/>
        <item x="127"/>
        <item x="126"/>
        <item x="125"/>
        <item x="122"/>
        <item x="121"/>
        <item x="124"/>
        <item x="123"/>
        <item x="114"/>
        <item x="117"/>
        <item x="118"/>
        <item x="120"/>
        <item x="116"/>
        <item x="115"/>
        <item x="119"/>
      </items>
    </pivotField>
    <pivotField compact="0" defaultSubtotal="0" outline="0" showAll="0"/>
    <pivotField axis="axisRow" compact="0" defaultSubtotal="0" outline="0" showAll="0">
      <items count="118">
        <item x="109"/>
        <item x="34"/>
        <item x="63"/>
        <item x="64"/>
        <item x="22"/>
        <item x="53"/>
        <item x="54"/>
        <item x="58"/>
        <item x="2"/>
        <item x="25"/>
        <item x="83"/>
        <item x="117"/>
        <item x="94"/>
        <item x="113"/>
        <item x="28"/>
        <item x="91"/>
        <item x="11"/>
        <item x="68"/>
        <item x="4"/>
        <item x="87"/>
        <item x="90"/>
        <item x="89"/>
        <item x="33"/>
        <item x="32"/>
        <item x="20"/>
        <item x="74"/>
        <item x="14"/>
        <item x="27"/>
        <item x="93"/>
        <item x="92"/>
        <item x="5"/>
        <item x="72"/>
        <item x="81"/>
        <item x="13"/>
        <item x="75"/>
        <item x="86"/>
        <item x="85"/>
        <item x="84"/>
        <item x="26"/>
        <item x="59"/>
        <item x="82"/>
        <item x="95"/>
        <item x="79"/>
        <item x="23"/>
        <item x="46"/>
        <item x="50"/>
        <item x="40"/>
        <item x="41"/>
        <item x="115"/>
        <item x="21"/>
        <item x="35"/>
        <item x="45"/>
        <item x="43"/>
        <item x="44"/>
        <item x="30"/>
        <item x="24"/>
        <item x="80"/>
        <item x="9"/>
        <item x="96"/>
        <item x="15"/>
        <item x="77"/>
        <item x="107"/>
        <item x="108"/>
        <item x="104"/>
        <item x="17"/>
        <item x="88"/>
        <item x="31"/>
        <item x="57"/>
        <item x="110"/>
        <item x="42"/>
        <item x="12"/>
        <item x="62"/>
        <item x="60"/>
        <item x="76"/>
        <item x="61"/>
        <item x="55"/>
        <item x="56"/>
        <item x="116"/>
        <item x="51"/>
        <item x="98"/>
        <item x="37"/>
        <item x="38"/>
        <item x="66"/>
        <item x="39"/>
        <item x="29"/>
        <item x="16"/>
        <item x="97"/>
        <item x="78"/>
        <item x="47"/>
        <item x="114"/>
        <item x="103"/>
        <item x="18"/>
        <item x="0"/>
        <item x="3"/>
        <item x="101"/>
        <item x="102"/>
        <item x="67"/>
        <item x="112"/>
        <item x="48"/>
        <item x="49"/>
        <item x="73"/>
        <item x="6"/>
        <item x="69"/>
        <item x="7"/>
        <item x="52"/>
        <item x="36"/>
        <item x="10"/>
        <item x="8"/>
        <item x="70"/>
        <item x="1"/>
        <item x="71"/>
        <item x="105"/>
        <item x="106"/>
        <item x="65"/>
        <item x="19"/>
        <item x="99"/>
        <item x="100"/>
        <item x="111"/>
      </items>
    </pivotField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dataField="1" compact="0" defaultSubtotal="0" outline="0" showAll="0">
      <items count="108">
        <item x="45"/>
        <item x="105"/>
        <item x="103"/>
        <item x="61"/>
        <item x="96"/>
        <item x="23"/>
        <item x="104"/>
        <item x="65"/>
        <item x="106"/>
        <item x="102"/>
        <item x="97"/>
        <item x="26"/>
        <item x="4"/>
        <item x="16"/>
        <item x="1"/>
        <item x="38"/>
        <item x="60"/>
        <item x="41"/>
        <item x="91"/>
        <item x="5"/>
        <item x="35"/>
        <item x="43"/>
        <item x="20"/>
        <item x="81"/>
        <item x="93"/>
        <item x="12"/>
        <item x="66"/>
        <item x="87"/>
        <item x="62"/>
        <item x="49"/>
        <item x="11"/>
        <item x="99"/>
        <item x="8"/>
        <item x="14"/>
        <item x="17"/>
        <item x="42"/>
        <item x="63"/>
        <item x="68"/>
        <item x="98"/>
        <item x="88"/>
        <item x="0"/>
        <item x="58"/>
        <item x="34"/>
        <item x="90"/>
        <item x="44"/>
        <item x="15"/>
        <item x="74"/>
        <item x="13"/>
        <item x="36"/>
        <item x="7"/>
        <item x="50"/>
        <item x="64"/>
        <item x="33"/>
        <item x="29"/>
        <item x="59"/>
        <item x="89"/>
        <item x="48"/>
        <item x="52"/>
        <item x="92"/>
        <item x="69"/>
        <item x="40"/>
        <item x="86"/>
        <item x="27"/>
        <item x="85"/>
        <item x="47"/>
        <item x="39"/>
        <item x="57"/>
        <item x="100"/>
        <item x="18"/>
        <item x="37"/>
        <item x="54"/>
        <item x="101"/>
        <item x="28"/>
        <item x="2"/>
        <item x="76"/>
        <item x="107"/>
        <item x="56"/>
        <item x="67"/>
        <item x="19"/>
        <item x="75"/>
        <item x="24"/>
        <item x="95"/>
        <item x="73"/>
        <item x="25"/>
        <item x="71"/>
        <item x="30"/>
        <item x="51"/>
        <item x="94"/>
        <item x="78"/>
        <item x="79"/>
        <item x="10"/>
        <item x="9"/>
        <item x="53"/>
        <item x="84"/>
        <item x="80"/>
        <item x="83"/>
        <item x="46"/>
        <item x="3"/>
        <item x="72"/>
        <item x="21"/>
        <item x="55"/>
        <item x="31"/>
        <item x="82"/>
        <item x="32"/>
        <item x="77"/>
        <item x="70"/>
        <item x="22"/>
        <item x="6"/>
      </items>
    </pivotField>
    <pivotField dataField="1" compact="0" defaultSubtotal="0" outline="0" showAll="0">
      <items count="98">
        <item x="6"/>
        <item x="54"/>
        <item x="48"/>
        <item x="38"/>
        <item x="4"/>
        <item x="97"/>
        <item x="46"/>
        <item x="17"/>
        <item x="5"/>
        <item x="47"/>
        <item x="35"/>
        <item x="40"/>
        <item x="32"/>
        <item x="55"/>
        <item x="0"/>
        <item x="8"/>
        <item x="11"/>
        <item x="12"/>
        <item x="50"/>
        <item x="18"/>
        <item x="37"/>
        <item x="44"/>
        <item x="1"/>
        <item x="16"/>
        <item x="53"/>
        <item x="14"/>
        <item x="94"/>
        <item x="89"/>
        <item x="7"/>
        <item x="15"/>
        <item x="13"/>
        <item x="31"/>
        <item x="39"/>
        <item x="52"/>
        <item x="45"/>
        <item x="19"/>
        <item x="82"/>
        <item x="83"/>
        <item x="49"/>
        <item x="34"/>
        <item x="33"/>
        <item x="30"/>
        <item x="66"/>
        <item x="41"/>
        <item x="25"/>
        <item x="60"/>
        <item x="26"/>
        <item x="36"/>
        <item x="51"/>
        <item x="72"/>
        <item x="91"/>
        <item x="74"/>
        <item x="93"/>
        <item x="59"/>
        <item x="20"/>
        <item x="87"/>
        <item x="2"/>
        <item x="77"/>
        <item x="28"/>
        <item x="73"/>
        <item x="96"/>
        <item x="43"/>
        <item x="23"/>
        <item x="9"/>
        <item x="71"/>
        <item x="78"/>
        <item x="76"/>
        <item x="10"/>
        <item x="3"/>
        <item x="27"/>
        <item x="84"/>
        <item x="61"/>
        <item x="95"/>
        <item x="57"/>
        <item x="92"/>
        <item x="62"/>
        <item x="56"/>
        <item x="64"/>
        <item x="81"/>
        <item x="65"/>
        <item x="75"/>
        <item x="21"/>
        <item x="24"/>
        <item x="86"/>
        <item x="29"/>
        <item x="85"/>
        <item x="69"/>
        <item x="80"/>
        <item x="42"/>
        <item x="88"/>
        <item x="79"/>
        <item x="90"/>
        <item x="70"/>
        <item x="58"/>
        <item x="63"/>
        <item x="68"/>
        <item x="67"/>
        <item x="22"/>
      </items>
    </pivotField>
    <pivotField compact="0" defaultSubtotal="0" outline="0" showAll="0"/>
    <pivotField compact="0" defaultSubtotal="0" outline="0" showAll="0"/>
    <pivotField dataField="1" compact="0" defaultSubtotal="0" outline="0" numFmtId="176" showAll="0">
      <items count="144">
        <item x="55"/>
        <item x="47"/>
        <item x="54"/>
        <item x="40"/>
        <item x="98"/>
        <item x="140"/>
        <item x="63"/>
        <item x="51"/>
        <item x="86"/>
        <item x="38"/>
        <item x="102"/>
        <item x="56"/>
        <item x="43"/>
        <item x="135"/>
        <item x="5"/>
        <item x="68"/>
        <item x="67"/>
        <item x="29"/>
        <item x="103"/>
        <item x="101"/>
        <item x="76"/>
        <item x="4"/>
        <item x="66"/>
        <item x="1"/>
        <item x="18"/>
        <item x="62"/>
        <item x="12"/>
        <item x="19"/>
        <item x="60"/>
        <item x="134"/>
        <item x="13"/>
        <item x="65"/>
        <item x="137"/>
        <item x="9"/>
        <item x="115"/>
        <item x="46"/>
        <item x="109"/>
        <item x="61"/>
        <item x="64"/>
        <item x="59"/>
        <item x="8"/>
        <item x="96"/>
        <item x="119"/>
        <item x="49"/>
        <item x="132"/>
        <item x="7"/>
        <item x="39"/>
        <item x="69"/>
        <item x="84"/>
        <item x="52"/>
        <item x="53"/>
        <item x="80"/>
        <item x="0"/>
        <item x="58"/>
        <item x="45"/>
        <item x="142"/>
        <item x="97"/>
        <item x="17"/>
        <item x="95"/>
        <item x="15"/>
        <item x="91"/>
        <item x="83"/>
        <item x="128"/>
        <item x="125"/>
        <item x="92"/>
        <item x="139"/>
        <item x="21"/>
        <item x="87"/>
        <item x="124"/>
        <item x="48"/>
        <item x="23"/>
        <item x="81"/>
        <item x="14"/>
        <item x="138"/>
        <item x="116"/>
        <item x="6"/>
        <item x="20"/>
        <item x="37"/>
        <item x="16"/>
        <item x="24"/>
        <item x="32"/>
        <item x="41"/>
        <item x="75"/>
        <item x="133"/>
        <item x="85"/>
        <item x="57"/>
        <item x="118"/>
        <item x="143"/>
        <item x="82"/>
        <item x="36"/>
        <item x="123"/>
        <item x="117"/>
        <item x="126"/>
        <item x="129"/>
        <item x="130"/>
        <item x="71"/>
        <item x="120"/>
        <item x="93"/>
        <item x="122"/>
        <item x="42"/>
        <item x="34"/>
        <item x="111"/>
        <item x="30"/>
        <item x="141"/>
        <item x="44"/>
        <item x="78"/>
        <item x="31"/>
        <item x="121"/>
        <item x="114"/>
        <item x="2"/>
        <item x="131"/>
        <item x="112"/>
        <item x="108"/>
        <item x="110"/>
        <item x="74"/>
        <item x="106"/>
        <item x="27"/>
        <item x="33"/>
        <item x="113"/>
        <item x="88"/>
        <item x="104"/>
        <item x="35"/>
        <item x="50"/>
        <item x="105"/>
        <item x="72"/>
        <item x="100"/>
        <item x="94"/>
        <item x="70"/>
        <item x="11"/>
        <item x="136"/>
        <item x="89"/>
        <item x="99"/>
        <item x="3"/>
        <item x="79"/>
        <item x="10"/>
        <item x="77"/>
        <item x="28"/>
        <item x="90"/>
        <item x="107"/>
        <item x="25"/>
        <item x="22"/>
        <item x="127"/>
        <item x="73"/>
        <item x="26"/>
      </items>
    </pivotField>
    <pivotField compact="0" defaultSubtotal="0" outline="0" showAll="0"/>
    <pivotField dataField="1" compact="0" defaultSubtotal="0" outline="0" numFmtId="176" showAll="0">
      <items count="171">
        <item x="38"/>
        <item x="0"/>
        <item x="52"/>
        <item x="14"/>
        <item x="95"/>
        <item x="76"/>
        <item x="156"/>
        <item x="108"/>
        <item x="98"/>
        <item x="75"/>
        <item x="97"/>
        <item x="96"/>
        <item x="120"/>
        <item x="164"/>
        <item x="13"/>
        <item x="33"/>
        <item x="106"/>
        <item x="66"/>
        <item x="18"/>
        <item x="131"/>
        <item x="61"/>
        <item x="153"/>
        <item x="67"/>
        <item x="5"/>
        <item x="117"/>
        <item x="158"/>
        <item x="65"/>
        <item x="49"/>
        <item x="60"/>
        <item x="58"/>
        <item x="88"/>
        <item x="107"/>
        <item x="161"/>
        <item x="37"/>
        <item x="4"/>
        <item x="59"/>
        <item x="124"/>
        <item x="102"/>
        <item x="123"/>
        <item x="137"/>
        <item x="55"/>
        <item x="54"/>
        <item x="45"/>
        <item x="53"/>
        <item x="25"/>
        <item x="1"/>
        <item x="128"/>
        <item x="57"/>
        <item x="118"/>
        <item x="154"/>
        <item x="132"/>
        <item x="111"/>
        <item x="105"/>
        <item x="130"/>
        <item x="168"/>
        <item x="149"/>
        <item x="134"/>
        <item x="34"/>
        <item x="28"/>
        <item x="62"/>
        <item x="151"/>
        <item x="69"/>
        <item x="146"/>
        <item x="145"/>
        <item x="51"/>
        <item x="165"/>
        <item x="86"/>
        <item x="150"/>
        <item x="162"/>
        <item x="133"/>
        <item x="170"/>
        <item x="152"/>
        <item x="159"/>
        <item x="29"/>
        <item x="94"/>
        <item x="16"/>
        <item x="136"/>
        <item x="119"/>
        <item x="68"/>
        <item x="135"/>
        <item x="71"/>
        <item x="56"/>
        <item x="160"/>
        <item x="39"/>
        <item x="169"/>
        <item x="72"/>
        <item x="63"/>
        <item x="129"/>
        <item x="50"/>
        <item x="74"/>
        <item x="138"/>
        <item x="142"/>
        <item x="35"/>
        <item x="70"/>
        <item x="147"/>
        <item x="83"/>
        <item x="81"/>
        <item x="104"/>
        <item x="112"/>
        <item x="114"/>
        <item x="21"/>
        <item x="32"/>
        <item x="6"/>
        <item x="22"/>
        <item x="139"/>
        <item x="100"/>
        <item x="110"/>
        <item x="15"/>
        <item x="115"/>
        <item x="89"/>
        <item x="87"/>
        <item x="85"/>
        <item x="31"/>
        <item x="166"/>
        <item x="126"/>
        <item x="10"/>
        <item x="109"/>
        <item x="143"/>
        <item x="27"/>
        <item x="125"/>
        <item x="8"/>
        <item x="30"/>
        <item x="73"/>
        <item x="64"/>
        <item x="99"/>
        <item x="103"/>
        <item x="3"/>
        <item x="80"/>
        <item x="148"/>
        <item x="79"/>
        <item x="116"/>
        <item x="155"/>
        <item x="2"/>
        <item x="127"/>
        <item x="92"/>
        <item x="47"/>
        <item x="91"/>
        <item x="113"/>
        <item x="84"/>
        <item x="48"/>
        <item x="40"/>
        <item x="101"/>
        <item x="42"/>
        <item x="82"/>
        <item x="9"/>
        <item x="144"/>
        <item x="90"/>
        <item x="44"/>
        <item x="163"/>
        <item x="41"/>
        <item x="17"/>
        <item x="46"/>
        <item x="43"/>
        <item x="7"/>
        <item x="26"/>
        <item x="23"/>
        <item x="12"/>
        <item x="20"/>
        <item x="93"/>
        <item x="167"/>
        <item x="19"/>
        <item x="24"/>
        <item x="11"/>
        <item x="140"/>
        <item x="141"/>
        <item x="157"/>
        <item x="122"/>
        <item x="121"/>
        <item x="78"/>
        <item x="36"/>
        <item x="77"/>
      </items>
    </pivotField>
    <pivotField dataField="1" compact="0" defaultSubtotal="0" outline="0" numFmtId="176" showAll="0">
      <items count="89">
        <item x="0"/>
        <item x="77"/>
        <item x="78"/>
        <item x="26"/>
        <item x="19"/>
        <item x="28"/>
        <item x="32"/>
        <item x="50"/>
        <item x="10"/>
        <item x="23"/>
        <item x="9"/>
        <item x="40"/>
        <item x="49"/>
        <item x="22"/>
        <item x="21"/>
        <item x="29"/>
        <item x="38"/>
        <item x="15"/>
        <item x="4"/>
        <item x="33"/>
        <item x="65"/>
        <item x="5"/>
        <item x="31"/>
        <item x="12"/>
        <item x="52"/>
        <item x="83"/>
        <item x="82"/>
        <item x="27"/>
        <item x="18"/>
        <item x="72"/>
        <item x="42"/>
        <item x="39"/>
        <item x="84"/>
        <item x="36"/>
        <item x="3"/>
        <item x="80"/>
        <item x="37"/>
        <item x="16"/>
        <item x="20"/>
        <item x="11"/>
        <item x="64"/>
        <item x="70"/>
        <item x="48"/>
        <item x="62"/>
        <item x="1"/>
        <item x="30"/>
        <item x="55"/>
        <item x="51"/>
        <item x="73"/>
        <item x="17"/>
        <item x="81"/>
        <item x="87"/>
        <item x="35"/>
        <item x="71"/>
        <item x="25"/>
        <item x="2"/>
        <item x="74"/>
        <item x="53"/>
        <item x="63"/>
        <item x="41"/>
        <item x="66"/>
        <item x="85"/>
        <item x="14"/>
        <item x="76"/>
        <item x="67"/>
        <item x="54"/>
        <item x="88"/>
        <item x="24"/>
        <item x="7"/>
        <item x="8"/>
        <item x="79"/>
        <item x="57"/>
        <item x="86"/>
        <item x="45"/>
        <item x="13"/>
        <item x="6"/>
        <item x="60"/>
        <item x="56"/>
        <item x="75"/>
        <item x="46"/>
        <item x="34"/>
        <item x="68"/>
        <item x="58"/>
        <item x="69"/>
        <item x="61"/>
        <item x="47"/>
        <item x="59"/>
        <item x="44"/>
        <item x="43"/>
      </items>
    </pivotField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dataField="1" compact="0" defaultSubtotal="0" outline="0" showAll="0">
      <items count="41">
        <item x="38"/>
        <item x="35"/>
        <item x="36"/>
        <item x="37"/>
        <item x="33"/>
        <item x="30"/>
        <item x="34"/>
        <item x="31"/>
        <item x="32"/>
        <item x="39"/>
        <item x="21"/>
        <item x="19"/>
        <item x="20"/>
        <item x="22"/>
        <item x="26"/>
        <item x="27"/>
        <item x="23"/>
        <item x="40"/>
        <item x="12"/>
        <item x="9"/>
        <item x="10"/>
        <item x="3"/>
        <item x="8"/>
        <item x="4"/>
        <item x="6"/>
        <item x="0"/>
        <item x="5"/>
        <item x="1"/>
        <item x="7"/>
        <item x="2"/>
        <item x="11"/>
        <item x="24"/>
        <item x="25"/>
        <item x="28"/>
        <item x="29"/>
        <item x="17"/>
        <item x="13"/>
        <item x="18"/>
        <item x="15"/>
        <item x="14"/>
        <item x="16"/>
      </items>
    </pivotField>
    <pivotField dataField="1" compact="0" defaultSubtotal="0" outline="0" showAll="0">
      <items count="40">
        <item x="39"/>
        <item x="30"/>
        <item x="31"/>
        <item x="28"/>
        <item x="29"/>
        <item x="37"/>
        <item x="36"/>
        <item x="35"/>
        <item x="32"/>
        <item x="33"/>
        <item x="34"/>
        <item x="27"/>
        <item x="23"/>
        <item x="24"/>
        <item x="20"/>
        <item x="38"/>
        <item x="12"/>
        <item x="9"/>
        <item x="10"/>
        <item x="3"/>
        <item x="8"/>
        <item x="4"/>
        <item x="6"/>
        <item x="0"/>
        <item x="5"/>
        <item x="1"/>
        <item x="7"/>
        <item x="2"/>
        <item x="11"/>
        <item x="21"/>
        <item x="22"/>
        <item x="25"/>
        <item x="26"/>
        <item x="17"/>
        <item x="13"/>
        <item x="18"/>
        <item x="15"/>
        <item x="14"/>
        <item x="16"/>
        <item x="19"/>
      </items>
    </pivotField>
    <pivotField dataField="1" compact="0" defaultSubtotal="0" outline="0" showAll="0">
      <items count="3">
        <item x="0"/>
        <item x="1"/>
        <item x="2"/>
      </items>
    </pivotField>
    <pivotField dataField="1" compact="0" defaultSubtotal="0" outline="0" showAll="0">
      <items count="9">
        <item x="7"/>
        <item x="3"/>
        <item x="1"/>
        <item x="2"/>
        <item x="0"/>
        <item x="4"/>
        <item x="5"/>
        <item x="6"/>
        <item x="8"/>
      </items>
    </pivotField>
    <pivotField dataField="1" compact="0" defaultSubtotal="0" outline="0" showAll="0">
      <items count="72">
        <item x="49"/>
        <item x="47"/>
        <item x="46"/>
        <item x="44"/>
        <item x="50"/>
        <item x="52"/>
        <item x="45"/>
        <item x="51"/>
        <item x="48"/>
        <item x="65"/>
        <item x="41"/>
        <item x="63"/>
        <item x="53"/>
        <item x="62"/>
        <item x="42"/>
        <item x="54"/>
        <item x="64"/>
        <item x="43"/>
        <item x="55"/>
        <item x="60"/>
        <item x="29"/>
        <item x="40"/>
        <item x="56"/>
        <item x="27"/>
        <item x="36"/>
        <item x="34"/>
        <item x="59"/>
        <item x="28"/>
        <item x="35"/>
        <item x="66"/>
        <item x="68"/>
        <item x="30"/>
        <item x="57"/>
        <item x="69"/>
        <item x="58"/>
        <item x="71"/>
        <item x="37"/>
        <item x="70"/>
        <item x="31"/>
        <item x="13"/>
        <item x="16"/>
        <item x="17"/>
        <item x="67"/>
        <item x="10"/>
        <item x="3"/>
        <item x="12"/>
        <item x="9"/>
        <item x="14"/>
        <item x="0"/>
        <item x="7"/>
        <item x="4"/>
        <item x="11"/>
        <item x="6"/>
        <item x="5"/>
        <item x="15"/>
        <item x="1"/>
        <item x="8"/>
        <item x="2"/>
        <item x="61"/>
        <item x="32"/>
        <item x="38"/>
        <item x="33"/>
        <item x="39"/>
        <item x="22"/>
        <item x="18"/>
        <item x="26"/>
        <item x="23"/>
        <item x="20"/>
        <item x="19"/>
        <item x="24"/>
        <item x="21"/>
        <item x="25"/>
      </items>
    </pivotField>
    <pivotField dataField="1" compact="0" defaultSubtotal="0" outline="0" showAll="0">
      <items count="33">
        <item x="32"/>
        <item x="30"/>
        <item x="31"/>
        <item x="29"/>
        <item x="26"/>
        <item x="27"/>
        <item x="28"/>
        <item x="17"/>
        <item x="15"/>
        <item x="16"/>
        <item x="18"/>
        <item x="22"/>
        <item x="23"/>
        <item x="19"/>
        <item x="8"/>
        <item x="7"/>
        <item x="3"/>
        <item x="6"/>
        <item x="0"/>
        <item x="4"/>
        <item x="1"/>
        <item x="5"/>
        <item x="2"/>
        <item x="20"/>
        <item x="24"/>
        <item x="21"/>
        <item x="25"/>
        <item x="13"/>
        <item x="9"/>
        <item x="14"/>
        <item x="11"/>
        <item x="10"/>
        <item x="12"/>
      </items>
    </pivotField>
    <pivotField compact="0" defaultSubtotal="0" outline="0" showAll="0"/>
    <pivotField dataField="1" compact="0" defaultSubtotal="0" outline="0" showAll="0">
      <items count="3">
        <item x="2"/>
        <item x="1"/>
        <item x="0"/>
      </items>
    </pivotField>
    <pivotField dataField="1" compact="0" defaultSubtotal="0" outline="0" showAll="0">
      <items count="3">
        <item x="2"/>
        <item x="1"/>
        <item x="0"/>
      </items>
    </pivotField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numFmtId="178" showAll="0"/>
    <pivotField compact="0" defaultSubtotal="0" outline="0" numFmtId="178" showAll="0"/>
    <pivotField compact="0" defaultSubtotal="0" outline="0" showAll="0"/>
    <pivotField compact="0" defaultSubtotal="0" outline="0" showAll="0"/>
    <pivotField axis="axisRow" compact="0" defaultSubtotal="0" outline="0" showAll="0">
      <items count="2">
        <item x="1"/>
        <item x="0"/>
      </items>
    </pivotField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compact="0" defaultSubtotal="0" outline="0" showAll="0"/>
    <pivotField axis="axisRow" compact="0" defaultSubtotal="0" outline="0" showAll="0">
      <items count="5">
        <item x="1"/>
        <item x="0"/>
        <item x="4"/>
        <item x="2"/>
        <item x="3"/>
      </items>
    </pivotField>
    <pivotField axis="axisRow" compact="0" defaultSubtotal="0" outline="0" showAll="0">
      <items count="2">
        <item x="1"/>
        <item x="0"/>
      </items>
    </pivotField>
  </pivotFields>
  <rowFields count="6">
    <field x="1"/>
    <field x="5"/>
    <field x="7"/>
    <field x="78"/>
    <field x="104"/>
    <field x="105"/>
  </rowFields>
  <rowItems count="238">
    <i>
      <x/>
      <x v="67"/>
      <x v="105"/>
      <x v="1"/>
      <x v="1"/>
      <x v="1"/>
    </i>
    <i r="1">
      <x v="68"/>
      <x v="105"/>
      <x v="1"/>
      <x v="1"/>
      <x v="1"/>
    </i>
    <i r="1">
      <x v="69"/>
      <x v="14"/>
      <x v="1"/>
      <x v="1"/>
      <x v="1"/>
    </i>
    <i r="1">
      <x v="70"/>
      <x v="14"/>
      <x v="1"/>
      <x v="1"/>
      <x v="1"/>
    </i>
    <i r="1">
      <x v="71"/>
      <x v="66"/>
      <x v="1"/>
      <x v="1"/>
      <x v="1"/>
    </i>
    <i r="1">
      <x v="72"/>
      <x v="66"/>
      <x v="1"/>
      <x v="1"/>
      <x v="1"/>
    </i>
    <i r="1">
      <x v="73"/>
      <x v="66"/>
      <x v="1"/>
      <x v="1"/>
      <x v="1"/>
    </i>
    <i r="1">
      <x v="74"/>
      <x v="1"/>
      <x v="1"/>
      <x v="1"/>
      <x v="1"/>
    </i>
    <i r="1">
      <x v="75"/>
      <x v="27"/>
      <x v="1"/>
      <x v="1"/>
      <x v="1"/>
    </i>
    <i r="1">
      <x v="76"/>
      <x v="27"/>
      <x v="1"/>
      <x v="1"/>
      <x v="1"/>
    </i>
    <i r="1">
      <x v="77"/>
      <x v="50"/>
      <x v="1"/>
      <x v="1"/>
      <x v="1"/>
    </i>
    <i r="1">
      <x v="78"/>
      <x v="54"/>
      <x v="1"/>
      <x v="1"/>
      <x v="1"/>
    </i>
    <i r="1">
      <x v="79"/>
      <x v="54"/>
      <x v="1"/>
      <x v="1"/>
      <x v="1"/>
    </i>
    <i r="1">
      <x v="80"/>
      <x v="50"/>
      <x v="1"/>
      <x v="1"/>
      <x v="1"/>
    </i>
    <i r="1">
      <x v="81"/>
      <x v="50"/>
      <x v="1"/>
      <x v="1"/>
      <x v="1"/>
    </i>
    <i r="1">
      <x v="82"/>
      <x v="22"/>
      <x v="1"/>
      <x v="1"/>
      <x v="1"/>
    </i>
    <i r="1">
      <x v="83"/>
      <x v="23"/>
      <x v="1"/>
      <x v="1"/>
      <x v="1"/>
    </i>
    <i r="1">
      <x v="84"/>
      <x v="22"/>
      <x v="1"/>
      <x v="1"/>
      <x v="1"/>
    </i>
    <i r="1">
      <x v="85"/>
      <x v="23"/>
      <x v="1"/>
      <x v="1"/>
      <x v="1"/>
    </i>
    <i r="1">
      <x v="86"/>
      <x v="84"/>
      <x v="1"/>
      <x v="1"/>
      <x v="1"/>
    </i>
    <i r="1">
      <x v="87"/>
      <x v="84"/>
      <x v="1"/>
      <x v="1"/>
      <x v="1"/>
    </i>
    <i r="1">
      <x v="88"/>
      <x v="22"/>
      <x v="1"/>
      <x v="1"/>
      <x v="1"/>
    </i>
    <i r="1">
      <x v="89"/>
      <x v="23"/>
      <x v="1"/>
      <x v="1"/>
      <x v="1"/>
    </i>
    <i r="1">
      <x v="90"/>
      <x v="84"/>
      <x v="1"/>
      <x v="1"/>
      <x v="1"/>
    </i>
    <i>
      <x v="1"/>
      <x v="223"/>
      <x v="82"/>
      <x v="1"/>
      <x v="1"/>
      <x v="1"/>
    </i>
    <i r="1">
      <x v="224"/>
      <x v="113"/>
      <x v="1"/>
      <x v="1"/>
      <x v="1"/>
    </i>
    <i r="1">
      <x v="225"/>
      <x v="113"/>
      <x v="1"/>
      <x v="1"/>
      <x v="1"/>
    </i>
    <i r="1">
      <x v="226"/>
      <x v="2"/>
      <x v="1"/>
      <x v="1"/>
      <x v="1"/>
    </i>
    <i r="1">
      <x v="227"/>
      <x v="2"/>
      <x v="1"/>
      <x v="1"/>
      <x v="1"/>
    </i>
    <i r="1">
      <x v="228"/>
      <x v="3"/>
      <x v="1"/>
      <x v="1"/>
      <x v="1"/>
    </i>
    <i r="1">
      <x v="229"/>
      <x v="3"/>
      <x v="1"/>
      <x v="1"/>
      <x v="1"/>
    </i>
    <i r="1">
      <x v="230"/>
      <x v="72"/>
      <x v="1"/>
      <x v="1"/>
      <x v="1"/>
    </i>
    <i r="1">
      <x v="231"/>
      <x v="74"/>
      <x v="1"/>
      <x v="1"/>
      <x v="1"/>
    </i>
    <i r="1">
      <x v="232"/>
      <x v="71"/>
      <x v="1"/>
      <x v="1"/>
      <x v="1"/>
    </i>
    <i r="1">
      <x v="233"/>
      <x v="71"/>
      <x v="1"/>
      <x v="1"/>
      <x v="1"/>
    </i>
    <i r="1">
      <x v="234"/>
      <x v="72"/>
      <x v="1"/>
      <x v="1"/>
      <x v="1"/>
    </i>
    <i r="1">
      <x v="235"/>
      <x v="72"/>
      <x v="1"/>
      <x v="1"/>
      <x v="1"/>
    </i>
    <i r="1">
      <x v="236"/>
      <x v="71"/>
      <x v="1"/>
      <x v="1"/>
      <x v="1"/>
    </i>
    <i>
      <x v="2"/>
      <x v="180"/>
      <x v="90"/>
      <x v="1"/>
      <x/>
      <x v="1"/>
    </i>
    <i r="1">
      <x v="181"/>
      <x v="28"/>
      <x/>
      <x/>
      <x v="1"/>
    </i>
    <i r="1">
      <x v="182"/>
      <x v="94"/>
      <x/>
      <x/>
      <x v="1"/>
    </i>
    <i r="1">
      <x v="183"/>
      <x v="111"/>
      <x/>
      <x v="3"/>
      <x v="1"/>
    </i>
    <i r="1">
      <x v="184"/>
      <x v="111"/>
      <x/>
      <x v="3"/>
      <x v="1"/>
    </i>
    <i r="1">
      <x v="185"/>
      <x v="95"/>
      <x v="1"/>
      <x/>
      <x v="1"/>
    </i>
    <i r="1">
      <x v="186"/>
      <x v="90"/>
      <x v="1"/>
      <x/>
      <x v="1"/>
    </i>
    <i r="1">
      <x v="187"/>
      <x v="28"/>
      <x/>
      <x/>
      <x v="1"/>
    </i>
    <i r="1">
      <x v="188"/>
      <x v="12"/>
      <x v="1"/>
      <x v="1"/>
      <x/>
    </i>
    <i r="1">
      <x v="189"/>
      <x v="41"/>
      <x/>
      <x v="3"/>
      <x/>
    </i>
    <i r="1">
      <x v="190"/>
      <x v="58"/>
      <x v="1"/>
      <x v="3"/>
      <x/>
    </i>
    <i r="1">
      <x v="191"/>
      <x v="86"/>
      <x v="1"/>
      <x v="3"/>
      <x/>
    </i>
    <i r="1">
      <x v="192"/>
      <x v="63"/>
      <x v="1"/>
      <x/>
      <x v="1"/>
    </i>
    <i r="1">
      <x v="193"/>
      <x v="90"/>
      <x v="1"/>
      <x/>
      <x v="1"/>
    </i>
    <i r="1">
      <x v="194"/>
      <x v="28"/>
      <x/>
      <x/>
      <x v="1"/>
    </i>
    <i r="1">
      <x v="195"/>
      <x v="12"/>
      <x v="1"/>
      <x v="1"/>
      <x/>
    </i>
    <i r="1">
      <x v="196"/>
      <x v="41"/>
      <x/>
      <x v="3"/>
      <x/>
    </i>
    <i r="1">
      <x v="197"/>
      <x v="58"/>
      <x v="1"/>
      <x v="3"/>
      <x/>
    </i>
    <i r="1">
      <x v="198"/>
      <x v="86"/>
      <x v="1"/>
      <x v="3"/>
      <x/>
    </i>
    <i r="1">
      <x v="199"/>
      <x v="94"/>
      <x/>
      <x/>
      <x v="1"/>
    </i>
    <i r="1">
      <x v="200"/>
      <x v="79"/>
      <x v="1"/>
      <x v="1"/>
      <x v="1"/>
    </i>
    <i r="1">
      <x v="201"/>
      <x v="115"/>
      <x/>
      <x v="3"/>
      <x v="1"/>
    </i>
    <i r="1">
      <x v="202"/>
      <x/>
      <x v="1"/>
      <x v="3"/>
      <x v="1"/>
    </i>
    <i r="1">
      <x v="203"/>
      <x v="29"/>
      <x v="1"/>
      <x v="1"/>
      <x v="1"/>
    </i>
    <i r="1">
      <x v="204"/>
      <x v="117"/>
      <x v="1"/>
      <x v="1"/>
      <x v="1"/>
    </i>
    <i r="1">
      <x v="205"/>
      <x v="68"/>
      <x v="1"/>
      <x/>
      <x v="1"/>
    </i>
    <i r="1">
      <x v="206"/>
      <x v="116"/>
      <x v="1"/>
      <x v="3"/>
      <x v="1"/>
    </i>
    <i r="1">
      <x v="207"/>
      <x v="61"/>
      <x v="1"/>
      <x v="3"/>
      <x v="1"/>
    </i>
    <i r="1">
      <x v="208"/>
      <x v="94"/>
      <x/>
      <x/>
      <x v="1"/>
    </i>
    <i r="1">
      <x v="209"/>
      <x v="79"/>
      <x v="1"/>
      <x v="1"/>
      <x v="1"/>
    </i>
    <i r="1">
      <x v="210"/>
      <x v="115"/>
      <x/>
      <x v="3"/>
      <x v="1"/>
    </i>
    <i r="1">
      <x v="211"/>
      <x/>
      <x v="1"/>
      <x v="3"/>
      <x v="1"/>
    </i>
    <i r="1">
      <x v="212"/>
      <x v="29"/>
      <x v="1"/>
      <x v="1"/>
      <x v="1"/>
    </i>
    <i r="1">
      <x v="213"/>
      <x v="117"/>
      <x v="1"/>
      <x v="1"/>
      <x v="1"/>
    </i>
    <i r="1">
      <x v="214"/>
      <x v="68"/>
      <x v="1"/>
      <x/>
      <x v="1"/>
    </i>
    <i r="1">
      <x v="215"/>
      <x v="112"/>
      <x v="1"/>
      <x v="3"/>
      <x v="1"/>
    </i>
    <i r="1">
      <x v="216"/>
      <x v="62"/>
      <x v="1"/>
      <x v="3"/>
      <x v="1"/>
    </i>
    <i r="1">
      <x v="217"/>
      <x v="116"/>
      <x v="1"/>
      <x v="3"/>
      <x v="1"/>
    </i>
    <i r="1">
      <x v="218"/>
      <x v="61"/>
      <x v="1"/>
      <x v="3"/>
      <x v="1"/>
    </i>
    <i r="1">
      <x v="219"/>
      <x v="95"/>
      <x v="1"/>
      <x/>
      <x v="1"/>
    </i>
    <i r="1">
      <x v="220"/>
      <x v="112"/>
      <x v="1"/>
      <x v="3"/>
      <x v="1"/>
    </i>
    <i r="1">
      <x v="221"/>
      <x v="62"/>
      <x v="1"/>
      <x v="3"/>
      <x v="1"/>
    </i>
    <i r="1">
      <x v="222"/>
      <x v="95"/>
      <x v="1"/>
      <x/>
      <x v="1"/>
    </i>
    <i>
      <x v="3"/>
      <x/>
      <x v="55"/>
      <x v="1"/>
      <x v="1"/>
      <x v="1"/>
    </i>
    <i r="1">
      <x v="1"/>
      <x v="9"/>
      <x v="1"/>
      <x v="1"/>
      <x v="1"/>
    </i>
    <i r="1">
      <x v="2"/>
      <x v="24"/>
      <x/>
      <x v="1"/>
      <x v="1"/>
    </i>
    <i r="1">
      <x v="3"/>
      <x v="24"/>
      <x/>
      <x v="1"/>
      <x v="1"/>
    </i>
    <i r="1">
      <x v="4"/>
      <x v="106"/>
      <x/>
      <x v="1"/>
      <x/>
    </i>
    <i r="1">
      <x v="5"/>
      <x v="106"/>
      <x/>
      <x v="1"/>
      <x/>
    </i>
    <i r="1">
      <x v="6"/>
      <x v="106"/>
      <x/>
      <x v="1"/>
      <x/>
    </i>
    <i r="1">
      <x v="7"/>
      <x v="106"/>
      <x/>
      <x v="1"/>
      <x/>
    </i>
    <i r="1">
      <x v="8"/>
      <x v="24"/>
      <x/>
      <x v="1"/>
      <x v="1"/>
    </i>
    <i r="1">
      <x v="9"/>
      <x v="24"/>
      <x/>
      <x v="1"/>
      <x v="1"/>
    </i>
    <i r="1">
      <x v="10"/>
      <x v="64"/>
      <x v="1"/>
      <x v="1"/>
      <x v="1"/>
    </i>
    <i r="1">
      <x v="11"/>
      <x v="57"/>
      <x v="1"/>
      <x v="1"/>
      <x v="1"/>
    </i>
    <i r="1">
      <x v="12"/>
      <x v="57"/>
      <x v="1"/>
      <x v="1"/>
      <x v="1"/>
    </i>
    <i r="1">
      <x v="13"/>
      <x v="70"/>
      <x/>
      <x/>
      <x v="1"/>
    </i>
    <i r="1">
      <x v="14"/>
      <x v="33"/>
      <x v="1"/>
      <x v="3"/>
      <x v="1"/>
    </i>
    <i r="1">
      <x v="15"/>
      <x v="24"/>
      <x/>
      <x v="1"/>
      <x v="1"/>
    </i>
    <i r="1">
      <x v="16"/>
      <x v="24"/>
      <x/>
      <x v="1"/>
      <x v="1"/>
    </i>
    <i r="1">
      <x v="17"/>
      <x v="57"/>
      <x v="1"/>
      <x v="1"/>
      <x v="1"/>
    </i>
    <i r="1">
      <x v="18"/>
      <x v="114"/>
      <x/>
      <x v="1"/>
      <x/>
    </i>
    <i r="1">
      <x v="19"/>
      <x v="93"/>
      <x v="1"/>
      <x v="1"/>
      <x v="1"/>
    </i>
    <i r="1">
      <x v="20"/>
      <x v="91"/>
      <x/>
      <x v="1"/>
      <x/>
    </i>
    <i r="1">
      <x v="21"/>
      <x v="49"/>
      <x/>
      <x/>
      <x v="1"/>
    </i>
    <i r="1">
      <x v="22"/>
      <x v="16"/>
      <x/>
      <x/>
      <x v="1"/>
    </i>
    <i r="1">
      <x v="23"/>
      <x v="16"/>
      <x/>
      <x/>
      <x v="1"/>
    </i>
    <i r="1">
      <x v="24"/>
      <x v="64"/>
      <x v="1"/>
      <x v="1"/>
      <x v="1"/>
    </i>
    <i r="1">
      <x v="25"/>
      <x v="64"/>
      <x v="1"/>
      <x v="1"/>
      <x v="1"/>
    </i>
    <i r="1">
      <x v="26"/>
      <x v="70"/>
      <x/>
      <x/>
      <x v="1"/>
    </i>
    <i r="1">
      <x v="27"/>
      <x v="33"/>
      <x v="1"/>
      <x v="3"/>
      <x v="1"/>
    </i>
    <i r="1">
      <x v="28"/>
      <x v="26"/>
      <x v="1"/>
      <x v="3"/>
      <x v="1"/>
    </i>
    <i r="1">
      <x v="29"/>
      <x v="38"/>
      <x v="1"/>
      <x v="1"/>
      <x/>
    </i>
    <i r="1">
      <x v="30"/>
      <x v="70"/>
      <x/>
      <x/>
      <x v="1"/>
    </i>
    <i r="1">
      <x v="31"/>
      <x v="33"/>
      <x v="1"/>
      <x v="3"/>
      <x v="1"/>
    </i>
    <i r="1">
      <x v="32"/>
      <x v="26"/>
      <x v="1"/>
      <x v="3"/>
      <x v="1"/>
    </i>
    <i r="1">
      <x v="33"/>
      <x v="4"/>
      <x v="1"/>
      <x v="1"/>
      <x/>
    </i>
    <i r="1">
      <x v="34"/>
      <x v="43"/>
      <x v="1"/>
      <x v="1"/>
      <x/>
    </i>
    <i r="1">
      <x v="35"/>
      <x v="4"/>
      <x v="1"/>
      <x v="1"/>
      <x/>
    </i>
    <i r="1">
      <x v="36"/>
      <x v="43"/>
      <x v="1"/>
      <x v="1"/>
      <x/>
    </i>
    <i r="1">
      <x v="37"/>
      <x v="55"/>
      <x v="1"/>
      <x v="1"/>
      <x v="1"/>
    </i>
    <i r="1">
      <x v="38"/>
      <x v="59"/>
      <x/>
      <x/>
      <x v="1"/>
    </i>
    <i r="1">
      <x v="39"/>
      <x v="85"/>
      <x v="1"/>
      <x v="3"/>
      <x v="1"/>
    </i>
    <i r="1">
      <x v="40"/>
      <x v="59"/>
      <x/>
      <x/>
      <x v="1"/>
    </i>
    <i r="1">
      <x v="41"/>
      <x v="85"/>
      <x v="1"/>
      <x v="3"/>
      <x v="1"/>
    </i>
    <i r="1">
      <x v="42"/>
      <x v="114"/>
      <x/>
      <x v="1"/>
      <x/>
    </i>
    <i r="1">
      <x v="43"/>
      <x v="92"/>
      <x v="1"/>
      <x v="1"/>
      <x v="1"/>
    </i>
    <i r="1">
      <x v="44"/>
      <x v="18"/>
      <x v="1"/>
      <x v="1"/>
      <x v="1"/>
    </i>
    <i r="1">
      <x v="45"/>
      <x v="93"/>
      <x v="1"/>
      <x v="1"/>
      <x v="1"/>
    </i>
    <i r="1">
      <x v="46"/>
      <x v="91"/>
      <x/>
      <x v="1"/>
      <x/>
    </i>
    <i r="1">
      <x v="47"/>
      <x v="114"/>
      <x/>
      <x v="1"/>
      <x/>
    </i>
    <i r="1">
      <x v="48"/>
      <x v="92"/>
      <x v="1"/>
      <x v="1"/>
      <x v="1"/>
    </i>
    <i r="1">
      <x v="49"/>
      <x v="18"/>
      <x v="1"/>
      <x v="1"/>
      <x v="1"/>
    </i>
    <i r="1">
      <x v="50"/>
      <x v="93"/>
      <x v="1"/>
      <x v="1"/>
      <x v="1"/>
    </i>
    <i r="1">
      <x v="51"/>
      <x v="9"/>
      <x v="1"/>
      <x v="1"/>
      <x v="1"/>
    </i>
    <i r="1">
      <x v="52"/>
      <x v="49"/>
      <x/>
      <x/>
      <x v="1"/>
    </i>
    <i r="1">
      <x v="53"/>
      <x v="91"/>
      <x/>
      <x v="1"/>
      <x/>
    </i>
    <i r="1">
      <x v="54"/>
      <x v="49"/>
      <x/>
      <x/>
      <x v="1"/>
    </i>
    <i r="1">
      <x v="55"/>
      <x v="109"/>
      <x/>
      <x/>
      <x v="1"/>
    </i>
    <i r="1">
      <x v="56"/>
      <x v="30"/>
      <x/>
      <x/>
      <x v="1"/>
    </i>
    <i r="1">
      <x v="57"/>
      <x v="8"/>
      <x v="1"/>
      <x v="1"/>
      <x v="1"/>
    </i>
    <i r="1">
      <x v="58"/>
      <x v="107"/>
      <x v="1"/>
      <x v="1"/>
      <x v="1"/>
    </i>
    <i r="1">
      <x v="59"/>
      <x v="101"/>
      <x v="1"/>
      <x v="1"/>
      <x v="1"/>
    </i>
    <i r="1">
      <x v="60"/>
      <x v="103"/>
      <x v="1"/>
      <x v="1"/>
      <x v="1"/>
    </i>
    <i r="1">
      <x v="61"/>
      <x v="109"/>
      <x/>
      <x/>
      <x v="1"/>
    </i>
    <i r="1">
      <x v="62"/>
      <x v="30"/>
      <x/>
      <x/>
      <x v="1"/>
    </i>
    <i r="1">
      <x v="63"/>
      <x v="8"/>
      <x v="1"/>
      <x v="1"/>
      <x v="1"/>
    </i>
    <i r="1">
      <x v="64"/>
      <x v="107"/>
      <x v="1"/>
      <x v="1"/>
      <x v="1"/>
    </i>
    <i r="1">
      <x v="65"/>
      <x v="101"/>
      <x v="1"/>
      <x v="1"/>
      <x v="1"/>
    </i>
    <i r="1">
      <x v="66"/>
      <x v="103"/>
      <x v="1"/>
      <x v="1"/>
      <x v="1"/>
    </i>
    <i>
      <x v="4"/>
      <x v="114"/>
      <x v="11"/>
      <x v="1"/>
      <x v="1"/>
      <x v="1"/>
    </i>
    <i r="1">
      <x v="115"/>
      <x v="11"/>
      <x v="1"/>
      <x v="1"/>
      <x v="1"/>
    </i>
    <i r="1">
      <x v="171"/>
      <x v="13"/>
      <x v="1"/>
      <x v="1"/>
      <x v="1"/>
    </i>
    <i r="1">
      <x v="172"/>
      <x v="13"/>
      <x v="1"/>
      <x v="1"/>
      <x v="1"/>
    </i>
    <i r="1">
      <x v="173"/>
      <x v="89"/>
      <x v="1"/>
      <x v="1"/>
      <x v="1"/>
    </i>
    <i r="1">
      <x v="174"/>
      <x v="97"/>
      <x v="1"/>
      <x v="1"/>
      <x v="1"/>
    </i>
    <i r="1">
      <x v="175"/>
      <x v="48"/>
      <x v="1"/>
      <x v="1"/>
      <x v="1"/>
    </i>
    <i r="1">
      <x v="176"/>
      <x v="77"/>
      <x v="1"/>
      <x v="1"/>
      <x v="1"/>
    </i>
    <i r="1">
      <x v="177"/>
      <x v="97"/>
      <x v="1"/>
      <x v="1"/>
      <x v="1"/>
    </i>
    <i r="1">
      <x v="178"/>
      <x v="48"/>
      <x v="1"/>
      <x v="1"/>
      <x v="1"/>
    </i>
    <i r="1">
      <x v="179"/>
      <x v="77"/>
      <x v="1"/>
      <x v="1"/>
      <x v="1"/>
    </i>
    <i>
      <x v="5"/>
      <x v="116"/>
      <x v="25"/>
      <x/>
      <x/>
      <x v="1"/>
    </i>
    <i r="1">
      <x v="117"/>
      <x v="25"/>
      <x/>
      <x/>
      <x v="1"/>
    </i>
    <i r="1">
      <x v="118"/>
      <x v="25"/>
      <x/>
      <x/>
      <x v="1"/>
    </i>
    <i r="1">
      <x v="119"/>
      <x v="100"/>
      <x v="1"/>
      <x v="3"/>
      <x v="1"/>
    </i>
    <i r="1">
      <x v="120"/>
      <x v="100"/>
      <x v="1"/>
      <x v="3"/>
      <x v="1"/>
    </i>
    <i r="1">
      <x v="121"/>
      <x v="34"/>
      <x v="1"/>
      <x v="3"/>
      <x/>
    </i>
    <i r="1">
      <x v="122"/>
      <x v="34"/>
      <x v="1"/>
      <x v="3"/>
      <x/>
    </i>
    <i r="1">
      <x v="123"/>
      <x v="73"/>
      <x/>
      <x/>
      <x v="1"/>
    </i>
    <i r="1">
      <x v="124"/>
      <x v="73"/>
      <x/>
      <x/>
      <x v="1"/>
    </i>
    <i r="1">
      <x v="125"/>
      <x v="34"/>
      <x v="1"/>
      <x v="3"/>
      <x/>
    </i>
    <i r="1">
      <x v="126"/>
      <x v="73"/>
      <x/>
      <x/>
      <x v="1"/>
    </i>
    <i r="1">
      <x v="127"/>
      <x v="42"/>
      <x v="1"/>
      <x v="1"/>
      <x/>
    </i>
    <i r="1">
      <x v="128"/>
      <x v="60"/>
      <x v="1"/>
      <x v="3"/>
      <x v="1"/>
    </i>
    <i r="1">
      <x v="129"/>
      <x v="87"/>
      <x v="1"/>
      <x/>
      <x v="1"/>
    </i>
    <i r="1">
      <x v="130"/>
      <x v="32"/>
      <x v="1"/>
      <x v="1"/>
      <x v="1"/>
    </i>
    <i r="1">
      <x v="131"/>
      <x v="20"/>
      <x/>
      <x v="2"/>
      <x v="1"/>
    </i>
    <i r="1">
      <x v="132"/>
      <x v="21"/>
      <x/>
      <x v="2"/>
      <x v="1"/>
    </i>
    <i r="1">
      <x v="133"/>
      <x v="87"/>
      <x v="1"/>
      <x/>
      <x v="1"/>
    </i>
    <i r="1">
      <x v="134"/>
      <x v="15"/>
      <x/>
      <x v="2"/>
      <x v="1"/>
    </i>
    <i r="1">
      <x v="135"/>
      <x v="110"/>
      <x v="1"/>
      <x v="1"/>
      <x v="1"/>
    </i>
    <i r="1">
      <x v="136"/>
      <x v="56"/>
      <x v="1"/>
      <x v="1"/>
      <x v="1"/>
    </i>
    <i r="1">
      <x v="137"/>
      <x v="96"/>
      <x v="1"/>
      <x/>
      <x v="1"/>
    </i>
    <i r="1">
      <x v="138"/>
      <x v="19"/>
      <x/>
      <x v="3"/>
      <x v="1"/>
    </i>
    <i r="1">
      <x v="139"/>
      <x v="42"/>
      <x v="1"/>
      <x v="1"/>
      <x/>
    </i>
    <i r="1">
      <x v="140"/>
      <x v="60"/>
      <x v="1"/>
      <x v="3"/>
      <x v="1"/>
    </i>
    <i r="1">
      <x v="141"/>
      <x v="108"/>
      <x v="1"/>
      <x v="1"/>
      <x v="1"/>
    </i>
    <i r="1">
      <x v="142"/>
      <x v="87"/>
      <x v="1"/>
      <x/>
      <x v="1"/>
    </i>
    <i r="1">
      <x v="143"/>
      <x v="102"/>
      <x v="1"/>
      <x v="1"/>
      <x v="1"/>
    </i>
    <i r="1">
      <x v="144"/>
      <x v="10"/>
      <x v="1"/>
      <x v="1"/>
      <x v="1"/>
    </i>
    <i r="1">
      <x v="145"/>
      <x v="65"/>
      <x v="1"/>
      <x v="3"/>
      <x v="1"/>
    </i>
    <i r="1">
      <x v="146"/>
      <x v="40"/>
      <x v="1"/>
      <x v="1"/>
      <x v="1"/>
    </i>
    <i r="1">
      <x v="147"/>
      <x v="37"/>
      <x v="1"/>
      <x v="3"/>
      <x v="1"/>
    </i>
    <i r="1">
      <x v="148"/>
      <x v="36"/>
      <x v="1"/>
      <x v="3"/>
      <x v="1"/>
    </i>
    <i r="1">
      <x v="149"/>
      <x v="32"/>
      <x v="1"/>
      <x v="1"/>
      <x v="1"/>
    </i>
    <i r="1">
      <x v="150"/>
      <x v="35"/>
      <x v="1"/>
      <x v="3"/>
      <x v="1"/>
    </i>
    <i r="1">
      <x v="151"/>
      <x v="17"/>
      <x/>
      <x/>
      <x v="1"/>
    </i>
    <i r="1">
      <x v="152"/>
      <x v="20"/>
      <x/>
      <x v="2"/>
      <x v="1"/>
    </i>
    <i r="1">
      <x v="153"/>
      <x v="21"/>
      <x/>
      <x v="2"/>
      <x v="1"/>
    </i>
    <i r="1">
      <x v="154"/>
      <x v="31"/>
      <x v="1"/>
      <x v="3"/>
      <x/>
    </i>
    <i r="1">
      <x v="155"/>
      <x v="96"/>
      <x v="1"/>
      <x/>
      <x v="1"/>
    </i>
    <i r="1">
      <x v="156"/>
      <x v="15"/>
      <x/>
      <x v="2"/>
      <x v="1"/>
    </i>
    <i r="1">
      <x v="157"/>
      <x v="110"/>
      <x v="1"/>
      <x v="1"/>
      <x v="1"/>
    </i>
    <i r="1">
      <x v="158"/>
      <x v="56"/>
      <x v="1"/>
      <x v="1"/>
      <x v="1"/>
    </i>
    <i r="1">
      <x v="159"/>
      <x v="96"/>
      <x v="1"/>
      <x/>
      <x v="1"/>
    </i>
    <i r="1">
      <x v="160"/>
      <x v="19"/>
      <x/>
      <x v="3"/>
      <x v="1"/>
    </i>
    <i r="1">
      <x v="161"/>
      <x v="108"/>
      <x v="1"/>
      <x v="1"/>
      <x v="1"/>
    </i>
    <i r="1">
      <x v="162"/>
      <x v="102"/>
      <x v="1"/>
      <x v="1"/>
      <x v="1"/>
    </i>
    <i r="1">
      <x v="163"/>
      <x v="10"/>
      <x v="1"/>
      <x v="1"/>
      <x v="1"/>
    </i>
    <i r="1">
      <x v="164"/>
      <x v="65"/>
      <x v="1"/>
      <x v="3"/>
      <x v="1"/>
    </i>
    <i r="1">
      <x v="165"/>
      <x v="40"/>
      <x v="1"/>
      <x v="1"/>
      <x v="1"/>
    </i>
    <i r="1">
      <x v="166"/>
      <x v="37"/>
      <x v="1"/>
      <x v="3"/>
      <x v="1"/>
    </i>
    <i r="1">
      <x v="167"/>
      <x v="36"/>
      <x v="1"/>
      <x v="3"/>
      <x v="1"/>
    </i>
    <i r="1">
      <x v="168"/>
      <x v="35"/>
      <x v="1"/>
      <x v="3"/>
      <x v="1"/>
    </i>
    <i r="1">
      <x v="169"/>
      <x v="17"/>
      <x/>
      <x/>
      <x v="1"/>
    </i>
    <i r="1">
      <x v="170"/>
      <x v="31"/>
      <x v="1"/>
      <x v="3"/>
      <x/>
    </i>
    <i>
      <x v="6"/>
      <x v="91"/>
      <x v="44"/>
      <x v="1"/>
      <x v="1"/>
      <x v="1"/>
    </i>
    <i r="1">
      <x v="92"/>
      <x v="7"/>
      <x v="1"/>
      <x v="1"/>
      <x v="1"/>
    </i>
    <i r="1">
      <x v="93"/>
      <x v="45"/>
      <x v="1"/>
      <x v="1"/>
      <x v="1"/>
    </i>
    <i r="1">
      <x v="94"/>
      <x v="52"/>
      <x v="1"/>
      <x v="1"/>
      <x v="1"/>
    </i>
    <i r="1">
      <x v="95"/>
      <x v="53"/>
      <x v="1"/>
      <x v="1"/>
      <x v="1"/>
    </i>
    <i r="1">
      <x v="96"/>
      <x v="99"/>
      <x v="1"/>
      <x v="4"/>
      <x v="1"/>
    </i>
    <i r="1">
      <x v="97"/>
      <x v="51"/>
      <x v="1"/>
      <x v="1"/>
      <x v="1"/>
    </i>
    <i r="1">
      <x v="98"/>
      <x v="98"/>
      <x v="1"/>
      <x v="4"/>
      <x v="1"/>
    </i>
    <i r="1">
      <x v="99"/>
      <x v="69"/>
      <x v="1"/>
      <x v="1"/>
      <x v="1"/>
    </i>
    <i r="1">
      <x v="100"/>
      <x v="88"/>
      <x v="1"/>
      <x v="1"/>
      <x v="1"/>
    </i>
    <i r="1">
      <x v="101"/>
      <x v="75"/>
      <x v="1"/>
      <x v="1"/>
      <x v="1"/>
    </i>
    <i r="1">
      <x v="102"/>
      <x v="76"/>
      <x v="1"/>
      <x v="1"/>
      <x v="1"/>
    </i>
    <i r="1">
      <x v="103"/>
      <x v="47"/>
      <x v="1"/>
      <x v="1"/>
      <x v="1"/>
    </i>
    <i r="1">
      <x v="104"/>
      <x v="46"/>
      <x v="1"/>
      <x v="1"/>
      <x v="1"/>
    </i>
    <i r="1">
      <x v="105"/>
      <x v="67"/>
      <x v="1"/>
      <x v="1"/>
      <x v="1"/>
    </i>
    <i r="1">
      <x v="106"/>
      <x v="81"/>
      <x/>
      <x v="4"/>
      <x/>
    </i>
    <i r="1">
      <x v="107"/>
      <x v="80"/>
      <x/>
      <x v="4"/>
      <x/>
    </i>
    <i r="1">
      <x v="108"/>
      <x v="5"/>
      <x v="1"/>
      <x v="4"/>
      <x v="1"/>
    </i>
    <i r="1">
      <x v="109"/>
      <x v="78"/>
      <x v="1"/>
      <x v="1"/>
      <x v="1"/>
    </i>
    <i r="1">
      <x v="110"/>
      <x v="6"/>
      <x v="1"/>
      <x v="4"/>
      <x v="1"/>
    </i>
    <i r="1">
      <x v="111"/>
      <x v="83"/>
      <x v="1"/>
      <x v="1"/>
      <x v="1"/>
    </i>
    <i r="1">
      <x v="112"/>
      <x v="104"/>
      <x v="1"/>
      <x v="1"/>
      <x v="1"/>
    </i>
    <i r="1">
      <x v="113"/>
      <x v="39"/>
      <x v="1"/>
      <x v="1"/>
      <x v="1"/>
    </i>
    <i t="grand">
      <x/>
    </i>
  </rowItems>
  <colFields count="1">
    <field x="-2"/>
  </colFields>
  <colItems count="13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</colItems>
  <dataFields count="13">
    <dataField name=" 4月销量" fld="32" baseField="0" baseItem="0"/>
    <dataField name=" 5月销量（截止19日）" fld="33" baseField="0" baseItem="0"/>
    <dataField name=" 京东_x000a_合计_x000a_库存" fld="36" baseField="0" baseItem="0"/>
    <dataField name=" 多喜爱库存" fld="38" baseField="0" baseItem="0"/>
    <dataField name=" 在线量" fld="39" baseField="0" baseItem="0"/>
    <dataField name=" 商家补贴" fld="68" baseField="0" baseItem="0"/>
    <dataField name=" 平台补贴" fld="69" baseField="0" baseItem="0"/>
    <dataField name=" 6.1价格" fld="61" baseField="0" baseItem="0"/>
    <dataField name=" 京贴每满200减30凑单" fld="62" baseField="0" baseItem="0"/>
    <dataField name=" 京贴每满200减30" fld="63" baseField="0" baseItem="0"/>
    <dataField name=" 满减" fld="64" baseField="0" baseItem="0"/>
    <dataField name="618到手价" fld="66" baseField="0" baseItem="0"/>
    <dataField name=" 凑单到手价" fld="65" baseField="0" baseItem="0"/>
  </dataFields>
  <formats count="2">
    <format dxfId="0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gridDropZones="1" showDrill="1" multipleFieldFilters="0">
  <location ref="A3:F115" firstHeaderRow="1" firstDataRow="2" firstDataCol="2"/>
  <pivotFields count="79">
    <pivotField axis="axisRow" compact="0" sortType="descending" defaultSubtotal="0" outline="0" multipleItemSelectionAllowed="1" showAll="0">
      <items count="8">
        <item x="1"/>
        <item x="3"/>
        <item x="5"/>
        <item x="0"/>
        <item x="6"/>
        <item x="4"/>
        <item x="2"/>
        <item x="7"/>
      </items>
      <autoSortScope>
        <pivotArea fieldPosition="0">
          <references count="1">
            <reference field="4294967294" count="1" selected="0">
              <x v="3"/>
            </reference>
          </references>
        </pivotArea>
      </autoSortScope>
    </pivotField>
    <pivotField compact="0" defaultSubtotal="0" outline="0" multipleItemSelectionAllowed="1" showAll="0">
      <items count="32">
        <item x="3"/>
        <item x="2"/>
        <item x="16"/>
        <item x="25"/>
        <item x="20"/>
        <item x="9"/>
        <item x="13"/>
        <item x="14"/>
        <item x="7"/>
        <item x="27"/>
        <item x="4"/>
        <item x="6"/>
        <item x="18"/>
        <item x="12"/>
        <item x="29"/>
        <item x="8"/>
        <item x="21"/>
        <item x="26"/>
        <item x="22"/>
        <item x="19"/>
        <item x="10"/>
        <item x="17"/>
        <item x="0"/>
        <item x="23"/>
        <item x="5"/>
        <item x="11"/>
        <item x="30"/>
        <item x="1"/>
        <item x="24"/>
        <item x="15"/>
        <item x="28"/>
        <item x="31"/>
      </items>
    </pivotField>
    <pivotField compact="0" defaultSubtotal="0" outline="0" showAll="0">
      <items count="16">
        <item x="9"/>
        <item x="11"/>
        <item x="12"/>
        <item x="7"/>
        <item x="10"/>
        <item x="1"/>
        <item x="3"/>
        <item x="5"/>
        <item x="0"/>
        <item x="14"/>
        <item x="2"/>
        <item x="6"/>
        <item x="4"/>
        <item x="8"/>
        <item x="13"/>
        <item x="15"/>
      </items>
    </pivotField>
    <pivotField compact="0" defaultSubtotal="0" outline="0" showAll="0">
      <items count="217">
        <item x="90"/>
        <item x="178"/>
        <item x="30"/>
        <item x="135"/>
        <item x="27"/>
        <item x="136"/>
        <item x="26"/>
        <item x="179"/>
        <item x="29"/>
        <item x="133"/>
        <item x="134"/>
        <item x="25"/>
        <item x="24"/>
        <item x="28"/>
        <item x="137"/>
        <item x="23"/>
        <item x="138"/>
        <item x="63"/>
        <item x="87"/>
        <item x="91"/>
        <item x="31"/>
        <item x="104"/>
        <item x="103"/>
        <item x="175"/>
        <item x="140"/>
        <item x="139"/>
        <item x="148"/>
        <item x="84"/>
        <item x="88"/>
        <item x="86"/>
        <item x="41"/>
        <item x="76"/>
        <item x="40"/>
        <item x="75"/>
        <item x="83"/>
        <item x="52"/>
        <item x="54"/>
        <item x="57"/>
        <item x="58"/>
        <item x="56"/>
        <item x="55"/>
        <item x="50"/>
        <item x="10"/>
        <item x="1"/>
        <item x="9"/>
        <item x="70"/>
        <item x="3"/>
        <item x="111"/>
        <item x="155"/>
        <item x="186"/>
        <item x="115"/>
        <item x="164"/>
        <item x="122"/>
        <item x="159"/>
        <item x="183"/>
        <item x="123"/>
        <item x="167"/>
        <item x="121"/>
        <item x="182"/>
        <item x="59"/>
        <item x="207"/>
        <item x="215"/>
        <item x="100"/>
        <item x="34"/>
        <item x="33"/>
        <item x="32"/>
        <item x="192"/>
        <item x="126"/>
        <item x="194"/>
        <item x="127"/>
        <item x="185"/>
        <item x="49"/>
        <item x="145"/>
        <item x="144"/>
        <item x="177"/>
        <item x="176"/>
        <item x="195"/>
        <item x="107"/>
        <item x="108"/>
        <item x="102"/>
        <item x="105"/>
        <item x="106"/>
        <item x="174"/>
        <item x="149"/>
        <item x="169"/>
        <item x="168"/>
        <item x="68"/>
        <item x="37"/>
        <item x="38"/>
        <item x="94"/>
        <item x="39"/>
        <item x="42"/>
        <item x="74"/>
        <item x="67"/>
        <item x="66"/>
        <item x="72"/>
        <item x="73"/>
        <item x="53"/>
        <item x="85"/>
        <item x="110"/>
        <item x="109"/>
        <item x="11"/>
        <item x="51"/>
        <item x="4"/>
        <item x="82"/>
        <item x="2"/>
        <item x="5"/>
        <item x="0"/>
        <item x="112"/>
        <item x="6"/>
        <item x="7"/>
        <item x="8"/>
        <item x="69"/>
        <item x="78"/>
        <item x="79"/>
        <item x="116"/>
        <item x="165"/>
        <item x="156"/>
        <item x="77"/>
        <item x="200"/>
        <item x="113"/>
        <item x="204"/>
        <item x="114"/>
        <item x="205"/>
        <item x="201"/>
        <item x="154"/>
        <item x="157"/>
        <item x="158"/>
        <item x="162"/>
        <item x="187"/>
        <item x="163"/>
        <item x="118"/>
        <item x="161"/>
        <item x="166"/>
        <item x="160"/>
        <item x="13"/>
        <item x="120"/>
        <item x="12"/>
        <item x="188"/>
        <item x="119"/>
        <item x="125"/>
        <item x="60"/>
        <item x="150"/>
        <item x="124"/>
        <item x="197"/>
        <item x="151"/>
        <item x="170"/>
        <item x="196"/>
        <item x="206"/>
        <item x="81"/>
        <item x="214"/>
        <item x="62"/>
        <item x="128"/>
        <item x="212"/>
        <item x="61"/>
        <item x="213"/>
        <item x="211"/>
        <item x="129"/>
        <item x="193"/>
        <item x="210"/>
        <item x="97"/>
        <item x="98"/>
        <item x="99"/>
        <item x="96"/>
        <item x="95"/>
        <item x="92"/>
        <item x="47"/>
        <item x="184"/>
        <item x="203"/>
        <item x="147"/>
        <item x="198"/>
        <item x="199"/>
        <item x="48"/>
        <item x="117"/>
        <item x="209"/>
        <item x="208"/>
        <item x="146"/>
        <item x="191"/>
        <item x="189"/>
        <item x="153"/>
        <item x="202"/>
        <item x="152"/>
        <item x="190"/>
        <item x="101"/>
        <item x="17"/>
        <item x="19"/>
        <item x="71"/>
        <item x="18"/>
        <item x="20"/>
        <item x="173"/>
        <item x="171"/>
        <item x="172"/>
        <item x="45"/>
        <item x="43"/>
        <item x="44"/>
        <item x="46"/>
        <item x="180"/>
        <item x="130"/>
        <item x="132"/>
        <item x="142"/>
        <item x="143"/>
        <item x="141"/>
        <item x="131"/>
        <item x="80"/>
        <item x="21"/>
        <item x="93"/>
        <item x="89"/>
        <item x="16"/>
        <item x="22"/>
        <item x="181"/>
        <item x="15"/>
        <item x="14"/>
        <item x="35"/>
        <item x="36"/>
        <item x="64"/>
        <item x="65"/>
        <item x="216"/>
      </items>
    </pivotField>
    <pivotField compact="0" defaultSubtotal="0" outline="0" showAll="0">
      <items count="217">
        <item x="60"/>
        <item x="62"/>
        <item x="43"/>
        <item x="20"/>
        <item x="18"/>
        <item x="19"/>
        <item x="17"/>
        <item x="45"/>
        <item x="35"/>
        <item x="15"/>
        <item x="14"/>
        <item x="23"/>
        <item x="26"/>
        <item x="46"/>
        <item x="44"/>
        <item x="16"/>
        <item x="40"/>
        <item x="47"/>
        <item x="37"/>
        <item x="52"/>
        <item x="22"/>
        <item x="21"/>
        <item x="36"/>
        <item x="25"/>
        <item x="28"/>
        <item x="30"/>
        <item x="63"/>
        <item x="24"/>
        <item x="27"/>
        <item x="29"/>
        <item x="56"/>
        <item x="58"/>
        <item x="55"/>
        <item x="57"/>
        <item x="59"/>
        <item x="32"/>
        <item x="34"/>
        <item x="31"/>
        <item x="33"/>
        <item x="42"/>
        <item x="1"/>
        <item x="51"/>
        <item x="49"/>
        <item x="39"/>
        <item x="41"/>
        <item x="0"/>
        <item x="50"/>
        <item x="48"/>
        <item x="61"/>
        <item x="54"/>
        <item x="38"/>
        <item x="53"/>
        <item x="3"/>
        <item x="7"/>
        <item x="5"/>
        <item x="13"/>
        <item x="9"/>
        <item x="11"/>
        <item x="2"/>
        <item x="6"/>
        <item x="4"/>
        <item x="12"/>
        <item x="8"/>
        <item x="10"/>
        <item x="80"/>
        <item x="71"/>
        <item x="65"/>
        <item x="64"/>
        <item x="77"/>
        <item x="70"/>
        <item x="69"/>
        <item x="79"/>
        <item x="78"/>
        <item x="74"/>
        <item x="76"/>
        <item x="73"/>
        <item x="66"/>
        <item x="68"/>
        <item x="75"/>
        <item x="72"/>
        <item x="67"/>
        <item x="89"/>
        <item x="101"/>
        <item x="93"/>
        <item x="86"/>
        <item x="87"/>
        <item x="92"/>
        <item x="88"/>
        <item x="91"/>
        <item x="85"/>
        <item x="90"/>
        <item x="95"/>
        <item x="96"/>
        <item x="84"/>
        <item x="100"/>
        <item x="82"/>
        <item x="81"/>
        <item x="98"/>
        <item x="94"/>
        <item x="99"/>
        <item x="83"/>
        <item x="97"/>
        <item x="215"/>
        <item x="214"/>
        <item x="130"/>
        <item x="132"/>
        <item x="131"/>
        <item x="128"/>
        <item x="129"/>
        <item x="135"/>
        <item x="133"/>
        <item x="138"/>
        <item x="136"/>
        <item x="134"/>
        <item x="137"/>
        <item x="145"/>
        <item x="140"/>
        <item x="143"/>
        <item x="149"/>
        <item x="167"/>
        <item x="165"/>
        <item x="141"/>
        <item x="169"/>
        <item x="125"/>
        <item x="147"/>
        <item x="117"/>
        <item x="161"/>
        <item x="144"/>
        <item x="139"/>
        <item x="123"/>
        <item x="142"/>
        <item x="121"/>
        <item x="153"/>
        <item x="163"/>
        <item x="151"/>
        <item x="155"/>
        <item x="157"/>
        <item x="148"/>
        <item x="159"/>
        <item x="119"/>
        <item x="166"/>
        <item x="164"/>
        <item x="127"/>
        <item x="115"/>
        <item x="168"/>
        <item x="124"/>
        <item x="146"/>
        <item x="116"/>
        <item x="160"/>
        <item x="122"/>
        <item x="120"/>
        <item x="152"/>
        <item x="162"/>
        <item x="150"/>
        <item x="154"/>
        <item x="156"/>
        <item x="158"/>
        <item x="118"/>
        <item x="126"/>
        <item x="211"/>
        <item x="213"/>
        <item x="210"/>
        <item x="212"/>
        <item x="192"/>
        <item x="171"/>
        <item x="186"/>
        <item x="196"/>
        <item x="197"/>
        <item x="189"/>
        <item x="193"/>
        <item x="172"/>
        <item x="174"/>
        <item x="176"/>
        <item x="178"/>
        <item x="180"/>
        <item x="195"/>
        <item x="194"/>
        <item x="173"/>
        <item x="175"/>
        <item x="177"/>
        <item x="179"/>
        <item x="181"/>
        <item x="187"/>
        <item x="182"/>
        <item x="204"/>
        <item x="208"/>
        <item x="206"/>
        <item x="184"/>
        <item x="200"/>
        <item x="188"/>
        <item x="183"/>
        <item x="205"/>
        <item x="170"/>
        <item x="209"/>
        <item x="207"/>
        <item x="198"/>
        <item x="202"/>
        <item x="185"/>
        <item x="201"/>
        <item x="190"/>
        <item x="199"/>
        <item x="203"/>
        <item x="191"/>
        <item x="114"/>
        <item x="113"/>
        <item x="110"/>
        <item x="109"/>
        <item x="112"/>
        <item x="111"/>
        <item x="102"/>
        <item x="105"/>
        <item x="106"/>
        <item x="108"/>
        <item x="104"/>
        <item x="103"/>
        <item x="107"/>
        <item x="216"/>
      </items>
    </pivotField>
    <pivotField compact="0" defaultSubtotal="0" outline="0" showAll="0">
      <items count="216">
        <item x="4"/>
        <item x="80"/>
        <item x="105"/>
        <item x="106"/>
        <item x="107"/>
        <item x="167"/>
        <item x="168"/>
        <item x="64"/>
        <item x="65"/>
        <item x="71"/>
        <item x="101"/>
        <item x="102"/>
        <item x="103"/>
        <item x="108"/>
        <item x="109"/>
        <item x="57"/>
        <item x="58"/>
        <item x="55"/>
        <item x="56"/>
        <item x="40"/>
        <item x="63"/>
        <item x="37"/>
        <item x="35"/>
        <item x="23"/>
        <item x="29"/>
        <item x="30"/>
        <item x="36"/>
        <item x="24"/>
        <item x="25"/>
        <item x="26"/>
        <item x="27"/>
        <item x="28"/>
        <item x="43"/>
        <item x="44"/>
        <item x="46"/>
        <item x="16"/>
        <item x="45"/>
        <item x="14"/>
        <item x="15"/>
        <item x="21"/>
        <item x="22"/>
        <item x="19"/>
        <item x="17"/>
        <item x="20"/>
        <item x="18"/>
        <item x="34"/>
        <item x="33"/>
        <item x="31"/>
        <item x="32"/>
        <item x="91"/>
        <item x="170"/>
        <item x="171"/>
        <item x="172"/>
        <item x="194"/>
        <item x="175"/>
        <item x="176"/>
        <item x="173"/>
        <item x="174"/>
        <item x="177"/>
        <item x="178"/>
        <item x="179"/>
        <item x="180"/>
        <item x="52"/>
        <item x="41"/>
        <item x="42"/>
        <item x="38"/>
        <item x="39"/>
        <item x="53"/>
        <item x="54"/>
        <item x="67"/>
        <item x="68"/>
        <item x="74"/>
        <item x="75"/>
        <item x="72"/>
        <item x="73"/>
        <item x="76"/>
        <item x="66"/>
        <item x="85"/>
        <item x="93"/>
        <item x="104"/>
        <item x="84"/>
        <item x="86"/>
        <item x="88"/>
        <item x="87"/>
        <item x="99"/>
        <item x="90"/>
        <item x="83"/>
        <item x="92"/>
        <item x="100"/>
        <item x="89"/>
        <item x="181"/>
        <item x="183"/>
        <item x="186"/>
        <item x="185"/>
        <item x="187"/>
        <item x="188"/>
        <item x="189"/>
        <item x="190"/>
        <item x="182"/>
        <item x="184"/>
        <item x="11"/>
        <item x="9"/>
        <item x="12"/>
        <item x="13"/>
        <item x="161"/>
        <item x="162"/>
        <item x="119"/>
        <item x="120"/>
        <item x="110"/>
        <item x="111"/>
        <item x="112"/>
        <item x="113"/>
        <item x="62"/>
        <item x="61"/>
        <item x="97"/>
        <item x="98"/>
        <item x="114"/>
        <item x="115"/>
        <item x="116"/>
        <item x="135"/>
        <item x="136"/>
        <item x="137"/>
        <item x="129"/>
        <item x="130"/>
        <item x="131"/>
        <item x="132"/>
        <item x="134"/>
        <item x="133"/>
        <item x="140"/>
        <item x="143"/>
        <item x="144"/>
        <item x="145"/>
        <item x="146"/>
        <item x="138"/>
        <item x="139"/>
        <item x="141"/>
        <item x="142"/>
        <item x="147"/>
        <item x="148"/>
        <item x="192"/>
        <item x="191"/>
        <item x="193"/>
        <item x="203"/>
        <item x="204"/>
        <item x="199"/>
        <item x="200"/>
        <item x="201"/>
        <item x="202"/>
        <item x="169"/>
        <item x="60"/>
        <item x="195"/>
        <item x="196"/>
        <item x="197"/>
        <item x="198"/>
        <item x="77"/>
        <item x="78"/>
        <item x="79"/>
        <item x="94"/>
        <item x="95"/>
        <item x="6"/>
        <item x="7"/>
        <item x="51"/>
        <item x="49"/>
        <item x="50"/>
        <item x="48"/>
        <item x="5"/>
        <item x="0"/>
        <item x="1"/>
        <item x="10"/>
        <item x="2"/>
        <item x="8"/>
        <item x="3"/>
        <item x="47"/>
        <item x="81"/>
        <item x="82"/>
        <item x="59"/>
        <item x="212"/>
        <item x="210"/>
        <item x="211"/>
        <item x="209"/>
        <item x="117"/>
        <item x="118"/>
        <item x="151"/>
        <item x="152"/>
        <item x="149"/>
        <item x="150"/>
        <item x="125"/>
        <item x="121"/>
        <item x="122"/>
        <item x="126"/>
        <item x="165"/>
        <item x="163"/>
        <item x="164"/>
        <item x="166"/>
        <item x="159"/>
        <item x="160"/>
        <item x="123"/>
        <item x="124"/>
        <item x="157"/>
        <item x="158"/>
        <item x="156"/>
        <item x="154"/>
        <item x="155"/>
        <item x="153"/>
        <item x="127"/>
        <item x="128"/>
        <item x="69"/>
        <item x="70"/>
        <item x="214"/>
        <item x="213"/>
        <item x="96"/>
        <item x="207"/>
        <item x="208"/>
        <item x="205"/>
        <item x="206"/>
        <item x="215"/>
      </items>
    </pivotField>
    <pivotField axis="axisRow" compact="0" sortType="descending" defaultSubtotal="0" outline="0" showAll="0">
      <items count="119">
        <item x="103"/>
        <item m="1" x="118"/>
        <item x="59"/>
        <item x="60"/>
        <item x="22"/>
        <item x="52"/>
        <item x="53"/>
        <item x="55"/>
        <item x="2"/>
        <item x="25"/>
        <item x="78"/>
        <item x="108"/>
        <item x="89"/>
        <item m="1" x="116"/>
        <item m="1" x="115"/>
        <item x="86"/>
        <item x="9"/>
        <item x="63"/>
        <item x="20"/>
        <item x="82"/>
        <item x="85"/>
        <item x="84"/>
        <item x="32"/>
        <item x="31"/>
        <item x="18"/>
        <item x="69"/>
        <item x="12"/>
        <item x="27"/>
        <item x="88"/>
        <item x="87"/>
        <item x="3"/>
        <item x="67"/>
        <item x="76"/>
        <item x="11"/>
        <item x="70"/>
        <item x="81"/>
        <item x="80"/>
        <item x="79"/>
        <item x="26"/>
        <item m="1" x="111"/>
        <item x="77"/>
        <item x="90"/>
        <item x="74"/>
        <item x="23"/>
        <item x="43"/>
        <item x="47"/>
        <item x="38"/>
        <item m="1" x="110"/>
        <item x="106"/>
        <item x="21"/>
        <item x="33"/>
        <item x="42"/>
        <item x="40"/>
        <item x="41"/>
        <item x="29"/>
        <item x="24"/>
        <item x="75"/>
        <item x="7"/>
        <item x="91"/>
        <item x="13"/>
        <item x="72"/>
        <item x="101"/>
        <item x="102"/>
        <item x="98"/>
        <item x="15"/>
        <item x="83"/>
        <item x="30"/>
        <item x="54"/>
        <item x="104"/>
        <item x="39"/>
        <item x="10"/>
        <item x="58"/>
        <item x="56"/>
        <item x="71"/>
        <item x="57"/>
        <item x="49"/>
        <item x="50"/>
        <item x="107"/>
        <item x="48"/>
        <item m="1" x="113"/>
        <item x="35"/>
        <item x="36"/>
        <item m="1" x="112"/>
        <item x="37"/>
        <item x="28"/>
        <item x="14"/>
        <item x="92"/>
        <item x="73"/>
        <item x="44"/>
        <item m="1" x="117"/>
        <item x="97"/>
        <item x="16"/>
        <item x="0"/>
        <item x="19"/>
        <item x="95"/>
        <item x="96"/>
        <item x="62"/>
        <item m="1" x="114"/>
        <item x="45"/>
        <item x="46"/>
        <item x="68"/>
        <item x="4"/>
        <item x="64"/>
        <item x="5"/>
        <item x="51"/>
        <item x="34"/>
        <item x="8"/>
        <item x="6"/>
        <item x="65"/>
        <item x="1"/>
        <item x="66"/>
        <item x="99"/>
        <item x="100"/>
        <item x="61"/>
        <item x="17"/>
        <item x="93"/>
        <item x="94"/>
        <item x="105"/>
        <item x="109"/>
      </items>
      <autoSortScope>
        <pivotArea fieldPosition="0">
          <references count="1">
            <reference field="4294967294" count="1" selected="0">
              <x v="3"/>
            </reference>
          </references>
        </pivotArea>
      </autoSortScope>
    </pivotField>
    <pivotField compact="0" defaultSubtotal="0" outline="0" showAll="0">
      <items count="8">
        <item x="7"/>
        <item x="3"/>
        <item x="1"/>
        <item x="6"/>
        <item x="5"/>
        <item x="4"/>
        <item x="0"/>
        <item x="2"/>
      </items>
    </pivotField>
    <pivotField compact="0" defaultSubtotal="0" outline="0" showAll="0">
      <items count="60">
        <item x="46"/>
        <item x="40"/>
        <item x="43"/>
        <item x="33"/>
        <item x="44"/>
        <item x="39"/>
        <item x="38"/>
        <item x="45"/>
        <item x="41"/>
        <item x="42"/>
        <item x="34"/>
        <item x="56"/>
        <item x="32"/>
        <item x="37"/>
        <item x="35"/>
        <item x="57"/>
        <item x="21"/>
        <item x="55"/>
        <item x="36"/>
        <item x="26"/>
        <item x="22"/>
        <item x="47"/>
        <item x="52"/>
        <item x="48"/>
        <item x="30"/>
        <item x="19"/>
        <item x="49"/>
        <item x="25"/>
        <item x="20"/>
        <item x="31"/>
        <item x="51"/>
        <item x="50"/>
        <item x="24"/>
        <item x="27"/>
        <item x="58"/>
        <item x="28"/>
        <item x="7"/>
        <item x="8"/>
        <item x="4"/>
        <item x="6"/>
        <item x="5"/>
        <item x="9"/>
        <item x="53"/>
        <item x="2"/>
        <item x="0"/>
        <item x="10"/>
        <item x="54"/>
        <item x="3"/>
        <item x="1"/>
        <item x="23"/>
        <item x="11"/>
        <item x="29"/>
        <item x="12"/>
        <item x="15"/>
        <item x="17"/>
        <item x="13"/>
        <item x="16"/>
        <item x="18"/>
        <item x="14"/>
        <item x="59"/>
      </items>
    </pivotField>
    <pivotField compact="0" defaultSubtotal="0" outline="0" showAll="0">
      <items count="43">
        <item x="38"/>
        <item x="36"/>
        <item x="34"/>
        <item x="37"/>
        <item x="31"/>
        <item x="35"/>
        <item x="30"/>
        <item x="32"/>
        <item x="33"/>
        <item x="21"/>
        <item x="19"/>
        <item x="20"/>
        <item x="39"/>
        <item x="40"/>
        <item x="22"/>
        <item x="27"/>
        <item x="23"/>
        <item x="26"/>
        <item x="28"/>
        <item x="41"/>
        <item x="3"/>
        <item x="7"/>
        <item x="4"/>
        <item x="5"/>
        <item x="9"/>
        <item x="6"/>
        <item x="10"/>
        <item x="2"/>
        <item x="0"/>
        <item x="11"/>
        <item x="8"/>
        <item x="1"/>
        <item x="24"/>
        <item x="29"/>
        <item x="25"/>
        <item x="17"/>
        <item x="16"/>
        <item x="12"/>
        <item x="18"/>
        <item x="13"/>
        <item x="14"/>
        <item x="15"/>
        <item x="42"/>
      </items>
    </pivotField>
    <pivotField compact="0" defaultSubtotal="0" outline="0" showAll="0">
      <items count="27">
        <item x="0"/>
        <item x="2"/>
        <item x="3"/>
        <item x="1"/>
        <item x="4"/>
        <item x="5"/>
        <item x="9"/>
        <item x="8"/>
        <item x="7"/>
        <item x="6"/>
        <item x="15"/>
        <item x="13"/>
        <item x="10"/>
        <item x="12"/>
        <item x="11"/>
        <item x="17"/>
        <item x="19"/>
        <item x="20"/>
        <item x="23"/>
        <item x="25"/>
        <item x="24"/>
        <item x="16"/>
        <item x="18"/>
        <item x="21"/>
        <item x="14"/>
        <item x="22"/>
        <item x="26"/>
      </items>
    </pivotField>
    <pivotField compact="0" defaultSubtotal="0" outline="0" showAll="0">
      <items count="3">
        <item x="1"/>
        <item x="2"/>
        <item x="0"/>
      </items>
    </pivotField>
    <pivotField compact="0" defaultSubtotal="0" outline="0" showAll="0">
      <items count="4">
        <item x="3"/>
        <item x="0"/>
        <item x="1"/>
        <item x="2"/>
      </items>
    </pivotField>
    <pivotField compact="0" defaultSubtotal="0" outline="0" showAll="0">
      <items count="2">
        <item x="0"/>
        <item x="1"/>
      </items>
    </pivotField>
    <pivotField compact="0" defaultSubtotal="0" outline="0" showAll="0">
      <items count="38">
        <item x="36"/>
        <item x="17"/>
        <item x="16"/>
        <item x="10"/>
        <item x="18"/>
        <item x="11"/>
        <item x="13"/>
        <item x="19"/>
        <item x="26"/>
        <item x="24"/>
        <item x="28"/>
        <item x="31"/>
        <item x="21"/>
        <item x="25"/>
        <item x="35"/>
        <item x="14"/>
        <item x="1"/>
        <item x="27"/>
        <item x="29"/>
        <item x="5"/>
        <item x="23"/>
        <item x="3"/>
        <item x="12"/>
        <item x="32"/>
        <item x="34"/>
        <item x="22"/>
        <item x="37"/>
        <item x="30"/>
        <item x="20"/>
        <item x="15"/>
        <item x="7"/>
        <item x="33"/>
        <item x="4"/>
        <item x="2"/>
        <item x="8"/>
        <item x="9"/>
        <item x="6"/>
        <item x="0"/>
      </items>
    </pivotField>
    <pivotField compact="0" defaultSubtotal="0" outline="0" showAll="0">
      <items count="41">
        <item x="39"/>
        <item x="17"/>
        <item x="27"/>
        <item x="16"/>
        <item x="10"/>
        <item x="24"/>
        <item x="12"/>
        <item x="3"/>
        <item x="18"/>
        <item x="13"/>
        <item x="37"/>
        <item x="11"/>
        <item x="25"/>
        <item x="14"/>
        <item x="31"/>
        <item x="38"/>
        <item x="36"/>
        <item x="20"/>
        <item x="26"/>
        <item x="33"/>
        <item x="30"/>
        <item x="29"/>
        <item x="22"/>
        <item x="4"/>
        <item x="15"/>
        <item x="5"/>
        <item x="23"/>
        <item x="40"/>
        <item x="28"/>
        <item x="1"/>
        <item x="19"/>
        <item x="32"/>
        <item x="21"/>
        <item x="8"/>
        <item x="35"/>
        <item x="2"/>
        <item x="7"/>
        <item x="34"/>
        <item x="9"/>
        <item x="6"/>
        <item x="0"/>
      </items>
    </pivotField>
    <pivotField compact="0" defaultSubtotal="0" outline="0" showAll="0">
      <items count="44">
        <item x="43"/>
        <item x="42"/>
        <item x="40"/>
        <item x="13"/>
        <item x="30"/>
        <item x="3"/>
        <item x="26"/>
        <item x="19"/>
        <item x="24"/>
        <item x="20"/>
        <item x="10"/>
        <item x="18"/>
        <item x="27"/>
        <item x="29"/>
        <item x="2"/>
        <item x="11"/>
        <item x="39"/>
        <item x="17"/>
        <item x="16"/>
        <item x="34"/>
        <item x="1"/>
        <item x="25"/>
        <item x="22"/>
        <item x="28"/>
        <item x="12"/>
        <item x="23"/>
        <item x="35"/>
        <item x="5"/>
        <item x="31"/>
        <item x="14"/>
        <item x="33"/>
        <item x="32"/>
        <item x="41"/>
        <item x="36"/>
        <item x="21"/>
        <item x="38"/>
        <item x="7"/>
        <item x="15"/>
        <item x="4"/>
        <item x="8"/>
        <item x="37"/>
        <item x="9"/>
        <item x="6"/>
        <item x="0"/>
      </items>
    </pivotField>
    <pivotField compact="0" defaultSubtotal="0" outline="0" showAll="0">
      <items count="47">
        <item x="26"/>
        <item x="30"/>
        <item x="27"/>
        <item x="12"/>
        <item x="42"/>
        <item x="9"/>
        <item x="21"/>
        <item x="1"/>
        <item x="44"/>
        <item x="23"/>
        <item x="24"/>
        <item x="34"/>
        <item x="28"/>
        <item x="33"/>
        <item x="46"/>
        <item x="25"/>
        <item x="13"/>
        <item x="35"/>
        <item x="43"/>
        <item x="19"/>
        <item x="29"/>
        <item x="5"/>
        <item x="20"/>
        <item x="39"/>
        <item x="41"/>
        <item x="15"/>
        <item x="17"/>
        <item x="14"/>
        <item x="10"/>
        <item x="18"/>
        <item x="2"/>
        <item x="36"/>
        <item x="4"/>
        <item x="11"/>
        <item x="3"/>
        <item x="38"/>
        <item x="16"/>
        <item x="22"/>
        <item x="40"/>
        <item x="45"/>
        <item x="32"/>
        <item x="31"/>
        <item x="37"/>
        <item x="7"/>
        <item x="6"/>
        <item x="8"/>
        <item x="0"/>
      </items>
    </pivotField>
    <pivotField compact="0" defaultSubtotal="0" outline="0" showAll="0">
      <items count="69">
        <item x="58"/>
        <item x="59"/>
        <item x="13"/>
        <item x="27"/>
        <item x="1"/>
        <item x="22"/>
        <item x="28"/>
        <item x="53"/>
        <item x="33"/>
        <item x="30"/>
        <item x="63"/>
        <item x="24"/>
        <item x="25"/>
        <item x="5"/>
        <item x="10"/>
        <item x="55"/>
        <item x="50"/>
        <item x="64"/>
        <item x="60"/>
        <item x="26"/>
        <item x="52"/>
        <item x="20"/>
        <item x="17"/>
        <item x="42"/>
        <item x="16"/>
        <item x="51"/>
        <item x="32"/>
        <item x="39"/>
        <item x="34"/>
        <item x="54"/>
        <item x="46"/>
        <item x="23"/>
        <item x="57"/>
        <item x="38"/>
        <item x="43"/>
        <item x="4"/>
        <item x="31"/>
        <item x="14"/>
        <item x="44"/>
        <item x="56"/>
        <item x="47"/>
        <item x="18"/>
        <item x="67"/>
        <item x="48"/>
        <item x="29"/>
        <item x="21"/>
        <item x="2"/>
        <item x="61"/>
        <item x="11"/>
        <item x="66"/>
        <item x="41"/>
        <item x="37"/>
        <item x="7"/>
        <item x="65"/>
        <item x="3"/>
        <item x="19"/>
        <item x="68"/>
        <item x="35"/>
        <item x="15"/>
        <item x="49"/>
        <item x="12"/>
        <item x="8"/>
        <item x="40"/>
        <item x="62"/>
        <item x="6"/>
        <item x="36"/>
        <item x="45"/>
        <item x="9"/>
        <item x="0"/>
      </items>
    </pivotField>
    <pivotField compact="0" defaultSubtotal="0" outline="0" showAll="0">
      <items count="71">
        <item x="32"/>
        <item x="13"/>
        <item x="59"/>
        <item x="60"/>
        <item x="40"/>
        <item x="22"/>
        <item x="1"/>
        <item x="29"/>
        <item x="31"/>
        <item x="28"/>
        <item x="10"/>
        <item x="24"/>
        <item x="30"/>
        <item x="5"/>
        <item x="26"/>
        <item x="33"/>
        <item x="50"/>
        <item x="27"/>
        <item x="38"/>
        <item x="53"/>
        <item x="63"/>
        <item x="62"/>
        <item x="57"/>
        <item x="66"/>
        <item x="17"/>
        <item x="4"/>
        <item x="52"/>
        <item x="58"/>
        <item x="16"/>
        <item x="23"/>
        <item x="55"/>
        <item x="20"/>
        <item x="21"/>
        <item x="67"/>
        <item x="25"/>
        <item x="14"/>
        <item x="41"/>
        <item x="18"/>
        <item x="56"/>
        <item x="45"/>
        <item x="68"/>
        <item x="46"/>
        <item x="2"/>
        <item x="61"/>
        <item x="54"/>
        <item x="3"/>
        <item x="36"/>
        <item x="37"/>
        <item x="43"/>
        <item x="19"/>
        <item x="64"/>
        <item x="42"/>
        <item x="70"/>
        <item x="11"/>
        <item x="51"/>
        <item x="34"/>
        <item x="15"/>
        <item x="69"/>
        <item x="7"/>
        <item x="49"/>
        <item x="47"/>
        <item x="12"/>
        <item x="48"/>
        <item x="8"/>
        <item x="35"/>
        <item x="39"/>
        <item x="65"/>
        <item x="6"/>
        <item x="44"/>
        <item x="9"/>
        <item x="0"/>
      </items>
    </pivotField>
    <pivotField compact="0" defaultSubtotal="0" outline="0" showAll="0">
      <items count="69">
        <item x="32"/>
        <item x="13"/>
        <item x="1"/>
        <item x="20"/>
        <item x="10"/>
        <item x="5"/>
        <item x="25"/>
        <item x="2"/>
        <item x="22"/>
        <item x="28"/>
        <item x="29"/>
        <item x="17"/>
        <item x="14"/>
        <item x="38"/>
        <item x="64"/>
        <item x="44"/>
        <item x="66"/>
        <item x="18"/>
        <item x="7"/>
        <item x="11"/>
        <item x="40"/>
        <item x="63"/>
        <item x="0"/>
        <item x="3"/>
        <item x="4"/>
        <item x="6"/>
        <item x="8"/>
        <item x="9"/>
        <item x="12"/>
        <item x="15"/>
        <item x="16"/>
        <item x="19"/>
        <item x="21"/>
        <item x="23"/>
        <item x="24"/>
        <item x="26"/>
        <item x="27"/>
        <item x="30"/>
        <item x="31"/>
        <item x="33"/>
        <item x="34"/>
        <item x="35"/>
        <item x="36"/>
        <item x="37"/>
        <item x="39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5"/>
        <item x="67"/>
        <item x="68"/>
      </items>
    </pivotField>
    <pivotField compact="0" defaultSubtotal="0" outline="0" showAll="0">
      <items count="59">
        <item x="29"/>
        <item x="38"/>
        <item x="25"/>
        <item x="39"/>
        <item x="40"/>
        <item x="36"/>
        <item x="24"/>
        <item x="1"/>
        <item x="35"/>
        <item x="23"/>
        <item x="13"/>
        <item x="41"/>
        <item x="37"/>
        <item x="2"/>
        <item x="30"/>
        <item x="21"/>
        <item x="31"/>
        <item x="50"/>
        <item x="51"/>
        <item x="48"/>
        <item x="22"/>
        <item x="10"/>
        <item x="32"/>
        <item x="34"/>
        <item x="58"/>
        <item x="28"/>
        <item x="26"/>
        <item x="42"/>
        <item x="5"/>
        <item x="16"/>
        <item x="33"/>
        <item x="57"/>
        <item x="17"/>
        <item x="4"/>
        <item x="47"/>
        <item x="14"/>
        <item x="53"/>
        <item x="7"/>
        <item x="20"/>
        <item x="52"/>
        <item x="27"/>
        <item x="11"/>
        <item x="18"/>
        <item x="8"/>
        <item x="54"/>
        <item x="55"/>
        <item x="15"/>
        <item x="19"/>
        <item x="45"/>
        <item x="3"/>
        <item x="43"/>
        <item x="46"/>
        <item x="12"/>
        <item x="6"/>
        <item x="49"/>
        <item x="44"/>
        <item x="56"/>
        <item x="9"/>
        <item x="0"/>
      </items>
    </pivotField>
    <pivotField compact="0" defaultSubtotal="0" outline="0" showAll="0">
      <items count="58">
        <item x="29"/>
        <item x="2"/>
        <item x="1"/>
        <item x="43"/>
        <item x="25"/>
        <item x="40"/>
        <item x="21"/>
        <item x="39"/>
        <item x="30"/>
        <item x="33"/>
        <item x="13"/>
        <item x="52"/>
        <item x="42"/>
        <item x="31"/>
        <item x="7"/>
        <item x="24"/>
        <item x="28"/>
        <item x="38"/>
        <item x="32"/>
        <item x="36"/>
        <item x="37"/>
        <item x="23"/>
        <item x="15"/>
        <item x="26"/>
        <item x="5"/>
        <item x="41"/>
        <item x="49"/>
        <item x="10"/>
        <item x="17"/>
        <item x="56"/>
        <item x="16"/>
        <item x="34"/>
        <item x="22"/>
        <item x="44"/>
        <item x="55"/>
        <item x="57"/>
        <item x="11"/>
        <item x="27"/>
        <item x="19"/>
        <item x="53"/>
        <item x="35"/>
        <item x="20"/>
        <item x="4"/>
        <item x="47"/>
        <item x="14"/>
        <item x="12"/>
        <item x="51"/>
        <item x="18"/>
        <item x="45"/>
        <item x="8"/>
        <item x="48"/>
        <item x="3"/>
        <item x="50"/>
        <item x="6"/>
        <item x="46"/>
        <item x="54"/>
        <item x="9"/>
        <item x="0"/>
      </items>
    </pivotField>
    <pivotField compact="0" defaultSubtotal="0" outline="0" showAll="0">
      <items count="60">
        <item x="59"/>
        <item x="58"/>
        <item x="1"/>
        <item x="13"/>
        <item x="21"/>
        <item x="34"/>
        <item x="23"/>
        <item x="41"/>
        <item x="33"/>
        <item x="2"/>
        <item x="32"/>
        <item x="28"/>
        <item x="53"/>
        <item x="27"/>
        <item x="30"/>
        <item x="35"/>
        <item x="55"/>
        <item x="40"/>
        <item x="49"/>
        <item x="5"/>
        <item x="10"/>
        <item x="39"/>
        <item x="24"/>
        <item x="43"/>
        <item x="26"/>
        <item x="11"/>
        <item x="36"/>
        <item x="14"/>
        <item x="7"/>
        <item x="42"/>
        <item x="31"/>
        <item x="45"/>
        <item x="44"/>
        <item x="29"/>
        <item x="50"/>
        <item x="25"/>
        <item x="57"/>
        <item x="19"/>
        <item x="22"/>
        <item x="38"/>
        <item x="46"/>
        <item x="54"/>
        <item x="4"/>
        <item x="15"/>
        <item x="16"/>
        <item x="20"/>
        <item x="18"/>
        <item x="12"/>
        <item x="3"/>
        <item x="17"/>
        <item x="48"/>
        <item x="37"/>
        <item x="52"/>
        <item x="56"/>
        <item x="47"/>
        <item x="51"/>
        <item x="8"/>
        <item x="6"/>
        <item x="9"/>
        <item x="0"/>
      </items>
    </pivotField>
    <pivotField compact="0" defaultSubtotal="0" outline="0" showAll="0">
      <items count="67">
        <item x="43"/>
        <item x="48"/>
        <item x="42"/>
        <item x="44"/>
        <item x="35"/>
        <item x="46"/>
        <item x="65"/>
        <item x="10"/>
        <item x="13"/>
        <item x="40"/>
        <item x="41"/>
        <item x="1"/>
        <item x="30"/>
        <item x="45"/>
        <item x="28"/>
        <item x="22"/>
        <item x="37"/>
        <item x="57"/>
        <item x="66"/>
        <item x="16"/>
        <item x="59"/>
        <item x="21"/>
        <item x="34"/>
        <item x="26"/>
        <item x="55"/>
        <item x="17"/>
        <item x="14"/>
        <item x="31"/>
        <item x="33"/>
        <item x="27"/>
        <item x="32"/>
        <item x="60"/>
        <item x="11"/>
        <item x="52"/>
        <item x="49"/>
        <item x="5"/>
        <item x="36"/>
        <item x="39"/>
        <item x="53"/>
        <item x="20"/>
        <item x="29"/>
        <item x="3"/>
        <item x="24"/>
        <item x="50"/>
        <item x="2"/>
        <item x="47"/>
        <item x="25"/>
        <item x="15"/>
        <item x="4"/>
        <item x="63"/>
        <item x="58"/>
        <item x="12"/>
        <item x="64"/>
        <item x="23"/>
        <item x="62"/>
        <item x="18"/>
        <item x="54"/>
        <item x="7"/>
        <item x="38"/>
        <item x="19"/>
        <item x="61"/>
        <item x="51"/>
        <item x="56"/>
        <item x="8"/>
        <item x="6"/>
        <item x="9"/>
        <item x="0"/>
      </items>
    </pivotField>
    <pivotField compact="0" defaultSubtotal="0" outline="0" showAll="0">
      <items count="66">
        <item x="0"/>
        <item x="28"/>
        <item x="45"/>
        <item x="11"/>
        <item x="33"/>
        <item x="46"/>
        <item x="44"/>
        <item x="21"/>
        <item x="47"/>
        <item x="14"/>
        <item x="23"/>
        <item x="43"/>
        <item x="22"/>
        <item x="25"/>
        <item x="17"/>
        <item x="39"/>
        <item x="31"/>
        <item x="42"/>
        <item x="38"/>
        <item x="54"/>
        <item x="29"/>
        <item x="15"/>
        <item x="34"/>
        <item x="61"/>
        <item x="12"/>
        <item x="60"/>
        <item x="36"/>
        <item x="65"/>
        <item x="2"/>
        <item x="30"/>
        <item x="56"/>
        <item x="18"/>
        <item x="53"/>
        <item x="6"/>
        <item x="58"/>
        <item x="40"/>
        <item x="32"/>
        <item x="27"/>
        <item x="52"/>
        <item x="35"/>
        <item x="63"/>
        <item x="59"/>
        <item x="19"/>
        <item x="26"/>
        <item x="50"/>
        <item x="48"/>
        <item x="37"/>
        <item x="20"/>
        <item x="8"/>
        <item x="5"/>
        <item x="41"/>
        <item x="49"/>
        <item x="16"/>
        <item x="4"/>
        <item x="57"/>
        <item x="62"/>
        <item x="64"/>
        <item x="3"/>
        <item x="24"/>
        <item x="13"/>
        <item x="51"/>
        <item x="55"/>
        <item x="9"/>
        <item x="7"/>
        <item x="10"/>
        <item x="1"/>
      </items>
    </pivotField>
    <pivotField compact="0" defaultSubtotal="0" outline="0" showAll="0">
      <items count="105">
        <item x="0"/>
        <item x="47"/>
        <item x="72"/>
        <item x="46"/>
        <item x="23"/>
        <item x="48"/>
        <item x="73"/>
        <item x="44"/>
        <item x="34"/>
        <item x="50"/>
        <item x="42"/>
        <item x="43"/>
        <item x="26"/>
        <item x="27"/>
        <item x="33"/>
        <item x="49"/>
        <item x="13"/>
        <item x="28"/>
        <item x="78"/>
        <item x="24"/>
        <item x="54"/>
        <item x="25"/>
        <item x="1"/>
        <item x="52"/>
        <item x="51"/>
        <item x="59"/>
        <item x="60"/>
        <item x="67"/>
        <item x="62"/>
        <item x="17"/>
        <item x="3"/>
        <item x="7"/>
        <item x="104"/>
        <item x="2"/>
        <item x="4"/>
        <item x="5"/>
        <item x="6"/>
        <item x="8"/>
        <item x="9"/>
        <item x="10"/>
        <item x="11"/>
        <item x="12"/>
        <item x="14"/>
        <item x="15"/>
        <item x="16"/>
        <item x="18"/>
        <item x="19"/>
        <item x="20"/>
        <item x="21"/>
        <item x="22"/>
        <item x="29"/>
        <item x="30"/>
        <item x="31"/>
        <item x="32"/>
        <item x="35"/>
        <item x="36"/>
        <item x="37"/>
        <item x="38"/>
        <item x="39"/>
        <item x="40"/>
        <item x="41"/>
        <item x="45"/>
        <item x="53"/>
        <item x="55"/>
        <item x="56"/>
        <item x="57"/>
        <item x="58"/>
        <item x="61"/>
        <item x="63"/>
        <item x="64"/>
        <item x="65"/>
        <item x="66"/>
        <item x="68"/>
        <item x="69"/>
        <item x="70"/>
        <item x="71"/>
        <item x="74"/>
        <item x="75"/>
        <item x="76"/>
        <item x="77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</items>
    </pivotField>
    <pivotField compact="0" defaultSubtotal="0" outline="0" showAll="0">
      <items count="72">
        <item x="4"/>
        <item x="70"/>
        <item x="69"/>
        <item x="5"/>
        <item x="16"/>
        <item x="0"/>
        <item x="68"/>
        <item x="6"/>
        <item x="3"/>
        <item x="1"/>
        <item x="2"/>
        <item x="50"/>
        <item x="39"/>
        <item x="19"/>
        <item x="28"/>
        <item x="30"/>
        <item x="49"/>
        <item x="45"/>
        <item x="54"/>
        <item x="7"/>
        <item x="33"/>
        <item x="35"/>
        <item x="48"/>
        <item x="63"/>
        <item x="40"/>
        <item x="47"/>
        <item x="52"/>
        <item x="43"/>
        <item x="58"/>
        <item x="11"/>
        <item x="10"/>
        <item x="65"/>
        <item x="41"/>
        <item x="20"/>
        <item x="42"/>
        <item x="37"/>
        <item x="13"/>
        <item x="34"/>
        <item x="67"/>
        <item x="22"/>
        <item x="21"/>
        <item x="8"/>
        <item x="60"/>
        <item x="36"/>
        <item x="17"/>
        <item x="31"/>
        <item x="57"/>
        <item x="66"/>
        <item x="46"/>
        <item x="61"/>
        <item x="27"/>
        <item x="24"/>
        <item x="18"/>
        <item x="53"/>
        <item x="62"/>
        <item x="51"/>
        <item x="26"/>
        <item x="23"/>
        <item x="44"/>
        <item x="29"/>
        <item x="55"/>
        <item x="64"/>
        <item x="32"/>
        <item x="25"/>
        <item x="14"/>
        <item x="9"/>
        <item x="71"/>
        <item x="56"/>
        <item x="59"/>
        <item x="15"/>
        <item x="12"/>
        <item x="38"/>
      </items>
    </pivotField>
    <pivotField compact="0" defaultSubtotal="0" outline="0" showAll="0">
      <items count="80">
        <item x="10"/>
        <item x="79"/>
        <item x="34"/>
        <item x="77"/>
        <item x="78"/>
        <item x="4"/>
        <item x="72"/>
        <item x="51"/>
        <item x="9"/>
        <item x="5"/>
        <item x="19"/>
        <item x="0"/>
        <item x="76"/>
        <item x="50"/>
        <item x="11"/>
        <item x="44"/>
        <item x="31"/>
        <item x="8"/>
        <item x="73"/>
        <item x="1"/>
        <item x="75"/>
        <item x="74"/>
        <item x="2"/>
        <item x="29"/>
        <item x="47"/>
        <item x="45"/>
        <item x="39"/>
        <item x="14"/>
        <item x="38"/>
        <item x="53"/>
        <item x="43"/>
        <item x="41"/>
        <item x="52"/>
        <item x="6"/>
        <item x="27"/>
        <item x="13"/>
        <item x="70"/>
        <item x="28"/>
        <item x="71"/>
        <item x="7"/>
        <item x="68"/>
        <item x="35"/>
        <item x="3"/>
        <item x="42"/>
        <item x="36"/>
        <item x="48"/>
        <item x="54"/>
        <item x="22"/>
        <item x="16"/>
        <item x="37"/>
        <item x="46"/>
        <item x="63"/>
        <item x="61"/>
        <item x="69"/>
        <item x="65"/>
        <item x="60"/>
        <item x="32"/>
        <item x="49"/>
        <item x="20"/>
        <item x="23"/>
        <item x="33"/>
        <item x="58"/>
        <item x="24"/>
        <item x="57"/>
        <item x="64"/>
        <item x="55"/>
        <item x="21"/>
        <item x="25"/>
        <item x="56"/>
        <item x="66"/>
        <item x="30"/>
        <item x="67"/>
        <item x="12"/>
        <item x="26"/>
        <item x="17"/>
        <item x="62"/>
        <item x="59"/>
        <item x="15"/>
        <item x="18"/>
        <item x="40"/>
      </items>
    </pivotField>
    <pivotField compact="0" defaultSubtotal="0" outline="0" showAll="0">
      <items count="93">
        <item x="91"/>
        <item x="92"/>
        <item x="89"/>
        <item x="60"/>
        <item x="51"/>
        <item x="22"/>
        <item x="88"/>
        <item x="90"/>
        <item x="81"/>
        <item x="4"/>
        <item x="75"/>
        <item x="80"/>
        <item x="53"/>
        <item x="78"/>
        <item x="14"/>
        <item x="25"/>
        <item x="61"/>
        <item x="38"/>
        <item x="10"/>
        <item x="34"/>
        <item x="5"/>
        <item x="8"/>
        <item x="85"/>
        <item x="11"/>
        <item x="87"/>
        <item x="35"/>
        <item x="82"/>
        <item x="84"/>
        <item x="9"/>
        <item x="46"/>
        <item x="1"/>
        <item x="41"/>
        <item x="12"/>
        <item x="15"/>
        <item x="77"/>
        <item x="43"/>
        <item x="79"/>
        <item x="13"/>
        <item x="0"/>
        <item x="45"/>
        <item x="86"/>
        <item x="50"/>
        <item x="19"/>
        <item x="17"/>
        <item x="47"/>
        <item x="59"/>
        <item x="28"/>
        <item x="57"/>
        <item x="39"/>
        <item x="32"/>
        <item x="33"/>
        <item x="49"/>
        <item x="26"/>
        <item x="58"/>
        <item x="42"/>
        <item x="69"/>
        <item x="52"/>
        <item x="40"/>
        <item x="83"/>
        <item x="37"/>
        <item x="36"/>
        <item x="62"/>
        <item x="48"/>
        <item x="67"/>
        <item x="73"/>
        <item x="54"/>
        <item x="63"/>
        <item x="76"/>
        <item x="74"/>
        <item x="27"/>
        <item x="2"/>
        <item x="56"/>
        <item x="7"/>
        <item x="65"/>
        <item x="64"/>
        <item x="3"/>
        <item x="24"/>
        <item x="23"/>
        <item x="72"/>
        <item x="29"/>
        <item x="55"/>
        <item x="6"/>
        <item x="16"/>
        <item x="30"/>
        <item x="20"/>
        <item x="66"/>
        <item x="68"/>
        <item x="70"/>
        <item x="71"/>
        <item x="31"/>
        <item x="18"/>
        <item x="21"/>
        <item x="44"/>
      </items>
    </pivotField>
    <pivotField compact="0" defaultSubtotal="0" outline="0" showAll="0">
      <items count="105">
        <item x="50"/>
        <item x="102"/>
        <item x="100"/>
        <item x="103"/>
        <item x="93"/>
        <item x="21"/>
        <item x="101"/>
        <item x="62"/>
        <item x="104"/>
        <item x="99"/>
        <item x="94"/>
        <item x="24"/>
        <item x="4"/>
        <item x="14"/>
        <item x="1"/>
        <item x="35"/>
        <item x="38"/>
        <item x="88"/>
        <item x="5"/>
        <item x="33"/>
        <item x="40"/>
        <item x="18"/>
        <item x="78"/>
        <item x="90"/>
        <item x="9"/>
        <item x="63"/>
        <item x="84"/>
        <item x="59"/>
        <item x="47"/>
        <item x="8"/>
        <item x="96"/>
        <item x="43"/>
        <item x="11"/>
        <item x="15"/>
        <item x="39"/>
        <item x="60"/>
        <item x="65"/>
        <item x="95"/>
        <item x="85"/>
        <item x="0"/>
        <item x="57"/>
        <item x="32"/>
        <item x="87"/>
        <item x="41"/>
        <item x="13"/>
        <item x="71"/>
        <item x="10"/>
        <item x="12"/>
        <item x="48"/>
        <item x="61"/>
        <item x="31"/>
        <item x="27"/>
        <item x="58"/>
        <item x="86"/>
        <item x="46"/>
        <item x="51"/>
        <item x="89"/>
        <item x="66"/>
        <item x="37"/>
        <item x="83"/>
        <item x="25"/>
        <item x="82"/>
        <item x="45"/>
        <item x="36"/>
        <item x="56"/>
        <item x="97"/>
        <item x="16"/>
        <item x="34"/>
        <item x="53"/>
        <item x="98"/>
        <item x="26"/>
        <item x="2"/>
        <item x="73"/>
        <item x="55"/>
        <item x="64"/>
        <item x="17"/>
        <item x="72"/>
        <item x="22"/>
        <item x="92"/>
        <item x="70"/>
        <item x="23"/>
        <item x="68"/>
        <item x="28"/>
        <item x="49"/>
        <item x="91"/>
        <item x="75"/>
        <item x="76"/>
        <item x="7"/>
        <item x="6"/>
        <item x="52"/>
        <item x="81"/>
        <item x="77"/>
        <item x="80"/>
        <item x="44"/>
        <item x="3"/>
        <item x="69"/>
        <item x="19"/>
        <item x="54"/>
        <item x="29"/>
        <item x="79"/>
        <item x="30"/>
        <item x="74"/>
        <item x="67"/>
        <item x="20"/>
        <item x="42"/>
      </items>
    </pivotField>
    <pivotField dataField="1" compact="0" outline="0" subtotalTop="0" showAll="0" includeNewItemsInFilter="1">
      <items count="125">
        <item x="51"/>
        <item x="118"/>
        <item x="117"/>
        <item x="116"/>
        <item x="42"/>
        <item x="49"/>
        <item x="26"/>
        <item x="4"/>
        <item x="44"/>
        <item x="43"/>
        <item x="5"/>
        <item x="119"/>
        <item x="81"/>
        <item x="14"/>
        <item x="41"/>
        <item x="18"/>
        <item x="61"/>
        <item x="35"/>
        <item x="36"/>
        <item x="0"/>
        <item x="23"/>
        <item x="45"/>
        <item x="63"/>
        <item x="20"/>
        <item x="40"/>
        <item x="9"/>
        <item x="8"/>
        <item x="64"/>
        <item x="1"/>
        <item x="15"/>
        <item x="62"/>
        <item x="17"/>
        <item x="96"/>
        <item x="11"/>
        <item x="55"/>
        <item x="59"/>
        <item x="60"/>
        <item x="13"/>
        <item x="90"/>
        <item x="39"/>
        <item x="85"/>
        <item x="53"/>
        <item x="10"/>
        <item x="57"/>
        <item x="54"/>
        <item x="12"/>
        <item x="73"/>
        <item x="114"/>
        <item x="50"/>
        <item x="52"/>
        <item x="34"/>
        <item x="75"/>
        <item x="16"/>
        <item x="74"/>
        <item x="72"/>
        <item x="84"/>
        <item x="58"/>
        <item x="111"/>
        <item x="93"/>
        <item x="37"/>
        <item x="95"/>
        <item x="33"/>
        <item x="66"/>
        <item x="77"/>
        <item x="46"/>
        <item x="86"/>
        <item x="38"/>
        <item x="69"/>
        <item x="120"/>
        <item x="2"/>
        <item x="113"/>
        <item x="27"/>
        <item x="71"/>
        <item x="92"/>
        <item x="28"/>
        <item x="104"/>
        <item x="56"/>
        <item x="19"/>
        <item x="48"/>
        <item x="91"/>
        <item x="109"/>
        <item x="108"/>
        <item x="99"/>
        <item x="29"/>
        <item x="30"/>
        <item x="100"/>
        <item x="105"/>
        <item x="6"/>
        <item x="24"/>
        <item x="122"/>
        <item x="115"/>
        <item x="101"/>
        <item x="76"/>
        <item x="98"/>
        <item x="67"/>
        <item x="94"/>
        <item x="97"/>
        <item x="103"/>
        <item x="83"/>
        <item x="25"/>
        <item x="121"/>
        <item x="3"/>
        <item x="78"/>
        <item x="7"/>
        <item x="82"/>
        <item x="65"/>
        <item x="79"/>
        <item x="102"/>
        <item x="21"/>
        <item x="32"/>
        <item x="110"/>
        <item x="47"/>
        <item x="70"/>
        <item x="31"/>
        <item x="106"/>
        <item x="107"/>
        <item x="89"/>
        <item x="112"/>
        <item x="68"/>
        <item x="80"/>
        <item x="88"/>
        <item x="87"/>
        <item x="22"/>
        <item x="123"/>
        <item t="default"/>
      </items>
    </pivotField>
    <pivotField compact="0" outline="0" subtotalTop="0" showAll="0" includeNewItemsInFilter="1">
      <items count="45">
        <item x="20"/>
        <item x="4"/>
        <item x="12"/>
        <item x="0"/>
        <item x="10"/>
        <item x="1"/>
        <item x="9"/>
        <item x="19"/>
        <item x="8"/>
        <item x="25"/>
        <item x="30"/>
        <item x="13"/>
        <item x="11"/>
        <item x="22"/>
        <item x="24"/>
        <item x="7"/>
        <item x="16"/>
        <item x="23"/>
        <item x="39"/>
        <item x="29"/>
        <item x="21"/>
        <item x="32"/>
        <item x="31"/>
        <item x="3"/>
        <item x="40"/>
        <item x="6"/>
        <item x="38"/>
        <item x="26"/>
        <item x="2"/>
        <item x="28"/>
        <item x="14"/>
        <item x="35"/>
        <item x="42"/>
        <item x="5"/>
        <item x="18"/>
        <item x="17"/>
        <item x="34"/>
        <item x="41"/>
        <item x="36"/>
        <item x="27"/>
        <item x="37"/>
        <item x="33"/>
        <item x="15"/>
        <item x="43"/>
        <item t="default"/>
      </items>
    </pivotField>
    <pivotField compact="0" outline="0" subtotalTop="0" showAll="0" includeNewItemsInFilter="1">
      <items count="21">
        <item x="3"/>
        <item x="0"/>
        <item x="1"/>
        <item x="2"/>
        <item x="6"/>
        <item x="8"/>
        <item x="11"/>
        <item x="10"/>
        <item x="15"/>
        <item x="12"/>
        <item x="9"/>
        <item x="4"/>
        <item x="5"/>
        <item x="7"/>
        <item x="18"/>
        <item x="16"/>
        <item x="14"/>
        <item x="13"/>
        <item x="17"/>
        <item x="19"/>
        <item t="default"/>
      </items>
    </pivotField>
    <pivotField compact="0" outline="0" subtotalTop="0" showAll="0" includeNewItemsInFilter="1">
      <items count="22">
        <item x="3"/>
        <item x="6"/>
        <item x="0"/>
        <item x="1"/>
        <item x="7"/>
        <item x="4"/>
        <item x="11"/>
        <item x="2"/>
        <item x="10"/>
        <item x="13"/>
        <item x="14"/>
        <item x="12"/>
        <item x="5"/>
        <item x="16"/>
        <item x="8"/>
        <item x="15"/>
        <item x="17"/>
        <item x="18"/>
        <item x="19"/>
        <item x="9"/>
        <item x="20"/>
        <item t="default"/>
      </items>
    </pivotField>
    <pivotField compact="0" outline="0" subtotalTop="0" showAll="0" includeNewItemsInFilter="1">
      <items count="19">
        <item x="2"/>
        <item x="0"/>
        <item x="1"/>
        <item x="4"/>
        <item x="3"/>
        <item x="5"/>
        <item x="14"/>
        <item x="10"/>
        <item x="9"/>
        <item x="7"/>
        <item x="8"/>
        <item x="11"/>
        <item x="15"/>
        <item x="17"/>
        <item x="13"/>
        <item x="12"/>
        <item x="16"/>
        <item x="6"/>
        <item t="default"/>
      </items>
    </pivotField>
    <pivotField compact="0" outline="0" subtotalTop="0" showAll="0" includeNewItemsInFilter="1">
      <items count="16">
        <item x="2"/>
        <item x="0"/>
        <item x="3"/>
        <item x="1"/>
        <item x="9"/>
        <item x="4"/>
        <item x="10"/>
        <item x="6"/>
        <item x="8"/>
        <item x="11"/>
        <item x="12"/>
        <item x="5"/>
        <item x="13"/>
        <item x="7"/>
        <item x="14"/>
        <item t="default"/>
      </items>
    </pivotField>
    <pivotField compact="0" outline="0" subtotalTop="0" showAll="0" includeNewItemsInFilter="1">
      <items count="25">
        <item x="0"/>
        <item x="4"/>
        <item x="10"/>
        <item x="1"/>
        <item x="2"/>
        <item x="9"/>
        <item x="6"/>
        <item x="12"/>
        <item x="11"/>
        <item x="8"/>
        <item x="3"/>
        <item x="5"/>
        <item x="16"/>
        <item x="19"/>
        <item x="14"/>
        <item x="13"/>
        <item x="15"/>
        <item x="18"/>
        <item x="22"/>
        <item x="17"/>
        <item x="20"/>
        <item x="7"/>
        <item x="21"/>
        <item x="23"/>
        <item t="default"/>
      </items>
    </pivotField>
    <pivotField compact="0" outline="0" subtotalTop="0" showAll="0" includeNewItemsInFilter="1">
      <items count="25">
        <item x="0"/>
        <item x="1"/>
        <item x="2"/>
        <item x="9"/>
        <item x="11"/>
        <item x="3"/>
        <item x="4"/>
        <item x="12"/>
        <item x="15"/>
        <item x="5"/>
        <item x="17"/>
        <item x="10"/>
        <item x="18"/>
        <item x="6"/>
        <item x="16"/>
        <item x="14"/>
        <item x="19"/>
        <item x="20"/>
        <item x="21"/>
        <item x="22"/>
        <item x="7"/>
        <item x="8"/>
        <item x="13"/>
        <item x="23"/>
        <item t="default"/>
      </items>
    </pivotField>
    <pivotField compact="0" outline="0" subtotalTop="0" showAll="0" includeNewItemsInFilter="1">
      <items count="20">
        <item x="1"/>
        <item x="0"/>
        <item x="2"/>
        <item x="5"/>
        <item x="3"/>
        <item x="4"/>
        <item x="9"/>
        <item x="8"/>
        <item x="6"/>
        <item x="10"/>
        <item x="15"/>
        <item x="14"/>
        <item x="11"/>
        <item x="12"/>
        <item x="16"/>
        <item x="13"/>
        <item x="17"/>
        <item x="7"/>
        <item x="18"/>
        <item t="default"/>
      </items>
    </pivotField>
    <pivotField compact="0" outline="0" subtotalTop="0" showAll="0" includeNewItemsInFilter="1">
      <items count="18">
        <item x="1"/>
        <item x="0"/>
        <item x="2"/>
        <item x="8"/>
        <item x="4"/>
        <item x="10"/>
        <item x="6"/>
        <item x="3"/>
        <item x="11"/>
        <item x="15"/>
        <item x="5"/>
        <item x="12"/>
        <item x="9"/>
        <item x="14"/>
        <item x="13"/>
        <item x="7"/>
        <item x="16"/>
        <item t="default"/>
      </items>
    </pivotField>
    <pivotField compact="0" outline="0" subtotalTop="0" showAll="0" includeNewItemsInFilter="1">
      <items count="22">
        <item x="4"/>
        <item x="6"/>
        <item x="3"/>
        <item x="7"/>
        <item x="0"/>
        <item x="1"/>
        <item x="2"/>
        <item x="10"/>
        <item x="5"/>
        <item x="9"/>
        <item x="15"/>
        <item x="11"/>
        <item x="12"/>
        <item x="17"/>
        <item x="19"/>
        <item x="14"/>
        <item x="13"/>
        <item x="16"/>
        <item x="18"/>
        <item x="8"/>
        <item x="20"/>
        <item t="default"/>
      </items>
    </pivotField>
    <pivotField compact="0" outline="0" subtotalTop="0" showAll="0" includeNewItemsInFilter="1">
      <items count="20">
        <item x="5"/>
        <item x="4"/>
        <item x="1"/>
        <item x="2"/>
        <item x="6"/>
        <item x="9"/>
        <item x="0"/>
        <item x="11"/>
        <item x="3"/>
        <item x="10"/>
        <item x="13"/>
        <item x="12"/>
        <item x="16"/>
        <item x="15"/>
        <item x="17"/>
        <item x="14"/>
        <item x="7"/>
        <item x="8"/>
        <item x="18"/>
        <item t="default"/>
      </items>
    </pivotField>
    <pivotField compact="0" outline="0" subtotalTop="0" showAll="0" includeNewItemsInFilter="1">
      <items count="20">
        <item x="0"/>
        <item x="4"/>
        <item x="2"/>
        <item x="1"/>
        <item x="5"/>
        <item x="7"/>
        <item x="10"/>
        <item x="9"/>
        <item x="14"/>
        <item x="8"/>
        <item x="13"/>
        <item x="11"/>
        <item x="3"/>
        <item x="16"/>
        <item x="12"/>
        <item x="15"/>
        <item x="6"/>
        <item x="17"/>
        <item x="18"/>
        <item t="default"/>
      </items>
    </pivotField>
    <pivotField compact="0" outline="0" subtotalTop="0" showAll="0" includeNewItemsInFilter="1">
      <items count="18">
        <item x="1"/>
        <item x="0"/>
        <item x="2"/>
        <item x="4"/>
        <item x="3"/>
        <item x="6"/>
        <item x="9"/>
        <item x="7"/>
        <item x="8"/>
        <item x="10"/>
        <item x="12"/>
        <item x="13"/>
        <item x="14"/>
        <item x="15"/>
        <item x="5"/>
        <item x="11"/>
        <item x="16"/>
        <item t="default"/>
      </items>
    </pivotField>
    <pivotField compact="0" outline="0" subtotalTop="0" showAll="0" includeNewItemsInFilter="1">
      <items count="14">
        <item x="0"/>
        <item x="4"/>
        <item x="2"/>
        <item x="1"/>
        <item x="6"/>
        <item x="7"/>
        <item x="3"/>
        <item x="8"/>
        <item x="11"/>
        <item x="9"/>
        <item x="10"/>
        <item x="5"/>
        <item x="12"/>
        <item t="default"/>
      </items>
    </pivotField>
    <pivotField compact="0" outline="0" subtotalTop="0" showAll="0" includeNewItemsInFilter="1">
      <items count="14">
        <item x="2"/>
        <item x="0"/>
        <item x="1"/>
        <item x="8"/>
        <item x="6"/>
        <item x="7"/>
        <item x="9"/>
        <item x="4"/>
        <item x="10"/>
        <item x="3"/>
        <item x="11"/>
        <item x="5"/>
        <item x="12"/>
        <item t="default"/>
      </items>
    </pivotField>
    <pivotField compact="0" outline="0" subtotalTop="0" showAll="0" includeNewItemsInFilter="1">
      <items count="23">
        <item x="1"/>
        <item x="6"/>
        <item x="0"/>
        <item x="3"/>
        <item x="5"/>
        <item x="4"/>
        <item x="10"/>
        <item x="11"/>
        <item x="9"/>
        <item x="8"/>
        <item x="14"/>
        <item x="18"/>
        <item x="17"/>
        <item x="2"/>
        <item x="15"/>
        <item x="12"/>
        <item x="16"/>
        <item x="13"/>
        <item x="19"/>
        <item x="7"/>
        <item x="20"/>
        <item x="21"/>
        <item t="default"/>
      </items>
    </pivotField>
    <pivotField compact="0" outline="0" subtotalTop="0" showAll="0" includeNewItemsInFilter="1">
      <items count="13">
        <item x="0"/>
        <item x="1"/>
        <item x="7"/>
        <item x="4"/>
        <item x="6"/>
        <item x="5"/>
        <item x="2"/>
        <item x="9"/>
        <item x="10"/>
        <item x="8"/>
        <item x="3"/>
        <item x="11"/>
        <item t="default"/>
      </items>
    </pivotField>
    <pivotField compact="0" outline="0" subtotalTop="0" showAll="0" includeNewItemsInFilter="1">
      <items count="58">
        <item x="34"/>
        <item x="8"/>
        <item x="5"/>
        <item x="15"/>
        <item x="13"/>
        <item x="4"/>
        <item x="14"/>
        <item x="11"/>
        <item x="0"/>
        <item x="1"/>
        <item x="31"/>
        <item x="46"/>
        <item x="32"/>
        <item x="26"/>
        <item x="9"/>
        <item x="36"/>
        <item x="16"/>
        <item x="12"/>
        <item x="45"/>
        <item x="29"/>
        <item x="10"/>
        <item x="30"/>
        <item x="21"/>
        <item x="20"/>
        <item x="39"/>
        <item x="27"/>
        <item x="52"/>
        <item x="38"/>
        <item x="43"/>
        <item x="24"/>
        <item x="54"/>
        <item x="2"/>
        <item x="53"/>
        <item x="40"/>
        <item x="25"/>
        <item x="28"/>
        <item x="19"/>
        <item x="44"/>
        <item x="47"/>
        <item x="33"/>
        <item x="17"/>
        <item x="48"/>
        <item x="3"/>
        <item x="55"/>
        <item x="37"/>
        <item x="35"/>
        <item x="7"/>
        <item x="22"/>
        <item x="50"/>
        <item x="6"/>
        <item x="51"/>
        <item x="23"/>
        <item x="18"/>
        <item x="41"/>
        <item x="42"/>
        <item x="49"/>
        <item x="56"/>
        <item t="default"/>
      </items>
    </pivotField>
    <pivotField compact="0" outline="0" subtotalTop="0" showAll="0" includeNewItemsInFilter="1">
      <items count="20">
        <item x="3"/>
        <item x="1"/>
        <item x="7"/>
        <item x="0"/>
        <item x="6"/>
        <item x="4"/>
        <item x="2"/>
        <item x="5"/>
        <item x="11"/>
        <item x="10"/>
        <item x="12"/>
        <item x="16"/>
        <item x="14"/>
        <item x="9"/>
        <item x="13"/>
        <item x="15"/>
        <item x="17"/>
        <item x="8"/>
        <item x="18"/>
        <item t="default"/>
      </items>
    </pivotField>
    <pivotField compact="0" outline="0" subtotalTop="0" showAll="0" includeNewItemsInFilter="1">
      <items count="18">
        <item x="1"/>
        <item x="6"/>
        <item x="5"/>
        <item x="0"/>
        <item x="2"/>
        <item x="3"/>
        <item x="7"/>
        <item x="4"/>
        <item x="9"/>
        <item x="11"/>
        <item x="10"/>
        <item x="12"/>
        <item x="14"/>
        <item x="8"/>
        <item x="13"/>
        <item x="15"/>
        <item x="16"/>
        <item t="default"/>
      </items>
    </pivotField>
    <pivotField compact="0" outline="0" subtotalTop="0" showAll="0" includeNewItemsInFilter="1">
      <items count="15">
        <item x="0"/>
        <item x="1"/>
        <item x="4"/>
        <item x="2"/>
        <item x="3"/>
        <item x="6"/>
        <item x="8"/>
        <item x="9"/>
        <item x="10"/>
        <item x="11"/>
        <item x="12"/>
        <item x="7"/>
        <item x="5"/>
        <item x="13"/>
        <item t="default"/>
      </items>
    </pivotField>
    <pivotField compact="0" outline="0" subtotalTop="0" showAll="0" includeNewItemsInFilter="1">
      <items count="13">
        <item x="1"/>
        <item x="0"/>
        <item x="4"/>
        <item x="3"/>
        <item x="7"/>
        <item x="5"/>
        <item x="2"/>
        <item x="9"/>
        <item x="8"/>
        <item x="10"/>
        <item x="6"/>
        <item x="11"/>
        <item t="default"/>
      </items>
    </pivotField>
    <pivotField compact="0" outline="0" subtotalTop="0" showAll="0" includeNewItemsInFilter="1">
      <items count="14">
        <item x="0"/>
        <item x="1"/>
        <item x="2"/>
        <item x="4"/>
        <item x="3"/>
        <item x="6"/>
        <item x="8"/>
        <item x="7"/>
        <item x="11"/>
        <item x="10"/>
        <item x="9"/>
        <item x="5"/>
        <item x="12"/>
        <item t="default"/>
      </items>
    </pivotField>
    <pivotField compact="0" outline="0" subtotalTop="0" showAll="0" includeNewItemsInFilter="1">
      <items count="15">
        <item x="1"/>
        <item x="0"/>
        <item x="2"/>
        <item x="4"/>
        <item x="7"/>
        <item x="8"/>
        <item x="3"/>
        <item x="12"/>
        <item x="11"/>
        <item x="10"/>
        <item x="9"/>
        <item x="6"/>
        <item x="5"/>
        <item x="13"/>
        <item t="default"/>
      </items>
    </pivotField>
    <pivotField compact="0" outline="0" subtotalTop="0" showAll="0" includeNewItemsInFilter="1">
      <items count="14">
        <item x="2"/>
        <item x="1"/>
        <item x="0"/>
        <item x="4"/>
        <item x="3"/>
        <item x="5"/>
        <item x="7"/>
        <item x="10"/>
        <item x="8"/>
        <item x="9"/>
        <item x="11"/>
        <item x="6"/>
        <item x="12"/>
        <item t="default"/>
      </items>
    </pivotField>
    <pivotField compact="0" outline="0" subtotalTop="0" showAll="0" includeNewItemsInFilter="1">
      <items count="13">
        <item x="0"/>
        <item x="1"/>
        <item x="3"/>
        <item x="4"/>
        <item x="6"/>
        <item x="10"/>
        <item x="9"/>
        <item x="2"/>
        <item x="7"/>
        <item x="8"/>
        <item x="5"/>
        <item x="11"/>
        <item t="default"/>
      </items>
    </pivotField>
    <pivotField compact="0" outline="0" subtotalTop="0" showAll="0" includeNewItemsInFilter="1">
      <items count="12">
        <item x="0"/>
        <item x="1"/>
        <item x="2"/>
        <item x="7"/>
        <item x="6"/>
        <item x="4"/>
        <item x="3"/>
        <item x="8"/>
        <item x="9"/>
        <item x="5"/>
        <item x="10"/>
        <item t="default"/>
      </items>
    </pivotField>
    <pivotField compact="0" outline="0" subtotalTop="0" showAll="0" includeNewItemsInFilter="1">
      <items count="19">
        <item x="0"/>
        <item x="3"/>
        <item x="1"/>
        <item x="2"/>
        <item x="8"/>
        <item x="4"/>
        <item x="9"/>
        <item x="14"/>
        <item x="6"/>
        <item x="12"/>
        <item x="5"/>
        <item x="10"/>
        <item x="13"/>
        <item x="11"/>
        <item x="16"/>
        <item x="15"/>
        <item x="7"/>
        <item x="17"/>
        <item t="default"/>
      </items>
    </pivotField>
    <pivotField compact="0" outline="0" subtotalTop="0" showAll="0" includeNewItemsInFilter="1">
      <items count="17">
        <item x="0"/>
        <item x="3"/>
        <item x="1"/>
        <item x="5"/>
        <item x="2"/>
        <item x="9"/>
        <item x="6"/>
        <item x="7"/>
        <item x="10"/>
        <item x="13"/>
        <item x="8"/>
        <item x="11"/>
        <item x="12"/>
        <item x="14"/>
        <item x="4"/>
        <item x="15"/>
        <item t="default"/>
      </items>
    </pivotField>
    <pivotField compact="0" outline="0" subtotalTop="0" showAll="0" includeNewItemsInFilter="1">
      <items count="16">
        <item x="3"/>
        <item x="1"/>
        <item x="0"/>
        <item x="7"/>
        <item x="8"/>
        <item x="2"/>
        <item x="4"/>
        <item x="6"/>
        <item x="10"/>
        <item x="9"/>
        <item x="11"/>
        <item x="13"/>
        <item x="12"/>
        <item x="5"/>
        <item x="14"/>
        <item t="default"/>
      </items>
    </pivotField>
    <pivotField dataField="1" compact="0" outline="0" subtotalTop="0" showAll="0" includeNewItemsInFilter="1">
      <items count="140">
        <item x="33"/>
        <item x="137"/>
        <item x="55"/>
        <item x="56"/>
        <item x="5"/>
        <item x="32"/>
        <item x="92"/>
        <item x="72"/>
        <item x="15"/>
        <item x="9"/>
        <item x="4"/>
        <item x="8"/>
        <item x="42"/>
        <item x="63"/>
        <item x="111"/>
        <item x="37"/>
        <item x="64"/>
        <item x="58"/>
        <item x="34"/>
        <item x="85"/>
        <item x="76"/>
        <item x="46"/>
        <item x="133"/>
        <item x="62"/>
        <item x="91"/>
        <item x="86"/>
        <item x="40"/>
        <item x="106"/>
        <item x="130"/>
        <item x="45"/>
        <item x="16"/>
        <item x="36"/>
        <item x="78"/>
        <item x="115"/>
        <item x="110"/>
        <item x="48"/>
        <item x="135"/>
        <item x="138"/>
        <item x="39"/>
        <item x="17"/>
        <item x="65"/>
        <item x="10"/>
        <item x="30"/>
        <item x="87"/>
        <item x="47"/>
        <item x="54"/>
        <item x="0"/>
        <item x="60"/>
        <item x="77"/>
        <item x="103"/>
        <item x="23"/>
        <item x="68"/>
        <item x="75"/>
        <item x="105"/>
        <item x="95"/>
        <item x="41"/>
        <item x="112"/>
        <item x="43"/>
        <item x="98"/>
        <item x="67"/>
        <item x="122"/>
        <item x="99"/>
        <item x="18"/>
        <item x="38"/>
        <item x="61"/>
        <item x="116"/>
        <item x="131"/>
        <item x="31"/>
        <item x="12"/>
        <item x="44"/>
        <item x="108"/>
        <item x="93"/>
        <item x="84"/>
        <item x="119"/>
        <item x="81"/>
        <item x="13"/>
        <item x="70"/>
        <item x="53"/>
        <item x="94"/>
        <item x="134"/>
        <item x="51"/>
        <item x="3"/>
        <item x="50"/>
        <item x="73"/>
        <item x="21"/>
        <item x="82"/>
        <item x="1"/>
        <item x="2"/>
        <item x="6"/>
        <item x="7"/>
        <item x="11"/>
        <item x="14"/>
        <item x="19"/>
        <item x="20"/>
        <item x="22"/>
        <item x="24"/>
        <item x="25"/>
        <item x="26"/>
        <item x="27"/>
        <item x="28"/>
        <item x="29"/>
        <item x="35"/>
        <item x="49"/>
        <item x="52"/>
        <item x="57"/>
        <item x="59"/>
        <item x="66"/>
        <item x="69"/>
        <item x="71"/>
        <item x="74"/>
        <item x="79"/>
        <item x="80"/>
        <item x="83"/>
        <item x="88"/>
        <item x="89"/>
        <item x="90"/>
        <item x="96"/>
        <item x="97"/>
        <item x="100"/>
        <item x="101"/>
        <item x="102"/>
        <item x="104"/>
        <item x="107"/>
        <item x="109"/>
        <item x="113"/>
        <item x="114"/>
        <item x="117"/>
        <item x="118"/>
        <item x="120"/>
        <item x="121"/>
        <item x="123"/>
        <item x="124"/>
        <item x="125"/>
        <item x="126"/>
        <item x="127"/>
        <item x="128"/>
        <item x="129"/>
        <item x="132"/>
        <item x="136"/>
        <item t="default"/>
      </items>
    </pivotField>
    <pivotField compact="0" outline="0" subtotalTop="0" showAll="0" includeNewItemsInFilter="1">
      <items count="18">
        <item x="0"/>
        <item x="5"/>
        <item x="4"/>
        <item x="1"/>
        <item x="2"/>
        <item x="8"/>
        <item x="9"/>
        <item x="6"/>
        <item x="3"/>
        <item x="7"/>
        <item x="10"/>
        <item x="15"/>
        <item x="11"/>
        <item x="13"/>
        <item x="12"/>
        <item x="14"/>
        <item x="16"/>
        <item t="default"/>
      </items>
    </pivotField>
    <pivotField compact="0" outline="0" subtotalTop="0" showAll="0" includeNewItemsInFilter="1">
      <items count="16">
        <item x="0"/>
        <item x="5"/>
        <item x="1"/>
        <item x="2"/>
        <item x="7"/>
        <item x="8"/>
        <item x="4"/>
        <item x="13"/>
        <item x="11"/>
        <item x="9"/>
        <item x="3"/>
        <item x="10"/>
        <item x="6"/>
        <item x="12"/>
        <item x="14"/>
        <item t="default"/>
      </items>
    </pivotField>
    <pivotField compact="0" outline="0" subtotalTop="0" showAll="0" includeNewItemsInFilter="1">
      <items count="16">
        <item x="2"/>
        <item x="4"/>
        <item x="0"/>
        <item x="1"/>
        <item x="6"/>
        <item x="10"/>
        <item x="7"/>
        <item x="3"/>
        <item x="8"/>
        <item x="9"/>
        <item x="11"/>
        <item x="5"/>
        <item x="12"/>
        <item x="13"/>
        <item x="14"/>
        <item t="default"/>
      </items>
    </pivotField>
    <pivotField compact="0" outline="0" subtotalTop="0" showAll="0" includeNewItemsInFilter="1">
      <items count="14">
        <item x="1"/>
        <item x="0"/>
        <item x="4"/>
        <item x="5"/>
        <item x="2"/>
        <item x="3"/>
        <item x="7"/>
        <item x="9"/>
        <item x="11"/>
        <item x="6"/>
        <item x="8"/>
        <item x="10"/>
        <item x="12"/>
        <item t="default"/>
      </items>
    </pivotField>
    <pivotField compact="0" outline="0" subtotalTop="0" showAll="0" includeNewItemsInFilter="1">
      <items count="16">
        <item x="4"/>
        <item x="1"/>
        <item x="3"/>
        <item x="0"/>
        <item x="2"/>
        <item x="8"/>
        <item x="5"/>
        <item x="10"/>
        <item x="9"/>
        <item x="11"/>
        <item x="7"/>
        <item x="12"/>
        <item x="6"/>
        <item x="13"/>
        <item x="14"/>
        <item t="default"/>
      </items>
    </pivotField>
    <pivotField compact="0" outline="0" subtotalTop="0" showAll="0" includeNewItemsInFilter="1">
      <items count="15">
        <item x="0"/>
        <item x="1"/>
        <item x="6"/>
        <item x="3"/>
        <item x="2"/>
        <item x="4"/>
        <item x="7"/>
        <item x="8"/>
        <item x="11"/>
        <item x="10"/>
        <item x="12"/>
        <item x="9"/>
        <item x="5"/>
        <item x="13"/>
        <item t="default"/>
      </items>
    </pivotField>
    <pivotField compact="0" outline="0" subtotalTop="0" showAll="0" includeNewItemsInFilter="1">
      <items count="19">
        <item x="3"/>
        <item x="0"/>
        <item x="1"/>
        <item x="2"/>
        <item x="4"/>
        <item x="7"/>
        <item x="8"/>
        <item x="9"/>
        <item x="10"/>
        <item x="11"/>
        <item x="6"/>
        <item x="14"/>
        <item x="16"/>
        <item x="15"/>
        <item x="12"/>
        <item x="13"/>
        <item x="5"/>
        <item x="17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67">
        <item x="27"/>
        <item x="4"/>
        <item x="8"/>
        <item x="13"/>
        <item x="5"/>
        <item x="14"/>
        <item x="26"/>
        <item x="25"/>
        <item x="1"/>
        <item x="12"/>
        <item x="9"/>
        <item x="11"/>
        <item x="30"/>
        <item x="0"/>
        <item x="65"/>
        <item x="29"/>
        <item x="31"/>
        <item x="10"/>
        <item x="51"/>
        <item x="19"/>
        <item x="50"/>
        <item x="56"/>
        <item x="42"/>
        <item x="21"/>
        <item x="44"/>
        <item x="2"/>
        <item x="35"/>
        <item x="32"/>
        <item x="48"/>
        <item x="61"/>
        <item x="28"/>
        <item x="20"/>
        <item x="58"/>
        <item x="33"/>
        <item x="60"/>
        <item x="15"/>
        <item x="17"/>
        <item x="43"/>
        <item x="22"/>
        <item x="3"/>
        <item x="6"/>
        <item x="7"/>
        <item x="16"/>
        <item x="18"/>
        <item x="23"/>
        <item x="24"/>
        <item x="34"/>
        <item x="36"/>
        <item x="37"/>
        <item x="38"/>
        <item x="39"/>
        <item x="40"/>
        <item x="41"/>
        <item x="45"/>
        <item x="46"/>
        <item x="47"/>
        <item x="49"/>
        <item x="52"/>
        <item x="53"/>
        <item x="54"/>
        <item x="55"/>
        <item x="57"/>
        <item x="59"/>
        <item x="62"/>
        <item x="63"/>
        <item x="64"/>
        <item t="default"/>
      </items>
    </pivotField>
    <pivotField compact="0" defaultSubtotal="0" outline="0" showAll="0">
      <items count="114">
        <item x="113"/>
        <item x="49"/>
        <item x="70"/>
        <item x="63"/>
        <item x="5"/>
        <item x="76"/>
        <item x="86"/>
        <item x="33"/>
        <item x="108"/>
        <item x="97"/>
        <item x="13"/>
        <item x="22"/>
        <item x="48"/>
        <item x="111"/>
        <item x="59"/>
        <item x="9"/>
        <item x="91"/>
        <item x="51"/>
        <item x="47"/>
        <item x="52"/>
        <item x="14"/>
        <item x="110"/>
        <item x="15"/>
        <item x="10"/>
        <item x="54"/>
        <item x="55"/>
        <item x="0"/>
        <item x="58"/>
        <item x="78"/>
        <item x="34"/>
        <item x="45"/>
        <item x="68"/>
        <item x="36"/>
        <item x="50"/>
        <item x="64"/>
        <item x="4"/>
        <item x="60"/>
        <item x="11"/>
        <item x="83"/>
        <item x="67"/>
        <item x="35"/>
        <item x="94"/>
        <item x="25"/>
        <item x="69"/>
        <item x="2"/>
        <item x="26"/>
        <item x="90"/>
        <item x="105"/>
        <item x="93"/>
        <item x="100"/>
        <item x="32"/>
        <item x="43"/>
        <item x="112"/>
        <item x="17"/>
        <item x="65"/>
        <item x="57"/>
        <item x="104"/>
        <item x="82"/>
        <item x="27"/>
        <item x="44"/>
        <item x="75"/>
        <item x="88"/>
        <item x="1"/>
        <item x="66"/>
        <item x="31"/>
        <item x="77"/>
        <item x="85"/>
        <item x="107"/>
        <item x="89"/>
        <item x="6"/>
        <item x="72"/>
        <item x="37"/>
        <item x="87"/>
        <item x="3"/>
        <item x="7"/>
        <item x="8"/>
        <item x="12"/>
        <item x="16"/>
        <item x="18"/>
        <item x="19"/>
        <item x="20"/>
        <item x="21"/>
        <item x="23"/>
        <item x="24"/>
        <item x="28"/>
        <item x="29"/>
        <item x="30"/>
        <item x="38"/>
        <item x="39"/>
        <item x="40"/>
        <item x="41"/>
        <item x="42"/>
        <item x="46"/>
        <item x="53"/>
        <item x="56"/>
        <item x="61"/>
        <item x="62"/>
        <item x="71"/>
        <item x="73"/>
        <item x="74"/>
        <item x="79"/>
        <item x="80"/>
        <item x="81"/>
        <item x="84"/>
        <item x="92"/>
        <item x="95"/>
        <item x="96"/>
        <item x="98"/>
        <item x="99"/>
        <item x="101"/>
        <item x="102"/>
        <item x="103"/>
        <item x="106"/>
        <item x="109"/>
      </items>
    </pivotField>
    <pivotField compact="0" defaultSubtotal="0" outline="0" showAll="0">
      <items count="33">
        <item x="0"/>
        <item x="2"/>
        <item x="5"/>
        <item x="3"/>
        <item x="1"/>
        <item x="7"/>
        <item x="10"/>
        <item x="6"/>
        <item x="29"/>
        <item x="4"/>
        <item x="24"/>
        <item x="15"/>
        <item x="8"/>
        <item x="9"/>
        <item x="11"/>
        <item x="12"/>
        <item x="13"/>
        <item x="14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30"/>
        <item x="31"/>
        <item x="32"/>
      </items>
    </pivotField>
    <pivotField dataField="1" compact="0" outline="0" subtotalTop="0" showAll="0" includeNewItemsInFilter="1">
      <items count="123">
        <item x="32"/>
        <item x="33"/>
        <item x="83"/>
        <item x="64"/>
        <item x="14"/>
        <item x="119"/>
        <item x="4"/>
        <item x="48"/>
        <item x="5"/>
        <item x="9"/>
        <item x="116"/>
        <item x="49"/>
        <item x="105"/>
        <item x="53"/>
        <item x="50"/>
        <item x="56"/>
        <item x="57"/>
        <item x="0"/>
        <item x="22"/>
        <item x="51"/>
        <item x="55"/>
        <item x="101"/>
        <item x="108"/>
        <item x="114"/>
        <item x="15"/>
        <item x="31"/>
        <item x="34"/>
        <item x="54"/>
        <item x="39"/>
        <item x="13"/>
        <item x="46"/>
        <item x="10"/>
        <item x="52"/>
        <item x="118"/>
        <item x="69"/>
        <item x="74"/>
        <item x="112"/>
        <item x="98"/>
        <item x="37"/>
        <item x="43"/>
        <item x="38"/>
        <item x="70"/>
        <item x="115"/>
        <item x="27"/>
        <item x="76"/>
        <item x="77"/>
        <item x="36"/>
        <item x="2"/>
        <item x="63"/>
        <item x="59"/>
        <item x="90"/>
        <item x="92"/>
        <item x="96"/>
        <item x="26"/>
        <item x="117"/>
        <item x="67"/>
        <item x="68"/>
        <item x="81"/>
        <item x="94"/>
        <item x="72"/>
        <item x="99"/>
        <item x="121"/>
        <item x="88"/>
        <item x="44"/>
        <item x="45"/>
        <item x="17"/>
        <item x="11"/>
        <item x="1"/>
        <item x="89"/>
        <item x="113"/>
        <item x="73"/>
        <item x="100"/>
        <item x="93"/>
        <item x="6"/>
        <item x="35"/>
        <item x="79"/>
        <item x="82"/>
        <item x="84"/>
        <item x="95"/>
        <item x="3"/>
        <item x="7"/>
        <item x="8"/>
        <item x="12"/>
        <item x="16"/>
        <item x="18"/>
        <item x="19"/>
        <item x="20"/>
        <item x="21"/>
        <item x="23"/>
        <item x="24"/>
        <item x="25"/>
        <item x="28"/>
        <item x="29"/>
        <item x="30"/>
        <item x="40"/>
        <item x="41"/>
        <item x="42"/>
        <item x="47"/>
        <item x="58"/>
        <item x="60"/>
        <item x="61"/>
        <item x="62"/>
        <item x="65"/>
        <item x="66"/>
        <item x="71"/>
        <item x="75"/>
        <item x="78"/>
        <item x="80"/>
        <item x="85"/>
        <item x="86"/>
        <item x="87"/>
        <item x="91"/>
        <item x="97"/>
        <item x="102"/>
        <item x="103"/>
        <item x="104"/>
        <item x="106"/>
        <item x="107"/>
        <item x="109"/>
        <item x="110"/>
        <item x="111"/>
        <item x="120"/>
        <item t="default"/>
      </items>
    </pivotField>
  </pivotFields>
  <rowFields count="2">
    <field x="0"/>
    <field x="6"/>
  </rowFields>
  <rowItems count="111">
    <i>
      <x v="5"/>
      <x v="96"/>
    </i>
    <i r="1">
      <x v="73"/>
    </i>
    <i r="1">
      <x v="19"/>
    </i>
    <i r="1">
      <x v="60"/>
    </i>
    <i r="1">
      <x v="10"/>
    </i>
    <i r="1">
      <x v="56"/>
    </i>
    <i r="1">
      <x v="15"/>
    </i>
    <i r="1">
      <x v="40"/>
    </i>
    <i r="1">
      <x v="25"/>
    </i>
    <i r="1">
      <x v="100"/>
    </i>
    <i r="1">
      <x v="31"/>
    </i>
    <i r="1">
      <x v="21"/>
    </i>
    <i r="1">
      <x v="17"/>
    </i>
    <i r="1">
      <x v="108"/>
    </i>
    <i r="1">
      <x v="37"/>
    </i>
    <i r="1">
      <x v="34"/>
    </i>
    <i r="1">
      <x v="42"/>
    </i>
    <i r="1">
      <x v="87"/>
    </i>
    <i r="1">
      <x v="65"/>
    </i>
    <i r="1">
      <x v="102"/>
    </i>
    <i r="1">
      <x v="20"/>
    </i>
    <i r="1">
      <x v="32"/>
    </i>
    <i r="1">
      <x v="36"/>
    </i>
    <i r="1">
      <x v="110"/>
    </i>
    <i r="1">
      <x v="35"/>
    </i>
    <i>
      <x v="2"/>
      <x v="41"/>
    </i>
    <i r="1">
      <x v="116"/>
    </i>
    <i r="1">
      <x v="94"/>
    </i>
    <i r="1">
      <x v="95"/>
    </i>
    <i r="1">
      <x v="28"/>
    </i>
    <i r="1">
      <x v="90"/>
    </i>
    <i r="1">
      <x v="115"/>
    </i>
    <i r="1">
      <x v="86"/>
    </i>
    <i r="1">
      <x v="117"/>
    </i>
    <i r="1">
      <x v="112"/>
    </i>
    <i r="1">
      <x v="58"/>
    </i>
    <i r="1">
      <x v="61"/>
    </i>
    <i r="1">
      <x v="62"/>
    </i>
    <i r="1">
      <x v="68"/>
    </i>
    <i r="1">
      <x v="12"/>
    </i>
    <i r="1">
      <x/>
    </i>
    <i r="1">
      <x v="29"/>
    </i>
    <i r="1">
      <x v="111"/>
    </i>
    <i r="1">
      <x v="63"/>
    </i>
    <i>
      <x v="3"/>
      <x v="16"/>
    </i>
    <i r="1">
      <x v="59"/>
    </i>
    <i r="1">
      <x v="30"/>
    </i>
    <i r="1">
      <x v="106"/>
    </i>
    <i r="1">
      <x v="49"/>
    </i>
    <i r="1">
      <x v="70"/>
    </i>
    <i r="1">
      <x v="91"/>
    </i>
    <i r="1">
      <x v="109"/>
    </i>
    <i r="1">
      <x v="26"/>
    </i>
    <i r="1">
      <x v="24"/>
    </i>
    <i r="1">
      <x v="93"/>
    </i>
    <i r="1">
      <x v="33"/>
    </i>
    <i r="1">
      <x v="114"/>
    </i>
    <i r="1">
      <x v="103"/>
    </i>
    <i r="1">
      <x v="92"/>
    </i>
    <i r="1">
      <x v="55"/>
    </i>
    <i r="1">
      <x v="43"/>
    </i>
    <i r="1">
      <x v="107"/>
    </i>
    <i r="1">
      <x v="57"/>
    </i>
    <i r="1">
      <x v="85"/>
    </i>
    <i r="1">
      <x v="18"/>
    </i>
    <i r="1">
      <x v="4"/>
    </i>
    <i r="1">
      <x v="38"/>
    </i>
    <i r="1">
      <x v="101"/>
    </i>
    <i r="1">
      <x v="9"/>
    </i>
    <i r="1">
      <x v="8"/>
    </i>
    <i r="1">
      <x v="64"/>
    </i>
    <i>
      <x v="6"/>
      <x v="53"/>
    </i>
    <i r="1">
      <x v="81"/>
    </i>
    <i r="1">
      <x v="99"/>
    </i>
    <i r="1">
      <x v="5"/>
    </i>
    <i r="1">
      <x v="104"/>
    </i>
    <i r="1">
      <x v="7"/>
    </i>
    <i r="1">
      <x v="52"/>
    </i>
    <i r="1">
      <x v="98"/>
    </i>
    <i r="1">
      <x v="75"/>
    </i>
    <i r="1">
      <x v="51"/>
    </i>
    <i r="1">
      <x v="69"/>
    </i>
    <i r="1">
      <x v="45"/>
    </i>
    <i r="1">
      <x v="6"/>
    </i>
    <i r="1">
      <x v="83"/>
    </i>
    <i r="1">
      <x v="76"/>
    </i>
    <i r="1">
      <x v="67"/>
    </i>
    <i r="1">
      <x v="78"/>
    </i>
    <i r="1">
      <x v="80"/>
    </i>
    <i r="1">
      <x v="44"/>
    </i>
    <i r="1">
      <x v="88"/>
    </i>
    <i r="1">
      <x v="46"/>
    </i>
    <i>
      <x v="1"/>
      <x v="72"/>
    </i>
    <i r="1">
      <x v="74"/>
    </i>
    <i r="1">
      <x v="71"/>
    </i>
    <i r="1">
      <x v="113"/>
    </i>
    <i r="1">
      <x v="2"/>
    </i>
    <i r="1">
      <x v="3"/>
    </i>
    <i>
      <x v="4"/>
      <x v="48"/>
    </i>
    <i r="1">
      <x v="77"/>
    </i>
    <i r="1">
      <x v="11"/>
    </i>
    <i>
      <x/>
      <x v="84"/>
    </i>
    <i r="1">
      <x v="54"/>
    </i>
    <i r="1">
      <x v="27"/>
    </i>
    <i r="1">
      <x v="22"/>
    </i>
    <i r="1">
      <x v="50"/>
    </i>
    <i r="1">
      <x v="23"/>
    </i>
    <i r="1">
      <x v="105"/>
    </i>
    <i r="1">
      <x v="66"/>
    </i>
    <i>
      <x v="7"/>
      <x v="11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京东合计库存" fld="78" baseField="0" baseItem="0"/>
    <dataField name=" 5月销量" fld="31" baseField="0" baseItem="0"/>
    <dataField name=" 6月销量" fld="62" baseField="0" baseItem="0"/>
    <dataField name=" 7月销量" fld="75" baseField="0" baseItem="0"/>
  </dataFields>
  <formats count="3">
    <format dxfId="2">
      <pivotArea type="all" dataOnly="0" outline="0" fieldPosition="0"/>
    </format>
    <format dxfId="3">
      <pivotArea type="all" dataOnly="0" outline="0" fieldPosition="0"/>
    </format>
    <format dxfId="4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compactData="0" showDrill="0" multipleFieldFilters="0">
  <location ref="A3:G21" firstHeaderRow="0" firstDataRow="1" firstDataCol="2" rowPageCount="1" colPageCount="1"/>
  <pivotFields count="45">
    <pivotField axis="axisRow" compact="0" sortType="descending" outline="0" subtotalTop="0" showAll="0">
      <items count="7">
        <item x="1"/>
        <item x="3"/>
        <item x="5"/>
        <item x="0"/>
        <item x="4"/>
        <item x="2"/>
        <item t="default"/>
      </items>
      <autoSortScope>
        <pivotArea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sortType="descending" outline="0" subtotalTop="0" showAll="0">
      <items count="112">
        <item x="108"/>
        <item x="62"/>
        <item x="63"/>
        <item x="22"/>
        <item x="54"/>
        <item x="55"/>
        <item x="57"/>
        <item x="2"/>
        <item x="25"/>
        <item x="82"/>
        <item x="93"/>
        <item x="28"/>
        <item x="90"/>
        <item x="9"/>
        <item x="67"/>
        <item x="20"/>
        <item x="86"/>
        <item x="89"/>
        <item x="88"/>
        <item x="33"/>
        <item x="32"/>
        <item x="18"/>
        <item x="73"/>
        <item x="12"/>
        <item x="27"/>
        <item x="92"/>
        <item x="91"/>
        <item x="3"/>
        <item x="71"/>
        <item x="80"/>
        <item x="11"/>
        <item x="74"/>
        <item x="85"/>
        <item x="84"/>
        <item x="83"/>
        <item x="26"/>
        <item x="58"/>
        <item x="81"/>
        <item x="94"/>
        <item x="78"/>
        <item x="23"/>
        <item x="45"/>
        <item x="49"/>
        <item x="39"/>
        <item x="40"/>
        <item x="21"/>
        <item x="34"/>
        <item x="44"/>
        <item x="42"/>
        <item x="43"/>
        <item x="30"/>
        <item x="24"/>
        <item x="79"/>
        <item x="7"/>
        <item x="95"/>
        <item x="13"/>
        <item x="76"/>
        <item x="106"/>
        <item x="107"/>
        <item x="103"/>
        <item x="15"/>
        <item x="87"/>
        <item x="31"/>
        <item x="56"/>
        <item x="109"/>
        <item x="41"/>
        <item x="10"/>
        <item x="61"/>
        <item x="59"/>
        <item x="75"/>
        <item x="60"/>
        <item x="51"/>
        <item x="52"/>
        <item x="50"/>
        <item x="97"/>
        <item x="36"/>
        <item x="37"/>
        <item x="65"/>
        <item x="38"/>
        <item x="29"/>
        <item x="14"/>
        <item x="96"/>
        <item x="77"/>
        <item x="46"/>
        <item x="102"/>
        <item x="16"/>
        <item x="0"/>
        <item x="19"/>
        <item x="100"/>
        <item x="101"/>
        <item x="66"/>
        <item x="47"/>
        <item x="48"/>
        <item x="72"/>
        <item x="4"/>
        <item x="68"/>
        <item x="5"/>
        <item x="53"/>
        <item x="35"/>
        <item x="8"/>
        <item x="6"/>
        <item x="69"/>
        <item x="1"/>
        <item x="70"/>
        <item x="104"/>
        <item x="105"/>
        <item x="64"/>
        <item x="17"/>
        <item x="98"/>
        <item x="99"/>
        <item x="110"/>
        <item t="default"/>
      </items>
      <autoSortScope>
        <pivotArea fieldPosition="0">
          <references count="1">
            <reference field="4294967294" count="1" selected="0">
              <x v="4"/>
            </reference>
          </references>
        </pivotArea>
      </autoSortScope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>
      <items count="43">
        <item x="20"/>
        <item x="4"/>
        <item x="12"/>
        <item x="0"/>
        <item x="10"/>
        <item x="1"/>
        <item x="9"/>
        <item x="19"/>
        <item x="8"/>
        <item x="25"/>
        <item x="30"/>
        <item x="13"/>
        <item x="11"/>
        <item x="22"/>
        <item x="24"/>
        <item x="7"/>
        <item x="16"/>
        <item x="23"/>
        <item x="39"/>
        <item x="29"/>
        <item x="21"/>
        <item x="32"/>
        <item x="31"/>
        <item x="3"/>
        <item x="40"/>
        <item x="6"/>
        <item x="38"/>
        <item x="26"/>
        <item x="2"/>
        <item x="28"/>
        <item x="14"/>
        <item x="35"/>
        <item x="5"/>
        <item x="18"/>
        <item x="17"/>
        <item x="34"/>
        <item x="41"/>
        <item x="36"/>
        <item x="27"/>
        <item x="37"/>
        <item x="33"/>
        <item x="15"/>
        <item t="default"/>
      </items>
    </pivotField>
    <pivotField dataField="1" compact="0" outline="0" subtotalTop="0" showAll="0">
      <items count="19">
        <item x="3"/>
        <item x="0"/>
        <item x="1"/>
        <item x="2"/>
        <item x="6"/>
        <item x="8"/>
        <item x="11"/>
        <item x="10"/>
        <item x="15"/>
        <item x="12"/>
        <item x="9"/>
        <item x="4"/>
        <item x="5"/>
        <item x="7"/>
        <item x="16"/>
        <item x="14"/>
        <item x="13"/>
        <item x="17"/>
        <item t="default"/>
      </items>
    </pivotField>
    <pivotField dataField="1" compact="0" outline="0" subtotalTop="0" showAll="0">
      <items count="19">
        <item x="3"/>
        <item x="6"/>
        <item x="0"/>
        <item x="1"/>
        <item x="7"/>
        <item x="4"/>
        <item x="11"/>
        <item x="2"/>
        <item x="10"/>
        <item x="13"/>
        <item x="14"/>
        <item x="12"/>
        <item x="5"/>
        <item x="16"/>
        <item x="8"/>
        <item x="15"/>
        <item x="17"/>
        <item x="9"/>
        <item t="default"/>
      </items>
    </pivotField>
    <pivotField dataField="1" compact="0" outline="0" subtotalTop="0" showAll="0">
      <items count="54">
        <item x="32"/>
        <item x="4"/>
        <item x="33"/>
        <item x="18"/>
        <item x="7"/>
        <item x="27"/>
        <item x="0"/>
        <item x="10"/>
        <item x="1"/>
        <item x="16"/>
        <item x="34"/>
        <item x="9"/>
        <item x="13"/>
        <item x="26"/>
        <item x="21"/>
        <item x="36"/>
        <item x="25"/>
        <item x="24"/>
        <item x="12"/>
        <item x="45"/>
        <item x="41"/>
        <item x="39"/>
        <item x="8"/>
        <item x="23"/>
        <item x="17"/>
        <item x="29"/>
        <item x="11"/>
        <item x="22"/>
        <item x="31"/>
        <item x="28"/>
        <item x="38"/>
        <item x="47"/>
        <item x="44"/>
        <item x="3"/>
        <item x="2"/>
        <item x="37"/>
        <item x="40"/>
        <item x="35"/>
        <item x="46"/>
        <item x="50"/>
        <item x="51"/>
        <item x="5"/>
        <item x="6"/>
        <item x="14"/>
        <item x="20"/>
        <item x="48"/>
        <item x="19"/>
        <item x="30"/>
        <item x="43"/>
        <item x="49"/>
        <item x="52"/>
        <item x="42"/>
        <item x="15"/>
        <item t="default"/>
      </items>
    </pivotField>
    <pivotField compact="0" outline="0" subtotalTop="0" showAll="0"/>
    <pivotField compact="0" outline="0" subtotalTop="0" showAll="0"/>
    <pivotField dataField="1" compact="0" outline="0" subtotalTop="0" numFmtId="176" showAll="0">
      <items count="150">
        <item x="59"/>
        <item x="32"/>
        <item x="63"/>
        <item x="30"/>
        <item x="75"/>
        <item x="64"/>
        <item x="65"/>
        <item x="105"/>
        <item x="70"/>
        <item x="137"/>
        <item x="74"/>
        <item x="5"/>
        <item x="7"/>
        <item x="69"/>
        <item x="55"/>
        <item x="4"/>
        <item x="13"/>
        <item x="31"/>
        <item x="8"/>
        <item x="103"/>
        <item x="52"/>
        <item x="49"/>
        <item x="57"/>
        <item x="62"/>
        <item x="67"/>
        <item x="53"/>
        <item x="36"/>
        <item x="1"/>
        <item x="68"/>
        <item x="19"/>
        <item x="54"/>
        <item x="128"/>
        <item x="33"/>
        <item x="122"/>
        <item x="83"/>
        <item x="60"/>
        <item x="66"/>
        <item x="40"/>
        <item x="41"/>
        <item x="92"/>
        <item x="51"/>
        <item x="96"/>
        <item x="45"/>
        <item x="71"/>
        <item x="58"/>
        <item x="46"/>
        <item x="61"/>
        <item x="107"/>
        <item x="0"/>
        <item x="120"/>
        <item x="10"/>
        <item x="39"/>
        <item x="50"/>
        <item x="131"/>
        <item x="44"/>
        <item x="145"/>
        <item x="12"/>
        <item x="146"/>
        <item x="116"/>
        <item x="98"/>
        <item x="148"/>
        <item x="80"/>
        <item x="42"/>
        <item x="73"/>
        <item x="11"/>
        <item x="123"/>
        <item x="14"/>
        <item x="89"/>
        <item x="9"/>
        <item x="142"/>
        <item x="29"/>
        <item x="24"/>
        <item x="16"/>
        <item x="147"/>
        <item x="132"/>
        <item x="143"/>
        <item x="48"/>
        <item x="56"/>
        <item x="87"/>
        <item x="76"/>
        <item x="141"/>
        <item x="119"/>
        <item x="28"/>
        <item x="38"/>
        <item x="43"/>
        <item x="97"/>
        <item x="118"/>
        <item x="121"/>
        <item x="47"/>
        <item x="35"/>
        <item x="86"/>
        <item x="126"/>
        <item x="125"/>
        <item x="37"/>
        <item x="22"/>
        <item x="139"/>
        <item x="113"/>
        <item x="101"/>
        <item x="90"/>
        <item x="94"/>
        <item x="127"/>
        <item x="25"/>
        <item x="88"/>
        <item x="34"/>
        <item x="138"/>
        <item x="2"/>
        <item x="84"/>
        <item x="110"/>
        <item x="79"/>
        <item x="117"/>
        <item x="23"/>
        <item x="108"/>
        <item x="104"/>
        <item x="93"/>
        <item x="129"/>
        <item x="85"/>
        <item x="82"/>
        <item x="133"/>
        <item x="135"/>
        <item x="136"/>
        <item x="112"/>
        <item x="77"/>
        <item x="72"/>
        <item x="140"/>
        <item x="91"/>
        <item x="114"/>
        <item x="115"/>
        <item x="130"/>
        <item x="95"/>
        <item x="20"/>
        <item x="111"/>
        <item x="106"/>
        <item x="27"/>
        <item x="3"/>
        <item x="124"/>
        <item x="6"/>
        <item x="26"/>
        <item x="81"/>
        <item x="102"/>
        <item x="99"/>
        <item x="21"/>
        <item x="144"/>
        <item x="100"/>
        <item x="17"/>
        <item x="109"/>
        <item x="15"/>
        <item x="78"/>
        <item x="134"/>
        <item x="18"/>
        <item t="default"/>
      </items>
    </pivotField>
    <pivotField compact="0" outline="0" subtotalTop="0" showAll="0"/>
    <pivotField axis="axisPage" compact="0" outline="0" subtotalTop="0" showAll="0">
      <items count="3">
        <item x="1"/>
        <item x="0"/>
        <item t="default"/>
      </items>
    </pivotField>
    <pivotField compact="0" outline="0" subtotalTop="0" numFmtId="176" showAll="0"/>
    <pivotField compact="0" outline="0" subtotalTop="0" numFmtId="176" showAll="0"/>
    <pivotField compact="0" outline="0" subtotalTop="0" showAll="0"/>
  </pivotFields>
  <rowFields count="2">
    <field x="0"/>
    <field x="6"/>
  </rowFields>
  <rowItems count="18">
    <i>
      <x v="4"/>
      <x v="69"/>
    </i>
    <i r="1">
      <x v="31"/>
    </i>
    <i r="1">
      <x v="61"/>
    </i>
    <i r="1">
      <x v="22"/>
    </i>
    <i r="1">
      <x v="37"/>
    </i>
    <i r="1">
      <x v="18"/>
    </i>
    <i r="1">
      <x v="34"/>
    </i>
    <i t="default">
      <x v="4"/>
    </i>
    <i>
      <x v="3"/>
      <x v="66"/>
    </i>
    <i r="1">
      <x v="30"/>
    </i>
    <i r="1">
      <x v="100"/>
    </i>
    <i r="1">
      <x v="53"/>
    </i>
    <i t="default">
      <x v="3"/>
    </i>
    <i>
      <x v="2"/>
      <x v="110"/>
    </i>
    <i r="1">
      <x v="105"/>
    </i>
    <i r="1">
      <x v="58"/>
    </i>
    <i t="default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41" item="0"/>
  </pageFields>
  <dataFields count="5">
    <dataField name=" 京东_x000a_合计_x000a_库存" fld="39" baseField="0" baseItem="0"/>
    <dataField name=" 6.1销量" fld="33" baseField="0" baseItem="0"/>
    <dataField name=" 6.2销量" fld="34" baseField="0" baseItem="0"/>
    <dataField name=" 6.3销量" fld="35" baseField="0" baseItem="0"/>
    <dataField name=" 6月销量" fld="36" baseField="0" baseItem="0"/>
  </dataFields>
  <formats count="123">
    <format dxfId="5">
      <pivotArea dataOnly="0" labelOnly="1" outline="0" fieldPosition="0">
        <references count="1">
          <reference field="41" count="0"/>
        </references>
      </pivotArea>
    </format>
    <format dxfId="6">
      <pivotArea field="6" type="button" dataOnly="0" labelOnly="1" outline="0" fieldPosition="0"/>
    </format>
    <format dxfId="7">
      <pivotArea dataOnly="0" labelOnly="1" grandRow="1" offset="B1:B1" fieldPosition="0"/>
    </format>
    <format dxfId="8">
      <pivotArea dataOnly="0" labelOnly="1" fieldPosition="0">
        <references count="1">
          <reference field="4294967294" count="1">
            <x v="1"/>
          </reference>
        </references>
      </pivotArea>
    </format>
    <format dxfId="9">
      <pivotArea dataOnly="0" labelOnly="1" fieldPosition="0">
        <references count="1">
          <reference field="4294967294" count="1">
            <x v="2"/>
          </reference>
        </references>
      </pivotArea>
    </format>
    <format dxfId="10">
      <pivotArea dataOnly="0" labelOnly="1" fieldPosition="0">
        <references count="1">
          <reference field="4294967294" count="1">
            <x v="3"/>
          </reference>
        </references>
      </pivotArea>
    </format>
    <format dxfId="11">
      <pivotArea collapsedLevelsAreSubtotals="1" fieldPosition="0"/>
    </format>
    <format dxfId="12">
      <pivotArea dataOnly="0" labelOnly="1" outline="0" fieldPosition="0">
        <references count="1">
          <reference field="41" count="0"/>
        </references>
      </pivotArea>
    </format>
    <format dxfId="13">
      <pivotArea field="6" type="button" dataOnly="0" labelOnly="1" outline="0" fieldPosition="0"/>
    </format>
    <format dxfId="14">
      <pivotArea dataOnly="0" labelOnly="1" grandRow="1" offset="B1:B1" fieldPosition="0"/>
    </format>
    <format dxfId="15">
      <pivotArea dataOnly="0" labelOnly="1" fieldPosition="0">
        <references count="1">
          <reference field="4294967294" count="1">
            <x v="1"/>
          </reference>
        </references>
      </pivotArea>
    </format>
    <format dxfId="16">
      <pivotArea dataOnly="0" labelOnly="1" fieldPosition="0">
        <references count="1">
          <reference field="4294967294" count="1">
            <x v="2"/>
          </reference>
        </references>
      </pivotArea>
    </format>
    <format dxfId="17">
      <pivotArea dataOnly="0" labelOnly="1" fieldPosition="0">
        <references count="1">
          <reference field="4294967294" count="1">
            <x v="3"/>
          </reference>
        </references>
      </pivotArea>
    </format>
    <format dxfId="18">
      <pivotArea collapsedLevelsAreSubtotals="1" fieldPosition="0"/>
    </format>
    <format dxfId="19">
      <pivotArea dataOnly="0" labelOnly="1" outline="0" fieldPosition="0">
        <references count="1">
          <reference field="41" count="0"/>
        </references>
      </pivotArea>
    </format>
    <format dxfId="20">
      <pivotArea field="6" type="button" dataOnly="0" labelOnly="1" outline="0" fieldPosition="0"/>
    </format>
    <format dxfId="21">
      <pivotArea dataOnly="0" labelOnly="1" grandRow="1" offset="B1:B1" fieldPosition="0"/>
    </format>
    <format dxfId="22">
      <pivotArea dataOnly="0" labelOnly="1" fieldPosition="0">
        <references count="1">
          <reference field="4294967294" count="1">
            <x v="1"/>
          </reference>
        </references>
      </pivotArea>
    </format>
    <format dxfId="23">
      <pivotArea dataOnly="0" labelOnly="1" fieldPosition="0">
        <references count="1">
          <reference field="4294967294" count="1">
            <x v="2"/>
          </reference>
        </references>
      </pivotArea>
    </format>
    <format dxfId="24">
      <pivotArea dataOnly="0" labelOnly="1" fieldPosition="0">
        <references count="1">
          <reference field="4294967294" count="1">
            <x v="3"/>
          </reference>
        </references>
      </pivotArea>
    </format>
    <format dxfId="25">
      <pivotArea collapsedLevelsAreSubtotals="1" fieldPosition="0"/>
    </format>
    <format dxfId="26">
      <pivotArea type="all" dataOnly="0" outline="0" fieldPosition="0"/>
    </format>
    <format dxfId="27">
      <pivotArea type="all" dataOnly="0" outline="0" fieldPosition="0"/>
    </format>
    <format dxfId="28">
      <pivotArea type="all" dataOnly="0" outline="0" fieldPosition="0"/>
    </format>
    <format dxfId="29">
      <pivotArea dataOnly="0" labelOnly="1" fieldPosition="0">
        <references count="2">
          <reference field="6" count="1">
            <x v="69"/>
          </reference>
          <reference field="0" count="1" selected="0">
            <x v="4"/>
          </reference>
        </references>
      </pivotArea>
    </format>
    <format dxfId="30">
      <pivotArea dataOnly="0" labelOnly="1" fieldPosition="0">
        <references count="2">
          <reference field="6" count="1">
            <x v="31"/>
          </reference>
          <reference field="0" count="1" selected="0">
            <x v="4"/>
          </reference>
        </references>
      </pivotArea>
    </format>
    <format dxfId="31">
      <pivotArea dataOnly="0" labelOnly="1" fieldPosition="0">
        <references count="2">
          <reference field="6" count="1">
            <x v="61"/>
          </reference>
          <reference field="0" count="1" selected="0">
            <x v="4"/>
          </reference>
        </references>
      </pivotArea>
    </format>
    <format dxfId="32">
      <pivotArea dataOnly="0" labelOnly="1" fieldPosition="0">
        <references count="2">
          <reference field="6" count="1">
            <x v="22"/>
          </reference>
          <reference field="0" count="1" selected="0">
            <x v="4"/>
          </reference>
        </references>
      </pivotArea>
    </format>
    <format dxfId="33">
      <pivotArea dataOnly="0" labelOnly="1" fieldPosition="0">
        <references count="2">
          <reference field="6" count="1">
            <x v="37"/>
          </reference>
          <reference field="0" count="1" selected="0">
            <x v="4"/>
          </reference>
        </references>
      </pivotArea>
    </format>
    <format dxfId="34">
      <pivotArea dataOnly="0" labelOnly="1" fieldPosition="0">
        <references count="2">
          <reference field="6" count="1">
            <x v="18"/>
          </reference>
          <reference field="0" count="1" selected="0">
            <x v="4"/>
          </reference>
        </references>
      </pivotArea>
    </format>
    <format dxfId="35">
      <pivotArea dataOnly="0" labelOnly="1" fieldPosition="0">
        <references count="2">
          <reference field="6" count="1">
            <x v="34"/>
          </reference>
          <reference field="0" count="1" selected="0">
            <x v="4"/>
          </reference>
        </references>
      </pivotArea>
    </format>
    <format dxfId="36">
      <pivotArea dataOnly="0" labelOnly="1" offset="B256:B256" fieldPosition="0">
        <references count="1">
          <reference field="0" count="1">
            <x v="3"/>
          </reference>
        </references>
      </pivotArea>
    </format>
    <format dxfId="37">
      <pivotArea dataOnly="0" labelOnly="1" fieldPosition="0">
        <references count="2">
          <reference field="6" count="1">
            <x v="66"/>
          </reference>
          <reference field="0" count="1" selected="0">
            <x v="3"/>
          </reference>
        </references>
      </pivotArea>
    </format>
    <format dxfId="38">
      <pivotArea dataOnly="0" labelOnly="1" fieldPosition="0">
        <references count="2">
          <reference field="6" count="1">
            <x v="30"/>
          </reference>
          <reference field="0" count="1" selected="0">
            <x v="3"/>
          </reference>
        </references>
      </pivotArea>
    </format>
    <format dxfId="39">
      <pivotArea dataOnly="0" labelOnly="1" fieldPosition="0">
        <references count="2">
          <reference field="6" count="1">
            <x v="100"/>
          </reference>
          <reference field="0" count="1" selected="0">
            <x v="3"/>
          </reference>
        </references>
      </pivotArea>
    </format>
    <format dxfId="40">
      <pivotArea dataOnly="0" labelOnly="1" fieldPosition="0">
        <references count="2">
          <reference field="6" count="1">
            <x v="53"/>
          </reference>
          <reference field="0" count="1" selected="0">
            <x v="3"/>
          </reference>
        </references>
      </pivotArea>
    </format>
    <format dxfId="41">
      <pivotArea dataOnly="0" labelOnly="1" offset="B256:B256" fieldPosition="0">
        <references count="1">
          <reference field="0" count="1">
            <x v="2"/>
          </reference>
        </references>
      </pivotArea>
    </format>
    <format dxfId="42">
      <pivotArea dataOnly="0" labelOnly="1" fieldPosition="0">
        <references count="2">
          <reference field="6" count="1">
            <x v="110"/>
          </reference>
          <reference field="0" count="1" selected="0">
            <x v="2"/>
          </reference>
        </references>
      </pivotArea>
    </format>
    <format dxfId="43">
      <pivotArea dataOnly="0" labelOnly="1" fieldPosition="0">
        <references count="2">
          <reference field="6" count="1">
            <x v="105"/>
          </reference>
          <reference field="0" count="1" selected="0">
            <x v="2"/>
          </reference>
        </references>
      </pivotArea>
    </format>
    <format dxfId="44">
      <pivotArea dataOnly="0" labelOnly="1" fieldPosition="0">
        <references count="2">
          <reference field="6" count="1">
            <x v="58"/>
          </reference>
          <reference field="0" count="1" selected="0">
            <x v="2"/>
          </reference>
        </references>
      </pivotArea>
    </format>
    <format dxfId="45">
      <pivotArea type="all" dataOnly="0" outline="0" fieldPosition="0"/>
    </format>
    <format dxfId="46">
      <pivotArea type="all" dataOnly="0" outline="0" fieldPosition="0"/>
    </format>
    <format dxfId="47">
      <pivotArea type="all" dataOnly="0" outline="0" fieldPosition="0"/>
    </format>
    <format dxfId="48">
      <pivotArea type="all" dataOnly="0" outline="0" fieldPosition="0"/>
    </format>
    <format dxfId="49">
      <pivotArea type="all" dataOnly="0" outline="0" fieldPosition="0"/>
    </format>
    <format dxfId="50">
      <pivotArea dataOnly="0" labelOnly="1" fieldPosition="0">
        <references count="1">
          <reference field="0" count="1" defaultSubtotal="1">
            <x v="2"/>
          </reference>
        </references>
      </pivotArea>
    </format>
    <format dxfId="51">
      <pivotArea collapsedLevelsAreSubtotals="1" fieldPosition="0">
        <references count="1">
          <reference field="0" count="1" selected="0" defaultSubtotal="1">
            <x v="2"/>
          </reference>
        </references>
      </pivotArea>
    </format>
    <format dxfId="52">
      <pivotArea dataOnly="0" labelOnly="1" fieldPosition="0">
        <references count="1">
          <reference field="0" count="1" defaultSubtotal="1">
            <x v="3"/>
          </reference>
        </references>
      </pivotArea>
    </format>
    <format dxfId="53">
      <pivotArea collapsedLevelsAreSubtotals="1" fieldPosition="0">
        <references count="1">
          <reference field="0" count="1" selected="0" defaultSubtotal="1">
            <x v="3"/>
          </reference>
        </references>
      </pivotArea>
    </format>
    <format dxfId="54">
      <pivotArea dataOnly="0" labelOnly="1" fieldPosition="0">
        <references count="1">
          <reference field="0" count="1" defaultSubtotal="1">
            <x v="4"/>
          </reference>
        </references>
      </pivotArea>
    </format>
    <format dxfId="55">
      <pivotArea dataOnly="0" labelOnly="1" grandRow="1" fieldPosition="0"/>
    </format>
    <format dxfId="56">
      <pivotArea collapsedLevelsAreSubtotals="1" fieldPosition="0">
        <references count="1">
          <reference field="0" count="1" selected="0" defaultSubtotal="1">
            <x v="4"/>
          </reference>
        </references>
      </pivotArea>
    </format>
    <format dxfId="57">
      <pivotArea grandRow="1" collapsedLevelsAreSubtotals="1" fieldPosition="0"/>
    </format>
    <format dxfId="58">
      <pivotArea dataOnly="0" labelOnly="1" grandRow="1" fieldPosition="0"/>
    </format>
    <format dxfId="59">
      <pivotArea grandRow="1" collapsedLevelsAreSubtotals="1" fieldPosition="0"/>
    </format>
    <format dxfId="60">
      <pivotArea dataOnly="0" labelOnly="1" fieldPosition="0">
        <references count="1">
          <reference field="0" count="1" defaultSubtotal="1">
            <x v="4"/>
          </reference>
        </references>
      </pivotArea>
    </format>
    <format dxfId="61">
      <pivotArea collapsedLevelsAreSubtotals="1" fieldPosition="0">
        <references count="1">
          <reference field="0" count="1" selected="0" defaultSubtotal="1">
            <x v="4"/>
          </reference>
        </references>
      </pivotArea>
    </format>
    <format dxfId="62">
      <pivotArea dataOnly="0" labelOnly="1" fieldPosition="0">
        <references count="1">
          <reference field="0" count="1" defaultSubtotal="1">
            <x v="3"/>
          </reference>
        </references>
      </pivotArea>
    </format>
    <format dxfId="63">
      <pivotArea collapsedLevelsAreSubtotals="1" fieldPosition="0">
        <references count="1">
          <reference field="0" count="1" selected="0" defaultSubtotal="1">
            <x v="3"/>
          </reference>
        </references>
      </pivotArea>
    </format>
    <format dxfId="64">
      <pivotArea dataOnly="0" labelOnly="1" fieldPosition="0">
        <references count="1">
          <reference field="0" count="1" defaultSubtotal="1">
            <x v="2"/>
          </reference>
        </references>
      </pivotArea>
    </format>
    <format dxfId="65">
      <pivotArea collapsedLevelsAreSubtotals="1" fieldPosition="0">
        <references count="1">
          <reference field="0" count="1" selected="0" defaultSubtotal="1">
            <x v="2"/>
          </reference>
        </references>
      </pivotArea>
    </format>
    <format dxfId="66">
      <pivotArea collapsedLevelsAreSubtotals="1" fieldPosition="0">
        <references count="2">
          <reference field="6" count="1" selected="0">
            <x v="58"/>
          </reference>
          <reference field="0" count="1" selected="0">
            <x v="2"/>
          </reference>
        </references>
      </pivotArea>
    </format>
    <format dxfId="67">
      <pivotArea collapsedLevelsAreSubtotals="1" fieldPosition="0">
        <references count="2">
          <reference field="6" count="1" selected="0">
            <x v="105"/>
          </reference>
          <reference field="0" count="1" selected="0">
            <x v="2"/>
          </reference>
        </references>
      </pivotArea>
    </format>
    <format dxfId="68">
      <pivotArea collapsedLevelsAreSubtotals="1" fieldPosition="0">
        <references count="2">
          <reference field="6" count="1" selected="0">
            <x v="110"/>
          </reference>
          <reference field="0" count="1" selected="0">
            <x v="2"/>
          </reference>
        </references>
      </pivotArea>
    </format>
    <format dxfId="69">
      <pivotArea collapsedLevelsAreSubtotals="1" fieldPosition="0">
        <references count="2">
          <reference field="6" count="1" selected="0">
            <x v="30"/>
          </reference>
          <reference field="0" count="1" selected="0">
            <x v="3"/>
          </reference>
        </references>
      </pivotArea>
    </format>
    <format dxfId="70">
      <pivotArea collapsedLevelsAreSubtotals="1" fieldPosition="0">
        <references count="2">
          <reference field="6" count="1" selected="0">
            <x v="53"/>
          </reference>
          <reference field="0" count="1" selected="0">
            <x v="3"/>
          </reference>
        </references>
      </pivotArea>
    </format>
    <format dxfId="71">
      <pivotArea collapsedLevelsAreSubtotals="1" fieldPosition="0">
        <references count="2">
          <reference field="6" count="1" selected="0">
            <x v="66"/>
          </reference>
          <reference field="0" count="1" selected="0">
            <x v="3"/>
          </reference>
        </references>
      </pivotArea>
    </format>
    <format dxfId="72">
      <pivotArea collapsedLevelsAreSubtotals="1" fieldPosition="0">
        <references count="2">
          <reference field="6" count="1" selected="0">
            <x v="100"/>
          </reference>
          <reference field="0" count="1" selected="0">
            <x v="3"/>
          </reference>
        </references>
      </pivotArea>
    </format>
    <format dxfId="73">
      <pivotArea collapsedLevelsAreSubtotals="1" fieldPosition="0">
        <references count="2">
          <reference field="6" count="1" selected="0">
            <x v="18"/>
          </reference>
          <reference field="0" count="1" selected="0">
            <x v="4"/>
          </reference>
        </references>
      </pivotArea>
    </format>
    <format dxfId="74">
      <pivotArea collapsedLevelsAreSubtotals="1" fieldPosition="0">
        <references count="2">
          <reference field="6" count="1" selected="0">
            <x v="22"/>
          </reference>
          <reference field="0" count="1" selected="0">
            <x v="4"/>
          </reference>
        </references>
      </pivotArea>
    </format>
    <format dxfId="75">
      <pivotArea collapsedLevelsAreSubtotals="1" fieldPosition="0">
        <references count="2">
          <reference field="6" count="1" selected="0">
            <x v="31"/>
          </reference>
          <reference field="0" count="1" selected="0">
            <x v="4"/>
          </reference>
        </references>
      </pivotArea>
    </format>
    <format dxfId="76">
      <pivotArea collapsedLevelsAreSubtotals="1" fieldPosition="0">
        <references count="2">
          <reference field="6" count="1" selected="0">
            <x v="34"/>
          </reference>
          <reference field="0" count="1" selected="0">
            <x v="4"/>
          </reference>
        </references>
      </pivotArea>
    </format>
    <format dxfId="77">
      <pivotArea collapsedLevelsAreSubtotals="1" fieldPosition="0">
        <references count="2">
          <reference field="6" count="1" selected="0">
            <x v="37"/>
          </reference>
          <reference field="0" count="1" selected="0">
            <x v="4"/>
          </reference>
        </references>
      </pivotArea>
    </format>
    <format dxfId="78">
      <pivotArea collapsedLevelsAreSubtotals="1" fieldPosition="0">
        <references count="2">
          <reference field="6" count="1" selected="0">
            <x v="61"/>
          </reference>
          <reference field="0" count="1" selected="0">
            <x v="4"/>
          </reference>
        </references>
      </pivotArea>
    </format>
    <format dxfId="79">
      <pivotArea collapsedLevelsAreSubtotals="1" fieldPosition="0">
        <references count="2">
          <reference field="6" count="1" selected="0">
            <x v="69"/>
          </reference>
          <reference field="0" count="1" selected="0">
            <x v="4"/>
          </reference>
        </references>
      </pivotArea>
    </format>
    <format dxfId="80">
      <pivotArea collapsedLevelsAreSubtotals="1" fieldPosition="0"/>
    </format>
    <format dxfId="81">
      <pivotArea dataOnly="0" labelOnly="1" grandRow="1" offset="B1:B1" fieldPosition="0"/>
    </format>
    <format dxfId="82">
      <pivotArea grandRow="1" collapsedLevelsAreSubtotals="1" fieldPosition="0"/>
    </format>
    <format dxfId="83">
      <pivotArea dataOnly="0" labelOnly="1" grandRow="1" offset="B1:B1" fieldPosition="0"/>
    </format>
    <format dxfId="84">
      <pivotArea grandRow="1" collapsedLevelsAreSubtotals="1" fieldPosition="0"/>
    </format>
    <format dxfId="85">
      <pivotArea dataOnly="0" labelOnly="1" fieldPosition="0">
        <references count="1">
          <reference field="0" count="1" defaultSubtotal="1">
            <x v="3"/>
          </reference>
        </references>
      </pivotArea>
    </format>
    <format dxfId="86">
      <pivotArea collapsedLevelsAreSubtotals="1" fieldPosition="0">
        <references count="1">
          <reference field="0" count="1" selected="0" defaultSubtotal="1">
            <x v="3"/>
          </reference>
        </references>
      </pivotArea>
    </format>
    <format dxfId="87">
      <pivotArea dataOnly="0" labelOnly="1" fieldPosition="0">
        <references count="1">
          <reference field="0" count="1" defaultSubtotal="1">
            <x v="2"/>
          </reference>
        </references>
      </pivotArea>
    </format>
    <format dxfId="88">
      <pivotArea collapsedLevelsAreSubtotals="1" fieldPosition="0">
        <references count="1">
          <reference field="0" count="1" selected="0" defaultSubtotal="1">
            <x v="2"/>
          </reference>
        </references>
      </pivotArea>
    </format>
    <format dxfId="89">
      <pivotArea dataOnly="0" labelOnly="1" fieldPosition="0">
        <references count="1">
          <reference field="0" count="1" defaultSubtotal="1">
            <x v="4"/>
          </reference>
        </references>
      </pivotArea>
    </format>
    <format dxfId="90">
      <pivotArea collapsedLevelsAreSubtotals="1" fieldPosition="0">
        <references count="1">
          <reference field="0" count="1" selected="0" defaultSubtotal="1">
            <x v="4"/>
          </reference>
        </references>
      </pivotArea>
    </format>
    <format dxfId="91">
      <pivotArea field="0" type="button" dataOnly="0" labelOnly="1" outline="0" fieldPosition="0"/>
    </format>
    <format dxfId="92">
      <pivotArea field="6" type="button" dataOnly="0" labelOnly="1" outline="0" fieldPosition="0"/>
    </format>
    <format dxfId="93">
      <pivotArea dataOnly="0" labelOnly="1" fieldPosition="0">
        <references count="1">
          <reference field="4294967294" count="1">
            <x v="0"/>
          </reference>
        </references>
      </pivotArea>
    </format>
    <format dxfId="94">
      <pivotArea dataOnly="0" labelOnly="1" fieldPosition="0">
        <references count="1">
          <reference field="4294967294" count="1">
            <x v="1"/>
          </reference>
        </references>
      </pivotArea>
    </format>
    <format dxfId="95">
      <pivotArea dataOnly="0" labelOnly="1" fieldPosition="0">
        <references count="1">
          <reference field="4294967294" count="1">
            <x v="2"/>
          </reference>
        </references>
      </pivotArea>
    </format>
    <format dxfId="96">
      <pivotArea dataOnly="0" labelOnly="1" fieldPosition="0">
        <references count="1">
          <reference field="4294967294" count="1">
            <x v="3"/>
          </reference>
        </references>
      </pivotArea>
    </format>
    <format dxfId="97">
      <pivotArea dataOnly="0" labelOnly="1" fieldPosition="0">
        <references count="1">
          <reference field="4294967294" count="1">
            <x v="4"/>
          </reference>
        </references>
      </pivotArea>
    </format>
    <format dxfId="98">
      <pivotArea collapsedLevelsAreSubtotals="1" fieldPosition="0">
        <references count="2">
          <reference field="6" count="1" selected="0">
            <x v="69"/>
          </reference>
          <reference field="0" count="1" selected="0">
            <x v="4"/>
          </reference>
        </references>
      </pivotArea>
    </format>
    <format dxfId="99">
      <pivotArea collapsedLevelsAreSubtotals="1" fieldPosition="0">
        <references count="2">
          <reference field="6" count="1" selected="0">
            <x v="31"/>
          </reference>
          <reference field="0" count="1" selected="0">
            <x v="4"/>
          </reference>
        </references>
      </pivotArea>
    </format>
    <format dxfId="100">
      <pivotArea collapsedLevelsAreSubtotals="1" fieldPosition="0">
        <references count="2">
          <reference field="6" count="1" selected="0">
            <x v="61"/>
          </reference>
          <reference field="0" count="1" selected="0">
            <x v="4"/>
          </reference>
        </references>
      </pivotArea>
    </format>
    <format dxfId="101">
      <pivotArea collapsedLevelsAreSubtotals="1" fieldPosition="0">
        <references count="2">
          <reference field="6" count="1" selected="0">
            <x v="22"/>
          </reference>
          <reference field="0" count="1" selected="0">
            <x v="4"/>
          </reference>
        </references>
      </pivotArea>
    </format>
    <format dxfId="102">
      <pivotArea collapsedLevelsAreSubtotals="1" fieldPosition="0">
        <references count="2">
          <reference field="6" count="1" selected="0">
            <x v="37"/>
          </reference>
          <reference field="0" count="1" selected="0">
            <x v="4"/>
          </reference>
        </references>
      </pivotArea>
    </format>
    <format dxfId="103">
      <pivotArea collapsedLevelsAreSubtotals="1" fieldPosition="0">
        <references count="2">
          <reference field="6" count="1" selected="0">
            <x v="18"/>
          </reference>
          <reference field="0" count="1" selected="0">
            <x v="4"/>
          </reference>
        </references>
      </pivotArea>
    </format>
    <format dxfId="104">
      <pivotArea collapsedLevelsAreSubtotals="1" fieldPosition="0">
        <references count="2">
          <reference field="6" count="1" selected="0">
            <x v="34"/>
          </reference>
          <reference field="0" count="1" selected="0">
            <x v="4"/>
          </reference>
        </references>
      </pivotArea>
    </format>
    <format dxfId="105">
      <pivotArea collapsedLevelsAreSubtotals="1" fieldPosition="0">
        <references count="2">
          <reference field="6" count="1" selected="0">
            <x v="66"/>
          </reference>
          <reference field="0" count="1" selected="0">
            <x v="3"/>
          </reference>
        </references>
      </pivotArea>
    </format>
    <format dxfId="106">
      <pivotArea collapsedLevelsAreSubtotals="1" fieldPosition="0">
        <references count="2">
          <reference field="6" count="1" selected="0">
            <x v="30"/>
          </reference>
          <reference field="0" count="1" selected="0">
            <x v="3"/>
          </reference>
        </references>
      </pivotArea>
    </format>
    <format dxfId="107">
      <pivotArea collapsedLevelsAreSubtotals="1" fieldPosition="0">
        <references count="2">
          <reference field="6" count="1" selected="0">
            <x v="100"/>
          </reference>
          <reference field="0" count="1" selected="0">
            <x v="3"/>
          </reference>
        </references>
      </pivotArea>
    </format>
    <format dxfId="108">
      <pivotArea collapsedLevelsAreSubtotals="1" fieldPosition="0">
        <references count="2">
          <reference field="6" count="1" selected="0">
            <x v="53"/>
          </reference>
          <reference field="0" count="1" selected="0">
            <x v="3"/>
          </reference>
        </references>
      </pivotArea>
    </format>
    <format dxfId="109">
      <pivotArea collapsedLevelsAreSubtotals="1" fieldPosition="0">
        <references count="2">
          <reference field="6" count="1" selected="0">
            <x v="110"/>
          </reference>
          <reference field="0" count="1" selected="0">
            <x v="2"/>
          </reference>
        </references>
      </pivotArea>
    </format>
    <format dxfId="110">
      <pivotArea collapsedLevelsAreSubtotals="1" fieldPosition="0">
        <references count="2">
          <reference field="6" count="1" selected="0">
            <x v="105"/>
          </reference>
          <reference field="0" count="1" selected="0">
            <x v="2"/>
          </reference>
        </references>
      </pivotArea>
    </format>
    <format dxfId="111">
      <pivotArea collapsedLevelsAreSubtotals="1" fieldPosition="0">
        <references count="2">
          <reference field="6" count="1" selected="0">
            <x v="58"/>
          </reference>
          <reference field="0" count="1" selected="0">
            <x v="2"/>
          </reference>
        </references>
      </pivotArea>
    </format>
    <format dxfId="112">
      <pivotArea collapsedLevelsAreSubtotals="1" fieldPosition="0">
        <references count="3">
          <reference field="6" count="1" selected="0">
            <x v="69"/>
          </reference>
          <reference field="0" count="1" selected="0">
            <x v="4"/>
          </reference>
          <reference field="4294967294" count="1" selected="0">
            <x v="2"/>
          </reference>
        </references>
      </pivotArea>
    </format>
    <format dxfId="113">
      <pivotArea collapsedLevelsAreSubtotals="1" fieldPosition="0">
        <references count="3">
          <reference field="6" count="1" selected="0">
            <x v="69"/>
          </reference>
          <reference field="0" count="1" selected="0">
            <x v="4"/>
          </reference>
          <reference field="4294967294" count="1" selected="0">
            <x v="3"/>
          </reference>
        </references>
      </pivotArea>
    </format>
    <format dxfId="114">
      <pivotArea collapsedLevelsAreSubtotals="1" fieldPosition="0">
        <references count="3">
          <reference field="6" count="1" selected="0">
            <x v="61"/>
          </reference>
          <reference field="0" count="1" selected="0">
            <x v="4"/>
          </reference>
          <reference field="4294967294" count="1" selected="0">
            <x v="2"/>
          </reference>
        </references>
      </pivotArea>
    </format>
    <format dxfId="115">
      <pivotArea collapsedLevelsAreSubtotals="1" fieldPosition="0">
        <references count="3">
          <reference field="6" count="1" selected="0">
            <x v="61"/>
          </reference>
          <reference field="0" count="1" selected="0">
            <x v="4"/>
          </reference>
          <reference field="4294967294" count="1" selected="0">
            <x v="3"/>
          </reference>
        </references>
      </pivotArea>
    </format>
    <format dxfId="116">
      <pivotArea collapsedLevelsAreSubtotals="1" fieldPosition="0">
        <references count="3">
          <reference field="6" count="1" selected="0">
            <x v="66"/>
          </reference>
          <reference field="0" count="1" selected="0">
            <x v="3"/>
          </reference>
          <reference field="4294967294" count="1" selected="0">
            <x v="2"/>
          </reference>
        </references>
      </pivotArea>
    </format>
    <format dxfId="117">
      <pivotArea collapsedLevelsAreSubtotals="1" fieldPosition="0">
        <references count="3">
          <reference field="6" count="1" selected="0">
            <x v="66"/>
          </reference>
          <reference field="0" count="1" selected="0">
            <x v="3"/>
          </reference>
          <reference field="4294967294" count="1" selected="0">
            <x v="3"/>
          </reference>
        </references>
      </pivotArea>
    </format>
    <format dxfId="118">
      <pivotArea collapsedLevelsAreSubtotals="1" fieldPosition="0">
        <references count="3">
          <reference field="6" count="1" selected="0">
            <x v="110"/>
          </reference>
          <reference field="0" count="1" selected="0">
            <x v="2"/>
          </reference>
          <reference field="4294967294" count="1" selected="0">
            <x v="2"/>
          </reference>
        </references>
      </pivotArea>
    </format>
    <format dxfId="119">
      <pivotArea collapsedLevelsAreSubtotals="1" fieldPosition="0">
        <references count="3">
          <reference field="6" count="1" selected="0">
            <x v="110"/>
          </reference>
          <reference field="0" count="1" selected="0">
            <x v="2"/>
          </reference>
          <reference field="4294967294" count="1" selected="0">
            <x v="3"/>
          </reference>
        </references>
      </pivotArea>
    </format>
    <format dxfId="120">
      <pivotArea collapsedLevelsAreSubtotals="1" fieldPosition="0">
        <references count="3">
          <reference field="6" count="1" selected="0">
            <x v="105"/>
          </reference>
          <reference field="0" count="1" selected="0">
            <x v="2"/>
          </reference>
          <reference field="4294967294" count="1" selected="0">
            <x v="2"/>
          </reference>
        </references>
      </pivotArea>
    </format>
    <format dxfId="121">
      <pivotArea collapsedLevelsAreSubtotals="1" fieldPosition="0">
        <references count="3">
          <reference field="6" count="1" selected="0">
            <x v="105"/>
          </reference>
          <reference field="0" count="1" selected="0">
            <x v="2"/>
          </reference>
          <reference field="4294967294" count="1" selected="0">
            <x v="3"/>
          </reference>
        </references>
      </pivotArea>
    </format>
    <format dxfId="122">
      <pivotArea collapsedLevelsAreSubtotals="1" fieldPosition="0">
        <references count="3">
          <reference field="6" count="1" selected="0">
            <x v="58"/>
          </reference>
          <reference field="0" count="1" selected="0">
            <x v="2"/>
          </reference>
          <reference field="4294967294" count="1" selected="0">
            <x v="2"/>
          </reference>
        </references>
      </pivotArea>
    </format>
    <format dxfId="123">
      <pivotArea collapsedLevelsAreSubtotals="1" fieldPosition="0">
        <references count="3">
          <reference field="6" count="1" selected="0">
            <x v="58"/>
          </reference>
          <reference field="0" count="1" selected="0">
            <x v="2"/>
          </reference>
          <reference field="4294967294" count="1" selected="0">
            <x v="3"/>
          </reference>
        </references>
      </pivotArea>
    </format>
    <format dxfId="124">
      <pivotArea collapsedLevelsAreSubtotals="1" fieldPosition="0">
        <references count="3">
          <reference field="6" count="1" selected="0">
            <x v="37"/>
          </reference>
          <reference field="0" count="1" selected="0">
            <x v="4"/>
          </reference>
          <reference field="4294967294" count="1" selected="0">
            <x v="2"/>
          </reference>
        </references>
      </pivotArea>
    </format>
    <format dxfId="125">
      <pivotArea collapsedLevelsAreSubtotals="1" fieldPosition="0">
        <references count="3">
          <reference field="6" count="1" selected="0">
            <x v="37"/>
          </reference>
          <reference field="0" count="1" selected="0">
            <x v="4"/>
          </reference>
          <reference field="4294967294" count="1" selected="0">
            <x v="3"/>
          </reference>
        </references>
      </pivotArea>
    </format>
    <format dxfId="126">
      <pivotArea collapsedLevelsAreSubtotals="1" fieldPosition="0">
        <references count="3">
          <reference field="6" count="1" selected="0">
            <x v="100"/>
          </reference>
          <reference field="0" count="1" selected="0">
            <x v="3"/>
          </reference>
          <reference field="4294967294" count="1" selected="0">
            <x v="2"/>
          </reference>
        </references>
      </pivotArea>
    </format>
    <format dxfId="127">
      <pivotArea collapsedLevelsAreSubtotals="1" fieldPosition="0">
        <references count="3">
          <reference field="6" count="1" selected="0">
            <x v="100"/>
          </reference>
          <reference field="0" count="1" selected="0">
            <x v="3"/>
          </reference>
          <reference field="4294967294" count="1" selected="0">
            <x v="3"/>
          </reference>
        </references>
      </pivotArea>
    </format>
  </formats>
  <pivotTableStyleInfo name="数据透视表样式 2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list.jd.com/list.html?cat=15248,15249,15267" TargetMode="External"/><Relationship Id="rId2" Type="http://schemas.openxmlformats.org/officeDocument/2006/relationships/hyperlink" Target="https://list.jd.com/list.html?cat=15248,15249,15274" TargetMode="External"/><Relationship Id="rId1" Type="http://schemas.openxmlformats.org/officeDocument/2006/relationships/hyperlink" Target="https://list.jd.com/list.html?cat=15248,15249,1525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"/>
  <sheetViews>
    <sheetView showGridLines="0" zoomScale="90" zoomScaleNormal="90" workbookViewId="0">
      <selection activeCell="S9" sqref="S9:W9"/>
    </sheetView>
  </sheetViews>
  <sheetFormatPr defaultColWidth="9.63333333333333" defaultRowHeight="16.5"/>
  <cols>
    <col min="1" max="1" width="8.25" style="370" customWidth="1"/>
    <col min="2" max="2" width="8.5" style="370" customWidth="1"/>
    <col min="3" max="4" width="4.88333333333333" style="371" customWidth="1"/>
    <col min="5" max="8" width="5.5" style="371" customWidth="1"/>
    <col min="9" max="9" width="3.38333333333333" style="371" customWidth="1"/>
    <col min="10" max="10" width="5.5" style="371" customWidth="1"/>
    <col min="11" max="11" width="5" style="371" customWidth="1"/>
    <col min="12" max="13" width="6" style="371" customWidth="1"/>
    <col min="14" max="14" width="6.13333333333333" style="371" customWidth="1"/>
    <col min="15" max="15" width="5.5" style="371" customWidth="1"/>
    <col min="16" max="16" width="5.63333333333333" style="371" customWidth="1"/>
    <col min="17" max="18" width="5.5" style="371" customWidth="1"/>
    <col min="19" max="19" width="5.63333333333333" style="371" customWidth="1"/>
    <col min="20" max="21" width="7.5" style="371" customWidth="1"/>
    <col min="22" max="22" width="8.25" style="371" customWidth="1"/>
    <col min="23" max="33" width="5" style="371" customWidth="1"/>
    <col min="34" max="16384" width="9.63333333333333" style="372"/>
  </cols>
  <sheetData>
    <row r="1" s="366" customFormat="1" spans="1:33">
      <c r="A1" s="373" t="s">
        <v>0</v>
      </c>
      <c r="B1" s="374"/>
      <c r="C1" s="375" t="s">
        <v>1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/>
      <c r="AG1" s="430"/>
    </row>
    <row r="2" s="367" customFormat="1" spans="1:33">
      <c r="A2" s="376"/>
      <c r="B2" s="377"/>
      <c r="C2" s="378">
        <v>1</v>
      </c>
      <c r="D2" s="378">
        <v>2</v>
      </c>
      <c r="E2" s="378">
        <v>3</v>
      </c>
      <c r="F2" s="378">
        <v>4</v>
      </c>
      <c r="G2" s="378">
        <v>5</v>
      </c>
      <c r="H2" s="378">
        <v>6</v>
      </c>
      <c r="I2" s="378">
        <v>7</v>
      </c>
      <c r="J2" s="378">
        <v>8</v>
      </c>
      <c r="K2" s="399">
        <v>9</v>
      </c>
      <c r="L2" s="399">
        <v>10</v>
      </c>
      <c r="M2" s="378">
        <v>11</v>
      </c>
      <c r="N2" s="399">
        <v>12</v>
      </c>
      <c r="O2" s="399">
        <v>13</v>
      </c>
      <c r="P2" s="399">
        <v>14</v>
      </c>
      <c r="Q2" s="399">
        <v>15</v>
      </c>
      <c r="R2" s="399">
        <v>16</v>
      </c>
      <c r="S2" s="378">
        <v>17</v>
      </c>
      <c r="T2" s="419">
        <v>18</v>
      </c>
      <c r="U2" s="420">
        <v>19</v>
      </c>
      <c r="V2" s="420">
        <v>20</v>
      </c>
      <c r="W2" s="399">
        <v>21</v>
      </c>
      <c r="X2" s="399">
        <v>22</v>
      </c>
      <c r="Y2" s="399">
        <v>23</v>
      </c>
      <c r="Z2" s="378">
        <v>24</v>
      </c>
      <c r="AA2" s="378">
        <v>25</v>
      </c>
      <c r="AB2" s="399">
        <v>26</v>
      </c>
      <c r="AC2" s="399">
        <v>27</v>
      </c>
      <c r="AD2" s="399">
        <v>28</v>
      </c>
      <c r="AE2" s="399">
        <v>29</v>
      </c>
      <c r="AF2" s="399">
        <v>30</v>
      </c>
      <c r="AG2" s="431">
        <v>31</v>
      </c>
    </row>
    <row r="3" s="368" customFormat="1" spans="1:33">
      <c r="A3" s="376"/>
      <c r="B3" s="377"/>
      <c r="C3" s="379" t="s">
        <v>2</v>
      </c>
      <c r="D3" s="379" t="s">
        <v>3</v>
      </c>
      <c r="E3" s="379" t="s">
        <v>4</v>
      </c>
      <c r="F3" s="379" t="s">
        <v>5</v>
      </c>
      <c r="G3" s="379" t="s">
        <v>6</v>
      </c>
      <c r="H3" s="379" t="s">
        <v>7</v>
      </c>
      <c r="I3" s="379" t="s">
        <v>8</v>
      </c>
      <c r="J3" s="379" t="s">
        <v>2</v>
      </c>
      <c r="K3" s="400" t="s">
        <v>3</v>
      </c>
      <c r="L3" s="400" t="s">
        <v>4</v>
      </c>
      <c r="M3" s="379" t="s">
        <v>5</v>
      </c>
      <c r="N3" s="400" t="s">
        <v>6</v>
      </c>
      <c r="O3" s="400" t="s">
        <v>7</v>
      </c>
      <c r="P3" s="400" t="s">
        <v>8</v>
      </c>
      <c r="Q3" s="400" t="s">
        <v>2</v>
      </c>
      <c r="R3" s="400" t="s">
        <v>3</v>
      </c>
      <c r="S3" s="379" t="s">
        <v>4</v>
      </c>
      <c r="T3" s="421" t="s">
        <v>5</v>
      </c>
      <c r="U3" s="422" t="s">
        <v>6</v>
      </c>
      <c r="V3" s="422" t="s">
        <v>7</v>
      </c>
      <c r="W3" s="400" t="s">
        <v>8</v>
      </c>
      <c r="X3" s="400" t="s">
        <v>2</v>
      </c>
      <c r="Y3" s="400" t="s">
        <v>3</v>
      </c>
      <c r="Z3" s="379" t="s">
        <v>4</v>
      </c>
      <c r="AA3" s="379" t="s">
        <v>5</v>
      </c>
      <c r="AB3" s="400" t="s">
        <v>6</v>
      </c>
      <c r="AC3" s="400" t="s">
        <v>7</v>
      </c>
      <c r="AD3" s="400" t="s">
        <v>8</v>
      </c>
      <c r="AE3" s="400" t="s">
        <v>2</v>
      </c>
      <c r="AF3" s="400" t="s">
        <v>3</v>
      </c>
      <c r="AG3" s="432" t="s">
        <v>4</v>
      </c>
    </row>
    <row r="4" s="369" customFormat="1" ht="54.75" customHeight="1" spans="1:33">
      <c r="A4" s="380" t="s">
        <v>9</v>
      </c>
      <c r="B4" s="381"/>
      <c r="C4" s="382" t="s">
        <v>10</v>
      </c>
      <c r="D4" s="382"/>
      <c r="E4" s="382"/>
      <c r="F4" s="382"/>
      <c r="G4" s="382"/>
      <c r="H4" s="382"/>
      <c r="I4" s="382"/>
      <c r="J4" s="382"/>
      <c r="K4" s="400"/>
      <c r="L4" s="401" t="s">
        <v>11</v>
      </c>
      <c r="M4" s="401"/>
      <c r="N4" s="401"/>
      <c r="O4" s="400" t="s">
        <v>12</v>
      </c>
      <c r="P4" s="400"/>
      <c r="Q4" s="400"/>
      <c r="R4" s="400"/>
      <c r="S4" s="400"/>
      <c r="T4" s="382" t="s">
        <v>13</v>
      </c>
      <c r="U4" s="382"/>
      <c r="V4" s="382"/>
      <c r="W4" s="400" t="s">
        <v>14</v>
      </c>
      <c r="X4" s="400"/>
      <c r="Y4" s="400"/>
      <c r="Z4" s="400"/>
      <c r="AA4" s="400"/>
      <c r="AB4" s="400"/>
      <c r="AC4" s="400"/>
      <c r="AD4" s="400"/>
      <c r="AE4" s="400"/>
      <c r="AF4" s="400"/>
      <c r="AG4" s="433"/>
    </row>
    <row r="5" s="366" customFormat="1" ht="60" customHeight="1" spans="1:33">
      <c r="A5" s="383" t="s">
        <v>15</v>
      </c>
      <c r="B5" s="377" t="s">
        <v>16</v>
      </c>
      <c r="C5" s="384" t="s">
        <v>17</v>
      </c>
      <c r="D5" s="384"/>
      <c r="E5" s="384"/>
      <c r="F5" s="384"/>
      <c r="G5" s="384"/>
      <c r="H5" s="384"/>
      <c r="I5" s="384"/>
      <c r="J5" s="384"/>
      <c r="K5" s="402"/>
      <c r="L5" s="403" t="s">
        <v>18</v>
      </c>
      <c r="M5" s="404"/>
      <c r="N5" s="404"/>
      <c r="O5" s="405" t="s">
        <v>19</v>
      </c>
      <c r="P5" s="405"/>
      <c r="Q5" s="405"/>
      <c r="R5" s="405"/>
      <c r="S5" s="405"/>
      <c r="T5" s="403" t="s">
        <v>18</v>
      </c>
      <c r="U5" s="404"/>
      <c r="V5" s="404"/>
      <c r="W5" s="405" t="s">
        <v>20</v>
      </c>
      <c r="X5" s="405"/>
      <c r="Y5" s="405"/>
      <c r="Z5" s="405"/>
      <c r="AA5" s="405"/>
      <c r="AB5" s="405"/>
      <c r="AC5" s="405"/>
      <c r="AD5" s="405"/>
      <c r="AE5" s="405"/>
      <c r="AF5" s="405"/>
      <c r="AG5" s="434"/>
    </row>
    <row r="6" ht="137.25" customHeight="1" spans="1:33">
      <c r="A6" s="385"/>
      <c r="B6" s="386" t="s">
        <v>21</v>
      </c>
      <c r="C6" s="387" t="s">
        <v>22</v>
      </c>
      <c r="D6" s="387"/>
      <c r="E6" s="387"/>
      <c r="F6" s="387"/>
      <c r="G6" s="387"/>
      <c r="H6" s="387"/>
      <c r="I6" s="387"/>
      <c r="J6" s="387"/>
      <c r="K6" s="406"/>
      <c r="L6" s="407" t="s">
        <v>23</v>
      </c>
      <c r="M6" s="407"/>
      <c r="N6" s="407"/>
      <c r="O6" s="408" t="s">
        <v>24</v>
      </c>
      <c r="P6" s="408"/>
      <c r="Q6" s="408"/>
      <c r="R6" s="408"/>
      <c r="S6" s="408"/>
      <c r="T6" s="407" t="s">
        <v>25</v>
      </c>
      <c r="U6" s="407"/>
      <c r="V6" s="407"/>
      <c r="W6" s="408"/>
      <c r="X6" s="408"/>
      <c r="Y6" s="408"/>
      <c r="Z6" s="408"/>
      <c r="AA6" s="408"/>
      <c r="AB6" s="408"/>
      <c r="AC6" s="408"/>
      <c r="AD6" s="408"/>
      <c r="AE6" s="408"/>
      <c r="AF6" s="408"/>
      <c r="AG6" s="435"/>
    </row>
    <row r="7" ht="66" customHeight="1" spans="1:33">
      <c r="A7" s="385"/>
      <c r="B7" s="388" t="s">
        <v>26</v>
      </c>
      <c r="C7" s="389"/>
      <c r="D7" s="390"/>
      <c r="E7" s="391"/>
      <c r="F7" s="392" t="s">
        <v>27</v>
      </c>
      <c r="G7" s="393"/>
      <c r="H7" s="394"/>
      <c r="I7" s="389"/>
      <c r="J7" s="390"/>
      <c r="K7" s="391"/>
      <c r="L7" s="409" t="s">
        <v>28</v>
      </c>
      <c r="M7" s="410"/>
      <c r="N7" s="411"/>
      <c r="O7" s="412"/>
      <c r="P7" s="413"/>
      <c r="Q7" s="413"/>
      <c r="R7" s="413"/>
      <c r="S7" s="417"/>
      <c r="T7" s="423" t="s">
        <v>28</v>
      </c>
      <c r="U7" s="424"/>
      <c r="V7" s="425"/>
      <c r="W7" s="412"/>
      <c r="X7" s="413"/>
      <c r="Y7" s="413"/>
      <c r="Z7" s="413"/>
      <c r="AA7" s="417"/>
      <c r="AB7" s="423" t="s">
        <v>28</v>
      </c>
      <c r="AC7" s="424"/>
      <c r="AD7" s="425"/>
      <c r="AE7" s="412"/>
      <c r="AF7" s="413"/>
      <c r="AG7" s="436"/>
    </row>
    <row r="8" ht="72.95" customHeight="1" spans="1:33">
      <c r="A8" s="395"/>
      <c r="B8" s="388" t="s">
        <v>29</v>
      </c>
      <c r="C8" s="389"/>
      <c r="D8" s="390"/>
      <c r="E8" s="390"/>
      <c r="F8" s="390"/>
      <c r="G8" s="390"/>
      <c r="H8" s="390"/>
      <c r="I8" s="390"/>
      <c r="J8" s="391"/>
      <c r="K8" s="414" t="s">
        <v>30</v>
      </c>
      <c r="L8" s="415"/>
      <c r="M8" s="416"/>
      <c r="N8" s="412"/>
      <c r="O8" s="413"/>
      <c r="P8" s="417"/>
      <c r="Q8" s="414" t="s">
        <v>31</v>
      </c>
      <c r="R8" s="415"/>
      <c r="S8" s="416"/>
      <c r="T8" s="412"/>
      <c r="U8" s="413"/>
      <c r="V8" s="413"/>
      <c r="W8" s="417"/>
      <c r="X8" s="414" t="s">
        <v>32</v>
      </c>
      <c r="Y8" s="415"/>
      <c r="Z8" s="416"/>
      <c r="AA8" s="412"/>
      <c r="AB8" s="413"/>
      <c r="AC8" s="413"/>
      <c r="AD8" s="413"/>
      <c r="AE8" s="413"/>
      <c r="AF8" s="413"/>
      <c r="AG8" s="436"/>
    </row>
    <row r="9" ht="147.75" customHeight="1" spans="1:33">
      <c r="A9" s="396" t="s">
        <v>33</v>
      </c>
      <c r="B9" s="397"/>
      <c r="C9" s="398" t="s">
        <v>34</v>
      </c>
      <c r="D9" s="398"/>
      <c r="E9" s="398"/>
      <c r="F9" s="398"/>
      <c r="G9" s="398"/>
      <c r="H9" s="398"/>
      <c r="I9" s="398"/>
      <c r="J9" s="418"/>
      <c r="K9" s="418"/>
      <c r="L9" s="398" t="s">
        <v>35</v>
      </c>
      <c r="M9" s="398"/>
      <c r="N9" s="398"/>
      <c r="O9" s="398"/>
      <c r="P9" s="398"/>
      <c r="Q9" s="426"/>
      <c r="R9" s="427"/>
      <c r="S9" s="398" t="s">
        <v>36</v>
      </c>
      <c r="T9" s="398"/>
      <c r="U9" s="398"/>
      <c r="V9" s="398"/>
      <c r="W9" s="398"/>
      <c r="X9" s="428" t="s">
        <v>37</v>
      </c>
      <c r="Y9" s="429"/>
      <c r="Z9" s="429"/>
      <c r="AA9" s="429"/>
      <c r="AB9" s="429"/>
      <c r="AC9" s="429"/>
      <c r="AD9" s="429"/>
      <c r="AE9" s="429"/>
      <c r="AF9" s="429"/>
      <c r="AG9" s="437" t="s">
        <v>38</v>
      </c>
    </row>
  </sheetData>
  <mergeCells count="41">
    <mergeCell ref="C1:AG1"/>
    <mergeCell ref="A4:B4"/>
    <mergeCell ref="C4:J4"/>
    <mergeCell ref="L4:N4"/>
    <mergeCell ref="O4:S4"/>
    <mergeCell ref="T4:V4"/>
    <mergeCell ref="W4:AG4"/>
    <mergeCell ref="C5:J5"/>
    <mergeCell ref="L5:N5"/>
    <mergeCell ref="O5:S5"/>
    <mergeCell ref="T5:V5"/>
    <mergeCell ref="C6:J6"/>
    <mergeCell ref="L6:N6"/>
    <mergeCell ref="O6:S6"/>
    <mergeCell ref="T6:V6"/>
    <mergeCell ref="C7:E7"/>
    <mergeCell ref="F7:H7"/>
    <mergeCell ref="I7:K7"/>
    <mergeCell ref="L7:N7"/>
    <mergeCell ref="O7:S7"/>
    <mergeCell ref="T7:V7"/>
    <mergeCell ref="W7:AA7"/>
    <mergeCell ref="AB7:AD7"/>
    <mergeCell ref="AE7:AG7"/>
    <mergeCell ref="C8:J8"/>
    <mergeCell ref="K8:M8"/>
    <mergeCell ref="N8:P8"/>
    <mergeCell ref="Q8:S8"/>
    <mergeCell ref="T8:W8"/>
    <mergeCell ref="X8:Z8"/>
    <mergeCell ref="AA8:AG8"/>
    <mergeCell ref="A9:B9"/>
    <mergeCell ref="C9:I9"/>
    <mergeCell ref="J9:K9"/>
    <mergeCell ref="L9:P9"/>
    <mergeCell ref="Q9:R9"/>
    <mergeCell ref="S9:W9"/>
    <mergeCell ref="X9:AF9"/>
    <mergeCell ref="A5:A8"/>
    <mergeCell ref="A1:B3"/>
    <mergeCell ref="W5:AG6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S242"/>
  <sheetViews>
    <sheetView topLeftCell="J1" workbookViewId="0">
      <selection activeCell="R33" sqref="R33"/>
    </sheetView>
  </sheetViews>
  <sheetFormatPr defaultColWidth="9" defaultRowHeight="14.25"/>
  <cols>
    <col min="1" max="1" width="7.38333333333333" style="122"/>
    <col min="2" max="2" width="17.1333333333333" style="122"/>
    <col min="3" max="3" width="15.75" style="122" customWidth="1"/>
    <col min="4" max="4" width="10.6333333333333" style="122" customWidth="1"/>
    <col min="5" max="5" width="9.13333333333333" style="122" customWidth="1"/>
    <col min="6" max="6" width="8.5" style="122"/>
    <col min="7" max="14" width="17.5" style="122"/>
    <col min="15" max="19" width="17.5"/>
  </cols>
  <sheetData>
    <row r="3" spans="15:19">
      <c r="O3" s="122"/>
      <c r="P3" s="122"/>
      <c r="Q3" s="122"/>
      <c r="R3" s="122"/>
      <c r="S3" s="122"/>
    </row>
    <row r="4" spans="1:19">
      <c r="A4" s="122" t="s">
        <v>39</v>
      </c>
      <c r="B4" s="122" t="s">
        <v>40</v>
      </c>
      <c r="C4" s="122" t="s">
        <v>41</v>
      </c>
      <c r="D4" s="122" t="s">
        <v>42</v>
      </c>
      <c r="E4" s="122" t="s">
        <v>43</v>
      </c>
      <c r="F4" s="122" t="s">
        <v>44</v>
      </c>
      <c r="G4" s="122" t="s">
        <v>45</v>
      </c>
      <c r="H4" s="122" t="s">
        <v>46</v>
      </c>
      <c r="I4" s="122" t="s">
        <v>47</v>
      </c>
      <c r="J4" s="122" t="s">
        <v>48</v>
      </c>
      <c r="K4" s="122" t="s">
        <v>49</v>
      </c>
      <c r="L4" s="122" t="s">
        <v>50</v>
      </c>
      <c r="M4" s="122" t="s">
        <v>51</v>
      </c>
      <c r="N4" s="122" t="s">
        <v>52</v>
      </c>
      <c r="O4" s="122" t="s">
        <v>53</v>
      </c>
      <c r="P4" s="122" t="s">
        <v>54</v>
      </c>
      <c r="Q4" s="122" t="s">
        <v>55</v>
      </c>
      <c r="R4" s="122" t="s">
        <v>56</v>
      </c>
      <c r="S4" s="122" t="s">
        <v>57</v>
      </c>
    </row>
    <row r="5" spans="1:19">
      <c r="A5" s="122" t="s">
        <v>58</v>
      </c>
      <c r="B5" s="122" t="s">
        <v>59</v>
      </c>
      <c r="C5" s="122" t="s">
        <v>60</v>
      </c>
      <c r="D5" s="122" t="s">
        <v>61</v>
      </c>
      <c r="E5" s="122" t="s">
        <v>62</v>
      </c>
      <c r="F5" s="122" t="s">
        <v>61</v>
      </c>
      <c r="G5" s="122">
        <v>87</v>
      </c>
      <c r="H5" s="122">
        <v>27</v>
      </c>
      <c r="I5" s="122">
        <v>1</v>
      </c>
      <c r="J5" s="122">
        <v>9</v>
      </c>
      <c r="K5" s="122">
        <v>0</v>
      </c>
      <c r="N5" s="122">
        <v>449</v>
      </c>
      <c r="O5" s="122">
        <v>67.35</v>
      </c>
      <c r="P5" s="122">
        <v>60</v>
      </c>
      <c r="Q5" s="122">
        <v>40</v>
      </c>
      <c r="R5" s="122">
        <v>349</v>
      </c>
      <c r="S5" s="122">
        <v>341.65</v>
      </c>
    </row>
    <row r="6" spans="2:19">
      <c r="B6" s="122" t="s">
        <v>63</v>
      </c>
      <c r="C6" s="122" t="s">
        <v>60</v>
      </c>
      <c r="D6" s="122" t="s">
        <v>61</v>
      </c>
      <c r="E6" s="122" t="s">
        <v>62</v>
      </c>
      <c r="F6" s="122" t="s">
        <v>61</v>
      </c>
      <c r="G6" s="122">
        <v>112</v>
      </c>
      <c r="H6" s="122">
        <v>53</v>
      </c>
      <c r="I6" s="122">
        <v>0</v>
      </c>
      <c r="J6" s="122">
        <v>5</v>
      </c>
      <c r="K6" s="122">
        <v>0</v>
      </c>
      <c r="N6" s="122">
        <v>469</v>
      </c>
      <c r="O6" s="122">
        <v>70.35</v>
      </c>
      <c r="P6" s="122">
        <v>60</v>
      </c>
      <c r="Q6" s="122">
        <v>40</v>
      </c>
      <c r="R6" s="122">
        <v>369</v>
      </c>
      <c r="S6" s="122">
        <v>358.65</v>
      </c>
    </row>
    <row r="7" spans="2:19">
      <c r="B7" s="122" t="s">
        <v>64</v>
      </c>
      <c r="C7" s="122" t="s">
        <v>65</v>
      </c>
      <c r="D7" s="122" t="s">
        <v>61</v>
      </c>
      <c r="E7" s="122" t="s">
        <v>62</v>
      </c>
      <c r="F7" s="122" t="s">
        <v>61</v>
      </c>
      <c r="G7" s="122">
        <v>50</v>
      </c>
      <c r="H7" s="122">
        <v>4</v>
      </c>
      <c r="I7" s="122">
        <v>1</v>
      </c>
      <c r="J7" s="122">
        <v>45</v>
      </c>
      <c r="K7" s="122">
        <v>0</v>
      </c>
      <c r="N7" s="122">
        <v>169</v>
      </c>
      <c r="O7" s="122"/>
      <c r="P7" s="122"/>
      <c r="Q7" s="122">
        <v>40</v>
      </c>
      <c r="R7" s="122">
        <v>129</v>
      </c>
      <c r="S7" s="122">
        <v>129</v>
      </c>
    </row>
    <row r="8" spans="2:19">
      <c r="B8" s="122" t="s">
        <v>66</v>
      </c>
      <c r="C8" s="122" t="s">
        <v>65</v>
      </c>
      <c r="D8" s="122" t="s">
        <v>61</v>
      </c>
      <c r="E8" s="122" t="s">
        <v>62</v>
      </c>
      <c r="F8" s="122" t="s">
        <v>61</v>
      </c>
      <c r="G8" s="122">
        <v>25</v>
      </c>
      <c r="H8" s="122">
        <v>0</v>
      </c>
      <c r="I8" s="122">
        <v>1</v>
      </c>
      <c r="J8" s="122">
        <v>35</v>
      </c>
      <c r="K8" s="122">
        <v>0</v>
      </c>
      <c r="N8" s="122">
        <v>159</v>
      </c>
      <c r="O8" s="122"/>
      <c r="P8" s="122"/>
      <c r="Q8" s="122">
        <v>40</v>
      </c>
      <c r="R8" s="122">
        <v>119</v>
      </c>
      <c r="S8" s="122">
        <v>119</v>
      </c>
    </row>
    <row r="9" spans="2:19">
      <c r="B9" s="122" t="s">
        <v>67</v>
      </c>
      <c r="C9" s="122" t="s">
        <v>68</v>
      </c>
      <c r="D9" s="122" t="s">
        <v>61</v>
      </c>
      <c r="E9" s="122" t="s">
        <v>62</v>
      </c>
      <c r="F9" s="122" t="s">
        <v>61</v>
      </c>
      <c r="G9" s="122">
        <v>25</v>
      </c>
      <c r="H9" s="122">
        <v>8</v>
      </c>
      <c r="I9" s="122">
        <v>7</v>
      </c>
      <c r="J9" s="122">
        <v>28</v>
      </c>
      <c r="K9" s="122">
        <v>0</v>
      </c>
      <c r="N9" s="122">
        <v>189</v>
      </c>
      <c r="O9" s="122">
        <v>28.35</v>
      </c>
      <c r="P9" s="122"/>
      <c r="Q9" s="122">
        <v>40</v>
      </c>
      <c r="R9" s="122">
        <v>149</v>
      </c>
      <c r="S9" s="122">
        <v>120.65</v>
      </c>
    </row>
    <row r="10" spans="2:19">
      <c r="B10" s="122" t="s">
        <v>69</v>
      </c>
      <c r="C10" s="122" t="s">
        <v>68</v>
      </c>
      <c r="D10" s="122" t="s">
        <v>61</v>
      </c>
      <c r="E10" s="122" t="s">
        <v>62</v>
      </c>
      <c r="F10" s="122" t="s">
        <v>61</v>
      </c>
      <c r="G10" s="122">
        <v>20</v>
      </c>
      <c r="H10" s="122">
        <v>2</v>
      </c>
      <c r="I10" s="122">
        <v>14</v>
      </c>
      <c r="J10" s="122">
        <v>24</v>
      </c>
      <c r="K10" s="122">
        <v>0</v>
      </c>
      <c r="N10" s="122">
        <v>209</v>
      </c>
      <c r="O10" s="122">
        <v>31.35</v>
      </c>
      <c r="P10" s="122">
        <v>30</v>
      </c>
      <c r="Q10" s="122">
        <v>10</v>
      </c>
      <c r="R10" s="122">
        <v>169</v>
      </c>
      <c r="S10" s="122">
        <v>167.65</v>
      </c>
    </row>
    <row r="11" spans="2:19">
      <c r="B11" s="122" t="s">
        <v>70</v>
      </c>
      <c r="C11" s="122" t="s">
        <v>68</v>
      </c>
      <c r="D11" s="122" t="s">
        <v>61</v>
      </c>
      <c r="E11" s="122" t="s">
        <v>62</v>
      </c>
      <c r="F11" s="122" t="s">
        <v>61</v>
      </c>
      <c r="G11" s="122">
        <v>70</v>
      </c>
      <c r="H11" s="122">
        <v>3</v>
      </c>
      <c r="I11" s="122">
        <v>14</v>
      </c>
      <c r="J11" s="122">
        <v>18</v>
      </c>
      <c r="K11" s="122">
        <v>0</v>
      </c>
      <c r="N11" s="122">
        <v>199</v>
      </c>
      <c r="O11" s="122">
        <v>29.85</v>
      </c>
      <c r="P11" s="122"/>
      <c r="Q11" s="122">
        <v>40</v>
      </c>
      <c r="R11" s="122">
        <v>159</v>
      </c>
      <c r="S11" s="122">
        <v>129.15</v>
      </c>
    </row>
    <row r="12" spans="2:19">
      <c r="B12" s="122" t="s">
        <v>71</v>
      </c>
      <c r="C12" s="122" t="s">
        <v>72</v>
      </c>
      <c r="D12" s="122" t="s">
        <v>61</v>
      </c>
      <c r="E12" s="122" t="s">
        <v>62</v>
      </c>
      <c r="F12" s="122" t="s">
        <v>61</v>
      </c>
      <c r="G12" s="122">
        <v>20</v>
      </c>
      <c r="H12" s="122">
        <v>1</v>
      </c>
      <c r="I12" s="122">
        <v>1</v>
      </c>
      <c r="J12" s="122">
        <v>145</v>
      </c>
      <c r="K12" s="122">
        <v>0</v>
      </c>
      <c r="N12" s="122">
        <v>189</v>
      </c>
      <c r="O12" s="122"/>
      <c r="P12" s="122"/>
      <c r="Q12" s="122">
        <v>50</v>
      </c>
      <c r="R12" s="122">
        <v>139</v>
      </c>
      <c r="S12" s="122">
        <v>139</v>
      </c>
    </row>
    <row r="13" spans="2:19">
      <c r="B13" s="122" t="s">
        <v>73</v>
      </c>
      <c r="C13" s="122" t="s">
        <v>74</v>
      </c>
      <c r="D13" s="122" t="s">
        <v>61</v>
      </c>
      <c r="E13" s="122" t="s">
        <v>62</v>
      </c>
      <c r="F13" s="122" t="s">
        <v>61</v>
      </c>
      <c r="G13" s="122">
        <v>105</v>
      </c>
      <c r="H13" s="122">
        <v>32</v>
      </c>
      <c r="I13" s="122">
        <v>73</v>
      </c>
      <c r="J13" s="122">
        <v>65</v>
      </c>
      <c r="K13" s="122">
        <v>0</v>
      </c>
      <c r="N13" s="122">
        <v>169</v>
      </c>
      <c r="O13" s="122"/>
      <c r="P13" s="122"/>
      <c r="Q13" s="122">
        <v>40</v>
      </c>
      <c r="R13" s="122">
        <v>129</v>
      </c>
      <c r="S13" s="122">
        <v>129</v>
      </c>
    </row>
    <row r="14" spans="2:19">
      <c r="B14" s="122" t="s">
        <v>75</v>
      </c>
      <c r="C14" s="122" t="s">
        <v>74</v>
      </c>
      <c r="D14" s="122" t="s">
        <v>61</v>
      </c>
      <c r="E14" s="122" t="s">
        <v>62</v>
      </c>
      <c r="F14" s="122" t="s">
        <v>61</v>
      </c>
      <c r="G14" s="122">
        <v>164</v>
      </c>
      <c r="H14" s="122">
        <v>42</v>
      </c>
      <c r="I14" s="122">
        <v>0</v>
      </c>
      <c r="J14" s="122">
        <v>135</v>
      </c>
      <c r="K14" s="122">
        <v>0</v>
      </c>
      <c r="N14" s="122">
        <v>159</v>
      </c>
      <c r="O14" s="122"/>
      <c r="P14" s="122"/>
      <c r="Q14" s="122">
        <v>40</v>
      </c>
      <c r="R14" s="122">
        <v>119</v>
      </c>
      <c r="S14" s="122">
        <v>119</v>
      </c>
    </row>
    <row r="15" spans="2:19">
      <c r="B15" s="122" t="s">
        <v>76</v>
      </c>
      <c r="C15" s="122" t="s">
        <v>77</v>
      </c>
      <c r="D15" s="122" t="s">
        <v>61</v>
      </c>
      <c r="E15" s="122" t="s">
        <v>62</v>
      </c>
      <c r="F15" s="122" t="s">
        <v>61</v>
      </c>
      <c r="G15" s="122">
        <v>10</v>
      </c>
      <c r="H15" s="122">
        <v>7</v>
      </c>
      <c r="I15" s="122">
        <v>29</v>
      </c>
      <c r="J15" s="122">
        <v>84</v>
      </c>
      <c r="K15" s="122">
        <v>0</v>
      </c>
      <c r="N15" s="122">
        <v>199</v>
      </c>
      <c r="O15" s="122">
        <v>29.85</v>
      </c>
      <c r="P15" s="122"/>
      <c r="Q15" s="122">
        <v>50</v>
      </c>
      <c r="R15" s="122">
        <v>149</v>
      </c>
      <c r="S15" s="122">
        <v>119.15</v>
      </c>
    </row>
    <row r="16" spans="2:19">
      <c r="B16" s="122" t="s">
        <v>78</v>
      </c>
      <c r="C16" s="122" t="s">
        <v>79</v>
      </c>
      <c r="D16" s="122" t="s">
        <v>61</v>
      </c>
      <c r="E16" s="122" t="s">
        <v>62</v>
      </c>
      <c r="F16" s="122" t="s">
        <v>61</v>
      </c>
      <c r="G16" s="122">
        <v>49</v>
      </c>
      <c r="H16" s="122">
        <v>27</v>
      </c>
      <c r="I16" s="122">
        <v>32</v>
      </c>
      <c r="J16" s="122">
        <v>253</v>
      </c>
      <c r="K16" s="122">
        <v>696</v>
      </c>
      <c r="N16" s="122">
        <v>429</v>
      </c>
      <c r="O16" s="122">
        <v>64.35</v>
      </c>
      <c r="P16" s="122">
        <v>60</v>
      </c>
      <c r="Q16" s="122">
        <v>10</v>
      </c>
      <c r="R16" s="122">
        <v>359</v>
      </c>
      <c r="S16" s="122">
        <v>354.65</v>
      </c>
    </row>
    <row r="17" spans="2:19">
      <c r="B17" s="122" t="s">
        <v>80</v>
      </c>
      <c r="C17" s="122" t="s">
        <v>79</v>
      </c>
      <c r="D17" s="122" t="s">
        <v>61</v>
      </c>
      <c r="E17" s="122" t="s">
        <v>62</v>
      </c>
      <c r="F17" s="122" t="s">
        <v>61</v>
      </c>
      <c r="G17" s="122">
        <v>95</v>
      </c>
      <c r="H17" s="122">
        <v>37</v>
      </c>
      <c r="I17" s="122">
        <v>48</v>
      </c>
      <c r="J17" s="122">
        <v>150</v>
      </c>
      <c r="K17" s="122">
        <v>918</v>
      </c>
      <c r="N17" s="122">
        <v>379</v>
      </c>
      <c r="O17" s="122">
        <v>56.85</v>
      </c>
      <c r="P17" s="122">
        <v>30</v>
      </c>
      <c r="Q17" s="122">
        <v>40</v>
      </c>
      <c r="R17" s="122">
        <v>309</v>
      </c>
      <c r="S17" s="122">
        <v>282.15</v>
      </c>
    </row>
    <row r="18" spans="2:19">
      <c r="B18" s="122" t="s">
        <v>81</v>
      </c>
      <c r="C18" s="122" t="s">
        <v>77</v>
      </c>
      <c r="D18" s="122" t="s">
        <v>61</v>
      </c>
      <c r="E18" s="122" t="s">
        <v>62</v>
      </c>
      <c r="F18" s="122" t="s">
        <v>61</v>
      </c>
      <c r="G18" s="122">
        <v>34</v>
      </c>
      <c r="H18" s="122">
        <v>10</v>
      </c>
      <c r="I18" s="122">
        <v>22</v>
      </c>
      <c r="J18" s="122">
        <v>155</v>
      </c>
      <c r="K18" s="122">
        <v>0</v>
      </c>
      <c r="N18" s="122">
        <v>249</v>
      </c>
      <c r="O18" s="122">
        <v>37.35</v>
      </c>
      <c r="P18" s="122">
        <v>30</v>
      </c>
      <c r="Q18" s="122">
        <v>20</v>
      </c>
      <c r="R18" s="122">
        <v>199</v>
      </c>
      <c r="S18" s="122">
        <v>191.65</v>
      </c>
    </row>
    <row r="19" spans="2:19">
      <c r="B19" s="122" t="s">
        <v>82</v>
      </c>
      <c r="C19" s="122" t="s">
        <v>77</v>
      </c>
      <c r="D19" s="122" t="s">
        <v>61</v>
      </c>
      <c r="E19" s="122" t="s">
        <v>62</v>
      </c>
      <c r="F19" s="122" t="s">
        <v>61</v>
      </c>
      <c r="G19" s="122">
        <v>32</v>
      </c>
      <c r="H19" s="122">
        <v>15</v>
      </c>
      <c r="I19" s="122">
        <v>23</v>
      </c>
      <c r="J19" s="122">
        <v>246</v>
      </c>
      <c r="K19" s="122">
        <v>0</v>
      </c>
      <c r="N19" s="122">
        <v>229</v>
      </c>
      <c r="O19" s="122">
        <v>34.35</v>
      </c>
      <c r="P19" s="122">
        <v>30</v>
      </c>
      <c r="Q19" s="122">
        <v>20</v>
      </c>
      <c r="R19" s="122">
        <v>179</v>
      </c>
      <c r="S19" s="122">
        <v>174.65</v>
      </c>
    </row>
    <row r="20" spans="2:19">
      <c r="B20" s="122" t="s">
        <v>83</v>
      </c>
      <c r="C20" s="122" t="s">
        <v>84</v>
      </c>
      <c r="D20" s="122" t="s">
        <v>61</v>
      </c>
      <c r="E20" s="122" t="s">
        <v>62</v>
      </c>
      <c r="F20" s="122" t="s">
        <v>61</v>
      </c>
      <c r="G20" s="122">
        <v>43</v>
      </c>
      <c r="H20" s="122">
        <v>23</v>
      </c>
      <c r="I20" s="122">
        <v>64</v>
      </c>
      <c r="J20" s="122">
        <v>134</v>
      </c>
      <c r="K20" s="122">
        <v>145</v>
      </c>
      <c r="N20" s="122">
        <v>199</v>
      </c>
      <c r="O20" s="122">
        <v>29.85</v>
      </c>
      <c r="P20" s="122"/>
      <c r="Q20" s="122">
        <v>50</v>
      </c>
      <c r="R20" s="122">
        <v>149</v>
      </c>
      <c r="S20" s="122">
        <v>119.15</v>
      </c>
    </row>
    <row r="21" spans="2:19">
      <c r="B21" s="122" t="s">
        <v>85</v>
      </c>
      <c r="C21" s="122" t="s">
        <v>86</v>
      </c>
      <c r="D21" s="122" t="s">
        <v>61</v>
      </c>
      <c r="E21" s="122" t="s">
        <v>62</v>
      </c>
      <c r="F21" s="122" t="s">
        <v>61</v>
      </c>
      <c r="G21" s="122">
        <v>6</v>
      </c>
      <c r="H21" s="122">
        <v>3</v>
      </c>
      <c r="I21" s="122">
        <v>1</v>
      </c>
      <c r="J21" s="122">
        <v>130</v>
      </c>
      <c r="K21" s="122">
        <v>38</v>
      </c>
      <c r="N21" s="122">
        <v>199</v>
      </c>
      <c r="O21" s="122">
        <v>29.85</v>
      </c>
      <c r="P21" s="122"/>
      <c r="Q21" s="122">
        <v>50</v>
      </c>
      <c r="R21" s="122">
        <v>149</v>
      </c>
      <c r="S21" s="122">
        <v>119.15</v>
      </c>
    </row>
    <row r="22" spans="2:19">
      <c r="B22" s="122" t="s">
        <v>87</v>
      </c>
      <c r="C22" s="122" t="s">
        <v>84</v>
      </c>
      <c r="D22" s="122" t="s">
        <v>61</v>
      </c>
      <c r="E22" s="122" t="s">
        <v>62</v>
      </c>
      <c r="F22" s="122" t="s">
        <v>61</v>
      </c>
      <c r="G22" s="122">
        <v>21</v>
      </c>
      <c r="H22" s="122">
        <v>28</v>
      </c>
      <c r="I22" s="122">
        <v>38</v>
      </c>
      <c r="J22" s="122">
        <v>322</v>
      </c>
      <c r="K22" s="122">
        <v>198</v>
      </c>
      <c r="N22" s="122">
        <v>229</v>
      </c>
      <c r="O22" s="122">
        <v>34.35</v>
      </c>
      <c r="P22" s="122">
        <v>30</v>
      </c>
      <c r="Q22" s="122">
        <v>20</v>
      </c>
      <c r="R22" s="122">
        <v>179</v>
      </c>
      <c r="S22" s="122">
        <v>174.65</v>
      </c>
    </row>
    <row r="23" spans="2:19">
      <c r="B23" s="122" t="s">
        <v>88</v>
      </c>
      <c r="C23" s="122" t="s">
        <v>86</v>
      </c>
      <c r="D23" s="122" t="s">
        <v>61</v>
      </c>
      <c r="E23" s="122" t="s">
        <v>62</v>
      </c>
      <c r="F23" s="122" t="s">
        <v>61</v>
      </c>
      <c r="G23" s="122">
        <v>35</v>
      </c>
      <c r="H23" s="122">
        <v>11</v>
      </c>
      <c r="I23" s="122">
        <v>31</v>
      </c>
      <c r="J23" s="122">
        <v>167</v>
      </c>
      <c r="K23" s="122">
        <v>53</v>
      </c>
      <c r="N23" s="122">
        <v>229</v>
      </c>
      <c r="O23" s="122">
        <v>34.35</v>
      </c>
      <c r="P23" s="122">
        <v>30</v>
      </c>
      <c r="Q23" s="122">
        <v>20</v>
      </c>
      <c r="R23" s="122">
        <v>179</v>
      </c>
      <c r="S23" s="122">
        <v>174.65</v>
      </c>
    </row>
    <row r="24" spans="2:19">
      <c r="B24" s="122" t="s">
        <v>89</v>
      </c>
      <c r="C24" s="122" t="s">
        <v>90</v>
      </c>
      <c r="D24" s="122" t="s">
        <v>61</v>
      </c>
      <c r="E24" s="122" t="s">
        <v>62</v>
      </c>
      <c r="F24" s="122" t="s">
        <v>61</v>
      </c>
      <c r="G24" s="122">
        <v>54</v>
      </c>
      <c r="H24" s="122">
        <v>20</v>
      </c>
      <c r="I24" s="122">
        <v>50</v>
      </c>
      <c r="J24" s="122">
        <v>34</v>
      </c>
      <c r="K24" s="122">
        <v>137</v>
      </c>
      <c r="N24" s="122">
        <v>149</v>
      </c>
      <c r="O24" s="122"/>
      <c r="P24" s="122"/>
      <c r="Q24" s="122">
        <v>40</v>
      </c>
      <c r="R24" s="122">
        <v>109</v>
      </c>
      <c r="S24" s="122">
        <v>109</v>
      </c>
    </row>
    <row r="25" spans="2:19">
      <c r="B25" s="122" t="s">
        <v>91</v>
      </c>
      <c r="C25" s="122" t="s">
        <v>90</v>
      </c>
      <c r="D25" s="122" t="s">
        <v>61</v>
      </c>
      <c r="E25" s="122" t="s">
        <v>62</v>
      </c>
      <c r="F25" s="122" t="s">
        <v>61</v>
      </c>
      <c r="G25" s="122">
        <v>120</v>
      </c>
      <c r="H25" s="122">
        <v>33</v>
      </c>
      <c r="I25" s="122">
        <v>35</v>
      </c>
      <c r="J25" s="122">
        <v>84</v>
      </c>
      <c r="K25" s="122">
        <v>110</v>
      </c>
      <c r="N25" s="122">
        <v>209</v>
      </c>
      <c r="O25" s="122">
        <v>31.35</v>
      </c>
      <c r="P25" s="122">
        <v>30</v>
      </c>
      <c r="Q25" s="122">
        <v>10</v>
      </c>
      <c r="R25" s="122">
        <v>169</v>
      </c>
      <c r="S25" s="122">
        <v>167.65</v>
      </c>
    </row>
    <row r="26" spans="2:19">
      <c r="B26" s="122" t="s">
        <v>92</v>
      </c>
      <c r="C26" s="122" t="s">
        <v>84</v>
      </c>
      <c r="D26" s="122" t="s">
        <v>61</v>
      </c>
      <c r="E26" s="122" t="s">
        <v>62</v>
      </c>
      <c r="F26" s="122" t="s">
        <v>61</v>
      </c>
      <c r="G26" s="122">
        <v>65</v>
      </c>
      <c r="H26" s="122">
        <v>20</v>
      </c>
      <c r="I26" s="122">
        <v>40</v>
      </c>
      <c r="J26" s="122">
        <v>154</v>
      </c>
      <c r="K26" s="122">
        <v>519</v>
      </c>
      <c r="N26" s="122">
        <v>209</v>
      </c>
      <c r="O26" s="122">
        <v>31.35</v>
      </c>
      <c r="P26" s="122">
        <v>30</v>
      </c>
      <c r="Q26" s="122">
        <v>20</v>
      </c>
      <c r="R26" s="122">
        <v>159</v>
      </c>
      <c r="S26" s="122">
        <v>157.65</v>
      </c>
    </row>
    <row r="27" spans="2:19">
      <c r="B27" s="122" t="s">
        <v>93</v>
      </c>
      <c r="C27" s="122" t="s">
        <v>86</v>
      </c>
      <c r="D27" s="122" t="s">
        <v>61</v>
      </c>
      <c r="E27" s="122" t="s">
        <v>62</v>
      </c>
      <c r="F27" s="122" t="s">
        <v>61</v>
      </c>
      <c r="G27" s="122">
        <v>34</v>
      </c>
      <c r="H27" s="122">
        <v>23</v>
      </c>
      <c r="I27" s="122">
        <v>49</v>
      </c>
      <c r="J27" s="122">
        <v>89</v>
      </c>
      <c r="K27" s="122">
        <v>228</v>
      </c>
      <c r="N27" s="122">
        <v>209</v>
      </c>
      <c r="O27" s="122">
        <v>31.35</v>
      </c>
      <c r="P27" s="122">
        <v>30</v>
      </c>
      <c r="Q27" s="122">
        <v>20</v>
      </c>
      <c r="R27" s="122">
        <v>159</v>
      </c>
      <c r="S27" s="122">
        <v>157.65</v>
      </c>
    </row>
    <row r="28" spans="2:19">
      <c r="B28" s="122" t="s">
        <v>94</v>
      </c>
      <c r="C28" s="122" t="s">
        <v>90</v>
      </c>
      <c r="D28" s="122" t="s">
        <v>61</v>
      </c>
      <c r="E28" s="122" t="s">
        <v>62</v>
      </c>
      <c r="F28" s="122" t="s">
        <v>61</v>
      </c>
      <c r="G28" s="122">
        <v>207</v>
      </c>
      <c r="H28" s="122">
        <v>53</v>
      </c>
      <c r="I28" s="122">
        <v>78</v>
      </c>
      <c r="J28" s="122">
        <v>22</v>
      </c>
      <c r="K28" s="122">
        <v>130</v>
      </c>
      <c r="N28" s="122">
        <v>179</v>
      </c>
      <c r="O28" s="122"/>
      <c r="P28" s="122"/>
      <c r="Q28" s="122">
        <v>40</v>
      </c>
      <c r="R28" s="122">
        <v>139</v>
      </c>
      <c r="S28" s="122">
        <v>139</v>
      </c>
    </row>
    <row r="29" spans="1:19">
      <c r="A29" s="122" t="s">
        <v>95</v>
      </c>
      <c r="B29" s="122" t="s">
        <v>96</v>
      </c>
      <c r="C29" s="122" t="s">
        <v>97</v>
      </c>
      <c r="D29" s="122" t="s">
        <v>61</v>
      </c>
      <c r="E29" s="122" t="s">
        <v>62</v>
      </c>
      <c r="F29" s="122" t="s">
        <v>61</v>
      </c>
      <c r="G29" s="122">
        <v>44</v>
      </c>
      <c r="H29" s="122">
        <v>26</v>
      </c>
      <c r="I29" s="122">
        <v>5</v>
      </c>
      <c r="J29" s="122">
        <v>278</v>
      </c>
      <c r="K29" s="122">
        <v>250</v>
      </c>
      <c r="N29" s="122">
        <v>249</v>
      </c>
      <c r="O29" s="122">
        <v>37.35</v>
      </c>
      <c r="P29" s="122">
        <v>30</v>
      </c>
      <c r="Q29" s="122">
        <v>20</v>
      </c>
      <c r="R29" s="122">
        <v>199</v>
      </c>
      <c r="S29" s="122">
        <v>191.65</v>
      </c>
    </row>
    <row r="30" spans="2:19">
      <c r="B30" s="122" t="s">
        <v>98</v>
      </c>
      <c r="C30" s="122" t="s">
        <v>99</v>
      </c>
      <c r="D30" s="122" t="s">
        <v>61</v>
      </c>
      <c r="E30" s="122" t="s">
        <v>62</v>
      </c>
      <c r="F30" s="122" t="s">
        <v>61</v>
      </c>
      <c r="G30" s="122">
        <v>44</v>
      </c>
      <c r="H30" s="122">
        <v>46</v>
      </c>
      <c r="I30" s="122">
        <v>77</v>
      </c>
      <c r="J30" s="122">
        <v>50</v>
      </c>
      <c r="K30" s="122">
        <v>760</v>
      </c>
      <c r="N30" s="122">
        <v>189</v>
      </c>
      <c r="O30" s="122">
        <v>28.35</v>
      </c>
      <c r="P30" s="122"/>
      <c r="Q30" s="122">
        <v>40</v>
      </c>
      <c r="R30" s="122">
        <v>149</v>
      </c>
      <c r="S30" s="122">
        <v>120.65</v>
      </c>
    </row>
    <row r="31" spans="2:19">
      <c r="B31" s="122" t="s">
        <v>100</v>
      </c>
      <c r="C31" s="122" t="s">
        <v>99</v>
      </c>
      <c r="D31" s="122" t="s">
        <v>61</v>
      </c>
      <c r="E31" s="122" t="s">
        <v>62</v>
      </c>
      <c r="F31" s="122" t="s">
        <v>61</v>
      </c>
      <c r="G31" s="122">
        <v>31</v>
      </c>
      <c r="H31" s="122">
        <v>23</v>
      </c>
      <c r="I31" s="122">
        <v>54</v>
      </c>
      <c r="J31" s="122">
        <v>169</v>
      </c>
      <c r="K31" s="122">
        <v>121</v>
      </c>
      <c r="N31" s="122">
        <v>169</v>
      </c>
      <c r="O31" s="122">
        <v>25.35</v>
      </c>
      <c r="P31" s="122"/>
      <c r="Q31" s="122">
        <v>40</v>
      </c>
      <c r="R31" s="122">
        <v>129</v>
      </c>
      <c r="S31" s="122">
        <v>103.65</v>
      </c>
    </row>
    <row r="32" spans="2:19">
      <c r="B32" s="122" t="s">
        <v>101</v>
      </c>
      <c r="C32" s="122" t="s">
        <v>102</v>
      </c>
      <c r="D32" s="122" t="s">
        <v>61</v>
      </c>
      <c r="E32" s="122" t="s">
        <v>62</v>
      </c>
      <c r="F32" s="122" t="s">
        <v>61</v>
      </c>
      <c r="G32" s="122">
        <v>120</v>
      </c>
      <c r="H32" s="122">
        <v>98</v>
      </c>
      <c r="I32" s="122">
        <v>250</v>
      </c>
      <c r="J32" s="122">
        <v>254</v>
      </c>
      <c r="K32" s="122">
        <v>260</v>
      </c>
      <c r="N32" s="122">
        <v>159</v>
      </c>
      <c r="O32" s="122">
        <v>23.85</v>
      </c>
      <c r="P32" s="122"/>
      <c r="Q32" s="122">
        <v>40</v>
      </c>
      <c r="R32" s="122">
        <v>119</v>
      </c>
      <c r="S32" s="122">
        <v>95.15</v>
      </c>
    </row>
    <row r="33" spans="2:19">
      <c r="B33" s="122" t="s">
        <v>103</v>
      </c>
      <c r="C33" s="122" t="s">
        <v>102</v>
      </c>
      <c r="D33" s="122" t="s">
        <v>61</v>
      </c>
      <c r="E33" s="122" t="s">
        <v>62</v>
      </c>
      <c r="F33" s="122" t="s">
        <v>61</v>
      </c>
      <c r="G33" s="122">
        <v>103</v>
      </c>
      <c r="H33" s="122">
        <v>60</v>
      </c>
      <c r="I33" s="122">
        <v>140</v>
      </c>
      <c r="J33" s="122">
        <v>155</v>
      </c>
      <c r="K33" s="122">
        <v>147</v>
      </c>
      <c r="N33" s="122">
        <v>149</v>
      </c>
      <c r="O33" s="122">
        <v>22.35</v>
      </c>
      <c r="P33" s="122"/>
      <c r="Q33" s="122">
        <v>40</v>
      </c>
      <c r="R33" s="122">
        <v>109</v>
      </c>
      <c r="S33" s="122">
        <v>86.65</v>
      </c>
    </row>
    <row r="34" spans="2:19">
      <c r="B34" s="122" t="s">
        <v>104</v>
      </c>
      <c r="C34" s="122" t="s">
        <v>105</v>
      </c>
      <c r="D34" s="122" t="s">
        <v>61</v>
      </c>
      <c r="E34" s="122" t="s">
        <v>62</v>
      </c>
      <c r="F34" s="122" t="s">
        <v>61</v>
      </c>
      <c r="G34" s="122">
        <v>44</v>
      </c>
      <c r="H34" s="122">
        <v>33</v>
      </c>
      <c r="I34" s="122">
        <v>79</v>
      </c>
      <c r="J34" s="122">
        <v>336</v>
      </c>
      <c r="K34" s="122">
        <v>0</v>
      </c>
      <c r="N34" s="122">
        <v>169</v>
      </c>
      <c r="O34" s="122">
        <v>25.35</v>
      </c>
      <c r="P34" s="122"/>
      <c r="Q34" s="122">
        <v>40</v>
      </c>
      <c r="R34" s="122">
        <v>129</v>
      </c>
      <c r="S34" s="122">
        <v>103.65</v>
      </c>
    </row>
    <row r="35" spans="2:19">
      <c r="B35" s="122" t="s">
        <v>106</v>
      </c>
      <c r="C35" s="122" t="s">
        <v>105</v>
      </c>
      <c r="D35" s="122" t="s">
        <v>61</v>
      </c>
      <c r="E35" s="122" t="s">
        <v>62</v>
      </c>
      <c r="F35" s="122" t="s">
        <v>61</v>
      </c>
      <c r="G35" s="122">
        <v>28</v>
      </c>
      <c r="H35" s="122">
        <v>16</v>
      </c>
      <c r="I35" s="122">
        <v>28</v>
      </c>
      <c r="J35" s="122">
        <v>190</v>
      </c>
      <c r="K35" s="122">
        <v>0</v>
      </c>
      <c r="N35" s="122">
        <v>159</v>
      </c>
      <c r="O35" s="122">
        <v>23.85</v>
      </c>
      <c r="P35" s="122"/>
      <c r="Q35" s="122">
        <v>40</v>
      </c>
      <c r="R35" s="122">
        <v>119</v>
      </c>
      <c r="S35" s="122">
        <v>95.15</v>
      </c>
    </row>
    <row r="36" spans="2:19">
      <c r="B36" s="122" t="s">
        <v>107</v>
      </c>
      <c r="C36" s="122" t="s">
        <v>108</v>
      </c>
      <c r="D36" s="122" t="s">
        <v>61</v>
      </c>
      <c r="E36" s="122" t="s">
        <v>62</v>
      </c>
      <c r="F36" s="122" t="s">
        <v>61</v>
      </c>
      <c r="G36" s="122">
        <v>40</v>
      </c>
      <c r="H36" s="122">
        <v>38</v>
      </c>
      <c r="I36" s="122">
        <v>89</v>
      </c>
      <c r="J36" s="122">
        <v>45</v>
      </c>
      <c r="K36" s="122">
        <v>0</v>
      </c>
      <c r="N36" s="122">
        <v>79</v>
      </c>
      <c r="O36" s="122"/>
      <c r="P36" s="122"/>
      <c r="Q36" s="122">
        <v>20</v>
      </c>
      <c r="R36" s="122">
        <v>59</v>
      </c>
      <c r="S36" s="122">
        <v>59</v>
      </c>
    </row>
    <row r="37" spans="2:19">
      <c r="B37" s="122" t="s">
        <v>109</v>
      </c>
      <c r="C37" s="122" t="s">
        <v>110</v>
      </c>
      <c r="D37" s="122" t="s">
        <v>61</v>
      </c>
      <c r="E37" s="122" t="s">
        <v>62</v>
      </c>
      <c r="F37" s="122" t="s">
        <v>61</v>
      </c>
      <c r="G37" s="122">
        <v>265</v>
      </c>
      <c r="H37" s="122">
        <v>218</v>
      </c>
      <c r="I37" s="122">
        <v>386</v>
      </c>
      <c r="J37" s="122">
        <v>1</v>
      </c>
      <c r="K37" s="122">
        <v>300</v>
      </c>
      <c r="N37" s="122">
        <v>49</v>
      </c>
      <c r="O37" s="122"/>
      <c r="P37" s="122"/>
      <c r="Q37" s="122">
        <v>10</v>
      </c>
      <c r="R37" s="122">
        <v>39</v>
      </c>
      <c r="S37" s="122">
        <v>39</v>
      </c>
    </row>
    <row r="38" spans="2:19">
      <c r="B38" s="122" t="s">
        <v>111</v>
      </c>
      <c r="C38" s="122" t="s">
        <v>112</v>
      </c>
      <c r="D38" s="122" t="s">
        <v>61</v>
      </c>
      <c r="E38" s="122" t="s">
        <v>62</v>
      </c>
      <c r="F38" s="122" t="s">
        <v>61</v>
      </c>
      <c r="G38" s="122">
        <v>144</v>
      </c>
      <c r="H38" s="122">
        <v>11</v>
      </c>
      <c r="I38" s="122">
        <v>0</v>
      </c>
      <c r="J38" s="122">
        <v>10</v>
      </c>
      <c r="K38" s="122">
        <v>340</v>
      </c>
      <c r="N38" s="122">
        <v>129</v>
      </c>
      <c r="O38" s="122"/>
      <c r="P38" s="122"/>
      <c r="Q38" s="122">
        <v>30</v>
      </c>
      <c r="R38" s="122">
        <v>99</v>
      </c>
      <c r="S38" s="122">
        <v>99</v>
      </c>
    </row>
    <row r="39" spans="2:19">
      <c r="B39" s="122" t="s">
        <v>113</v>
      </c>
      <c r="C39" s="122" t="s">
        <v>112</v>
      </c>
      <c r="D39" s="122" t="s">
        <v>61</v>
      </c>
      <c r="E39" s="122" t="s">
        <v>62</v>
      </c>
      <c r="F39" s="122" t="s">
        <v>61</v>
      </c>
      <c r="G39" s="122">
        <v>167</v>
      </c>
      <c r="H39" s="122">
        <v>114</v>
      </c>
      <c r="I39" s="122">
        <v>86</v>
      </c>
      <c r="J39" s="122">
        <v>8</v>
      </c>
      <c r="K39" s="122">
        <v>200</v>
      </c>
      <c r="N39" s="122">
        <v>169</v>
      </c>
      <c r="O39" s="122"/>
      <c r="P39" s="122"/>
      <c r="Q39" s="122">
        <v>40</v>
      </c>
      <c r="R39" s="122">
        <v>129</v>
      </c>
      <c r="S39" s="122">
        <v>129</v>
      </c>
    </row>
    <row r="40" spans="2:19">
      <c r="B40" s="122" t="s">
        <v>114</v>
      </c>
      <c r="C40" s="122" t="s">
        <v>108</v>
      </c>
      <c r="D40" s="122" t="s">
        <v>61</v>
      </c>
      <c r="E40" s="122" t="s">
        <v>62</v>
      </c>
      <c r="F40" s="122" t="s">
        <v>61</v>
      </c>
      <c r="G40" s="122">
        <v>129</v>
      </c>
      <c r="H40" s="122">
        <v>104</v>
      </c>
      <c r="I40" s="122">
        <v>263</v>
      </c>
      <c r="J40" s="122">
        <v>11</v>
      </c>
      <c r="K40" s="122">
        <v>0</v>
      </c>
      <c r="N40" s="122">
        <v>99</v>
      </c>
      <c r="O40" s="122"/>
      <c r="P40" s="122"/>
      <c r="Q40" s="122">
        <v>20</v>
      </c>
      <c r="R40" s="122">
        <v>79</v>
      </c>
      <c r="S40" s="122">
        <v>79</v>
      </c>
    </row>
    <row r="41" spans="2:19">
      <c r="B41" s="122" t="s">
        <v>115</v>
      </c>
      <c r="C41" s="122" t="s">
        <v>108</v>
      </c>
      <c r="D41" s="122" t="s">
        <v>61</v>
      </c>
      <c r="E41" s="122" t="s">
        <v>62</v>
      </c>
      <c r="F41" s="122" t="s">
        <v>61</v>
      </c>
      <c r="G41" s="122">
        <v>116</v>
      </c>
      <c r="H41" s="122">
        <v>94</v>
      </c>
      <c r="I41" s="122">
        <v>209</v>
      </c>
      <c r="J41" s="122">
        <v>4</v>
      </c>
      <c r="K41" s="122">
        <v>0</v>
      </c>
      <c r="N41" s="122">
        <v>89</v>
      </c>
      <c r="O41" s="122"/>
      <c r="P41" s="122"/>
      <c r="Q41" s="122">
        <v>20</v>
      </c>
      <c r="R41" s="122">
        <v>69</v>
      </c>
      <c r="S41" s="122">
        <v>69</v>
      </c>
    </row>
    <row r="42" spans="2:19">
      <c r="B42" s="122" t="s">
        <v>116</v>
      </c>
      <c r="C42" s="122" t="s">
        <v>112</v>
      </c>
      <c r="D42" s="122" t="s">
        <v>61</v>
      </c>
      <c r="E42" s="122" t="s">
        <v>62</v>
      </c>
      <c r="F42" s="122" t="s">
        <v>61</v>
      </c>
      <c r="G42" s="122">
        <v>145</v>
      </c>
      <c r="H42" s="122">
        <v>109</v>
      </c>
      <c r="I42" s="122">
        <v>81</v>
      </c>
      <c r="J42" s="122">
        <v>15</v>
      </c>
      <c r="K42" s="122">
        <v>200</v>
      </c>
      <c r="N42" s="122">
        <v>159</v>
      </c>
      <c r="O42" s="122"/>
      <c r="P42" s="122"/>
      <c r="Q42" s="122">
        <v>40</v>
      </c>
      <c r="R42" s="122">
        <v>119</v>
      </c>
      <c r="S42" s="122">
        <v>119</v>
      </c>
    </row>
    <row r="43" spans="1:19">
      <c r="A43" s="122" t="s">
        <v>117</v>
      </c>
      <c r="B43" s="122" t="s">
        <v>118</v>
      </c>
      <c r="C43" s="122" t="s">
        <v>119</v>
      </c>
      <c r="D43" s="122" t="s">
        <v>61</v>
      </c>
      <c r="E43" s="122" t="s">
        <v>120</v>
      </c>
      <c r="F43" s="122" t="s">
        <v>61</v>
      </c>
      <c r="G43" s="122">
        <v>0</v>
      </c>
      <c r="H43" s="122">
        <v>29</v>
      </c>
      <c r="I43" s="122">
        <v>81</v>
      </c>
      <c r="J43" s="122">
        <v>22</v>
      </c>
      <c r="K43" s="122">
        <v>50</v>
      </c>
      <c r="N43" s="122">
        <v>149</v>
      </c>
      <c r="O43" s="122">
        <v>22.35</v>
      </c>
      <c r="P43" s="122"/>
      <c r="Q43" s="122">
        <v>30</v>
      </c>
      <c r="R43" s="122">
        <v>119</v>
      </c>
      <c r="S43" s="122">
        <v>96.65</v>
      </c>
    </row>
    <row r="44" spans="2:19">
      <c r="B44" s="122" t="s">
        <v>121</v>
      </c>
      <c r="C44" s="122" t="s">
        <v>122</v>
      </c>
      <c r="D44" s="122" t="s">
        <v>123</v>
      </c>
      <c r="E44" s="122" t="s">
        <v>120</v>
      </c>
      <c r="F44" s="122" t="s">
        <v>61</v>
      </c>
      <c r="G44" s="122">
        <v>16</v>
      </c>
      <c r="H44" s="122">
        <v>19</v>
      </c>
      <c r="I44" s="122">
        <v>84</v>
      </c>
      <c r="J44" s="122">
        <v>189</v>
      </c>
      <c r="K44" s="122">
        <v>0</v>
      </c>
      <c r="L44" s="122">
        <v>10</v>
      </c>
      <c r="M44" s="122">
        <v>10</v>
      </c>
      <c r="N44" s="122">
        <v>119</v>
      </c>
      <c r="O44" s="122">
        <v>17.85</v>
      </c>
      <c r="P44" s="122"/>
      <c r="Q44" s="122">
        <v>30</v>
      </c>
      <c r="R44" s="122">
        <v>89</v>
      </c>
      <c r="S44" s="122">
        <v>71.15</v>
      </c>
    </row>
    <row r="45" spans="2:19">
      <c r="B45" s="122" t="s">
        <v>124</v>
      </c>
      <c r="C45" s="122" t="s">
        <v>125</v>
      </c>
      <c r="D45" s="122" t="s">
        <v>123</v>
      </c>
      <c r="E45" s="122" t="s">
        <v>120</v>
      </c>
      <c r="F45" s="122" t="s">
        <v>61</v>
      </c>
      <c r="G45" s="122">
        <v>29</v>
      </c>
      <c r="H45" s="122">
        <v>55</v>
      </c>
      <c r="I45" s="122">
        <v>69</v>
      </c>
      <c r="J45" s="122">
        <v>86</v>
      </c>
      <c r="K45" s="122">
        <v>710</v>
      </c>
      <c r="L45" s="122">
        <v>10</v>
      </c>
      <c r="M45" s="122">
        <v>10</v>
      </c>
      <c r="N45" s="122">
        <v>149</v>
      </c>
      <c r="O45" s="122">
        <v>22.35</v>
      </c>
      <c r="P45" s="122"/>
      <c r="Q45" s="122">
        <v>30</v>
      </c>
      <c r="R45" s="122">
        <v>119</v>
      </c>
      <c r="S45" s="122">
        <v>96.65</v>
      </c>
    </row>
    <row r="46" spans="2:19">
      <c r="B46" s="122" t="s">
        <v>126</v>
      </c>
      <c r="C46" s="122" t="s">
        <v>127</v>
      </c>
      <c r="D46" s="122" t="s">
        <v>123</v>
      </c>
      <c r="E46" s="122" t="s">
        <v>128</v>
      </c>
      <c r="F46" s="122" t="s">
        <v>61</v>
      </c>
      <c r="G46" s="122">
        <v>14</v>
      </c>
      <c r="H46" s="122">
        <v>40</v>
      </c>
      <c r="I46" s="122">
        <v>41</v>
      </c>
      <c r="J46" s="122">
        <v>27</v>
      </c>
      <c r="K46" s="122">
        <v>900</v>
      </c>
      <c r="L46" s="122">
        <v>10</v>
      </c>
      <c r="M46" s="122">
        <v>10</v>
      </c>
      <c r="N46" s="122">
        <v>169</v>
      </c>
      <c r="O46" s="122">
        <v>25.35</v>
      </c>
      <c r="P46" s="122"/>
      <c r="Q46" s="122">
        <v>40</v>
      </c>
      <c r="R46" s="122">
        <v>129</v>
      </c>
      <c r="S46" s="122">
        <v>103.65</v>
      </c>
    </row>
    <row r="47" spans="2:19">
      <c r="B47" s="122" t="s">
        <v>129</v>
      </c>
      <c r="C47" s="122" t="s">
        <v>127</v>
      </c>
      <c r="D47" s="122" t="s">
        <v>123</v>
      </c>
      <c r="E47" s="122" t="s">
        <v>128</v>
      </c>
      <c r="F47" s="122" t="s">
        <v>61</v>
      </c>
      <c r="G47" s="122">
        <v>8</v>
      </c>
      <c r="H47" s="122">
        <v>31</v>
      </c>
      <c r="I47" s="122">
        <v>98</v>
      </c>
      <c r="J47" s="122">
        <v>60</v>
      </c>
      <c r="K47" s="122">
        <v>1020</v>
      </c>
      <c r="L47" s="122">
        <v>10</v>
      </c>
      <c r="M47" s="122">
        <v>10</v>
      </c>
      <c r="N47" s="122">
        <v>189</v>
      </c>
      <c r="O47" s="122">
        <v>28.35</v>
      </c>
      <c r="P47" s="122"/>
      <c r="Q47" s="122">
        <v>40</v>
      </c>
      <c r="R47" s="122">
        <v>149</v>
      </c>
      <c r="S47" s="122">
        <v>120.65</v>
      </c>
    </row>
    <row r="48" spans="2:19">
      <c r="B48" s="122" t="s">
        <v>130</v>
      </c>
      <c r="C48" s="122" t="s">
        <v>131</v>
      </c>
      <c r="D48" s="122" t="s">
        <v>61</v>
      </c>
      <c r="E48" s="122" t="s">
        <v>120</v>
      </c>
      <c r="F48" s="122" t="s">
        <v>61</v>
      </c>
      <c r="H48" s="122">
        <v>0</v>
      </c>
      <c r="I48" s="122">
        <v>30</v>
      </c>
      <c r="J48" s="122">
        <v>68</v>
      </c>
      <c r="K48" s="122">
        <v>25</v>
      </c>
      <c r="N48" s="122">
        <v>169</v>
      </c>
      <c r="O48" s="122">
        <v>25.35</v>
      </c>
      <c r="P48" s="122"/>
      <c r="Q48" s="122">
        <v>30</v>
      </c>
      <c r="R48" s="122">
        <v>139</v>
      </c>
      <c r="S48" s="122">
        <v>113.65</v>
      </c>
    </row>
    <row r="49" spans="2:19">
      <c r="B49" s="122" t="s">
        <v>132</v>
      </c>
      <c r="C49" s="122" t="s">
        <v>119</v>
      </c>
      <c r="D49" s="122" t="s">
        <v>61</v>
      </c>
      <c r="E49" s="122" t="s">
        <v>120</v>
      </c>
      <c r="F49" s="122" t="s">
        <v>61</v>
      </c>
      <c r="G49" s="122">
        <v>0</v>
      </c>
      <c r="H49" s="122">
        <v>45</v>
      </c>
      <c r="I49" s="122">
        <v>140</v>
      </c>
      <c r="J49" s="122">
        <v>9</v>
      </c>
      <c r="K49" s="122">
        <v>250</v>
      </c>
      <c r="N49" s="122">
        <v>169</v>
      </c>
      <c r="O49" s="122">
        <v>25.35</v>
      </c>
      <c r="P49" s="122"/>
      <c r="Q49" s="122">
        <v>30</v>
      </c>
      <c r="R49" s="122">
        <v>139</v>
      </c>
      <c r="S49" s="122">
        <v>113.65</v>
      </c>
    </row>
    <row r="50" spans="2:19">
      <c r="B50" s="122" t="s">
        <v>133</v>
      </c>
      <c r="C50" s="122" t="s">
        <v>122</v>
      </c>
      <c r="D50" s="122" t="s">
        <v>123</v>
      </c>
      <c r="E50" s="122" t="s">
        <v>120</v>
      </c>
      <c r="F50" s="122" t="s">
        <v>61</v>
      </c>
      <c r="G50" s="122">
        <v>21</v>
      </c>
      <c r="H50" s="122">
        <v>48</v>
      </c>
      <c r="I50" s="122">
        <v>131</v>
      </c>
      <c r="J50" s="122">
        <v>569</v>
      </c>
      <c r="K50" s="122">
        <v>0</v>
      </c>
      <c r="L50" s="122">
        <v>10</v>
      </c>
      <c r="M50" s="122">
        <v>10</v>
      </c>
      <c r="N50" s="122">
        <v>139</v>
      </c>
      <c r="O50" s="122">
        <v>20.85</v>
      </c>
      <c r="P50" s="122"/>
      <c r="Q50" s="122">
        <v>30</v>
      </c>
      <c r="R50" s="122">
        <v>109</v>
      </c>
      <c r="S50" s="122">
        <v>88.15</v>
      </c>
    </row>
    <row r="51" spans="2:19">
      <c r="B51" s="122" t="s">
        <v>134</v>
      </c>
      <c r="C51" s="122" t="s">
        <v>135</v>
      </c>
      <c r="D51" s="122" t="s">
        <v>61</v>
      </c>
      <c r="E51" s="122" t="s">
        <v>62</v>
      </c>
      <c r="F51" s="122" t="s">
        <v>136</v>
      </c>
      <c r="G51" s="122">
        <v>4</v>
      </c>
      <c r="H51" s="122">
        <v>21</v>
      </c>
      <c r="I51" s="122">
        <v>89</v>
      </c>
      <c r="J51" s="122">
        <v>161</v>
      </c>
      <c r="K51" s="122">
        <v>0</v>
      </c>
      <c r="N51" s="122">
        <v>129</v>
      </c>
      <c r="O51" s="122">
        <v>19.35</v>
      </c>
      <c r="P51" s="122"/>
      <c r="Q51" s="122">
        <v>30</v>
      </c>
      <c r="R51" s="122">
        <v>99</v>
      </c>
      <c r="S51" s="122">
        <v>79.65</v>
      </c>
    </row>
    <row r="52" spans="2:19">
      <c r="B52" s="122" t="s">
        <v>137</v>
      </c>
      <c r="C52" s="122" t="s">
        <v>138</v>
      </c>
      <c r="D52" s="122" t="s">
        <v>123</v>
      </c>
      <c r="E52" s="122" t="s">
        <v>128</v>
      </c>
      <c r="F52" s="122" t="s">
        <v>136</v>
      </c>
      <c r="G52" s="122">
        <v>8</v>
      </c>
      <c r="H52" s="122">
        <v>32</v>
      </c>
      <c r="I52" s="122">
        <v>132</v>
      </c>
      <c r="J52" s="122">
        <v>161</v>
      </c>
      <c r="K52" s="122">
        <v>0</v>
      </c>
      <c r="L52" s="122">
        <v>10</v>
      </c>
      <c r="M52" s="122">
        <v>10</v>
      </c>
      <c r="N52" s="122">
        <v>179</v>
      </c>
      <c r="O52" s="122">
        <v>26.85</v>
      </c>
      <c r="P52" s="122"/>
      <c r="Q52" s="122">
        <v>30</v>
      </c>
      <c r="R52" s="122">
        <v>149</v>
      </c>
      <c r="S52" s="122">
        <v>122.15</v>
      </c>
    </row>
    <row r="53" spans="2:19">
      <c r="B53" s="122" t="s">
        <v>139</v>
      </c>
      <c r="C53" s="122" t="s">
        <v>140</v>
      </c>
      <c r="D53" s="122" t="s">
        <v>61</v>
      </c>
      <c r="E53" s="122" t="s">
        <v>128</v>
      </c>
      <c r="F53" s="122" t="s">
        <v>136</v>
      </c>
      <c r="G53" s="122">
        <v>15</v>
      </c>
      <c r="H53" s="122">
        <v>31</v>
      </c>
      <c r="I53" s="122">
        <v>109</v>
      </c>
      <c r="J53" s="122">
        <v>93</v>
      </c>
      <c r="K53" s="122">
        <v>0</v>
      </c>
      <c r="N53" s="122">
        <v>179</v>
      </c>
      <c r="O53" s="122">
        <v>26.85</v>
      </c>
      <c r="P53" s="122"/>
      <c r="Q53" s="122">
        <v>30</v>
      </c>
      <c r="R53" s="122">
        <v>149</v>
      </c>
      <c r="S53" s="122">
        <v>122.15</v>
      </c>
    </row>
    <row r="54" spans="2:19">
      <c r="B54" s="122" t="s">
        <v>141</v>
      </c>
      <c r="C54" s="122" t="s">
        <v>142</v>
      </c>
      <c r="D54" s="122" t="s">
        <v>61</v>
      </c>
      <c r="E54" s="122" t="s">
        <v>128</v>
      </c>
      <c r="F54" s="122" t="s">
        <v>136</v>
      </c>
      <c r="G54" s="122">
        <v>3</v>
      </c>
      <c r="H54" s="122">
        <v>31</v>
      </c>
      <c r="I54" s="122">
        <v>115</v>
      </c>
      <c r="J54" s="122">
        <v>168</v>
      </c>
      <c r="K54" s="122">
        <v>0</v>
      </c>
      <c r="N54" s="122">
        <v>179</v>
      </c>
      <c r="O54" s="122">
        <v>26.85</v>
      </c>
      <c r="P54" s="122"/>
      <c r="Q54" s="122">
        <v>30</v>
      </c>
      <c r="R54" s="122">
        <v>149</v>
      </c>
      <c r="S54" s="122">
        <v>122.15</v>
      </c>
    </row>
    <row r="55" spans="2:19">
      <c r="B55" s="122" t="s">
        <v>143</v>
      </c>
      <c r="C55" s="122" t="s">
        <v>144</v>
      </c>
      <c r="D55" s="122" t="s">
        <v>61</v>
      </c>
      <c r="E55" s="122" t="s">
        <v>120</v>
      </c>
      <c r="F55" s="122" t="s">
        <v>61</v>
      </c>
      <c r="G55" s="122">
        <v>36</v>
      </c>
      <c r="H55" s="122">
        <v>97</v>
      </c>
      <c r="I55" s="122">
        <v>260</v>
      </c>
      <c r="J55" s="122">
        <v>652</v>
      </c>
      <c r="K55" s="122">
        <v>0</v>
      </c>
      <c r="N55" s="122">
        <v>129</v>
      </c>
      <c r="O55" s="122">
        <v>19.35</v>
      </c>
      <c r="P55" s="122"/>
      <c r="Q55" s="122">
        <v>30</v>
      </c>
      <c r="R55" s="122">
        <v>99</v>
      </c>
      <c r="S55" s="122">
        <v>79.65</v>
      </c>
    </row>
    <row r="56" spans="2:19">
      <c r="B56" s="122" t="s">
        <v>145</v>
      </c>
      <c r="C56" s="122" t="s">
        <v>119</v>
      </c>
      <c r="D56" s="122" t="s">
        <v>61</v>
      </c>
      <c r="E56" s="122" t="s">
        <v>120</v>
      </c>
      <c r="F56" s="122" t="s">
        <v>61</v>
      </c>
      <c r="G56" s="122">
        <v>0</v>
      </c>
      <c r="H56" s="122">
        <v>26</v>
      </c>
      <c r="I56" s="122">
        <v>28</v>
      </c>
      <c r="J56" s="122">
        <v>6</v>
      </c>
      <c r="K56" s="122">
        <v>450</v>
      </c>
      <c r="N56" s="122">
        <v>189</v>
      </c>
      <c r="O56" s="122">
        <v>28.35</v>
      </c>
      <c r="P56" s="122"/>
      <c r="Q56" s="122">
        <v>30</v>
      </c>
      <c r="R56" s="122">
        <v>159</v>
      </c>
      <c r="S56" s="122">
        <v>130.65</v>
      </c>
    </row>
    <row r="57" spans="2:19">
      <c r="B57" s="122" t="s">
        <v>146</v>
      </c>
      <c r="C57" s="122" t="s">
        <v>122</v>
      </c>
      <c r="D57" s="122" t="s">
        <v>123</v>
      </c>
      <c r="E57" s="122" t="s">
        <v>120</v>
      </c>
      <c r="F57" s="122" t="s">
        <v>61</v>
      </c>
      <c r="G57" s="122">
        <v>70</v>
      </c>
      <c r="H57" s="122">
        <v>181</v>
      </c>
      <c r="I57" s="122">
        <v>559</v>
      </c>
      <c r="J57" s="122">
        <v>593</v>
      </c>
      <c r="K57" s="122">
        <v>0</v>
      </c>
      <c r="L57" s="122">
        <v>10</v>
      </c>
      <c r="M57" s="122">
        <v>10</v>
      </c>
      <c r="N57" s="122">
        <v>159</v>
      </c>
      <c r="O57" s="122">
        <v>23.85</v>
      </c>
      <c r="P57" s="122"/>
      <c r="Q57" s="122">
        <v>40</v>
      </c>
      <c r="R57" s="122">
        <v>119</v>
      </c>
      <c r="S57" s="122">
        <v>95.15</v>
      </c>
    </row>
    <row r="58" spans="2:19">
      <c r="B58" s="122" t="s">
        <v>147</v>
      </c>
      <c r="C58" s="122" t="s">
        <v>135</v>
      </c>
      <c r="D58" s="122" t="s">
        <v>61</v>
      </c>
      <c r="E58" s="122" t="s">
        <v>62</v>
      </c>
      <c r="F58" s="122" t="s">
        <v>136</v>
      </c>
      <c r="G58" s="122">
        <v>9</v>
      </c>
      <c r="H58" s="122">
        <v>27</v>
      </c>
      <c r="I58" s="122">
        <v>83</v>
      </c>
      <c r="J58" s="122">
        <v>223</v>
      </c>
      <c r="K58" s="122">
        <v>0</v>
      </c>
      <c r="N58" s="122">
        <v>149</v>
      </c>
      <c r="O58" s="122">
        <v>22.35</v>
      </c>
      <c r="P58" s="122"/>
      <c r="Q58" s="122">
        <v>30</v>
      </c>
      <c r="R58" s="122">
        <v>119</v>
      </c>
      <c r="S58" s="122">
        <v>96.65</v>
      </c>
    </row>
    <row r="59" spans="2:19">
      <c r="B59" s="122" t="s">
        <v>148</v>
      </c>
      <c r="C59" s="122" t="s">
        <v>138</v>
      </c>
      <c r="D59" s="122" t="s">
        <v>123</v>
      </c>
      <c r="E59" s="122" t="s">
        <v>128</v>
      </c>
      <c r="F59" s="122" t="s">
        <v>136</v>
      </c>
      <c r="G59" s="122">
        <v>21</v>
      </c>
      <c r="H59" s="122">
        <v>62</v>
      </c>
      <c r="I59" s="122">
        <v>136</v>
      </c>
      <c r="J59" s="122">
        <v>356</v>
      </c>
      <c r="K59" s="122">
        <v>0</v>
      </c>
      <c r="L59" s="122">
        <v>10</v>
      </c>
      <c r="M59" s="122">
        <v>10</v>
      </c>
      <c r="N59" s="122">
        <v>199</v>
      </c>
      <c r="O59" s="122">
        <v>29.85</v>
      </c>
      <c r="P59" s="122"/>
      <c r="Q59" s="122">
        <v>30</v>
      </c>
      <c r="R59" s="122">
        <v>169</v>
      </c>
      <c r="S59" s="122">
        <v>139.15</v>
      </c>
    </row>
    <row r="60" spans="2:19">
      <c r="B60" s="122" t="s">
        <v>149</v>
      </c>
      <c r="C60" s="122" t="s">
        <v>140</v>
      </c>
      <c r="D60" s="122" t="s">
        <v>61</v>
      </c>
      <c r="E60" s="122" t="s">
        <v>128</v>
      </c>
      <c r="F60" s="122" t="s">
        <v>136</v>
      </c>
      <c r="G60" s="122">
        <v>31</v>
      </c>
      <c r="H60" s="122">
        <v>48</v>
      </c>
      <c r="I60" s="122">
        <v>183</v>
      </c>
      <c r="J60" s="122">
        <v>90</v>
      </c>
      <c r="K60" s="122">
        <v>0</v>
      </c>
      <c r="N60" s="122">
        <v>199</v>
      </c>
      <c r="O60" s="122">
        <v>29.85</v>
      </c>
      <c r="P60" s="122"/>
      <c r="Q60" s="122">
        <v>30</v>
      </c>
      <c r="R60" s="122">
        <v>169</v>
      </c>
      <c r="S60" s="122">
        <v>139.15</v>
      </c>
    </row>
    <row r="61" spans="2:19">
      <c r="B61" s="122" t="s">
        <v>150</v>
      </c>
      <c r="C61" s="122" t="s">
        <v>142</v>
      </c>
      <c r="D61" s="122" t="s">
        <v>61</v>
      </c>
      <c r="E61" s="122" t="s">
        <v>128</v>
      </c>
      <c r="F61" s="122" t="s">
        <v>136</v>
      </c>
      <c r="G61" s="122">
        <v>6</v>
      </c>
      <c r="H61" s="122">
        <v>25</v>
      </c>
      <c r="I61" s="122">
        <v>108</v>
      </c>
      <c r="J61" s="122">
        <v>273</v>
      </c>
      <c r="K61" s="122">
        <v>0</v>
      </c>
      <c r="N61" s="122">
        <v>199</v>
      </c>
      <c r="O61" s="122">
        <v>29.85</v>
      </c>
      <c r="P61" s="122"/>
      <c r="Q61" s="122">
        <v>30</v>
      </c>
      <c r="R61" s="122">
        <v>169</v>
      </c>
      <c r="S61" s="122">
        <v>139.15</v>
      </c>
    </row>
    <row r="62" spans="2:19">
      <c r="B62" s="122" t="s">
        <v>151</v>
      </c>
      <c r="C62" s="122" t="s">
        <v>125</v>
      </c>
      <c r="D62" s="122" t="s">
        <v>123</v>
      </c>
      <c r="E62" s="122" t="s">
        <v>120</v>
      </c>
      <c r="F62" s="122" t="s">
        <v>61</v>
      </c>
      <c r="G62" s="122">
        <v>44</v>
      </c>
      <c r="H62" s="122">
        <v>102</v>
      </c>
      <c r="I62" s="122">
        <v>36</v>
      </c>
      <c r="J62" s="122">
        <v>117</v>
      </c>
      <c r="K62" s="122">
        <v>1351</v>
      </c>
      <c r="L62" s="122">
        <v>10</v>
      </c>
      <c r="M62" s="122">
        <v>10</v>
      </c>
      <c r="N62" s="122">
        <v>169</v>
      </c>
      <c r="O62" s="122">
        <v>25.35</v>
      </c>
      <c r="P62" s="122"/>
      <c r="Q62" s="122">
        <v>30</v>
      </c>
      <c r="R62" s="122">
        <v>139</v>
      </c>
      <c r="S62" s="122">
        <v>113.65</v>
      </c>
    </row>
    <row r="63" spans="2:19">
      <c r="B63" s="122" t="s">
        <v>152</v>
      </c>
      <c r="C63" s="122" t="s">
        <v>153</v>
      </c>
      <c r="D63" s="122" t="s">
        <v>61</v>
      </c>
      <c r="E63" s="122" t="s">
        <v>62</v>
      </c>
      <c r="F63" s="122" t="s">
        <v>61</v>
      </c>
      <c r="G63" s="122">
        <v>13</v>
      </c>
      <c r="H63" s="122">
        <v>17</v>
      </c>
      <c r="I63" s="122">
        <v>28</v>
      </c>
      <c r="J63" s="122">
        <v>78</v>
      </c>
      <c r="K63" s="122">
        <v>0</v>
      </c>
      <c r="N63" s="122">
        <v>169</v>
      </c>
      <c r="O63" s="122">
        <v>25.35</v>
      </c>
      <c r="P63" s="122"/>
      <c r="Q63" s="122">
        <v>30</v>
      </c>
      <c r="R63" s="122">
        <v>139</v>
      </c>
      <c r="S63" s="122">
        <v>113.65</v>
      </c>
    </row>
    <row r="64" spans="2:19">
      <c r="B64" s="122" t="s">
        <v>154</v>
      </c>
      <c r="C64" s="122" t="s">
        <v>155</v>
      </c>
      <c r="D64" s="122" t="s">
        <v>123</v>
      </c>
      <c r="E64" s="122" t="s">
        <v>128</v>
      </c>
      <c r="F64" s="122" t="s">
        <v>61</v>
      </c>
      <c r="G64" s="122">
        <v>17</v>
      </c>
      <c r="H64" s="122">
        <v>51</v>
      </c>
      <c r="I64" s="122">
        <v>59</v>
      </c>
      <c r="J64" s="122">
        <v>322</v>
      </c>
      <c r="K64" s="122">
        <v>60</v>
      </c>
      <c r="L64" s="122">
        <v>10</v>
      </c>
      <c r="M64" s="122">
        <v>10</v>
      </c>
      <c r="N64" s="122">
        <v>169</v>
      </c>
      <c r="O64" s="122">
        <v>25.35</v>
      </c>
      <c r="P64" s="122"/>
      <c r="Q64" s="122">
        <v>30</v>
      </c>
      <c r="R64" s="122">
        <v>139</v>
      </c>
      <c r="S64" s="122">
        <v>113.65</v>
      </c>
    </row>
    <row r="65" spans="2:19">
      <c r="B65" s="122" t="s">
        <v>156</v>
      </c>
      <c r="C65" s="122" t="s">
        <v>157</v>
      </c>
      <c r="D65" s="122" t="s">
        <v>61</v>
      </c>
      <c r="E65" s="122" t="s">
        <v>128</v>
      </c>
      <c r="F65" s="122" t="s">
        <v>61</v>
      </c>
      <c r="G65" s="122">
        <v>11</v>
      </c>
      <c r="H65" s="122">
        <v>8</v>
      </c>
      <c r="I65" s="122">
        <v>35</v>
      </c>
      <c r="J65" s="122">
        <v>135</v>
      </c>
      <c r="K65" s="122">
        <v>0</v>
      </c>
      <c r="N65" s="122">
        <v>179</v>
      </c>
      <c r="O65" s="122">
        <v>26.85</v>
      </c>
      <c r="P65" s="122"/>
      <c r="Q65" s="122">
        <v>40</v>
      </c>
      <c r="R65" s="122">
        <v>139</v>
      </c>
      <c r="S65" s="122">
        <v>112.15</v>
      </c>
    </row>
    <row r="66" spans="2:19">
      <c r="B66" s="122" t="s">
        <v>158</v>
      </c>
      <c r="C66" s="122" t="s">
        <v>159</v>
      </c>
      <c r="D66" s="122" t="s">
        <v>61</v>
      </c>
      <c r="E66" s="122" t="s">
        <v>62</v>
      </c>
      <c r="F66" s="122" t="s">
        <v>61</v>
      </c>
      <c r="G66" s="122">
        <v>16</v>
      </c>
      <c r="H66" s="122">
        <v>39</v>
      </c>
      <c r="I66" s="122">
        <v>69</v>
      </c>
      <c r="J66" s="122">
        <v>19</v>
      </c>
      <c r="K66" s="122">
        <v>0</v>
      </c>
      <c r="N66" s="122">
        <v>129</v>
      </c>
      <c r="O66" s="122">
        <v>19.35</v>
      </c>
      <c r="P66" s="122"/>
      <c r="Q66" s="122">
        <v>30</v>
      </c>
      <c r="R66" s="122">
        <v>99</v>
      </c>
      <c r="S66" s="122">
        <v>79.65</v>
      </c>
    </row>
    <row r="67" spans="2:19">
      <c r="B67" s="122" t="s">
        <v>160</v>
      </c>
      <c r="C67" s="122" t="s">
        <v>161</v>
      </c>
      <c r="D67" s="122" t="s">
        <v>61</v>
      </c>
      <c r="E67" s="122" t="s">
        <v>62</v>
      </c>
      <c r="F67" s="122" t="s">
        <v>61</v>
      </c>
      <c r="H67" s="122">
        <v>0</v>
      </c>
      <c r="I67" s="122">
        <v>30</v>
      </c>
      <c r="J67" s="122">
        <v>49</v>
      </c>
      <c r="K67" s="122">
        <v>612</v>
      </c>
      <c r="N67" s="122">
        <v>199</v>
      </c>
      <c r="O67" s="122">
        <v>29.85</v>
      </c>
      <c r="P67" s="122"/>
      <c r="Q67" s="122">
        <v>40</v>
      </c>
      <c r="R67" s="122">
        <v>159</v>
      </c>
      <c r="S67" s="122">
        <v>129.15</v>
      </c>
    </row>
    <row r="68" spans="2:19">
      <c r="B68" s="122" t="s">
        <v>162</v>
      </c>
      <c r="C68" s="122" t="s">
        <v>163</v>
      </c>
      <c r="D68" s="122" t="s">
        <v>61</v>
      </c>
      <c r="E68" s="122" t="s">
        <v>120</v>
      </c>
      <c r="F68" s="122" t="s">
        <v>61</v>
      </c>
      <c r="G68" s="122">
        <v>10</v>
      </c>
      <c r="H68" s="122">
        <v>43</v>
      </c>
      <c r="I68" s="122">
        <v>49</v>
      </c>
      <c r="J68" s="122">
        <v>1</v>
      </c>
      <c r="K68" s="122">
        <v>770</v>
      </c>
      <c r="N68" s="122">
        <v>179</v>
      </c>
      <c r="O68" s="122">
        <v>26.85</v>
      </c>
      <c r="P68" s="122"/>
      <c r="Q68" s="122">
        <v>40</v>
      </c>
      <c r="R68" s="122">
        <v>139</v>
      </c>
      <c r="S68" s="122">
        <v>112.15</v>
      </c>
    </row>
    <row r="69" spans="2:19">
      <c r="B69" s="122" t="s">
        <v>164</v>
      </c>
      <c r="C69" s="122" t="s">
        <v>165</v>
      </c>
      <c r="D69" s="122" t="s">
        <v>61</v>
      </c>
      <c r="E69" s="122" t="s">
        <v>128</v>
      </c>
      <c r="F69" s="122" t="s">
        <v>61</v>
      </c>
      <c r="H69" s="122">
        <v>0</v>
      </c>
      <c r="I69" s="122">
        <v>60</v>
      </c>
      <c r="J69" s="122">
        <v>106</v>
      </c>
      <c r="K69" s="122">
        <v>352</v>
      </c>
      <c r="N69" s="122">
        <v>189</v>
      </c>
      <c r="O69" s="122">
        <v>28.35</v>
      </c>
      <c r="P69" s="122"/>
      <c r="Q69" s="122">
        <v>30</v>
      </c>
      <c r="R69" s="122">
        <v>159</v>
      </c>
      <c r="S69" s="122">
        <v>130.65</v>
      </c>
    </row>
    <row r="70" spans="2:19">
      <c r="B70" s="122" t="s">
        <v>166</v>
      </c>
      <c r="C70" s="122" t="s">
        <v>167</v>
      </c>
      <c r="D70" s="122" t="s">
        <v>61</v>
      </c>
      <c r="E70" s="122" t="s">
        <v>128</v>
      </c>
      <c r="F70" s="122" t="s">
        <v>61</v>
      </c>
      <c r="G70" s="122">
        <v>13</v>
      </c>
      <c r="H70" s="122">
        <v>41</v>
      </c>
      <c r="I70" s="122">
        <v>108</v>
      </c>
      <c r="J70" s="122">
        <v>39</v>
      </c>
      <c r="K70" s="122">
        <v>225</v>
      </c>
      <c r="N70" s="122">
        <v>169</v>
      </c>
      <c r="O70" s="122">
        <v>25.35</v>
      </c>
      <c r="P70" s="122"/>
      <c r="Q70" s="122">
        <v>40</v>
      </c>
      <c r="R70" s="122">
        <v>129</v>
      </c>
      <c r="S70" s="122">
        <v>103.65</v>
      </c>
    </row>
    <row r="71" spans="2:19">
      <c r="B71" s="122" t="s">
        <v>168</v>
      </c>
      <c r="C71" s="122" t="s">
        <v>125</v>
      </c>
      <c r="D71" s="122" t="s">
        <v>123</v>
      </c>
      <c r="E71" s="122" t="s">
        <v>120</v>
      </c>
      <c r="F71" s="122" t="s">
        <v>61</v>
      </c>
      <c r="G71" s="122">
        <v>28</v>
      </c>
      <c r="H71" s="122">
        <v>57</v>
      </c>
      <c r="I71" s="122">
        <v>42</v>
      </c>
      <c r="J71" s="122">
        <v>23</v>
      </c>
      <c r="K71" s="122">
        <v>850</v>
      </c>
      <c r="L71" s="122">
        <v>10</v>
      </c>
      <c r="M71" s="122">
        <v>10</v>
      </c>
      <c r="N71" s="122">
        <v>189</v>
      </c>
      <c r="O71" s="122">
        <v>28.35</v>
      </c>
      <c r="P71" s="122"/>
      <c r="Q71" s="122">
        <v>30</v>
      </c>
      <c r="R71" s="122">
        <v>159</v>
      </c>
      <c r="S71" s="122">
        <v>130.65</v>
      </c>
    </row>
    <row r="72" spans="2:19">
      <c r="B72" s="122" t="s">
        <v>169</v>
      </c>
      <c r="C72" s="122" t="s">
        <v>153</v>
      </c>
      <c r="D72" s="122" t="s">
        <v>61</v>
      </c>
      <c r="E72" s="122" t="s">
        <v>62</v>
      </c>
      <c r="F72" s="122" t="s">
        <v>61</v>
      </c>
      <c r="G72" s="122">
        <v>8</v>
      </c>
      <c r="H72" s="122">
        <v>32</v>
      </c>
      <c r="I72" s="122">
        <v>28</v>
      </c>
      <c r="J72" s="122">
        <v>62</v>
      </c>
      <c r="K72" s="122">
        <v>0</v>
      </c>
      <c r="N72" s="122">
        <v>189</v>
      </c>
      <c r="O72" s="122">
        <v>28.35</v>
      </c>
      <c r="P72" s="122"/>
      <c r="Q72" s="122">
        <v>30</v>
      </c>
      <c r="R72" s="122">
        <v>159</v>
      </c>
      <c r="S72" s="122">
        <v>130.65</v>
      </c>
    </row>
    <row r="73" spans="2:19">
      <c r="B73" s="122" t="s">
        <v>170</v>
      </c>
      <c r="C73" s="122" t="s">
        <v>155</v>
      </c>
      <c r="D73" s="122" t="s">
        <v>123</v>
      </c>
      <c r="E73" s="122" t="s">
        <v>128</v>
      </c>
      <c r="F73" s="122" t="s">
        <v>61</v>
      </c>
      <c r="G73" s="122">
        <v>16</v>
      </c>
      <c r="H73" s="122">
        <v>39</v>
      </c>
      <c r="I73" s="122">
        <v>112</v>
      </c>
      <c r="J73" s="122">
        <v>379</v>
      </c>
      <c r="K73" s="122">
        <v>0</v>
      </c>
      <c r="L73" s="122">
        <v>10</v>
      </c>
      <c r="M73" s="122">
        <v>10</v>
      </c>
      <c r="N73" s="122">
        <v>189</v>
      </c>
      <c r="O73" s="122">
        <v>28.35</v>
      </c>
      <c r="P73" s="122"/>
      <c r="Q73" s="122">
        <v>30</v>
      </c>
      <c r="R73" s="122">
        <v>159</v>
      </c>
      <c r="S73" s="122">
        <v>130.65</v>
      </c>
    </row>
    <row r="74" spans="2:19">
      <c r="B74" s="122" t="s">
        <v>171</v>
      </c>
      <c r="C74" s="122" t="s">
        <v>157</v>
      </c>
      <c r="D74" s="122" t="s">
        <v>61</v>
      </c>
      <c r="E74" s="122" t="s">
        <v>128</v>
      </c>
      <c r="F74" s="122" t="s">
        <v>61</v>
      </c>
      <c r="G74" s="122">
        <v>16</v>
      </c>
      <c r="H74" s="122">
        <v>47</v>
      </c>
      <c r="I74" s="122">
        <v>24</v>
      </c>
      <c r="J74" s="122">
        <v>0</v>
      </c>
      <c r="K74" s="122">
        <v>287</v>
      </c>
      <c r="N74" s="122">
        <v>199</v>
      </c>
      <c r="O74" s="122">
        <v>29.85</v>
      </c>
      <c r="P74" s="122"/>
      <c r="Q74" s="122">
        <v>40</v>
      </c>
      <c r="R74" s="122">
        <v>159</v>
      </c>
      <c r="S74" s="122">
        <v>129.15</v>
      </c>
    </row>
    <row r="75" spans="2:19">
      <c r="B75" s="122" t="s">
        <v>172</v>
      </c>
      <c r="C75" s="122" t="s">
        <v>159</v>
      </c>
      <c r="D75" s="122" t="s">
        <v>61</v>
      </c>
      <c r="E75" s="122" t="s">
        <v>62</v>
      </c>
      <c r="F75" s="122" t="s">
        <v>61</v>
      </c>
      <c r="G75" s="122">
        <v>12</v>
      </c>
      <c r="H75" s="122">
        <v>25</v>
      </c>
      <c r="I75" s="122">
        <v>93</v>
      </c>
      <c r="J75" s="122">
        <v>157</v>
      </c>
      <c r="K75" s="122">
        <v>0</v>
      </c>
      <c r="N75" s="122">
        <v>149</v>
      </c>
      <c r="O75" s="122">
        <v>22.35</v>
      </c>
      <c r="P75" s="122"/>
      <c r="Q75" s="122">
        <v>30</v>
      </c>
      <c r="R75" s="122">
        <v>119</v>
      </c>
      <c r="S75" s="122">
        <v>96.65</v>
      </c>
    </row>
    <row r="76" spans="2:19">
      <c r="B76" s="122" t="s">
        <v>173</v>
      </c>
      <c r="C76" s="122" t="s">
        <v>161</v>
      </c>
      <c r="D76" s="122" t="s">
        <v>61</v>
      </c>
      <c r="E76" s="122" t="s">
        <v>62</v>
      </c>
      <c r="F76" s="122" t="s">
        <v>61</v>
      </c>
      <c r="H76" s="122">
        <v>0</v>
      </c>
      <c r="I76" s="122">
        <v>20</v>
      </c>
      <c r="J76" s="122">
        <v>103</v>
      </c>
      <c r="K76" s="122">
        <v>917</v>
      </c>
      <c r="N76" s="122">
        <v>219</v>
      </c>
      <c r="O76" s="122">
        <v>32.85</v>
      </c>
      <c r="P76" s="122"/>
      <c r="Q76" s="122">
        <v>40</v>
      </c>
      <c r="R76" s="122">
        <v>179</v>
      </c>
      <c r="S76" s="122">
        <v>146.15</v>
      </c>
    </row>
    <row r="77" spans="2:19">
      <c r="B77" s="122" t="s">
        <v>174</v>
      </c>
      <c r="C77" s="122" t="s">
        <v>163</v>
      </c>
      <c r="D77" s="122" t="s">
        <v>61</v>
      </c>
      <c r="E77" s="122" t="s">
        <v>120</v>
      </c>
      <c r="F77" s="122" t="s">
        <v>61</v>
      </c>
      <c r="G77" s="122">
        <v>14</v>
      </c>
      <c r="H77" s="122">
        <v>63</v>
      </c>
      <c r="I77" s="122">
        <v>87</v>
      </c>
      <c r="J77" s="122">
        <v>14</v>
      </c>
      <c r="K77" s="122">
        <v>1060</v>
      </c>
      <c r="N77" s="122">
        <v>199</v>
      </c>
      <c r="O77" s="122">
        <v>29.85</v>
      </c>
      <c r="P77" s="122"/>
      <c r="Q77" s="122">
        <v>40</v>
      </c>
      <c r="R77" s="122">
        <v>159</v>
      </c>
      <c r="S77" s="122">
        <v>129.15</v>
      </c>
    </row>
    <row r="78" spans="2:19">
      <c r="B78" s="122" t="s">
        <v>175</v>
      </c>
      <c r="C78" s="122" t="s">
        <v>176</v>
      </c>
      <c r="D78" s="122" t="s">
        <v>61</v>
      </c>
      <c r="E78" s="122" t="s">
        <v>128</v>
      </c>
      <c r="F78" s="122" t="s">
        <v>61</v>
      </c>
      <c r="H78" s="122">
        <v>0</v>
      </c>
      <c r="I78" s="122">
        <v>30</v>
      </c>
      <c r="J78" s="122">
        <v>119</v>
      </c>
      <c r="K78" s="122">
        <v>338</v>
      </c>
      <c r="N78" s="122">
        <v>189</v>
      </c>
      <c r="O78" s="122">
        <v>28.35</v>
      </c>
      <c r="P78" s="122"/>
      <c r="Q78" s="122">
        <v>40</v>
      </c>
      <c r="R78" s="122">
        <v>149</v>
      </c>
      <c r="S78" s="122">
        <v>120.65</v>
      </c>
    </row>
    <row r="79" spans="2:19">
      <c r="B79" s="122" t="s">
        <v>177</v>
      </c>
      <c r="C79" s="122" t="s">
        <v>178</v>
      </c>
      <c r="D79" s="122" t="s">
        <v>61</v>
      </c>
      <c r="E79" s="122" t="s">
        <v>128</v>
      </c>
      <c r="F79" s="122" t="s">
        <v>61</v>
      </c>
      <c r="H79" s="122">
        <v>0</v>
      </c>
      <c r="I79" s="122">
        <v>30</v>
      </c>
      <c r="J79" s="122">
        <v>108</v>
      </c>
      <c r="K79" s="122">
        <v>180</v>
      </c>
      <c r="N79" s="122">
        <v>189</v>
      </c>
      <c r="O79" s="122">
        <v>28.35</v>
      </c>
      <c r="P79" s="122"/>
      <c r="Q79" s="122">
        <v>40</v>
      </c>
      <c r="R79" s="122">
        <v>149</v>
      </c>
      <c r="S79" s="122">
        <v>120.65</v>
      </c>
    </row>
    <row r="80" spans="2:19">
      <c r="B80" s="122" t="s">
        <v>179</v>
      </c>
      <c r="C80" s="122" t="s">
        <v>165</v>
      </c>
      <c r="D80" s="122" t="s">
        <v>61</v>
      </c>
      <c r="E80" s="122" t="s">
        <v>128</v>
      </c>
      <c r="F80" s="122" t="s">
        <v>61</v>
      </c>
      <c r="H80" s="122">
        <v>0</v>
      </c>
      <c r="I80" s="122">
        <v>50</v>
      </c>
      <c r="J80" s="122">
        <v>170</v>
      </c>
      <c r="K80" s="122">
        <v>563</v>
      </c>
      <c r="N80" s="122">
        <v>209</v>
      </c>
      <c r="O80" s="122">
        <v>31.35</v>
      </c>
      <c r="P80" s="122"/>
      <c r="Q80" s="122">
        <v>30</v>
      </c>
      <c r="R80" s="122">
        <v>179</v>
      </c>
      <c r="S80" s="122">
        <v>147.65</v>
      </c>
    </row>
    <row r="81" spans="2:19">
      <c r="B81" s="122" t="s">
        <v>180</v>
      </c>
      <c r="C81" s="122" t="s">
        <v>167</v>
      </c>
      <c r="D81" s="122" t="s">
        <v>61</v>
      </c>
      <c r="E81" s="122" t="s">
        <v>128</v>
      </c>
      <c r="F81" s="122" t="s">
        <v>61</v>
      </c>
      <c r="G81" s="122">
        <v>6</v>
      </c>
      <c r="H81" s="122">
        <v>31</v>
      </c>
      <c r="I81" s="122">
        <v>98</v>
      </c>
      <c r="J81" s="122">
        <v>273</v>
      </c>
      <c r="K81" s="122">
        <v>60</v>
      </c>
      <c r="N81" s="122">
        <v>179</v>
      </c>
      <c r="O81" s="122">
        <v>26.85</v>
      </c>
      <c r="P81" s="122"/>
      <c r="Q81" s="122">
        <v>40</v>
      </c>
      <c r="R81" s="122">
        <v>139</v>
      </c>
      <c r="S81" s="122">
        <v>112.15</v>
      </c>
    </row>
    <row r="82" spans="2:19">
      <c r="B82" s="122" t="s">
        <v>181</v>
      </c>
      <c r="C82" s="122" t="s">
        <v>131</v>
      </c>
      <c r="D82" s="122" t="s">
        <v>61</v>
      </c>
      <c r="E82" s="122" t="s">
        <v>120</v>
      </c>
      <c r="F82" s="122" t="s">
        <v>61</v>
      </c>
      <c r="H82" s="122">
        <v>0</v>
      </c>
      <c r="I82" s="122">
        <v>30</v>
      </c>
      <c r="J82" s="122">
        <v>197</v>
      </c>
      <c r="K82" s="122">
        <v>35</v>
      </c>
      <c r="N82" s="122">
        <v>189</v>
      </c>
      <c r="O82" s="122">
        <v>28.35</v>
      </c>
      <c r="P82" s="122"/>
      <c r="Q82" s="122">
        <v>30</v>
      </c>
      <c r="R82" s="122">
        <v>159</v>
      </c>
      <c r="S82" s="122">
        <v>130.65</v>
      </c>
    </row>
    <row r="83" spans="2:19">
      <c r="B83" s="122" t="s">
        <v>182</v>
      </c>
      <c r="C83" s="122" t="s">
        <v>176</v>
      </c>
      <c r="D83" s="122" t="s">
        <v>61</v>
      </c>
      <c r="E83" s="122" t="s">
        <v>128</v>
      </c>
      <c r="F83" s="122" t="s">
        <v>61</v>
      </c>
      <c r="H83" s="122">
        <v>0</v>
      </c>
      <c r="I83" s="122">
        <v>20</v>
      </c>
      <c r="J83" s="122">
        <v>136</v>
      </c>
      <c r="K83" s="122">
        <v>592</v>
      </c>
      <c r="N83" s="122">
        <v>209</v>
      </c>
      <c r="O83" s="122">
        <v>31.35</v>
      </c>
      <c r="P83" s="122"/>
      <c r="Q83" s="122">
        <v>40</v>
      </c>
      <c r="R83" s="122">
        <v>169</v>
      </c>
      <c r="S83" s="122">
        <v>137.65</v>
      </c>
    </row>
    <row r="84" spans="2:19">
      <c r="B84" s="122" t="s">
        <v>183</v>
      </c>
      <c r="C84" s="122" t="s">
        <v>178</v>
      </c>
      <c r="D84" s="122" t="s">
        <v>61</v>
      </c>
      <c r="E84" s="122" t="s">
        <v>128</v>
      </c>
      <c r="F84" s="122" t="s">
        <v>61</v>
      </c>
      <c r="H84" s="122">
        <v>0</v>
      </c>
      <c r="I84" s="122">
        <v>20</v>
      </c>
      <c r="J84" s="122">
        <v>371</v>
      </c>
      <c r="K84" s="122">
        <v>205</v>
      </c>
      <c r="N84" s="122">
        <v>209</v>
      </c>
      <c r="O84" s="122">
        <v>31.35</v>
      </c>
      <c r="P84" s="122"/>
      <c r="Q84" s="122">
        <v>40</v>
      </c>
      <c r="R84" s="122">
        <v>169</v>
      </c>
      <c r="S84" s="122">
        <v>137.65</v>
      </c>
    </row>
    <row r="85" spans="2:19">
      <c r="B85" s="122" t="s">
        <v>184</v>
      </c>
      <c r="C85" s="122" t="s">
        <v>131</v>
      </c>
      <c r="D85" s="122" t="s">
        <v>61</v>
      </c>
      <c r="E85" s="122" t="s">
        <v>120</v>
      </c>
      <c r="F85" s="122" t="s">
        <v>61</v>
      </c>
      <c r="H85" s="122">
        <v>0</v>
      </c>
      <c r="I85" s="122">
        <v>20</v>
      </c>
      <c r="J85" s="122">
        <v>287</v>
      </c>
      <c r="K85" s="122">
        <v>50</v>
      </c>
      <c r="N85" s="122">
        <v>209</v>
      </c>
      <c r="O85" s="122">
        <v>31.35</v>
      </c>
      <c r="P85" s="122">
        <v>30</v>
      </c>
      <c r="Q85" s="122"/>
      <c r="R85" s="122">
        <v>179</v>
      </c>
      <c r="S85" s="122">
        <v>177.65</v>
      </c>
    </row>
    <row r="86" spans="1:19">
      <c r="A86" s="122" t="s">
        <v>185</v>
      </c>
      <c r="B86" s="122" t="s">
        <v>186</v>
      </c>
      <c r="C86" s="122" t="s">
        <v>187</v>
      </c>
      <c r="D86" s="122" t="s">
        <v>61</v>
      </c>
      <c r="E86" s="122" t="s">
        <v>62</v>
      </c>
      <c r="F86" s="122" t="s">
        <v>61</v>
      </c>
      <c r="G86" s="122">
        <v>24</v>
      </c>
      <c r="H86" s="122">
        <v>10</v>
      </c>
      <c r="I86" s="122">
        <v>2</v>
      </c>
      <c r="J86" s="122">
        <v>1</v>
      </c>
      <c r="K86" s="122">
        <v>230</v>
      </c>
      <c r="N86" s="122">
        <v>529</v>
      </c>
      <c r="O86" s="122">
        <v>79.35</v>
      </c>
      <c r="P86" s="122">
        <v>60</v>
      </c>
      <c r="Q86" s="122">
        <v>40</v>
      </c>
      <c r="R86" s="122">
        <v>429</v>
      </c>
      <c r="S86" s="122">
        <v>409.65</v>
      </c>
    </row>
    <row r="87" spans="2:19">
      <c r="B87" s="122" t="s">
        <v>188</v>
      </c>
      <c r="C87" s="122" t="s">
        <v>189</v>
      </c>
      <c r="D87" s="122" t="s">
        <v>61</v>
      </c>
      <c r="E87" s="122" t="s">
        <v>62</v>
      </c>
      <c r="F87" s="122" t="s">
        <v>61</v>
      </c>
      <c r="G87" s="122">
        <v>0</v>
      </c>
      <c r="H87" s="122">
        <v>2</v>
      </c>
      <c r="I87" s="122">
        <v>17</v>
      </c>
      <c r="J87" s="122">
        <v>55</v>
      </c>
      <c r="K87" s="122">
        <v>50</v>
      </c>
      <c r="N87" s="122">
        <v>549</v>
      </c>
      <c r="O87" s="122"/>
      <c r="P87" s="122"/>
      <c r="Q87" s="122">
        <v>50</v>
      </c>
      <c r="R87" s="122">
        <v>499</v>
      </c>
      <c r="S87" s="122">
        <v>499</v>
      </c>
    </row>
    <row r="88" spans="2:19">
      <c r="B88" s="122" t="s">
        <v>190</v>
      </c>
      <c r="C88" s="122" t="s">
        <v>191</v>
      </c>
      <c r="D88" s="122" t="s">
        <v>123</v>
      </c>
      <c r="E88" s="122" t="s">
        <v>62</v>
      </c>
      <c r="F88" s="122" t="s">
        <v>61</v>
      </c>
      <c r="G88" s="122">
        <v>14</v>
      </c>
      <c r="H88" s="122">
        <v>3</v>
      </c>
      <c r="I88" s="122">
        <v>1</v>
      </c>
      <c r="J88" s="122">
        <v>58</v>
      </c>
      <c r="K88" s="122">
        <v>0</v>
      </c>
      <c r="L88" s="122">
        <v>10</v>
      </c>
      <c r="M88" s="122">
        <v>10</v>
      </c>
      <c r="N88" s="122">
        <v>249</v>
      </c>
      <c r="O88" s="122">
        <v>37.35</v>
      </c>
      <c r="P88" s="122">
        <v>30</v>
      </c>
      <c r="Q88" s="122">
        <v>40</v>
      </c>
      <c r="R88" s="122">
        <v>179</v>
      </c>
      <c r="S88" s="122">
        <v>171.65</v>
      </c>
    </row>
    <row r="89" spans="2:19">
      <c r="B89" s="122" t="s">
        <v>192</v>
      </c>
      <c r="C89" s="122" t="s">
        <v>191</v>
      </c>
      <c r="D89" s="122" t="s">
        <v>123</v>
      </c>
      <c r="E89" s="122" t="s">
        <v>62</v>
      </c>
      <c r="F89" s="122" t="s">
        <v>61</v>
      </c>
      <c r="G89" s="122">
        <v>25</v>
      </c>
      <c r="H89" s="122">
        <v>21</v>
      </c>
      <c r="I89" s="122">
        <v>44</v>
      </c>
      <c r="J89" s="122">
        <v>367</v>
      </c>
      <c r="K89" s="122">
        <v>0</v>
      </c>
      <c r="L89" s="122">
        <v>10</v>
      </c>
      <c r="M89" s="122">
        <v>10</v>
      </c>
      <c r="N89" s="122">
        <v>249</v>
      </c>
      <c r="O89" s="122">
        <v>37.35</v>
      </c>
      <c r="P89" s="122">
        <v>30</v>
      </c>
      <c r="Q89" s="122">
        <v>40</v>
      </c>
      <c r="R89" s="122">
        <v>179</v>
      </c>
      <c r="S89" s="122">
        <v>171.65</v>
      </c>
    </row>
    <row r="90" spans="2:19">
      <c r="B90" s="122" t="s">
        <v>193</v>
      </c>
      <c r="C90" s="122" t="s">
        <v>194</v>
      </c>
      <c r="D90" s="122" t="s">
        <v>123</v>
      </c>
      <c r="E90" s="122" t="s">
        <v>62</v>
      </c>
      <c r="F90" s="122" t="s">
        <v>136</v>
      </c>
      <c r="G90" s="122">
        <v>27</v>
      </c>
      <c r="H90" s="122">
        <v>17</v>
      </c>
      <c r="I90" s="122">
        <v>108</v>
      </c>
      <c r="J90" s="122">
        <v>185</v>
      </c>
      <c r="K90" s="122">
        <v>0</v>
      </c>
      <c r="L90" s="122">
        <v>10</v>
      </c>
      <c r="M90" s="122">
        <v>10</v>
      </c>
      <c r="N90" s="122">
        <v>299</v>
      </c>
      <c r="O90" s="122">
        <v>44.85</v>
      </c>
      <c r="P90" s="122">
        <v>30</v>
      </c>
      <c r="Q90" s="122">
        <v>40</v>
      </c>
      <c r="R90" s="122">
        <v>229</v>
      </c>
      <c r="S90" s="122">
        <v>214.15</v>
      </c>
    </row>
    <row r="91" spans="2:19">
      <c r="B91" s="122" t="s">
        <v>195</v>
      </c>
      <c r="C91" s="122" t="s">
        <v>194</v>
      </c>
      <c r="D91" s="122" t="s">
        <v>123</v>
      </c>
      <c r="E91" s="122" t="s">
        <v>62</v>
      </c>
      <c r="F91" s="122" t="s">
        <v>136</v>
      </c>
      <c r="G91" s="122">
        <v>16</v>
      </c>
      <c r="H91" s="122">
        <v>8</v>
      </c>
      <c r="I91" s="122">
        <v>93</v>
      </c>
      <c r="J91" s="122">
        <v>181</v>
      </c>
      <c r="K91" s="122">
        <v>0</v>
      </c>
      <c r="L91" s="122">
        <v>10</v>
      </c>
      <c r="M91" s="122">
        <v>10</v>
      </c>
      <c r="N91" s="122">
        <v>279</v>
      </c>
      <c r="O91" s="122">
        <v>41.85</v>
      </c>
      <c r="P91" s="122">
        <v>30</v>
      </c>
      <c r="Q91" s="122">
        <v>40</v>
      </c>
      <c r="R91" s="122">
        <v>209</v>
      </c>
      <c r="S91" s="122">
        <v>197.15</v>
      </c>
    </row>
    <row r="92" spans="2:19">
      <c r="B92" s="122" t="s">
        <v>196</v>
      </c>
      <c r="C92" s="122" t="s">
        <v>194</v>
      </c>
      <c r="D92" s="122" t="s">
        <v>123</v>
      </c>
      <c r="E92" s="122" t="s">
        <v>62</v>
      </c>
      <c r="F92" s="122" t="s">
        <v>136</v>
      </c>
      <c r="G92" s="122">
        <v>126</v>
      </c>
      <c r="H92" s="122">
        <v>60</v>
      </c>
      <c r="I92" s="122">
        <v>467</v>
      </c>
      <c r="J92" s="122">
        <v>493</v>
      </c>
      <c r="K92" s="122">
        <v>0</v>
      </c>
      <c r="L92" s="122">
        <v>10</v>
      </c>
      <c r="M92" s="122">
        <v>10</v>
      </c>
      <c r="N92" s="122">
        <v>299</v>
      </c>
      <c r="O92" s="122">
        <v>44.85</v>
      </c>
      <c r="P92" s="122">
        <v>30</v>
      </c>
      <c r="Q92" s="122">
        <v>40</v>
      </c>
      <c r="R92" s="122">
        <v>229</v>
      </c>
      <c r="S92" s="122">
        <v>214.15</v>
      </c>
    </row>
    <row r="93" spans="2:19">
      <c r="B93" s="122" t="s">
        <v>197</v>
      </c>
      <c r="C93" s="122" t="s">
        <v>194</v>
      </c>
      <c r="D93" s="122" t="s">
        <v>123</v>
      </c>
      <c r="E93" s="122" t="s">
        <v>62</v>
      </c>
      <c r="F93" s="122" t="s">
        <v>136</v>
      </c>
      <c r="G93" s="122">
        <v>36</v>
      </c>
      <c r="H93" s="122">
        <v>19</v>
      </c>
      <c r="I93" s="122">
        <v>88</v>
      </c>
      <c r="J93" s="122">
        <v>514</v>
      </c>
      <c r="K93" s="122">
        <v>0</v>
      </c>
      <c r="L93" s="122">
        <v>10</v>
      </c>
      <c r="M93" s="122">
        <v>10</v>
      </c>
      <c r="N93" s="122">
        <v>279</v>
      </c>
      <c r="O93" s="122">
        <v>41.85</v>
      </c>
      <c r="P93" s="122">
        <v>30</v>
      </c>
      <c r="Q93" s="122">
        <v>40</v>
      </c>
      <c r="R93" s="122">
        <v>209</v>
      </c>
      <c r="S93" s="122">
        <v>197.15</v>
      </c>
    </row>
    <row r="94" spans="2:19">
      <c r="B94" s="122" t="s">
        <v>198</v>
      </c>
      <c r="C94" s="122" t="s">
        <v>191</v>
      </c>
      <c r="D94" s="122" t="s">
        <v>123</v>
      </c>
      <c r="E94" s="122" t="s">
        <v>62</v>
      </c>
      <c r="F94" s="122" t="s">
        <v>61</v>
      </c>
      <c r="G94" s="122">
        <v>0</v>
      </c>
      <c r="H94" s="122">
        <v>0</v>
      </c>
      <c r="I94" s="122">
        <v>1</v>
      </c>
      <c r="J94" s="122">
        <v>32</v>
      </c>
      <c r="K94" s="122">
        <v>0</v>
      </c>
      <c r="L94" s="122">
        <v>10</v>
      </c>
      <c r="M94" s="122">
        <v>10</v>
      </c>
      <c r="N94" s="122">
        <v>299</v>
      </c>
      <c r="O94" s="122">
        <v>44.85</v>
      </c>
      <c r="P94" s="122">
        <v>30</v>
      </c>
      <c r="Q94" s="122">
        <v>40</v>
      </c>
      <c r="R94" s="122">
        <v>229</v>
      </c>
      <c r="S94" s="122">
        <v>214.15</v>
      </c>
    </row>
    <row r="95" spans="2:19">
      <c r="B95" s="122" t="s">
        <v>199</v>
      </c>
      <c r="C95" s="122" t="s">
        <v>191</v>
      </c>
      <c r="D95" s="122" t="s">
        <v>123</v>
      </c>
      <c r="E95" s="122" t="s">
        <v>62</v>
      </c>
      <c r="F95" s="122" t="s">
        <v>61</v>
      </c>
      <c r="G95" s="122">
        <v>31</v>
      </c>
      <c r="H95" s="122">
        <v>16</v>
      </c>
      <c r="I95" s="122">
        <v>51</v>
      </c>
      <c r="J95" s="122">
        <v>299</v>
      </c>
      <c r="K95" s="122">
        <v>0</v>
      </c>
      <c r="L95" s="122">
        <v>10</v>
      </c>
      <c r="M95" s="122">
        <v>10</v>
      </c>
      <c r="N95" s="122">
        <v>279</v>
      </c>
      <c r="O95" s="122">
        <v>41.85</v>
      </c>
      <c r="P95" s="122">
        <v>30</v>
      </c>
      <c r="Q95" s="122">
        <v>40</v>
      </c>
      <c r="R95" s="122">
        <v>209</v>
      </c>
      <c r="S95" s="122">
        <v>197.15</v>
      </c>
    </row>
    <row r="96" spans="2:19">
      <c r="B96" s="122" t="s">
        <v>200</v>
      </c>
      <c r="C96" s="122" t="s">
        <v>201</v>
      </c>
      <c r="D96" s="122" t="s">
        <v>61</v>
      </c>
      <c r="E96" s="122" t="s">
        <v>62</v>
      </c>
      <c r="F96" s="122" t="s">
        <v>61</v>
      </c>
      <c r="G96" s="122">
        <v>24</v>
      </c>
      <c r="H96" s="122">
        <v>14</v>
      </c>
      <c r="I96" s="122">
        <v>14</v>
      </c>
      <c r="J96" s="122">
        <v>879</v>
      </c>
      <c r="K96" s="122">
        <v>0</v>
      </c>
      <c r="N96" s="122">
        <v>249</v>
      </c>
      <c r="O96" s="122">
        <v>37.35</v>
      </c>
      <c r="P96" s="122">
        <v>30</v>
      </c>
      <c r="Q96" s="122">
        <v>20</v>
      </c>
      <c r="R96" s="122">
        <v>199</v>
      </c>
      <c r="S96" s="122">
        <v>191.65</v>
      </c>
    </row>
    <row r="97" spans="2:19">
      <c r="B97" s="122" t="s">
        <v>202</v>
      </c>
      <c r="C97" s="122" t="s">
        <v>203</v>
      </c>
      <c r="D97" s="122" t="s">
        <v>61</v>
      </c>
      <c r="E97" s="122" t="s">
        <v>62</v>
      </c>
      <c r="F97" s="122" t="s">
        <v>61</v>
      </c>
      <c r="G97" s="122">
        <v>40</v>
      </c>
      <c r="H97" s="122">
        <v>21</v>
      </c>
      <c r="I97" s="122">
        <v>34</v>
      </c>
      <c r="J97" s="122">
        <v>1</v>
      </c>
      <c r="K97" s="122">
        <v>0</v>
      </c>
      <c r="N97" s="122">
        <v>299</v>
      </c>
      <c r="O97" s="122">
        <v>44.85</v>
      </c>
      <c r="P97" s="122">
        <v>30</v>
      </c>
      <c r="Q97" s="122">
        <v>40</v>
      </c>
      <c r="R97" s="122">
        <v>229</v>
      </c>
      <c r="S97" s="122">
        <v>214.15</v>
      </c>
    </row>
    <row r="98" spans="2:19">
      <c r="B98" s="122" t="s">
        <v>204</v>
      </c>
      <c r="C98" s="122" t="s">
        <v>203</v>
      </c>
      <c r="D98" s="122" t="s">
        <v>61</v>
      </c>
      <c r="E98" s="122" t="s">
        <v>62</v>
      </c>
      <c r="F98" s="122" t="s">
        <v>61</v>
      </c>
      <c r="G98" s="122">
        <v>16</v>
      </c>
      <c r="H98" s="122">
        <v>8</v>
      </c>
      <c r="I98" s="122">
        <v>31</v>
      </c>
      <c r="J98" s="122">
        <v>25</v>
      </c>
      <c r="K98" s="122">
        <v>0</v>
      </c>
      <c r="N98" s="122">
        <v>279</v>
      </c>
      <c r="O98" s="122">
        <v>41.85</v>
      </c>
      <c r="P98" s="122">
        <v>30</v>
      </c>
      <c r="Q98" s="122">
        <v>40</v>
      </c>
      <c r="R98" s="122">
        <v>209</v>
      </c>
      <c r="S98" s="122">
        <v>197.15</v>
      </c>
    </row>
    <row r="99" spans="2:19">
      <c r="B99" s="122" t="s">
        <v>205</v>
      </c>
      <c r="C99" s="122" t="s">
        <v>206</v>
      </c>
      <c r="D99" s="122" t="s">
        <v>123</v>
      </c>
      <c r="E99" s="122" t="s">
        <v>120</v>
      </c>
      <c r="F99" s="122" t="s">
        <v>61</v>
      </c>
      <c r="G99" s="122">
        <v>8</v>
      </c>
      <c r="H99" s="122">
        <v>19</v>
      </c>
      <c r="I99" s="122">
        <v>51</v>
      </c>
      <c r="J99" s="122">
        <v>62</v>
      </c>
      <c r="K99" s="122">
        <v>0</v>
      </c>
      <c r="L99" s="122">
        <v>15</v>
      </c>
      <c r="M99" s="122">
        <v>15</v>
      </c>
      <c r="N99" s="122">
        <v>239</v>
      </c>
      <c r="O99" s="122">
        <v>35.85</v>
      </c>
      <c r="P99" s="122">
        <v>30</v>
      </c>
      <c r="Q99" s="122">
        <v>20</v>
      </c>
      <c r="R99" s="122">
        <v>189</v>
      </c>
      <c r="S99" s="122">
        <v>183.15</v>
      </c>
    </row>
    <row r="100" spans="2:19">
      <c r="B100" s="122" t="s">
        <v>207</v>
      </c>
      <c r="C100" s="122" t="s">
        <v>208</v>
      </c>
      <c r="D100" s="122" t="s">
        <v>61</v>
      </c>
      <c r="E100" s="122" t="s">
        <v>128</v>
      </c>
      <c r="F100" s="122" t="s">
        <v>61</v>
      </c>
      <c r="G100" s="122">
        <v>14</v>
      </c>
      <c r="H100" s="122">
        <v>4</v>
      </c>
      <c r="I100" s="122">
        <v>24</v>
      </c>
      <c r="J100" s="122">
        <v>82</v>
      </c>
      <c r="K100" s="122">
        <v>0</v>
      </c>
      <c r="N100" s="122">
        <v>249</v>
      </c>
      <c r="O100" s="122">
        <v>37.35</v>
      </c>
      <c r="P100" s="122">
        <v>30</v>
      </c>
      <c r="Q100" s="122">
        <v>20</v>
      </c>
      <c r="R100" s="122">
        <v>199</v>
      </c>
      <c r="S100" s="122">
        <v>191.65</v>
      </c>
    </row>
    <row r="101" spans="2:19">
      <c r="B101" s="122" t="s">
        <v>209</v>
      </c>
      <c r="C101" s="122" t="s">
        <v>191</v>
      </c>
      <c r="D101" s="122" t="s">
        <v>123</v>
      </c>
      <c r="E101" s="122" t="s">
        <v>62</v>
      </c>
      <c r="F101" s="122" t="s">
        <v>61</v>
      </c>
      <c r="G101" s="122">
        <v>18</v>
      </c>
      <c r="H101" s="122">
        <v>13</v>
      </c>
      <c r="I101" s="122">
        <v>56</v>
      </c>
      <c r="J101" s="122">
        <v>322</v>
      </c>
      <c r="K101" s="122">
        <v>0</v>
      </c>
      <c r="L101" s="122">
        <v>10</v>
      </c>
      <c r="M101" s="122">
        <v>10</v>
      </c>
      <c r="N101" s="122">
        <v>299</v>
      </c>
      <c r="O101" s="122">
        <v>44.85</v>
      </c>
      <c r="P101" s="122">
        <v>30</v>
      </c>
      <c r="Q101" s="122">
        <v>40</v>
      </c>
      <c r="R101" s="122">
        <v>229</v>
      </c>
      <c r="S101" s="122">
        <v>214.15</v>
      </c>
    </row>
    <row r="102" spans="2:19">
      <c r="B102" s="122" t="s">
        <v>210</v>
      </c>
      <c r="C102" s="122" t="s">
        <v>191</v>
      </c>
      <c r="D102" s="122" t="s">
        <v>123</v>
      </c>
      <c r="E102" s="122" t="s">
        <v>62</v>
      </c>
      <c r="F102" s="122" t="s">
        <v>61</v>
      </c>
      <c r="G102" s="122">
        <v>53</v>
      </c>
      <c r="H102" s="122">
        <v>36</v>
      </c>
      <c r="I102" s="122">
        <v>91</v>
      </c>
      <c r="J102" s="122">
        <v>406</v>
      </c>
      <c r="K102" s="122">
        <v>0</v>
      </c>
      <c r="L102" s="122">
        <v>10</v>
      </c>
      <c r="M102" s="122">
        <v>10</v>
      </c>
      <c r="N102" s="122">
        <v>279</v>
      </c>
      <c r="O102" s="122">
        <v>41.85</v>
      </c>
      <c r="P102" s="122">
        <v>30</v>
      </c>
      <c r="Q102" s="122">
        <v>40</v>
      </c>
      <c r="R102" s="122">
        <v>209</v>
      </c>
      <c r="S102" s="122">
        <v>197.15</v>
      </c>
    </row>
    <row r="103" spans="2:19">
      <c r="B103" s="122" t="s">
        <v>211</v>
      </c>
      <c r="C103" s="122" t="s">
        <v>203</v>
      </c>
      <c r="D103" s="122" t="s">
        <v>61</v>
      </c>
      <c r="E103" s="122" t="s">
        <v>62</v>
      </c>
      <c r="F103" s="122" t="s">
        <v>61</v>
      </c>
      <c r="G103" s="122">
        <v>98</v>
      </c>
      <c r="H103" s="122">
        <v>39</v>
      </c>
      <c r="I103" s="122">
        <v>103</v>
      </c>
      <c r="J103" s="122">
        <v>19</v>
      </c>
      <c r="K103" s="122">
        <v>0</v>
      </c>
      <c r="N103" s="122">
        <v>299</v>
      </c>
      <c r="O103" s="122">
        <v>44.85</v>
      </c>
      <c r="P103" s="122">
        <v>30</v>
      </c>
      <c r="Q103" s="122">
        <v>40</v>
      </c>
      <c r="R103" s="122">
        <v>229</v>
      </c>
      <c r="S103" s="122">
        <v>214.15</v>
      </c>
    </row>
    <row r="104" spans="2:19">
      <c r="B104" s="122" t="s">
        <v>212</v>
      </c>
      <c r="C104" s="122" t="s">
        <v>213</v>
      </c>
      <c r="D104" s="122" t="s">
        <v>123</v>
      </c>
      <c r="E104" s="122" t="s">
        <v>62</v>
      </c>
      <c r="F104" s="122" t="s">
        <v>136</v>
      </c>
      <c r="G104" s="122">
        <v>21</v>
      </c>
      <c r="H104" s="122">
        <v>11</v>
      </c>
      <c r="I104" s="122">
        <v>18</v>
      </c>
      <c r="J104" s="122">
        <v>379</v>
      </c>
      <c r="K104" s="122">
        <v>0</v>
      </c>
      <c r="L104" s="122">
        <v>15</v>
      </c>
      <c r="M104" s="122">
        <v>15</v>
      </c>
      <c r="N104" s="122">
        <v>259</v>
      </c>
      <c r="O104" s="122">
        <v>38.85</v>
      </c>
      <c r="P104" s="122">
        <v>30</v>
      </c>
      <c r="Q104" s="122">
        <v>50</v>
      </c>
      <c r="R104" s="122">
        <v>179</v>
      </c>
      <c r="S104" s="122">
        <v>170.15</v>
      </c>
    </row>
    <row r="105" spans="2:19">
      <c r="B105" s="122" t="s">
        <v>214</v>
      </c>
      <c r="C105" s="122" t="s">
        <v>215</v>
      </c>
      <c r="D105" s="122" t="s">
        <v>61</v>
      </c>
      <c r="E105" s="122" t="s">
        <v>62</v>
      </c>
      <c r="F105" s="122" t="s">
        <v>61</v>
      </c>
      <c r="H105" s="122">
        <v>0</v>
      </c>
      <c r="I105" s="122">
        <v>30</v>
      </c>
      <c r="J105" s="122">
        <v>184</v>
      </c>
      <c r="K105" s="122">
        <v>302</v>
      </c>
      <c r="N105" s="122">
        <v>259</v>
      </c>
      <c r="O105" s="122">
        <v>38.85</v>
      </c>
      <c r="P105" s="122">
        <v>30</v>
      </c>
      <c r="Q105" s="122">
        <v>30</v>
      </c>
      <c r="R105" s="122">
        <v>199</v>
      </c>
      <c r="S105" s="122">
        <v>190.15</v>
      </c>
    </row>
    <row r="106" spans="2:19">
      <c r="B106" s="122" t="s">
        <v>216</v>
      </c>
      <c r="C106" s="122" t="s">
        <v>217</v>
      </c>
      <c r="D106" s="122" t="s">
        <v>123</v>
      </c>
      <c r="E106" s="122" t="s">
        <v>62</v>
      </c>
      <c r="F106" s="122" t="s">
        <v>136</v>
      </c>
      <c r="G106" s="122">
        <v>18</v>
      </c>
      <c r="H106" s="122">
        <v>16</v>
      </c>
      <c r="I106" s="122">
        <v>51</v>
      </c>
      <c r="J106" s="122">
        <v>139</v>
      </c>
      <c r="K106" s="122">
        <v>0</v>
      </c>
      <c r="L106" s="122">
        <v>15</v>
      </c>
      <c r="M106" s="122">
        <v>15</v>
      </c>
      <c r="N106" s="122">
        <v>249</v>
      </c>
      <c r="O106" s="122">
        <v>37.35</v>
      </c>
      <c r="P106" s="122">
        <v>30</v>
      </c>
      <c r="Q106" s="122">
        <v>20</v>
      </c>
      <c r="R106" s="122">
        <v>199</v>
      </c>
      <c r="S106" s="122">
        <v>191.65</v>
      </c>
    </row>
    <row r="107" spans="2:19">
      <c r="B107" s="122" t="s">
        <v>218</v>
      </c>
      <c r="C107" s="122" t="s">
        <v>219</v>
      </c>
      <c r="D107" s="122" t="s">
        <v>123</v>
      </c>
      <c r="E107" s="122" t="s">
        <v>120</v>
      </c>
      <c r="F107" s="122" t="s">
        <v>61</v>
      </c>
      <c r="G107" s="122">
        <v>62</v>
      </c>
      <c r="H107" s="122">
        <v>47</v>
      </c>
      <c r="I107" s="122">
        <v>80</v>
      </c>
      <c r="J107" s="122">
        <v>120</v>
      </c>
      <c r="K107" s="122">
        <v>500</v>
      </c>
      <c r="L107" s="122">
        <v>10</v>
      </c>
      <c r="M107" s="122">
        <v>10</v>
      </c>
      <c r="N107" s="122">
        <v>229</v>
      </c>
      <c r="O107" s="122">
        <v>34.35</v>
      </c>
      <c r="P107" s="122">
        <v>30</v>
      </c>
      <c r="Q107" s="122">
        <v>20</v>
      </c>
      <c r="R107" s="122">
        <v>179</v>
      </c>
      <c r="S107" s="122">
        <v>174.65</v>
      </c>
    </row>
    <row r="108" spans="2:19">
      <c r="B108" s="122" t="s">
        <v>220</v>
      </c>
      <c r="C108" s="122" t="s">
        <v>221</v>
      </c>
      <c r="D108" s="122" t="s">
        <v>123</v>
      </c>
      <c r="E108" s="122" t="s">
        <v>120</v>
      </c>
      <c r="F108" s="122" t="s">
        <v>61</v>
      </c>
      <c r="G108" s="122">
        <v>744</v>
      </c>
      <c r="H108" s="122">
        <v>398</v>
      </c>
      <c r="I108" s="122">
        <v>1282</v>
      </c>
      <c r="J108" s="122">
        <v>516</v>
      </c>
      <c r="K108" s="122">
        <v>1000</v>
      </c>
      <c r="L108" s="122">
        <v>10</v>
      </c>
      <c r="M108" s="122">
        <v>10</v>
      </c>
      <c r="N108" s="122">
        <v>299</v>
      </c>
      <c r="O108" s="122">
        <v>44.85</v>
      </c>
      <c r="P108" s="122">
        <v>30</v>
      </c>
      <c r="Q108" s="122">
        <v>40</v>
      </c>
      <c r="R108" s="122">
        <v>229</v>
      </c>
      <c r="S108" s="122">
        <v>214.15</v>
      </c>
    </row>
    <row r="109" spans="2:19">
      <c r="B109" s="122" t="s">
        <v>222</v>
      </c>
      <c r="C109" s="122" t="s">
        <v>221</v>
      </c>
      <c r="D109" s="122" t="s">
        <v>123</v>
      </c>
      <c r="E109" s="122" t="s">
        <v>120</v>
      </c>
      <c r="F109" s="122" t="s">
        <v>61</v>
      </c>
      <c r="G109" s="122">
        <v>206</v>
      </c>
      <c r="H109" s="122">
        <v>118</v>
      </c>
      <c r="I109" s="122">
        <v>412</v>
      </c>
      <c r="J109" s="122">
        <v>468</v>
      </c>
      <c r="K109" s="122">
        <v>0</v>
      </c>
      <c r="L109" s="122">
        <v>10</v>
      </c>
      <c r="M109" s="122">
        <v>10</v>
      </c>
      <c r="N109" s="122">
        <v>279</v>
      </c>
      <c r="O109" s="122">
        <v>41.85</v>
      </c>
      <c r="P109" s="122">
        <v>30</v>
      </c>
      <c r="Q109" s="122">
        <v>40</v>
      </c>
      <c r="R109" s="122">
        <v>209</v>
      </c>
      <c r="S109" s="122">
        <v>197.15</v>
      </c>
    </row>
    <row r="110" spans="2:19">
      <c r="B110" s="122" t="s">
        <v>223</v>
      </c>
      <c r="C110" s="122" t="s">
        <v>201</v>
      </c>
      <c r="D110" s="122" t="s">
        <v>61</v>
      </c>
      <c r="E110" s="122" t="s">
        <v>62</v>
      </c>
      <c r="F110" s="122" t="s">
        <v>61</v>
      </c>
      <c r="G110" s="122">
        <v>103</v>
      </c>
      <c r="H110" s="122">
        <v>18</v>
      </c>
      <c r="I110" s="122">
        <v>3</v>
      </c>
      <c r="J110" s="122">
        <v>0</v>
      </c>
      <c r="K110" s="122">
        <v>0</v>
      </c>
      <c r="N110" s="122">
        <v>339</v>
      </c>
      <c r="O110" s="122">
        <v>50.85</v>
      </c>
      <c r="P110" s="122">
        <v>30</v>
      </c>
      <c r="Q110" s="122">
        <v>50</v>
      </c>
      <c r="R110" s="122">
        <v>259</v>
      </c>
      <c r="S110" s="122">
        <v>238.15</v>
      </c>
    </row>
    <row r="111" spans="2:19">
      <c r="B111" s="122" t="s">
        <v>224</v>
      </c>
      <c r="C111" s="122" t="s">
        <v>201</v>
      </c>
      <c r="D111" s="122" t="s">
        <v>61</v>
      </c>
      <c r="E111" s="122" t="s">
        <v>62</v>
      </c>
      <c r="F111" s="122" t="s">
        <v>61</v>
      </c>
      <c r="G111" s="122">
        <v>59</v>
      </c>
      <c r="H111" s="122">
        <v>44</v>
      </c>
      <c r="I111" s="122">
        <v>61</v>
      </c>
      <c r="J111" s="122">
        <v>41</v>
      </c>
      <c r="K111" s="122">
        <v>0</v>
      </c>
      <c r="N111" s="122">
        <v>309</v>
      </c>
      <c r="O111" s="122">
        <v>46.35</v>
      </c>
      <c r="P111" s="122">
        <v>30</v>
      </c>
      <c r="Q111" s="122">
        <v>50</v>
      </c>
      <c r="R111" s="122">
        <v>229</v>
      </c>
      <c r="S111" s="122">
        <v>212.65</v>
      </c>
    </row>
    <row r="112" spans="2:19">
      <c r="B112" s="122" t="s">
        <v>225</v>
      </c>
      <c r="C112" s="122" t="s">
        <v>206</v>
      </c>
      <c r="D112" s="122" t="s">
        <v>123</v>
      </c>
      <c r="E112" s="122" t="s">
        <v>120</v>
      </c>
      <c r="F112" s="122" t="s">
        <v>61</v>
      </c>
      <c r="G112" s="122">
        <v>134</v>
      </c>
      <c r="H112" s="122">
        <v>119</v>
      </c>
      <c r="I112" s="122">
        <v>368</v>
      </c>
      <c r="J112" s="122">
        <v>226</v>
      </c>
      <c r="K112" s="122">
        <v>100</v>
      </c>
      <c r="L112" s="122">
        <v>15</v>
      </c>
      <c r="M112" s="122">
        <v>15</v>
      </c>
      <c r="N112" s="122">
        <v>339</v>
      </c>
      <c r="O112" s="122">
        <v>50.85</v>
      </c>
      <c r="P112" s="122">
        <v>30</v>
      </c>
      <c r="Q112" s="122">
        <v>50</v>
      </c>
      <c r="R112" s="122">
        <v>259</v>
      </c>
      <c r="S112" s="122">
        <v>238.15</v>
      </c>
    </row>
    <row r="113" spans="2:19">
      <c r="B113" s="122" t="s">
        <v>226</v>
      </c>
      <c r="C113" s="122" t="s">
        <v>208</v>
      </c>
      <c r="D113" s="122" t="s">
        <v>61</v>
      </c>
      <c r="E113" s="122" t="s">
        <v>128</v>
      </c>
      <c r="F113" s="122" t="s">
        <v>61</v>
      </c>
      <c r="G113" s="122">
        <v>109</v>
      </c>
      <c r="H113" s="122">
        <v>51</v>
      </c>
      <c r="I113" s="122">
        <v>163</v>
      </c>
      <c r="J113" s="122">
        <v>244</v>
      </c>
      <c r="K113" s="122">
        <v>200</v>
      </c>
      <c r="N113" s="122">
        <v>339</v>
      </c>
      <c r="O113" s="122">
        <v>50.85</v>
      </c>
      <c r="P113" s="122">
        <v>30</v>
      </c>
      <c r="Q113" s="122">
        <v>50</v>
      </c>
      <c r="R113" s="122">
        <v>259</v>
      </c>
      <c r="S113" s="122">
        <v>238.15</v>
      </c>
    </row>
    <row r="114" spans="2:19">
      <c r="B114" s="122" t="s">
        <v>227</v>
      </c>
      <c r="C114" s="122" t="s">
        <v>228</v>
      </c>
      <c r="D114" s="122" t="s">
        <v>61</v>
      </c>
      <c r="E114" s="122" t="s">
        <v>128</v>
      </c>
      <c r="F114" s="122" t="s">
        <v>61</v>
      </c>
      <c r="G114" s="122">
        <v>136</v>
      </c>
      <c r="H114" s="122">
        <v>67</v>
      </c>
      <c r="I114" s="122">
        <v>204</v>
      </c>
      <c r="J114" s="122">
        <v>183</v>
      </c>
      <c r="K114" s="122">
        <v>0</v>
      </c>
      <c r="N114" s="122">
        <v>339</v>
      </c>
      <c r="O114" s="122">
        <v>50.85</v>
      </c>
      <c r="P114" s="122">
        <v>30</v>
      </c>
      <c r="Q114" s="122">
        <v>50</v>
      </c>
      <c r="R114" s="122">
        <v>259</v>
      </c>
      <c r="S114" s="122">
        <v>238.15</v>
      </c>
    </row>
    <row r="115" spans="2:19">
      <c r="B115" s="122" t="s">
        <v>229</v>
      </c>
      <c r="C115" s="122" t="s">
        <v>230</v>
      </c>
      <c r="D115" s="122" t="s">
        <v>61</v>
      </c>
      <c r="E115" s="122" t="s">
        <v>62</v>
      </c>
      <c r="F115" s="122" t="s">
        <v>136</v>
      </c>
      <c r="G115" s="122">
        <v>78</v>
      </c>
      <c r="H115" s="122">
        <v>42</v>
      </c>
      <c r="I115" s="122">
        <v>116</v>
      </c>
      <c r="J115" s="122">
        <v>62</v>
      </c>
      <c r="K115" s="122">
        <v>352</v>
      </c>
      <c r="N115" s="122">
        <v>499</v>
      </c>
      <c r="O115" s="122"/>
      <c r="P115" s="122"/>
      <c r="Q115" s="122">
        <v>100</v>
      </c>
      <c r="R115" s="122">
        <v>399</v>
      </c>
      <c r="S115" s="122">
        <v>399</v>
      </c>
    </row>
    <row r="116" spans="2:19">
      <c r="B116" s="122" t="s">
        <v>231</v>
      </c>
      <c r="C116" s="122" t="s">
        <v>206</v>
      </c>
      <c r="D116" s="122" t="s">
        <v>123</v>
      </c>
      <c r="E116" s="122" t="s">
        <v>120</v>
      </c>
      <c r="F116" s="122" t="s">
        <v>61</v>
      </c>
      <c r="G116" s="122">
        <v>130</v>
      </c>
      <c r="H116" s="122">
        <v>72</v>
      </c>
      <c r="I116" s="122">
        <v>202</v>
      </c>
      <c r="J116" s="122">
        <v>442</v>
      </c>
      <c r="K116" s="122">
        <v>111</v>
      </c>
      <c r="L116" s="122">
        <v>15</v>
      </c>
      <c r="M116" s="122">
        <v>15</v>
      </c>
      <c r="N116" s="122">
        <v>279</v>
      </c>
      <c r="O116" s="122">
        <v>41.85</v>
      </c>
      <c r="P116" s="122">
        <v>30</v>
      </c>
      <c r="Q116" s="122">
        <v>20</v>
      </c>
      <c r="R116" s="122">
        <v>229</v>
      </c>
      <c r="S116" s="122">
        <v>217.15</v>
      </c>
    </row>
    <row r="117" spans="2:19">
      <c r="B117" s="122" t="s">
        <v>232</v>
      </c>
      <c r="C117" s="122" t="s">
        <v>208</v>
      </c>
      <c r="D117" s="122" t="s">
        <v>61</v>
      </c>
      <c r="E117" s="122" t="s">
        <v>128</v>
      </c>
      <c r="F117" s="122" t="s">
        <v>61</v>
      </c>
      <c r="G117" s="122">
        <v>89</v>
      </c>
      <c r="H117" s="122">
        <v>48</v>
      </c>
      <c r="I117" s="122">
        <v>147</v>
      </c>
      <c r="J117" s="122">
        <v>120</v>
      </c>
      <c r="K117" s="122">
        <v>400</v>
      </c>
      <c r="N117" s="122">
        <v>309</v>
      </c>
      <c r="O117" s="122">
        <v>46.35</v>
      </c>
      <c r="P117" s="122">
        <v>30</v>
      </c>
      <c r="Q117" s="122">
        <v>50</v>
      </c>
      <c r="R117" s="122">
        <v>229</v>
      </c>
      <c r="S117" s="122">
        <v>212.65</v>
      </c>
    </row>
    <row r="118" spans="2:19">
      <c r="B118" s="122" t="s">
        <v>233</v>
      </c>
      <c r="C118" s="122" t="s">
        <v>228</v>
      </c>
      <c r="D118" s="122" t="s">
        <v>61</v>
      </c>
      <c r="E118" s="122" t="s">
        <v>128</v>
      </c>
      <c r="F118" s="122" t="s">
        <v>61</v>
      </c>
      <c r="G118" s="122">
        <v>69</v>
      </c>
      <c r="H118" s="122">
        <v>89</v>
      </c>
      <c r="I118" s="122">
        <v>109</v>
      </c>
      <c r="J118" s="122">
        <v>207</v>
      </c>
      <c r="K118" s="122">
        <v>0</v>
      </c>
      <c r="N118" s="122">
        <v>309</v>
      </c>
      <c r="O118" s="122">
        <v>46.35</v>
      </c>
      <c r="P118" s="122">
        <v>30</v>
      </c>
      <c r="Q118" s="122">
        <v>50</v>
      </c>
      <c r="R118" s="122">
        <v>229</v>
      </c>
      <c r="S118" s="122">
        <v>212.65</v>
      </c>
    </row>
    <row r="119" spans="2:19">
      <c r="B119" s="122" t="s">
        <v>234</v>
      </c>
      <c r="C119" s="122" t="s">
        <v>235</v>
      </c>
      <c r="D119" s="122" t="s">
        <v>61</v>
      </c>
      <c r="E119" s="122" t="s">
        <v>62</v>
      </c>
      <c r="F119" s="122" t="s">
        <v>136</v>
      </c>
      <c r="G119" s="122">
        <v>41</v>
      </c>
      <c r="H119" s="122">
        <v>23</v>
      </c>
      <c r="I119" s="122">
        <v>64</v>
      </c>
      <c r="J119" s="122">
        <v>163</v>
      </c>
      <c r="K119" s="122">
        <v>200</v>
      </c>
      <c r="N119" s="122">
        <v>559</v>
      </c>
      <c r="O119" s="122">
        <v>83.85</v>
      </c>
      <c r="P119" s="122">
        <v>60</v>
      </c>
      <c r="Q119" s="122">
        <v>40</v>
      </c>
      <c r="R119" s="122">
        <v>459</v>
      </c>
      <c r="S119" s="122">
        <v>435.15</v>
      </c>
    </row>
    <row r="120" spans="2:19">
      <c r="B120" s="122" t="s">
        <v>236</v>
      </c>
      <c r="C120" s="122" t="s">
        <v>237</v>
      </c>
      <c r="D120" s="122" t="s">
        <v>61</v>
      </c>
      <c r="E120" s="122" t="s">
        <v>62</v>
      </c>
      <c r="F120" s="122" t="s">
        <v>136</v>
      </c>
      <c r="G120" s="122">
        <v>64</v>
      </c>
      <c r="H120" s="122">
        <v>38</v>
      </c>
      <c r="I120" s="122">
        <v>103</v>
      </c>
      <c r="J120" s="122">
        <v>57</v>
      </c>
      <c r="K120" s="122">
        <v>350</v>
      </c>
      <c r="N120" s="122">
        <v>599</v>
      </c>
      <c r="O120" s="122">
        <v>89.85</v>
      </c>
      <c r="P120" s="122">
        <v>60</v>
      </c>
      <c r="Q120" s="122">
        <v>40</v>
      </c>
      <c r="R120" s="122">
        <v>499</v>
      </c>
      <c r="S120" s="122">
        <v>469.15</v>
      </c>
    </row>
    <row r="121" spans="2:19">
      <c r="B121" s="122" t="s">
        <v>238</v>
      </c>
      <c r="C121" s="122" t="s">
        <v>235</v>
      </c>
      <c r="D121" s="122" t="s">
        <v>61</v>
      </c>
      <c r="E121" s="122" t="s">
        <v>62</v>
      </c>
      <c r="F121" s="122" t="s">
        <v>136</v>
      </c>
      <c r="G121" s="122">
        <v>74</v>
      </c>
      <c r="H121" s="122">
        <v>0</v>
      </c>
      <c r="I121" s="122">
        <v>10</v>
      </c>
      <c r="J121" s="122">
        <v>2</v>
      </c>
      <c r="K121" s="122">
        <v>200</v>
      </c>
      <c r="N121" s="122">
        <v>509</v>
      </c>
      <c r="O121" s="122">
        <v>76.35</v>
      </c>
      <c r="P121" s="122">
        <v>60</v>
      </c>
      <c r="Q121" s="122">
        <v>40</v>
      </c>
      <c r="R121" s="122">
        <v>409</v>
      </c>
      <c r="S121" s="122">
        <v>392.65</v>
      </c>
    </row>
    <row r="122" spans="2:19">
      <c r="B122" s="122" t="s">
        <v>239</v>
      </c>
      <c r="C122" s="122" t="s">
        <v>237</v>
      </c>
      <c r="D122" s="122" t="s">
        <v>61</v>
      </c>
      <c r="E122" s="122" t="s">
        <v>62</v>
      </c>
      <c r="F122" s="122" t="s">
        <v>136</v>
      </c>
      <c r="G122" s="122">
        <v>35</v>
      </c>
      <c r="H122" s="122">
        <v>16</v>
      </c>
      <c r="I122" s="122">
        <v>66</v>
      </c>
      <c r="J122" s="122">
        <v>60</v>
      </c>
      <c r="K122" s="122">
        <v>150</v>
      </c>
      <c r="N122" s="122">
        <v>549</v>
      </c>
      <c r="O122" s="122">
        <v>82.35</v>
      </c>
      <c r="P122" s="122">
        <v>60</v>
      </c>
      <c r="Q122" s="122">
        <v>40</v>
      </c>
      <c r="R122" s="122">
        <v>449</v>
      </c>
      <c r="S122" s="122">
        <v>426.65</v>
      </c>
    </row>
    <row r="123" spans="2:19">
      <c r="B123" s="122" t="s">
        <v>240</v>
      </c>
      <c r="C123" s="122" t="s">
        <v>187</v>
      </c>
      <c r="D123" s="122" t="s">
        <v>61</v>
      </c>
      <c r="E123" s="122" t="s">
        <v>62</v>
      </c>
      <c r="F123" s="122" t="s">
        <v>61</v>
      </c>
      <c r="G123" s="122">
        <v>138</v>
      </c>
      <c r="H123" s="122">
        <v>7</v>
      </c>
      <c r="I123" s="122">
        <v>2</v>
      </c>
      <c r="J123" s="122">
        <v>2</v>
      </c>
      <c r="K123" s="122">
        <v>570</v>
      </c>
      <c r="N123" s="122">
        <v>499</v>
      </c>
      <c r="O123" s="122">
        <v>74.85</v>
      </c>
      <c r="P123" s="122">
        <v>60</v>
      </c>
      <c r="Q123" s="122">
        <v>40</v>
      </c>
      <c r="R123" s="122">
        <v>399</v>
      </c>
      <c r="S123" s="122">
        <v>384.15</v>
      </c>
    </row>
    <row r="124" spans="2:19">
      <c r="B124" s="122" t="s">
        <v>241</v>
      </c>
      <c r="C124" s="122" t="s">
        <v>242</v>
      </c>
      <c r="D124" s="122" t="s">
        <v>123</v>
      </c>
      <c r="E124" s="122" t="s">
        <v>120</v>
      </c>
      <c r="F124" s="122" t="s">
        <v>61</v>
      </c>
      <c r="G124" s="122">
        <v>261</v>
      </c>
      <c r="H124" s="122">
        <v>134</v>
      </c>
      <c r="I124" s="122">
        <v>217</v>
      </c>
      <c r="J124" s="122">
        <v>16</v>
      </c>
      <c r="K124" s="122">
        <v>500</v>
      </c>
      <c r="L124" s="122">
        <v>10</v>
      </c>
      <c r="M124" s="122">
        <v>10</v>
      </c>
      <c r="N124" s="122">
        <v>339</v>
      </c>
      <c r="O124" s="122">
        <v>50.85</v>
      </c>
      <c r="P124" s="122">
        <v>30</v>
      </c>
      <c r="Q124" s="122">
        <v>50</v>
      </c>
      <c r="R124" s="122">
        <v>259</v>
      </c>
      <c r="S124" s="122">
        <v>238.15</v>
      </c>
    </row>
    <row r="125" spans="2:19">
      <c r="B125" s="122" t="s">
        <v>243</v>
      </c>
      <c r="C125" s="122" t="s">
        <v>244</v>
      </c>
      <c r="D125" s="122" t="s">
        <v>61</v>
      </c>
      <c r="E125" s="122" t="s">
        <v>128</v>
      </c>
      <c r="F125" s="122" t="s">
        <v>61</v>
      </c>
      <c r="G125" s="122">
        <v>50</v>
      </c>
      <c r="H125" s="122">
        <v>34</v>
      </c>
      <c r="I125" s="122">
        <v>104</v>
      </c>
      <c r="J125" s="122">
        <v>163</v>
      </c>
      <c r="K125" s="122">
        <v>100</v>
      </c>
      <c r="N125" s="122">
        <v>339</v>
      </c>
      <c r="O125" s="122">
        <v>50.85</v>
      </c>
      <c r="P125" s="122">
        <v>30</v>
      </c>
      <c r="Q125" s="122">
        <v>50</v>
      </c>
      <c r="R125" s="122">
        <v>259</v>
      </c>
      <c r="S125" s="122">
        <v>238.15</v>
      </c>
    </row>
    <row r="126" spans="2:19">
      <c r="B126" s="122" t="s">
        <v>245</v>
      </c>
      <c r="C126" s="122" t="s">
        <v>242</v>
      </c>
      <c r="D126" s="122" t="s">
        <v>123</v>
      </c>
      <c r="E126" s="122" t="s">
        <v>120</v>
      </c>
      <c r="F126" s="122" t="s">
        <v>61</v>
      </c>
      <c r="G126" s="122">
        <v>231</v>
      </c>
      <c r="H126" s="122">
        <v>134</v>
      </c>
      <c r="I126" s="122">
        <v>145</v>
      </c>
      <c r="J126" s="122">
        <v>3</v>
      </c>
      <c r="K126" s="122">
        <v>700</v>
      </c>
      <c r="L126" s="122">
        <v>10</v>
      </c>
      <c r="M126" s="122">
        <v>10</v>
      </c>
      <c r="N126" s="122">
        <v>309</v>
      </c>
      <c r="O126" s="122">
        <v>46.35</v>
      </c>
      <c r="P126" s="122">
        <v>30</v>
      </c>
      <c r="Q126" s="122">
        <v>50</v>
      </c>
      <c r="R126" s="122">
        <v>229</v>
      </c>
      <c r="S126" s="122">
        <v>212.65</v>
      </c>
    </row>
    <row r="127" spans="2:19">
      <c r="B127" s="122" t="s">
        <v>246</v>
      </c>
      <c r="C127" s="122" t="s">
        <v>244</v>
      </c>
      <c r="D127" s="122" t="s">
        <v>61</v>
      </c>
      <c r="E127" s="122" t="s">
        <v>128</v>
      </c>
      <c r="F127" s="122" t="s">
        <v>61</v>
      </c>
      <c r="G127" s="122">
        <v>68</v>
      </c>
      <c r="H127" s="122">
        <v>45</v>
      </c>
      <c r="I127" s="122">
        <v>120</v>
      </c>
      <c r="J127" s="122">
        <v>80</v>
      </c>
      <c r="K127" s="122">
        <v>400</v>
      </c>
      <c r="N127" s="122">
        <v>309</v>
      </c>
      <c r="O127" s="122">
        <v>46.35</v>
      </c>
      <c r="P127" s="122">
        <v>30</v>
      </c>
      <c r="Q127" s="122">
        <v>50</v>
      </c>
      <c r="R127" s="122">
        <v>229</v>
      </c>
      <c r="S127" s="122">
        <v>212.65</v>
      </c>
    </row>
    <row r="128" spans="2:19">
      <c r="B128" s="122" t="s">
        <v>247</v>
      </c>
      <c r="C128" s="122" t="s">
        <v>213</v>
      </c>
      <c r="D128" s="122" t="s">
        <v>123</v>
      </c>
      <c r="E128" s="122" t="s">
        <v>62</v>
      </c>
      <c r="F128" s="122" t="s">
        <v>136</v>
      </c>
      <c r="G128" s="122">
        <v>41</v>
      </c>
      <c r="H128" s="122">
        <v>22</v>
      </c>
      <c r="I128" s="122">
        <v>75</v>
      </c>
      <c r="J128" s="122">
        <v>410</v>
      </c>
      <c r="K128" s="122">
        <v>0</v>
      </c>
      <c r="L128" s="122">
        <v>15</v>
      </c>
      <c r="M128" s="122">
        <v>15</v>
      </c>
      <c r="N128" s="122">
        <v>369</v>
      </c>
      <c r="O128" s="122">
        <v>55.35</v>
      </c>
      <c r="P128" s="122">
        <v>30</v>
      </c>
      <c r="Q128" s="122">
        <v>80</v>
      </c>
      <c r="R128" s="122">
        <v>259</v>
      </c>
      <c r="S128" s="122">
        <v>233.65</v>
      </c>
    </row>
    <row r="129" spans="2:19">
      <c r="B129" s="122" t="s">
        <v>248</v>
      </c>
      <c r="C129" s="122" t="s">
        <v>249</v>
      </c>
      <c r="D129" s="122" t="s">
        <v>61</v>
      </c>
      <c r="E129" s="122" t="s">
        <v>62</v>
      </c>
      <c r="F129" s="122" t="s">
        <v>61</v>
      </c>
      <c r="G129" s="122">
        <v>17</v>
      </c>
      <c r="H129" s="122">
        <v>25</v>
      </c>
      <c r="I129" s="122">
        <v>30</v>
      </c>
      <c r="J129" s="122">
        <v>63</v>
      </c>
      <c r="K129" s="122">
        <v>0</v>
      </c>
      <c r="N129" s="122">
        <v>339</v>
      </c>
      <c r="O129" s="122">
        <v>50.85</v>
      </c>
      <c r="P129" s="122">
        <v>30</v>
      </c>
      <c r="Q129" s="122">
        <v>50</v>
      </c>
      <c r="R129" s="122">
        <v>259</v>
      </c>
      <c r="S129" s="122">
        <v>238.15</v>
      </c>
    </row>
    <row r="130" spans="2:19">
      <c r="B130" s="122" t="s">
        <v>250</v>
      </c>
      <c r="C130" s="122" t="s">
        <v>251</v>
      </c>
      <c r="D130" s="122" t="s">
        <v>61</v>
      </c>
      <c r="E130" s="122" t="s">
        <v>62</v>
      </c>
      <c r="F130" s="122" t="s">
        <v>61</v>
      </c>
      <c r="G130" s="122">
        <v>38</v>
      </c>
      <c r="H130" s="122">
        <v>17</v>
      </c>
      <c r="I130" s="122">
        <v>42</v>
      </c>
      <c r="J130" s="122">
        <v>216</v>
      </c>
      <c r="K130" s="122">
        <v>0</v>
      </c>
      <c r="N130" s="122">
        <v>329</v>
      </c>
      <c r="O130" s="122">
        <v>49.35</v>
      </c>
      <c r="P130" s="122">
        <v>30</v>
      </c>
      <c r="Q130" s="122">
        <v>50</v>
      </c>
      <c r="R130" s="122">
        <v>249</v>
      </c>
      <c r="S130" s="122">
        <v>229.65</v>
      </c>
    </row>
    <row r="131" spans="2:19">
      <c r="B131" s="122" t="s">
        <v>252</v>
      </c>
      <c r="C131" s="122" t="s">
        <v>215</v>
      </c>
      <c r="D131" s="122" t="s">
        <v>61</v>
      </c>
      <c r="E131" s="122" t="s">
        <v>62</v>
      </c>
      <c r="F131" s="122" t="s">
        <v>61</v>
      </c>
      <c r="H131" s="122">
        <v>0</v>
      </c>
      <c r="I131" s="122">
        <v>60</v>
      </c>
      <c r="J131" s="122">
        <v>243</v>
      </c>
      <c r="K131" s="122">
        <v>190</v>
      </c>
      <c r="N131" s="122">
        <v>309</v>
      </c>
      <c r="O131" s="122">
        <v>46.35</v>
      </c>
      <c r="P131" s="122">
        <v>30</v>
      </c>
      <c r="Q131" s="122">
        <v>30</v>
      </c>
      <c r="R131" s="122">
        <v>249</v>
      </c>
      <c r="S131" s="122">
        <v>232.65</v>
      </c>
    </row>
    <row r="132" spans="2:19">
      <c r="B132" s="122" t="s">
        <v>253</v>
      </c>
      <c r="C132" s="122" t="s">
        <v>217</v>
      </c>
      <c r="D132" s="122" t="s">
        <v>123</v>
      </c>
      <c r="E132" s="122" t="s">
        <v>62</v>
      </c>
      <c r="F132" s="122" t="s">
        <v>136</v>
      </c>
      <c r="G132" s="122">
        <v>87</v>
      </c>
      <c r="H132" s="122">
        <v>43</v>
      </c>
      <c r="I132" s="122">
        <v>143</v>
      </c>
      <c r="J132" s="122">
        <v>516</v>
      </c>
      <c r="K132" s="122">
        <v>0</v>
      </c>
      <c r="L132" s="122">
        <v>15</v>
      </c>
      <c r="M132" s="122">
        <v>15</v>
      </c>
      <c r="N132" s="122">
        <v>339</v>
      </c>
      <c r="O132" s="122">
        <v>50.85</v>
      </c>
      <c r="P132" s="122">
        <v>30</v>
      </c>
      <c r="Q132" s="122">
        <v>50</v>
      </c>
      <c r="R132" s="122">
        <v>259</v>
      </c>
      <c r="S132" s="122">
        <v>238.15</v>
      </c>
    </row>
    <row r="133" spans="2:19">
      <c r="B133" s="122" t="s">
        <v>254</v>
      </c>
      <c r="C133" s="122" t="s">
        <v>213</v>
      </c>
      <c r="D133" s="122" t="s">
        <v>123</v>
      </c>
      <c r="E133" s="122" t="s">
        <v>62</v>
      </c>
      <c r="F133" s="122" t="s">
        <v>136</v>
      </c>
      <c r="G133" s="122">
        <v>50</v>
      </c>
      <c r="H133" s="122">
        <v>52</v>
      </c>
      <c r="I133" s="122">
        <v>158</v>
      </c>
      <c r="J133" s="122">
        <v>346</v>
      </c>
      <c r="K133" s="122">
        <v>0</v>
      </c>
      <c r="L133" s="122">
        <v>15</v>
      </c>
      <c r="M133" s="122">
        <v>15</v>
      </c>
      <c r="N133" s="122">
        <v>329</v>
      </c>
      <c r="O133" s="122">
        <v>49.35</v>
      </c>
      <c r="P133" s="122">
        <v>30</v>
      </c>
      <c r="Q133" s="122">
        <v>70</v>
      </c>
      <c r="R133" s="122">
        <v>229</v>
      </c>
      <c r="S133" s="122">
        <v>209.65</v>
      </c>
    </row>
    <row r="134" spans="2:19">
      <c r="B134" s="122" t="s">
        <v>255</v>
      </c>
      <c r="C134" s="122" t="s">
        <v>249</v>
      </c>
      <c r="D134" s="122" t="s">
        <v>61</v>
      </c>
      <c r="E134" s="122" t="s">
        <v>62</v>
      </c>
      <c r="F134" s="122" t="s">
        <v>61</v>
      </c>
      <c r="G134" s="122">
        <v>48</v>
      </c>
      <c r="H134" s="122">
        <v>16</v>
      </c>
      <c r="I134" s="122">
        <v>69</v>
      </c>
      <c r="J134" s="122">
        <v>1</v>
      </c>
      <c r="K134" s="122">
        <v>0</v>
      </c>
      <c r="N134" s="122">
        <v>309</v>
      </c>
      <c r="O134" s="122">
        <v>46.35</v>
      </c>
      <c r="P134" s="122">
        <v>30</v>
      </c>
      <c r="Q134" s="122">
        <v>50</v>
      </c>
      <c r="R134" s="122">
        <v>229</v>
      </c>
      <c r="S134" s="122">
        <v>212.65</v>
      </c>
    </row>
    <row r="135" spans="2:19">
      <c r="B135" s="122" t="s">
        <v>256</v>
      </c>
      <c r="C135" s="122" t="s">
        <v>251</v>
      </c>
      <c r="D135" s="122" t="s">
        <v>61</v>
      </c>
      <c r="E135" s="122" t="s">
        <v>62</v>
      </c>
      <c r="F135" s="122" t="s">
        <v>61</v>
      </c>
      <c r="G135" s="122">
        <v>62</v>
      </c>
      <c r="H135" s="122">
        <v>31</v>
      </c>
      <c r="I135" s="122">
        <v>51</v>
      </c>
      <c r="J135" s="122">
        <v>355</v>
      </c>
      <c r="K135" s="122">
        <v>0</v>
      </c>
      <c r="N135" s="122">
        <v>309</v>
      </c>
      <c r="O135" s="122">
        <v>46.35</v>
      </c>
      <c r="P135" s="122">
        <v>30</v>
      </c>
      <c r="Q135" s="122">
        <v>50</v>
      </c>
      <c r="R135" s="122">
        <v>229</v>
      </c>
      <c r="S135" s="122">
        <v>212.65</v>
      </c>
    </row>
    <row r="136" spans="2:19">
      <c r="B136" s="122" t="s">
        <v>257</v>
      </c>
      <c r="C136" s="122" t="s">
        <v>215</v>
      </c>
      <c r="D136" s="122" t="s">
        <v>61</v>
      </c>
      <c r="E136" s="122" t="s">
        <v>62</v>
      </c>
      <c r="F136" s="122" t="s">
        <v>61</v>
      </c>
      <c r="H136" s="122">
        <v>0</v>
      </c>
      <c r="I136" s="122">
        <v>100</v>
      </c>
      <c r="J136" s="122">
        <v>413</v>
      </c>
      <c r="K136" s="122">
        <v>154</v>
      </c>
      <c r="N136" s="122">
        <v>289</v>
      </c>
      <c r="O136" s="122">
        <v>43.35</v>
      </c>
      <c r="P136" s="122">
        <v>30</v>
      </c>
      <c r="Q136" s="122">
        <v>30</v>
      </c>
      <c r="R136" s="122">
        <v>229</v>
      </c>
      <c r="S136" s="122">
        <v>215.65</v>
      </c>
    </row>
    <row r="137" spans="2:19">
      <c r="B137" s="122" t="s">
        <v>258</v>
      </c>
      <c r="C137" s="122" t="s">
        <v>189</v>
      </c>
      <c r="D137" s="122" t="s">
        <v>61</v>
      </c>
      <c r="E137" s="122" t="s">
        <v>62</v>
      </c>
      <c r="F137" s="122" t="s">
        <v>61</v>
      </c>
      <c r="G137" s="122">
        <v>0</v>
      </c>
      <c r="H137" s="122">
        <v>0</v>
      </c>
      <c r="I137" s="122">
        <v>0</v>
      </c>
      <c r="J137" s="122">
        <v>1</v>
      </c>
      <c r="K137" s="122">
        <v>150</v>
      </c>
      <c r="N137" s="122">
        <v>509</v>
      </c>
      <c r="O137" s="122"/>
      <c r="P137" s="122"/>
      <c r="Q137" s="122">
        <v>50</v>
      </c>
      <c r="R137" s="122">
        <v>459</v>
      </c>
      <c r="S137" s="122">
        <v>459</v>
      </c>
    </row>
    <row r="138" spans="2:19">
      <c r="B138" s="122" t="s">
        <v>259</v>
      </c>
      <c r="C138" s="122" t="s">
        <v>219</v>
      </c>
      <c r="D138" s="122" t="s">
        <v>123</v>
      </c>
      <c r="E138" s="122" t="s">
        <v>120</v>
      </c>
      <c r="F138" s="122" t="s">
        <v>61</v>
      </c>
      <c r="G138" s="122">
        <v>92</v>
      </c>
      <c r="H138" s="122">
        <v>71</v>
      </c>
      <c r="I138" s="122">
        <v>143</v>
      </c>
      <c r="J138" s="122">
        <v>94</v>
      </c>
      <c r="K138" s="122">
        <v>800</v>
      </c>
      <c r="L138" s="122">
        <v>10</v>
      </c>
      <c r="M138" s="122">
        <v>10</v>
      </c>
      <c r="N138" s="122">
        <v>339</v>
      </c>
      <c r="O138" s="122">
        <v>50.85</v>
      </c>
      <c r="P138" s="122">
        <v>30</v>
      </c>
      <c r="Q138" s="122">
        <v>50</v>
      </c>
      <c r="R138" s="122">
        <v>259</v>
      </c>
      <c r="S138" s="122">
        <v>238.15</v>
      </c>
    </row>
    <row r="139" spans="2:19">
      <c r="B139" s="122" t="s">
        <v>260</v>
      </c>
      <c r="C139" s="122" t="s">
        <v>217</v>
      </c>
      <c r="D139" s="122" t="s">
        <v>123</v>
      </c>
      <c r="E139" s="122" t="s">
        <v>62</v>
      </c>
      <c r="F139" s="122" t="s">
        <v>136</v>
      </c>
      <c r="G139" s="122">
        <v>94</v>
      </c>
      <c r="H139" s="122">
        <v>31</v>
      </c>
      <c r="I139" s="122">
        <v>110</v>
      </c>
      <c r="J139" s="122">
        <v>335</v>
      </c>
      <c r="K139" s="122">
        <v>0</v>
      </c>
      <c r="L139" s="122">
        <v>15</v>
      </c>
      <c r="M139" s="122">
        <v>15</v>
      </c>
      <c r="N139" s="122">
        <v>309</v>
      </c>
      <c r="O139" s="122">
        <v>46.35</v>
      </c>
      <c r="P139" s="122">
        <v>30</v>
      </c>
      <c r="Q139" s="122">
        <v>50</v>
      </c>
      <c r="R139" s="122">
        <v>229</v>
      </c>
      <c r="S139" s="122">
        <v>212.65</v>
      </c>
    </row>
    <row r="140" spans="2:19">
      <c r="B140" s="122" t="s">
        <v>261</v>
      </c>
      <c r="C140" s="122" t="s">
        <v>219</v>
      </c>
      <c r="D140" s="122" t="s">
        <v>123</v>
      </c>
      <c r="E140" s="122" t="s">
        <v>120</v>
      </c>
      <c r="F140" s="122" t="s">
        <v>61</v>
      </c>
      <c r="G140" s="122">
        <v>188</v>
      </c>
      <c r="H140" s="122">
        <v>142</v>
      </c>
      <c r="I140" s="122">
        <v>222</v>
      </c>
      <c r="J140" s="122">
        <v>154</v>
      </c>
      <c r="K140" s="122">
        <v>1100</v>
      </c>
      <c r="L140" s="122">
        <v>10</v>
      </c>
      <c r="M140" s="122">
        <v>10</v>
      </c>
      <c r="N140" s="122">
        <v>309</v>
      </c>
      <c r="O140" s="122">
        <v>46.35</v>
      </c>
      <c r="P140" s="122">
        <v>30</v>
      </c>
      <c r="Q140" s="122">
        <v>50</v>
      </c>
      <c r="R140" s="122">
        <v>229</v>
      </c>
      <c r="S140" s="122">
        <v>212.65</v>
      </c>
    </row>
    <row r="141" spans="2:19">
      <c r="B141" s="122" t="s">
        <v>262</v>
      </c>
      <c r="C141" s="122" t="s">
        <v>263</v>
      </c>
      <c r="D141" s="122" t="s">
        <v>123</v>
      </c>
      <c r="E141" s="122" t="s">
        <v>120</v>
      </c>
      <c r="F141" s="122" t="s">
        <v>61</v>
      </c>
      <c r="G141" s="122">
        <v>189</v>
      </c>
      <c r="H141" s="122">
        <v>88</v>
      </c>
      <c r="I141" s="122">
        <v>278</v>
      </c>
      <c r="J141" s="122">
        <v>265</v>
      </c>
      <c r="K141" s="122">
        <v>700</v>
      </c>
      <c r="L141" s="122">
        <v>15</v>
      </c>
      <c r="M141" s="122">
        <v>15</v>
      </c>
      <c r="N141" s="122">
        <v>339</v>
      </c>
      <c r="O141" s="122">
        <v>50.85</v>
      </c>
      <c r="P141" s="122">
        <v>30</v>
      </c>
      <c r="Q141" s="122">
        <v>50</v>
      </c>
      <c r="R141" s="122">
        <v>259</v>
      </c>
      <c r="S141" s="122">
        <v>238.15</v>
      </c>
    </row>
    <row r="142" spans="2:19">
      <c r="B142" s="122" t="s">
        <v>264</v>
      </c>
      <c r="C142" s="122" t="s">
        <v>265</v>
      </c>
      <c r="D142" s="122" t="s">
        <v>123</v>
      </c>
      <c r="E142" s="122" t="s">
        <v>120</v>
      </c>
      <c r="F142" s="122" t="s">
        <v>61</v>
      </c>
      <c r="G142" s="122">
        <v>146</v>
      </c>
      <c r="H142" s="122">
        <v>86</v>
      </c>
      <c r="I142" s="122">
        <v>252</v>
      </c>
      <c r="J142" s="122">
        <v>479</v>
      </c>
      <c r="K142" s="122">
        <v>952</v>
      </c>
      <c r="L142" s="122">
        <v>15</v>
      </c>
      <c r="M142" s="122">
        <v>15</v>
      </c>
      <c r="N142" s="122">
        <v>339</v>
      </c>
      <c r="O142" s="122">
        <v>50.85</v>
      </c>
      <c r="P142" s="122">
        <v>30</v>
      </c>
      <c r="Q142" s="122">
        <v>50</v>
      </c>
      <c r="R142" s="122">
        <v>259</v>
      </c>
      <c r="S142" s="122">
        <v>238.15</v>
      </c>
    </row>
    <row r="143" spans="2:19">
      <c r="B143" s="122" t="s">
        <v>266</v>
      </c>
      <c r="C143" s="122" t="s">
        <v>267</v>
      </c>
      <c r="D143" s="122" t="s">
        <v>61</v>
      </c>
      <c r="E143" s="122" t="s">
        <v>62</v>
      </c>
      <c r="F143" s="122" t="s">
        <v>61</v>
      </c>
      <c r="G143" s="122">
        <v>23</v>
      </c>
      <c r="H143" s="122">
        <v>9</v>
      </c>
      <c r="I143" s="122">
        <v>21</v>
      </c>
      <c r="J143" s="122">
        <v>25</v>
      </c>
      <c r="K143" s="122">
        <v>0</v>
      </c>
      <c r="N143" s="122">
        <v>359</v>
      </c>
      <c r="O143" s="122">
        <v>53.85</v>
      </c>
      <c r="P143" s="122">
        <v>30</v>
      </c>
      <c r="Q143" s="122">
        <v>50</v>
      </c>
      <c r="R143" s="122">
        <v>279</v>
      </c>
      <c r="S143" s="122">
        <v>255.15</v>
      </c>
    </row>
    <row r="144" spans="2:19">
      <c r="B144" s="122" t="s">
        <v>268</v>
      </c>
      <c r="C144" s="122" t="s">
        <v>269</v>
      </c>
      <c r="D144" s="122" t="s">
        <v>61</v>
      </c>
      <c r="E144" s="122" t="s">
        <v>62</v>
      </c>
      <c r="F144" s="122" t="s">
        <v>61</v>
      </c>
      <c r="G144" s="122">
        <v>54</v>
      </c>
      <c r="H144" s="122">
        <v>26</v>
      </c>
      <c r="I144" s="122">
        <v>78</v>
      </c>
      <c r="J144" s="122">
        <v>386</v>
      </c>
      <c r="K144" s="122">
        <v>0</v>
      </c>
      <c r="N144" s="122">
        <v>349</v>
      </c>
      <c r="O144" s="122">
        <v>52.35</v>
      </c>
      <c r="P144" s="122">
        <v>30</v>
      </c>
      <c r="Q144" s="122">
        <v>50</v>
      </c>
      <c r="R144" s="122">
        <v>269</v>
      </c>
      <c r="S144" s="122">
        <v>246.65</v>
      </c>
    </row>
    <row r="145" spans="2:19">
      <c r="B145" s="122" t="s">
        <v>270</v>
      </c>
      <c r="C145" s="122" t="s">
        <v>271</v>
      </c>
      <c r="D145" s="122" t="s">
        <v>61</v>
      </c>
      <c r="E145" s="122" t="s">
        <v>62</v>
      </c>
      <c r="F145" s="122" t="s">
        <v>61</v>
      </c>
      <c r="G145" s="122">
        <v>31</v>
      </c>
      <c r="H145" s="122">
        <v>19</v>
      </c>
      <c r="I145" s="122">
        <v>38</v>
      </c>
      <c r="J145" s="122">
        <v>3</v>
      </c>
      <c r="K145" s="122">
        <v>0</v>
      </c>
      <c r="N145" s="122">
        <v>359</v>
      </c>
      <c r="O145" s="122">
        <v>53.85</v>
      </c>
      <c r="P145" s="122">
        <v>30</v>
      </c>
      <c r="Q145" s="122">
        <v>50</v>
      </c>
      <c r="R145" s="122">
        <v>279</v>
      </c>
      <c r="S145" s="122">
        <v>255.15</v>
      </c>
    </row>
    <row r="146" spans="2:19">
      <c r="B146" s="122" t="s">
        <v>272</v>
      </c>
      <c r="C146" s="122" t="s">
        <v>273</v>
      </c>
      <c r="D146" s="122" t="s">
        <v>61</v>
      </c>
      <c r="E146" s="122" t="s">
        <v>62</v>
      </c>
      <c r="F146" s="122" t="s">
        <v>61</v>
      </c>
      <c r="G146" s="122">
        <v>39</v>
      </c>
      <c r="H146" s="122">
        <v>28</v>
      </c>
      <c r="I146" s="122">
        <v>80</v>
      </c>
      <c r="J146" s="122">
        <v>196</v>
      </c>
      <c r="K146" s="122">
        <v>0</v>
      </c>
      <c r="N146" s="122">
        <v>359</v>
      </c>
      <c r="O146" s="122">
        <v>53.85</v>
      </c>
      <c r="P146" s="122">
        <v>30</v>
      </c>
      <c r="Q146" s="122">
        <v>50</v>
      </c>
      <c r="R146" s="122">
        <v>279</v>
      </c>
      <c r="S146" s="122">
        <v>255.15</v>
      </c>
    </row>
    <row r="147" spans="2:19">
      <c r="B147" s="122" t="s">
        <v>274</v>
      </c>
      <c r="C147" s="122" t="s">
        <v>263</v>
      </c>
      <c r="D147" s="122" t="s">
        <v>123</v>
      </c>
      <c r="E147" s="122" t="s">
        <v>120</v>
      </c>
      <c r="F147" s="122" t="s">
        <v>61</v>
      </c>
      <c r="G147" s="122">
        <v>112</v>
      </c>
      <c r="H147" s="122">
        <v>63</v>
      </c>
      <c r="I147" s="122">
        <v>182</v>
      </c>
      <c r="J147" s="122">
        <v>289</v>
      </c>
      <c r="K147" s="122">
        <v>500</v>
      </c>
      <c r="L147" s="122">
        <v>15</v>
      </c>
      <c r="M147" s="122">
        <v>15</v>
      </c>
      <c r="N147" s="122">
        <v>309</v>
      </c>
      <c r="O147" s="122">
        <v>46.35</v>
      </c>
      <c r="P147" s="122">
        <v>30</v>
      </c>
      <c r="Q147" s="122">
        <v>50</v>
      </c>
      <c r="R147" s="122">
        <v>229</v>
      </c>
      <c r="S147" s="122">
        <v>212.65</v>
      </c>
    </row>
    <row r="148" spans="2:19">
      <c r="B148" s="122" t="s">
        <v>275</v>
      </c>
      <c r="C148" s="122" t="s">
        <v>265</v>
      </c>
      <c r="D148" s="122" t="s">
        <v>123</v>
      </c>
      <c r="E148" s="122" t="s">
        <v>120</v>
      </c>
      <c r="F148" s="122" t="s">
        <v>61</v>
      </c>
      <c r="G148" s="122">
        <v>148</v>
      </c>
      <c r="H148" s="122">
        <v>76</v>
      </c>
      <c r="I148" s="122">
        <v>318</v>
      </c>
      <c r="J148" s="122">
        <v>525</v>
      </c>
      <c r="K148" s="122">
        <v>1102</v>
      </c>
      <c r="L148" s="122">
        <v>15</v>
      </c>
      <c r="M148" s="122">
        <v>15</v>
      </c>
      <c r="N148" s="122">
        <v>309</v>
      </c>
      <c r="O148" s="122">
        <v>46.35</v>
      </c>
      <c r="P148" s="122">
        <v>30</v>
      </c>
      <c r="Q148" s="122">
        <v>50</v>
      </c>
      <c r="R148" s="122">
        <v>229</v>
      </c>
      <c r="S148" s="122">
        <v>212.65</v>
      </c>
    </row>
    <row r="149" spans="2:19">
      <c r="B149" s="122" t="s">
        <v>276</v>
      </c>
      <c r="C149" s="122" t="s">
        <v>267</v>
      </c>
      <c r="D149" s="122" t="s">
        <v>61</v>
      </c>
      <c r="E149" s="122" t="s">
        <v>62</v>
      </c>
      <c r="F149" s="122" t="s">
        <v>61</v>
      </c>
      <c r="G149" s="122">
        <v>15</v>
      </c>
      <c r="H149" s="122">
        <v>4</v>
      </c>
      <c r="I149" s="122">
        <v>28</v>
      </c>
      <c r="J149" s="122">
        <v>42</v>
      </c>
      <c r="K149" s="122">
        <v>0</v>
      </c>
      <c r="N149" s="122">
        <v>309</v>
      </c>
      <c r="O149" s="122">
        <v>46.35</v>
      </c>
      <c r="P149" s="122">
        <v>30</v>
      </c>
      <c r="Q149" s="122">
        <v>50</v>
      </c>
      <c r="R149" s="122">
        <v>229</v>
      </c>
      <c r="S149" s="122">
        <v>212.65</v>
      </c>
    </row>
    <row r="150" spans="2:19">
      <c r="B150" s="122" t="s">
        <v>277</v>
      </c>
      <c r="C150" s="122" t="s">
        <v>269</v>
      </c>
      <c r="D150" s="122" t="s">
        <v>61</v>
      </c>
      <c r="E150" s="122" t="s">
        <v>62</v>
      </c>
      <c r="F150" s="122" t="s">
        <v>61</v>
      </c>
      <c r="G150" s="122">
        <v>62</v>
      </c>
      <c r="H150" s="122">
        <v>32</v>
      </c>
      <c r="I150" s="122">
        <v>105</v>
      </c>
      <c r="J150" s="122">
        <v>125</v>
      </c>
      <c r="K150" s="122">
        <v>0</v>
      </c>
      <c r="N150" s="122">
        <v>299</v>
      </c>
      <c r="O150" s="122">
        <v>44.85</v>
      </c>
      <c r="P150" s="122">
        <v>30</v>
      </c>
      <c r="Q150" s="122">
        <v>40</v>
      </c>
      <c r="R150" s="122">
        <v>229</v>
      </c>
      <c r="S150" s="122">
        <v>214.15</v>
      </c>
    </row>
    <row r="151" spans="2:19">
      <c r="B151" s="122" t="s">
        <v>278</v>
      </c>
      <c r="C151" s="122" t="s">
        <v>271</v>
      </c>
      <c r="D151" s="122" t="s">
        <v>61</v>
      </c>
      <c r="E151" s="122" t="s">
        <v>62</v>
      </c>
      <c r="F151" s="122" t="s">
        <v>61</v>
      </c>
      <c r="G151" s="122">
        <v>36</v>
      </c>
      <c r="H151" s="122">
        <v>18</v>
      </c>
      <c r="I151" s="122">
        <v>33</v>
      </c>
      <c r="J151" s="122">
        <v>15</v>
      </c>
      <c r="K151" s="122">
        <v>0</v>
      </c>
      <c r="N151" s="122">
        <v>309</v>
      </c>
      <c r="O151" s="122">
        <v>46.35</v>
      </c>
      <c r="P151" s="122">
        <v>30</v>
      </c>
      <c r="Q151" s="122">
        <v>50</v>
      </c>
      <c r="R151" s="122">
        <v>229</v>
      </c>
      <c r="S151" s="122">
        <v>212.65</v>
      </c>
    </row>
    <row r="152" spans="2:19">
      <c r="B152" s="122" t="s">
        <v>279</v>
      </c>
      <c r="C152" s="122" t="s">
        <v>273</v>
      </c>
      <c r="D152" s="122" t="s">
        <v>61</v>
      </c>
      <c r="E152" s="122" t="s">
        <v>62</v>
      </c>
      <c r="F152" s="122" t="s">
        <v>61</v>
      </c>
      <c r="G152" s="122">
        <v>58</v>
      </c>
      <c r="H152" s="122">
        <v>33</v>
      </c>
      <c r="I152" s="122">
        <v>97</v>
      </c>
      <c r="J152" s="122">
        <v>63</v>
      </c>
      <c r="K152" s="122">
        <v>0</v>
      </c>
      <c r="N152" s="122">
        <v>309</v>
      </c>
      <c r="O152" s="122">
        <v>46.35</v>
      </c>
      <c r="P152" s="122">
        <v>30</v>
      </c>
      <c r="Q152" s="122">
        <v>50</v>
      </c>
      <c r="R152" s="122">
        <v>229</v>
      </c>
      <c r="S152" s="122">
        <v>212.65</v>
      </c>
    </row>
    <row r="153" spans="1:19">
      <c r="A153" s="122" t="s">
        <v>280</v>
      </c>
      <c r="B153" s="122" t="s">
        <v>281</v>
      </c>
      <c r="C153" s="122" t="s">
        <v>282</v>
      </c>
      <c r="D153" s="122" t="s">
        <v>61</v>
      </c>
      <c r="E153" s="122" t="s">
        <v>62</v>
      </c>
      <c r="F153" s="122" t="s">
        <v>61</v>
      </c>
      <c r="G153" s="122">
        <v>14</v>
      </c>
      <c r="H153" s="122">
        <v>31</v>
      </c>
      <c r="I153" s="122">
        <v>63</v>
      </c>
      <c r="J153" s="122">
        <v>110</v>
      </c>
      <c r="K153" s="122">
        <v>0</v>
      </c>
      <c r="N153" s="122">
        <v>189</v>
      </c>
      <c r="O153" s="122"/>
      <c r="P153" s="122"/>
      <c r="Q153" s="122">
        <v>40</v>
      </c>
      <c r="R153" s="122">
        <v>149</v>
      </c>
      <c r="S153" s="122">
        <v>149</v>
      </c>
    </row>
    <row r="154" spans="2:19">
      <c r="B154" s="122" t="s">
        <v>283</v>
      </c>
      <c r="C154" s="122" t="s">
        <v>282</v>
      </c>
      <c r="D154" s="122" t="s">
        <v>61</v>
      </c>
      <c r="E154" s="122" t="s">
        <v>62</v>
      </c>
      <c r="F154" s="122" t="s">
        <v>61</v>
      </c>
      <c r="G154" s="122">
        <v>7</v>
      </c>
      <c r="H154" s="122">
        <v>6</v>
      </c>
      <c r="I154" s="122">
        <v>34</v>
      </c>
      <c r="J154" s="122">
        <v>17</v>
      </c>
      <c r="K154" s="122">
        <v>0</v>
      </c>
      <c r="N154" s="122">
        <v>169</v>
      </c>
      <c r="O154" s="122"/>
      <c r="P154" s="122"/>
      <c r="Q154" s="122">
        <v>40</v>
      </c>
      <c r="R154" s="122">
        <v>129</v>
      </c>
      <c r="S154" s="122">
        <v>129</v>
      </c>
    </row>
    <row r="155" spans="2:19">
      <c r="B155" s="122" t="s">
        <v>284</v>
      </c>
      <c r="C155" s="122" t="s">
        <v>285</v>
      </c>
      <c r="D155" s="122" t="s">
        <v>61</v>
      </c>
      <c r="E155" s="122" t="s">
        <v>62</v>
      </c>
      <c r="F155" s="122" t="s">
        <v>61</v>
      </c>
      <c r="G155" s="122">
        <v>68</v>
      </c>
      <c r="H155" s="122">
        <v>3</v>
      </c>
      <c r="I155" s="122">
        <v>0</v>
      </c>
      <c r="J155" s="122">
        <v>4</v>
      </c>
      <c r="K155" s="122">
        <v>0</v>
      </c>
      <c r="N155" s="122">
        <v>209</v>
      </c>
      <c r="O155" s="122"/>
      <c r="P155" s="122"/>
      <c r="Q155" s="122">
        <v>50</v>
      </c>
      <c r="R155" s="122">
        <v>159</v>
      </c>
      <c r="S155" s="122">
        <v>159</v>
      </c>
    </row>
    <row r="156" spans="2:19">
      <c r="B156" s="122" t="s">
        <v>286</v>
      </c>
      <c r="C156" s="122" t="s">
        <v>285</v>
      </c>
      <c r="D156" s="122" t="s">
        <v>61</v>
      </c>
      <c r="E156" s="122" t="s">
        <v>62</v>
      </c>
      <c r="F156" s="122" t="s">
        <v>61</v>
      </c>
      <c r="G156" s="122">
        <v>59</v>
      </c>
      <c r="H156" s="122">
        <v>2</v>
      </c>
      <c r="I156" s="122">
        <v>6</v>
      </c>
      <c r="J156" s="122">
        <v>1</v>
      </c>
      <c r="K156" s="122">
        <v>0</v>
      </c>
      <c r="N156" s="122">
        <v>189</v>
      </c>
      <c r="O156" s="122"/>
      <c r="P156" s="122"/>
      <c r="Q156" s="122">
        <v>50</v>
      </c>
      <c r="R156" s="122">
        <v>139</v>
      </c>
      <c r="S156" s="122">
        <v>139</v>
      </c>
    </row>
    <row r="157" spans="2:19">
      <c r="B157" s="122" t="s">
        <v>287</v>
      </c>
      <c r="C157" s="122" t="s">
        <v>288</v>
      </c>
      <c r="D157" s="122" t="s">
        <v>61</v>
      </c>
      <c r="E157" s="122" t="s">
        <v>62</v>
      </c>
      <c r="F157" s="122" t="s">
        <v>61</v>
      </c>
      <c r="G157" s="122">
        <v>18</v>
      </c>
      <c r="H157" s="122">
        <v>2</v>
      </c>
      <c r="I157" s="122">
        <v>5</v>
      </c>
      <c r="J157" s="122">
        <v>18</v>
      </c>
      <c r="K157" s="122">
        <v>0</v>
      </c>
      <c r="N157" s="122">
        <v>179</v>
      </c>
      <c r="O157" s="122"/>
      <c r="P157" s="122"/>
      <c r="Q157" s="122">
        <v>40</v>
      </c>
      <c r="R157" s="122">
        <v>139</v>
      </c>
      <c r="S157" s="122">
        <v>139</v>
      </c>
    </row>
    <row r="158" spans="2:19">
      <c r="B158" s="122" t="s">
        <v>289</v>
      </c>
      <c r="C158" s="122" t="s">
        <v>290</v>
      </c>
      <c r="D158" s="122" t="s">
        <v>61</v>
      </c>
      <c r="E158" s="122" t="s">
        <v>62</v>
      </c>
      <c r="F158" s="122" t="s">
        <v>61</v>
      </c>
      <c r="G158" s="122">
        <v>119</v>
      </c>
      <c r="H158" s="122">
        <v>39</v>
      </c>
      <c r="I158" s="122">
        <v>3</v>
      </c>
      <c r="J158" s="122">
        <v>0</v>
      </c>
      <c r="K158" s="122">
        <v>0</v>
      </c>
      <c r="N158" s="122">
        <v>199</v>
      </c>
      <c r="O158" s="122"/>
      <c r="P158" s="122"/>
      <c r="Q158" s="122">
        <v>40</v>
      </c>
      <c r="R158" s="122">
        <v>159</v>
      </c>
      <c r="S158" s="122">
        <v>159</v>
      </c>
    </row>
    <row r="159" spans="2:19">
      <c r="B159" s="122" t="s">
        <v>291</v>
      </c>
      <c r="C159" s="122" t="s">
        <v>292</v>
      </c>
      <c r="D159" s="122" t="s">
        <v>61</v>
      </c>
      <c r="E159" s="122" t="s">
        <v>62</v>
      </c>
      <c r="F159" s="122" t="s">
        <v>61</v>
      </c>
      <c r="G159" s="122">
        <v>0</v>
      </c>
      <c r="H159" s="122">
        <v>70</v>
      </c>
      <c r="I159" s="122">
        <v>80</v>
      </c>
      <c r="J159" s="122">
        <v>510</v>
      </c>
      <c r="K159" s="122">
        <v>300</v>
      </c>
      <c r="N159" s="122">
        <v>169</v>
      </c>
      <c r="O159" s="122"/>
      <c r="P159" s="122"/>
      <c r="Q159" s="122">
        <v>30</v>
      </c>
      <c r="R159" s="122">
        <v>139</v>
      </c>
      <c r="S159" s="122">
        <v>139</v>
      </c>
    </row>
    <row r="160" spans="2:19">
      <c r="B160" s="122" t="s">
        <v>293</v>
      </c>
      <c r="C160" s="122" t="s">
        <v>294</v>
      </c>
      <c r="D160" s="122" t="s">
        <v>61</v>
      </c>
      <c r="E160" s="122" t="s">
        <v>62</v>
      </c>
      <c r="F160" s="122" t="s">
        <v>61</v>
      </c>
      <c r="G160" s="122">
        <v>0</v>
      </c>
      <c r="H160" s="122">
        <v>52</v>
      </c>
      <c r="I160" s="122">
        <v>118</v>
      </c>
      <c r="J160" s="122">
        <v>143</v>
      </c>
      <c r="K160" s="122">
        <v>0</v>
      </c>
      <c r="N160" s="122">
        <v>169</v>
      </c>
      <c r="O160" s="122"/>
      <c r="P160" s="122"/>
      <c r="Q160" s="122">
        <v>30</v>
      </c>
      <c r="R160" s="122">
        <v>139</v>
      </c>
      <c r="S160" s="122">
        <v>139</v>
      </c>
    </row>
    <row r="161" spans="2:19">
      <c r="B161" s="122" t="s">
        <v>295</v>
      </c>
      <c r="C161" s="122" t="s">
        <v>290</v>
      </c>
      <c r="D161" s="122" t="s">
        <v>61</v>
      </c>
      <c r="E161" s="122" t="s">
        <v>62</v>
      </c>
      <c r="F161" s="122" t="s">
        <v>61</v>
      </c>
      <c r="G161" s="122">
        <v>41</v>
      </c>
      <c r="H161" s="122">
        <v>9</v>
      </c>
      <c r="I161" s="122">
        <v>5</v>
      </c>
      <c r="J161" s="122">
        <v>0</v>
      </c>
      <c r="K161" s="122">
        <v>0</v>
      </c>
      <c r="N161" s="122">
        <v>179</v>
      </c>
      <c r="O161" s="122"/>
      <c r="P161" s="122"/>
      <c r="Q161" s="122">
        <v>40</v>
      </c>
      <c r="R161" s="122">
        <v>139</v>
      </c>
      <c r="S161" s="122">
        <v>139</v>
      </c>
    </row>
    <row r="162" spans="2:19">
      <c r="B162" s="122" t="s">
        <v>296</v>
      </c>
      <c r="C162" s="122" t="s">
        <v>292</v>
      </c>
      <c r="D162" s="122" t="s">
        <v>61</v>
      </c>
      <c r="E162" s="122" t="s">
        <v>62</v>
      </c>
      <c r="F162" s="122" t="s">
        <v>61</v>
      </c>
      <c r="G162" s="122">
        <v>0</v>
      </c>
      <c r="H162" s="122">
        <v>82</v>
      </c>
      <c r="I162" s="122">
        <v>157</v>
      </c>
      <c r="J162" s="122">
        <v>208</v>
      </c>
      <c r="K162" s="122">
        <v>700</v>
      </c>
      <c r="N162" s="122">
        <v>149</v>
      </c>
      <c r="O162" s="122">
        <v>0</v>
      </c>
      <c r="P162" s="122"/>
      <c r="Q162" s="122">
        <v>30</v>
      </c>
      <c r="R162" s="122">
        <v>119</v>
      </c>
      <c r="S162" s="122">
        <v>119</v>
      </c>
    </row>
    <row r="163" spans="2:19">
      <c r="B163" s="122" t="s">
        <v>297</v>
      </c>
      <c r="C163" s="122" t="s">
        <v>294</v>
      </c>
      <c r="D163" s="122" t="s">
        <v>61</v>
      </c>
      <c r="E163" s="122" t="s">
        <v>62</v>
      </c>
      <c r="F163" s="122" t="s">
        <v>61</v>
      </c>
      <c r="G163" s="122">
        <v>0</v>
      </c>
      <c r="H163" s="122">
        <v>39</v>
      </c>
      <c r="I163" s="122">
        <v>76</v>
      </c>
      <c r="J163" s="122">
        <v>76</v>
      </c>
      <c r="K163" s="122">
        <v>0</v>
      </c>
      <c r="N163" s="122">
        <v>149</v>
      </c>
      <c r="O163" s="122"/>
      <c r="P163" s="122"/>
      <c r="Q163" s="122">
        <v>30</v>
      </c>
      <c r="R163" s="122">
        <v>119</v>
      </c>
      <c r="S163" s="122">
        <v>119</v>
      </c>
    </row>
    <row r="164" spans="1:19">
      <c r="A164" s="122" t="s">
        <v>298</v>
      </c>
      <c r="B164" s="122" t="s">
        <v>299</v>
      </c>
      <c r="C164" s="122" t="s">
        <v>300</v>
      </c>
      <c r="D164" s="122" t="s">
        <v>123</v>
      </c>
      <c r="E164" s="122" t="s">
        <v>120</v>
      </c>
      <c r="F164" s="122" t="s">
        <v>61</v>
      </c>
      <c r="G164" s="122">
        <v>33</v>
      </c>
      <c r="H164" s="122">
        <v>56</v>
      </c>
      <c r="I164" s="122">
        <v>197</v>
      </c>
      <c r="J164" s="122">
        <v>177</v>
      </c>
      <c r="K164" s="122">
        <v>300</v>
      </c>
      <c r="L164" s="122">
        <v>10</v>
      </c>
      <c r="M164" s="122">
        <v>10</v>
      </c>
      <c r="N164" s="122">
        <v>159</v>
      </c>
      <c r="O164" s="122">
        <v>23.85</v>
      </c>
      <c r="P164" s="122"/>
      <c r="Q164" s="122">
        <v>30</v>
      </c>
      <c r="R164" s="122">
        <v>129</v>
      </c>
      <c r="S164" s="122">
        <v>105.15</v>
      </c>
    </row>
    <row r="165" spans="2:19">
      <c r="B165" s="122" t="s">
        <v>301</v>
      </c>
      <c r="C165" s="122" t="s">
        <v>300</v>
      </c>
      <c r="D165" s="122" t="s">
        <v>123</v>
      </c>
      <c r="E165" s="122" t="s">
        <v>120</v>
      </c>
      <c r="F165" s="122" t="s">
        <v>61</v>
      </c>
      <c r="G165" s="122">
        <v>40</v>
      </c>
      <c r="H165" s="122">
        <v>42</v>
      </c>
      <c r="I165" s="122">
        <v>190</v>
      </c>
      <c r="J165" s="122">
        <v>316</v>
      </c>
      <c r="K165" s="122">
        <v>0</v>
      </c>
      <c r="L165" s="122">
        <v>10</v>
      </c>
      <c r="M165" s="122">
        <v>10</v>
      </c>
      <c r="N165" s="122">
        <v>199</v>
      </c>
      <c r="O165" s="122">
        <v>29.85</v>
      </c>
      <c r="P165" s="122"/>
      <c r="Q165" s="122">
        <v>30</v>
      </c>
      <c r="R165" s="122">
        <v>169</v>
      </c>
      <c r="S165" s="122">
        <v>139.15</v>
      </c>
    </row>
    <row r="166" spans="2:19">
      <c r="B166" s="122" t="s">
        <v>302</v>
      </c>
      <c r="C166" s="122" t="s">
        <v>300</v>
      </c>
      <c r="D166" s="122" t="s">
        <v>123</v>
      </c>
      <c r="E166" s="122" t="s">
        <v>120</v>
      </c>
      <c r="F166" s="122" t="s">
        <v>61</v>
      </c>
      <c r="G166" s="122">
        <v>65</v>
      </c>
      <c r="H166" s="122">
        <v>115</v>
      </c>
      <c r="I166" s="122">
        <v>406</v>
      </c>
      <c r="J166" s="122">
        <v>104</v>
      </c>
      <c r="K166" s="122">
        <v>500</v>
      </c>
      <c r="L166" s="122">
        <v>10</v>
      </c>
      <c r="M166" s="122">
        <v>10</v>
      </c>
      <c r="N166" s="122">
        <v>179</v>
      </c>
      <c r="O166" s="122">
        <v>26.85</v>
      </c>
      <c r="P166" s="122"/>
      <c r="Q166" s="122">
        <v>30</v>
      </c>
      <c r="R166" s="122">
        <v>149</v>
      </c>
      <c r="S166" s="122">
        <v>122.15</v>
      </c>
    </row>
    <row r="167" spans="2:19">
      <c r="B167" s="122" t="s">
        <v>303</v>
      </c>
      <c r="C167" s="122" t="s">
        <v>304</v>
      </c>
      <c r="D167" s="122" t="s">
        <v>61</v>
      </c>
      <c r="E167" s="122" t="s">
        <v>128</v>
      </c>
      <c r="F167" s="122" t="s">
        <v>61</v>
      </c>
      <c r="G167" s="122">
        <v>0</v>
      </c>
      <c r="H167" s="122">
        <v>43</v>
      </c>
      <c r="I167" s="122">
        <v>22</v>
      </c>
      <c r="J167" s="122">
        <v>0</v>
      </c>
      <c r="K167" s="122">
        <v>68</v>
      </c>
      <c r="N167" s="122">
        <v>179</v>
      </c>
      <c r="O167" s="122">
        <v>26.85</v>
      </c>
      <c r="P167" s="122"/>
      <c r="Q167" s="122">
        <v>30</v>
      </c>
      <c r="R167" s="122">
        <v>149</v>
      </c>
      <c r="S167" s="122">
        <v>122.15</v>
      </c>
    </row>
    <row r="168" spans="2:19">
      <c r="B168" s="122" t="s">
        <v>305</v>
      </c>
      <c r="C168" s="122" t="s">
        <v>304</v>
      </c>
      <c r="D168" s="122" t="s">
        <v>61</v>
      </c>
      <c r="E168" s="122" t="s">
        <v>128</v>
      </c>
      <c r="F168" s="122" t="s">
        <v>61</v>
      </c>
      <c r="G168" s="122">
        <v>0</v>
      </c>
      <c r="H168" s="122">
        <v>50</v>
      </c>
      <c r="I168" s="122">
        <v>15</v>
      </c>
      <c r="J168" s="122">
        <v>71</v>
      </c>
      <c r="K168" s="122">
        <v>554</v>
      </c>
      <c r="N168" s="122">
        <v>199</v>
      </c>
      <c r="O168" s="122">
        <v>29.85</v>
      </c>
      <c r="P168" s="122"/>
      <c r="Q168" s="122">
        <v>30</v>
      </c>
      <c r="R168" s="122">
        <v>169</v>
      </c>
      <c r="S168" s="122">
        <v>139.15</v>
      </c>
    </row>
    <row r="169" spans="2:19">
      <c r="B169" s="122" t="s">
        <v>306</v>
      </c>
      <c r="C169" s="122" t="s">
        <v>307</v>
      </c>
      <c r="D169" s="122" t="s">
        <v>61</v>
      </c>
      <c r="E169" s="122" t="s">
        <v>128</v>
      </c>
      <c r="F169" s="122" t="s">
        <v>136</v>
      </c>
      <c r="G169" s="122">
        <v>52</v>
      </c>
      <c r="H169" s="122">
        <v>82</v>
      </c>
      <c r="I169" s="122">
        <v>146</v>
      </c>
      <c r="J169" s="122">
        <v>283</v>
      </c>
      <c r="K169" s="122">
        <v>0</v>
      </c>
      <c r="N169" s="122">
        <v>199</v>
      </c>
      <c r="O169" s="122">
        <v>29.85</v>
      </c>
      <c r="P169" s="122"/>
      <c r="Q169" s="122">
        <v>30</v>
      </c>
      <c r="R169" s="122">
        <v>169</v>
      </c>
      <c r="S169" s="122">
        <v>139.15</v>
      </c>
    </row>
    <row r="170" spans="2:19">
      <c r="B170" s="122" t="s">
        <v>308</v>
      </c>
      <c r="C170" s="122" t="s">
        <v>307</v>
      </c>
      <c r="D170" s="122" t="s">
        <v>61</v>
      </c>
      <c r="E170" s="122" t="s">
        <v>128</v>
      </c>
      <c r="F170" s="122" t="s">
        <v>136</v>
      </c>
      <c r="G170" s="122">
        <v>47</v>
      </c>
      <c r="H170" s="122">
        <v>18</v>
      </c>
      <c r="I170" s="122">
        <v>45</v>
      </c>
      <c r="J170" s="122">
        <v>180</v>
      </c>
      <c r="K170" s="122">
        <v>0</v>
      </c>
      <c r="N170" s="122">
        <v>159</v>
      </c>
      <c r="O170" s="122">
        <v>23.85</v>
      </c>
      <c r="P170" s="122"/>
      <c r="Q170" s="122">
        <v>30</v>
      </c>
      <c r="R170" s="122">
        <v>129</v>
      </c>
      <c r="S170" s="122">
        <v>105.15</v>
      </c>
    </row>
    <row r="171" spans="2:19">
      <c r="B171" s="122" t="s">
        <v>309</v>
      </c>
      <c r="C171" s="122" t="s">
        <v>310</v>
      </c>
      <c r="D171" s="122" t="s">
        <v>123</v>
      </c>
      <c r="E171" s="122" t="s">
        <v>120</v>
      </c>
      <c r="F171" s="122" t="s">
        <v>61</v>
      </c>
      <c r="G171" s="122">
        <v>79</v>
      </c>
      <c r="H171" s="122">
        <v>64</v>
      </c>
      <c r="I171" s="122">
        <v>206</v>
      </c>
      <c r="J171" s="122">
        <v>128</v>
      </c>
      <c r="K171" s="122">
        <v>202</v>
      </c>
      <c r="L171" s="122">
        <v>10</v>
      </c>
      <c r="M171" s="122">
        <v>10</v>
      </c>
      <c r="N171" s="122">
        <v>199</v>
      </c>
      <c r="O171" s="122">
        <v>29.85</v>
      </c>
      <c r="P171" s="122"/>
      <c r="Q171" s="122">
        <v>30</v>
      </c>
      <c r="R171" s="122">
        <v>169</v>
      </c>
      <c r="S171" s="122">
        <v>139.15</v>
      </c>
    </row>
    <row r="172" spans="2:19">
      <c r="B172" s="122" t="s">
        <v>311</v>
      </c>
      <c r="C172" s="122" t="s">
        <v>310</v>
      </c>
      <c r="D172" s="122" t="s">
        <v>123</v>
      </c>
      <c r="E172" s="122" t="s">
        <v>120</v>
      </c>
      <c r="F172" s="122" t="s">
        <v>61</v>
      </c>
      <c r="G172" s="122">
        <v>22</v>
      </c>
      <c r="H172" s="122">
        <v>13</v>
      </c>
      <c r="I172" s="122">
        <v>40</v>
      </c>
      <c r="J172" s="122">
        <v>26</v>
      </c>
      <c r="K172" s="122">
        <v>100</v>
      </c>
      <c r="L172" s="122">
        <v>10</v>
      </c>
      <c r="M172" s="122">
        <v>10</v>
      </c>
      <c r="N172" s="122">
        <v>159</v>
      </c>
      <c r="O172" s="122">
        <v>23.85</v>
      </c>
      <c r="P172" s="122"/>
      <c r="Q172" s="122">
        <v>30</v>
      </c>
      <c r="R172" s="122">
        <v>129</v>
      </c>
      <c r="S172" s="122">
        <v>105.15</v>
      </c>
    </row>
    <row r="173" spans="2:19">
      <c r="B173" s="122" t="s">
        <v>312</v>
      </c>
      <c r="C173" s="122" t="s">
        <v>307</v>
      </c>
      <c r="D173" s="122" t="s">
        <v>61</v>
      </c>
      <c r="E173" s="122" t="s">
        <v>128</v>
      </c>
      <c r="F173" s="122" t="s">
        <v>136</v>
      </c>
      <c r="G173" s="122">
        <v>73</v>
      </c>
      <c r="H173" s="122">
        <v>89</v>
      </c>
      <c r="I173" s="122">
        <v>191</v>
      </c>
      <c r="J173" s="122">
        <v>197</v>
      </c>
      <c r="K173" s="122">
        <v>0</v>
      </c>
      <c r="N173" s="122">
        <v>179</v>
      </c>
      <c r="O173" s="122">
        <v>26.85</v>
      </c>
      <c r="P173" s="122"/>
      <c r="Q173" s="122">
        <v>30</v>
      </c>
      <c r="R173" s="122">
        <v>149</v>
      </c>
      <c r="S173" s="122">
        <v>122.15</v>
      </c>
    </row>
    <row r="174" spans="2:19">
      <c r="B174" s="122" t="s">
        <v>313</v>
      </c>
      <c r="C174" s="122" t="s">
        <v>310</v>
      </c>
      <c r="D174" s="122" t="s">
        <v>123</v>
      </c>
      <c r="E174" s="122" t="s">
        <v>120</v>
      </c>
      <c r="F174" s="122" t="s">
        <v>61</v>
      </c>
      <c r="G174" s="122">
        <v>78</v>
      </c>
      <c r="H174" s="122">
        <v>72</v>
      </c>
      <c r="I174" s="122">
        <v>185</v>
      </c>
      <c r="J174" s="122">
        <v>66</v>
      </c>
      <c r="K174" s="122">
        <v>200</v>
      </c>
      <c r="L174" s="122">
        <v>10</v>
      </c>
      <c r="M174" s="122">
        <v>10</v>
      </c>
      <c r="N174" s="122">
        <v>179</v>
      </c>
      <c r="O174" s="122">
        <v>26.85</v>
      </c>
      <c r="P174" s="122"/>
      <c r="Q174" s="122">
        <v>30</v>
      </c>
      <c r="R174" s="122">
        <v>149</v>
      </c>
      <c r="S174" s="122">
        <v>122.15</v>
      </c>
    </row>
    <row r="175" spans="2:19">
      <c r="B175" s="122" t="s">
        <v>314</v>
      </c>
      <c r="C175" s="122" t="s">
        <v>315</v>
      </c>
      <c r="D175" s="122" t="s">
        <v>61</v>
      </c>
      <c r="E175" s="122" t="s">
        <v>62</v>
      </c>
      <c r="F175" s="122" t="s">
        <v>136</v>
      </c>
      <c r="H175" s="122">
        <v>0</v>
      </c>
      <c r="I175" s="122">
        <v>100</v>
      </c>
      <c r="J175" s="122">
        <v>669</v>
      </c>
      <c r="K175" s="122">
        <v>0</v>
      </c>
      <c r="N175" s="122">
        <v>199</v>
      </c>
      <c r="O175" s="122">
        <v>29.85</v>
      </c>
      <c r="P175" s="122"/>
      <c r="Q175" s="122">
        <v>30</v>
      </c>
      <c r="R175" s="122">
        <v>169</v>
      </c>
      <c r="S175" s="122">
        <v>139.15</v>
      </c>
    </row>
    <row r="176" spans="2:19">
      <c r="B176" s="122" t="s">
        <v>316</v>
      </c>
      <c r="C176" s="122" t="s">
        <v>317</v>
      </c>
      <c r="D176" s="122" t="s">
        <v>61</v>
      </c>
      <c r="E176" s="122" t="s">
        <v>128</v>
      </c>
      <c r="F176" s="122" t="s">
        <v>61</v>
      </c>
      <c r="G176" s="122">
        <v>43</v>
      </c>
      <c r="H176" s="122">
        <v>82</v>
      </c>
      <c r="I176" s="122">
        <v>91</v>
      </c>
      <c r="J176" s="122">
        <v>12</v>
      </c>
      <c r="K176" s="122">
        <v>900</v>
      </c>
      <c r="L176" s="122">
        <v>10</v>
      </c>
      <c r="M176" s="122">
        <v>10</v>
      </c>
      <c r="N176" s="122">
        <v>199</v>
      </c>
      <c r="O176" s="122">
        <v>29.85</v>
      </c>
      <c r="P176" s="122"/>
      <c r="Q176" s="122">
        <v>30</v>
      </c>
      <c r="R176" s="122">
        <v>169</v>
      </c>
      <c r="S176" s="122">
        <v>139.15</v>
      </c>
    </row>
    <row r="177" spans="2:19">
      <c r="B177" s="122" t="s">
        <v>318</v>
      </c>
      <c r="C177" s="122" t="s">
        <v>319</v>
      </c>
      <c r="D177" s="122" t="s">
        <v>61</v>
      </c>
      <c r="E177" s="122" t="s">
        <v>120</v>
      </c>
      <c r="F177" s="122" t="s">
        <v>61</v>
      </c>
      <c r="G177" s="122">
        <v>98</v>
      </c>
      <c r="H177" s="122">
        <v>111</v>
      </c>
      <c r="I177" s="122">
        <v>54</v>
      </c>
      <c r="J177" s="122">
        <v>11</v>
      </c>
      <c r="K177" s="122">
        <v>400</v>
      </c>
      <c r="N177" s="122">
        <v>199</v>
      </c>
      <c r="O177" s="122">
        <v>29.85</v>
      </c>
      <c r="P177" s="122"/>
      <c r="Q177" s="122">
        <v>30</v>
      </c>
      <c r="R177" s="122">
        <v>169</v>
      </c>
      <c r="S177" s="122">
        <v>139.15</v>
      </c>
    </row>
    <row r="178" spans="2:19">
      <c r="B178" s="122" t="s">
        <v>320</v>
      </c>
      <c r="C178" s="122" t="s">
        <v>321</v>
      </c>
      <c r="D178" s="122" t="s">
        <v>61</v>
      </c>
      <c r="E178" s="122" t="s">
        <v>62</v>
      </c>
      <c r="F178" s="122" t="s">
        <v>61</v>
      </c>
      <c r="G178" s="122">
        <v>13</v>
      </c>
      <c r="H178" s="122">
        <v>21</v>
      </c>
      <c r="I178" s="122">
        <v>48</v>
      </c>
      <c r="J178" s="122">
        <v>16</v>
      </c>
      <c r="K178" s="122">
        <v>150</v>
      </c>
      <c r="N178" s="122">
        <v>349</v>
      </c>
      <c r="O178" s="122">
        <v>52.35</v>
      </c>
      <c r="P178" s="122">
        <v>30</v>
      </c>
      <c r="Q178" s="122">
        <v>40</v>
      </c>
      <c r="R178" s="122">
        <v>279</v>
      </c>
      <c r="S178" s="122">
        <v>256.65</v>
      </c>
    </row>
    <row r="179" spans="2:19">
      <c r="B179" s="122" t="s">
        <v>322</v>
      </c>
      <c r="C179" s="122" t="s">
        <v>323</v>
      </c>
      <c r="D179" s="122" t="s">
        <v>123</v>
      </c>
      <c r="E179" s="122" t="s">
        <v>324</v>
      </c>
      <c r="F179" s="122" t="s">
        <v>61</v>
      </c>
      <c r="G179" s="122">
        <v>23</v>
      </c>
      <c r="H179" s="122">
        <v>31</v>
      </c>
      <c r="I179" s="122">
        <v>23</v>
      </c>
      <c r="J179" s="122">
        <v>57</v>
      </c>
      <c r="K179" s="122">
        <v>683</v>
      </c>
      <c r="L179" s="122">
        <v>10</v>
      </c>
      <c r="M179" s="122">
        <v>10</v>
      </c>
      <c r="N179" s="122">
        <v>159</v>
      </c>
      <c r="O179" s="122">
        <v>23.85</v>
      </c>
      <c r="P179" s="122"/>
      <c r="Q179" s="122">
        <v>30</v>
      </c>
      <c r="R179" s="122">
        <v>129</v>
      </c>
      <c r="S179" s="122">
        <v>105.15</v>
      </c>
    </row>
    <row r="180" spans="2:19">
      <c r="B180" s="122" t="s">
        <v>325</v>
      </c>
      <c r="C180" s="122" t="s">
        <v>326</v>
      </c>
      <c r="D180" s="122" t="s">
        <v>123</v>
      </c>
      <c r="E180" s="122" t="s">
        <v>324</v>
      </c>
      <c r="F180" s="122" t="s">
        <v>61</v>
      </c>
      <c r="G180" s="122">
        <v>68</v>
      </c>
      <c r="H180" s="122">
        <v>136</v>
      </c>
      <c r="I180" s="122">
        <v>75</v>
      </c>
      <c r="J180" s="122">
        <v>0</v>
      </c>
      <c r="K180" s="122">
        <v>1706</v>
      </c>
      <c r="L180" s="122">
        <v>10</v>
      </c>
      <c r="M180" s="122">
        <v>10</v>
      </c>
      <c r="N180" s="122">
        <v>159</v>
      </c>
      <c r="O180" s="122">
        <v>23.85</v>
      </c>
      <c r="P180" s="122"/>
      <c r="Q180" s="122">
        <v>30</v>
      </c>
      <c r="R180" s="122">
        <v>129</v>
      </c>
      <c r="S180" s="122">
        <v>105.15</v>
      </c>
    </row>
    <row r="181" spans="2:19">
      <c r="B181" s="122" t="s">
        <v>327</v>
      </c>
      <c r="C181" s="122" t="s">
        <v>319</v>
      </c>
      <c r="D181" s="122" t="s">
        <v>61</v>
      </c>
      <c r="E181" s="122" t="s">
        <v>120</v>
      </c>
      <c r="F181" s="122" t="s">
        <v>61</v>
      </c>
      <c r="G181" s="122">
        <v>141</v>
      </c>
      <c r="H181" s="122">
        <v>154</v>
      </c>
      <c r="I181" s="122">
        <v>14</v>
      </c>
      <c r="J181" s="122">
        <v>1</v>
      </c>
      <c r="K181" s="122">
        <v>550</v>
      </c>
      <c r="N181" s="122">
        <v>159</v>
      </c>
      <c r="O181" s="122">
        <v>23.85</v>
      </c>
      <c r="P181" s="122"/>
      <c r="Q181" s="122">
        <v>30</v>
      </c>
      <c r="R181" s="122">
        <v>129</v>
      </c>
      <c r="S181" s="122">
        <v>105.15</v>
      </c>
    </row>
    <row r="182" spans="2:19">
      <c r="B182" s="122" t="s">
        <v>328</v>
      </c>
      <c r="C182" s="122" t="s">
        <v>329</v>
      </c>
      <c r="D182" s="122" t="s">
        <v>123</v>
      </c>
      <c r="E182" s="122" t="s">
        <v>324</v>
      </c>
      <c r="F182" s="122" t="s">
        <v>61</v>
      </c>
      <c r="G182" s="122">
        <v>0</v>
      </c>
      <c r="H182" s="122">
        <v>30</v>
      </c>
      <c r="I182" s="122">
        <v>80</v>
      </c>
      <c r="J182" s="122">
        <v>54</v>
      </c>
      <c r="K182" s="122">
        <v>234</v>
      </c>
      <c r="L182" s="122">
        <v>10</v>
      </c>
      <c r="M182" s="122">
        <v>10</v>
      </c>
      <c r="N182" s="122">
        <v>169</v>
      </c>
      <c r="O182" s="122">
        <v>25.35</v>
      </c>
      <c r="P182" s="122"/>
      <c r="Q182" s="122">
        <v>40</v>
      </c>
      <c r="R182" s="122">
        <v>129</v>
      </c>
      <c r="S182" s="122">
        <v>103.65</v>
      </c>
    </row>
    <row r="183" spans="2:19">
      <c r="B183" s="122" t="s">
        <v>330</v>
      </c>
      <c r="C183" s="122" t="s">
        <v>331</v>
      </c>
      <c r="D183" s="122" t="s">
        <v>61</v>
      </c>
      <c r="E183" s="122" t="s">
        <v>62</v>
      </c>
      <c r="F183" s="122" t="s">
        <v>61</v>
      </c>
      <c r="G183" s="122">
        <v>23</v>
      </c>
      <c r="H183" s="122">
        <v>47</v>
      </c>
      <c r="I183" s="122">
        <v>25</v>
      </c>
      <c r="J183" s="122">
        <v>7</v>
      </c>
      <c r="K183" s="122">
        <v>0</v>
      </c>
      <c r="N183" s="122">
        <v>199</v>
      </c>
      <c r="O183" s="122">
        <v>29.85</v>
      </c>
      <c r="P183" s="122"/>
      <c r="Q183" s="122">
        <v>30</v>
      </c>
      <c r="R183" s="122">
        <v>169</v>
      </c>
      <c r="S183" s="122">
        <v>139.15</v>
      </c>
    </row>
    <row r="184" spans="2:19">
      <c r="B184" s="122" t="s">
        <v>332</v>
      </c>
      <c r="C184" s="122" t="s">
        <v>333</v>
      </c>
      <c r="D184" s="122" t="s">
        <v>61</v>
      </c>
      <c r="E184" s="122" t="s">
        <v>62</v>
      </c>
      <c r="F184" s="122" t="s">
        <v>61</v>
      </c>
      <c r="H184" s="122">
        <v>0</v>
      </c>
      <c r="I184" s="122">
        <v>0</v>
      </c>
      <c r="J184" s="122">
        <v>49</v>
      </c>
      <c r="K184" s="122">
        <v>1036</v>
      </c>
      <c r="N184" s="122">
        <v>199</v>
      </c>
      <c r="O184" s="122">
        <v>29.85</v>
      </c>
      <c r="P184" s="122"/>
      <c r="Q184" s="122">
        <v>30</v>
      </c>
      <c r="R184" s="122">
        <v>169</v>
      </c>
      <c r="S184" s="122">
        <v>139.15</v>
      </c>
    </row>
    <row r="185" spans="2:19">
      <c r="B185" s="122" t="s">
        <v>334</v>
      </c>
      <c r="C185" s="122" t="s">
        <v>335</v>
      </c>
      <c r="D185" s="122" t="s">
        <v>61</v>
      </c>
      <c r="E185" s="122" t="s">
        <v>120</v>
      </c>
      <c r="F185" s="122" t="s">
        <v>61</v>
      </c>
      <c r="H185" s="122">
        <v>4</v>
      </c>
      <c r="I185" s="122">
        <v>26</v>
      </c>
      <c r="J185" s="122">
        <v>72</v>
      </c>
      <c r="K185" s="122">
        <v>1089</v>
      </c>
      <c r="N185" s="122">
        <v>209</v>
      </c>
      <c r="O185" s="122">
        <v>31.35</v>
      </c>
      <c r="P185" s="122"/>
      <c r="Q185" s="122">
        <v>30</v>
      </c>
      <c r="R185" s="122">
        <v>179</v>
      </c>
      <c r="S185" s="122">
        <v>147.65</v>
      </c>
    </row>
    <row r="186" spans="2:19">
      <c r="B186" s="122" t="s">
        <v>336</v>
      </c>
      <c r="C186" s="122" t="s">
        <v>337</v>
      </c>
      <c r="D186" s="122" t="s">
        <v>123</v>
      </c>
      <c r="E186" s="122" t="s">
        <v>128</v>
      </c>
      <c r="F186" s="122" t="s">
        <v>61</v>
      </c>
      <c r="G186" s="122">
        <v>52</v>
      </c>
      <c r="H186" s="122">
        <v>80</v>
      </c>
      <c r="I186" s="122">
        <v>141</v>
      </c>
      <c r="J186" s="122">
        <v>79</v>
      </c>
      <c r="K186" s="122">
        <v>896</v>
      </c>
      <c r="L186" s="122">
        <v>10</v>
      </c>
      <c r="M186" s="122">
        <v>10</v>
      </c>
      <c r="N186" s="122">
        <v>159</v>
      </c>
      <c r="O186" s="122">
        <v>23.85</v>
      </c>
      <c r="P186" s="122"/>
      <c r="Q186" s="122">
        <v>30</v>
      </c>
      <c r="R186" s="122">
        <v>129</v>
      </c>
      <c r="S186" s="122">
        <v>105.15</v>
      </c>
    </row>
    <row r="187" spans="2:19">
      <c r="B187" s="122" t="s">
        <v>338</v>
      </c>
      <c r="C187" s="122" t="s">
        <v>315</v>
      </c>
      <c r="D187" s="122" t="s">
        <v>61</v>
      </c>
      <c r="E187" s="122" t="s">
        <v>62</v>
      </c>
      <c r="F187" s="122" t="s">
        <v>136</v>
      </c>
      <c r="H187" s="122">
        <v>1</v>
      </c>
      <c r="I187" s="122">
        <v>99</v>
      </c>
      <c r="J187" s="122">
        <v>736</v>
      </c>
      <c r="K187" s="122">
        <v>0</v>
      </c>
      <c r="N187" s="122">
        <v>179</v>
      </c>
      <c r="O187" s="122">
        <v>26.85</v>
      </c>
      <c r="P187" s="122"/>
      <c r="Q187" s="122">
        <v>30</v>
      </c>
      <c r="R187" s="122">
        <v>149</v>
      </c>
      <c r="S187" s="122">
        <v>122.15</v>
      </c>
    </row>
    <row r="188" spans="2:19">
      <c r="B188" s="122" t="s">
        <v>339</v>
      </c>
      <c r="C188" s="122" t="s">
        <v>317</v>
      </c>
      <c r="D188" s="122" t="s">
        <v>61</v>
      </c>
      <c r="E188" s="122" t="s">
        <v>128</v>
      </c>
      <c r="F188" s="122" t="s">
        <v>61</v>
      </c>
      <c r="G188" s="122">
        <v>29</v>
      </c>
      <c r="H188" s="122">
        <v>80</v>
      </c>
      <c r="I188" s="122">
        <v>180</v>
      </c>
      <c r="J188" s="122">
        <v>185</v>
      </c>
      <c r="K188" s="122">
        <v>750</v>
      </c>
      <c r="L188" s="122">
        <v>10</v>
      </c>
      <c r="M188" s="122">
        <v>10</v>
      </c>
      <c r="N188" s="122">
        <v>179</v>
      </c>
      <c r="O188" s="122">
        <v>26.85</v>
      </c>
      <c r="P188" s="122"/>
      <c r="Q188" s="122">
        <v>30</v>
      </c>
      <c r="R188" s="122">
        <v>149</v>
      </c>
      <c r="S188" s="122">
        <v>122.15</v>
      </c>
    </row>
    <row r="189" spans="2:19">
      <c r="B189" s="122" t="s">
        <v>340</v>
      </c>
      <c r="C189" s="122" t="s">
        <v>341</v>
      </c>
      <c r="D189" s="122" t="s">
        <v>61</v>
      </c>
      <c r="E189" s="122" t="s">
        <v>62</v>
      </c>
      <c r="F189" s="122" t="s">
        <v>61</v>
      </c>
      <c r="G189" s="122">
        <v>88</v>
      </c>
      <c r="H189" s="122">
        <v>53</v>
      </c>
      <c r="I189" s="122">
        <v>2</v>
      </c>
      <c r="J189" s="122">
        <v>2</v>
      </c>
      <c r="K189" s="122">
        <v>450</v>
      </c>
      <c r="N189" s="122">
        <v>199</v>
      </c>
      <c r="O189" s="122">
        <v>29.85</v>
      </c>
      <c r="P189" s="122"/>
      <c r="Q189" s="122">
        <v>30</v>
      </c>
      <c r="R189" s="122">
        <v>169</v>
      </c>
      <c r="S189" s="122">
        <v>139.15</v>
      </c>
    </row>
    <row r="190" spans="2:19">
      <c r="B190" s="122" t="s">
        <v>342</v>
      </c>
      <c r="C190" s="122" t="s">
        <v>319</v>
      </c>
      <c r="D190" s="122" t="s">
        <v>61</v>
      </c>
      <c r="E190" s="122" t="s">
        <v>120</v>
      </c>
      <c r="F190" s="122" t="s">
        <v>61</v>
      </c>
      <c r="G190" s="122">
        <v>131</v>
      </c>
      <c r="H190" s="122">
        <v>141</v>
      </c>
      <c r="I190" s="122">
        <v>43</v>
      </c>
      <c r="J190" s="122">
        <v>9</v>
      </c>
      <c r="K190" s="122">
        <v>550</v>
      </c>
      <c r="N190" s="122">
        <v>179</v>
      </c>
      <c r="O190" s="122">
        <v>26.85</v>
      </c>
      <c r="P190" s="122"/>
      <c r="Q190" s="122">
        <v>30</v>
      </c>
      <c r="R190" s="122">
        <v>149</v>
      </c>
      <c r="S190" s="122">
        <v>122.15</v>
      </c>
    </row>
    <row r="191" spans="2:19">
      <c r="B191" s="122" t="s">
        <v>343</v>
      </c>
      <c r="C191" s="122" t="s">
        <v>344</v>
      </c>
      <c r="D191" s="122" t="s">
        <v>61</v>
      </c>
      <c r="E191" s="122" t="s">
        <v>62</v>
      </c>
      <c r="F191" s="122" t="s">
        <v>61</v>
      </c>
      <c r="G191" s="122">
        <v>31</v>
      </c>
      <c r="H191" s="122">
        <v>34</v>
      </c>
      <c r="I191" s="122">
        <v>42</v>
      </c>
      <c r="J191" s="122">
        <v>3</v>
      </c>
      <c r="K191" s="122">
        <v>0</v>
      </c>
      <c r="N191" s="122">
        <v>199</v>
      </c>
      <c r="O191" s="122">
        <v>29.85</v>
      </c>
      <c r="P191" s="122"/>
      <c r="Q191" s="122">
        <v>30</v>
      </c>
      <c r="R191" s="122">
        <v>169</v>
      </c>
      <c r="S191" s="122">
        <v>139.15</v>
      </c>
    </row>
    <row r="192" spans="2:19">
      <c r="B192" s="122" t="s">
        <v>345</v>
      </c>
      <c r="C192" s="122" t="s">
        <v>346</v>
      </c>
      <c r="D192" s="122" t="s">
        <v>61</v>
      </c>
      <c r="E192" s="122" t="s">
        <v>62</v>
      </c>
      <c r="F192" s="122" t="s">
        <v>61</v>
      </c>
      <c r="H192" s="122">
        <v>0</v>
      </c>
      <c r="I192" s="122">
        <v>30</v>
      </c>
      <c r="J192" s="122">
        <v>64</v>
      </c>
      <c r="K192" s="122">
        <v>1723</v>
      </c>
      <c r="N192" s="122">
        <v>159</v>
      </c>
      <c r="O192" s="122">
        <v>23.85</v>
      </c>
      <c r="P192" s="122"/>
      <c r="Q192" s="122">
        <v>30</v>
      </c>
      <c r="R192" s="122">
        <v>129</v>
      </c>
      <c r="S192" s="122">
        <v>105.15</v>
      </c>
    </row>
    <row r="193" spans="2:19">
      <c r="B193" s="122" t="s">
        <v>347</v>
      </c>
      <c r="C193" s="122" t="s">
        <v>348</v>
      </c>
      <c r="D193" s="122" t="s">
        <v>61</v>
      </c>
      <c r="E193" s="122" t="s">
        <v>128</v>
      </c>
      <c r="F193" s="122" t="s">
        <v>61</v>
      </c>
      <c r="G193" s="122">
        <v>25</v>
      </c>
      <c r="H193" s="122">
        <v>62</v>
      </c>
      <c r="I193" s="122">
        <v>121</v>
      </c>
      <c r="J193" s="122">
        <v>126</v>
      </c>
      <c r="K193" s="122">
        <v>0</v>
      </c>
      <c r="N193" s="122">
        <v>159</v>
      </c>
      <c r="O193" s="122">
        <v>23.85</v>
      </c>
      <c r="P193" s="122"/>
      <c r="Q193" s="122">
        <v>30</v>
      </c>
      <c r="R193" s="122">
        <v>129</v>
      </c>
      <c r="S193" s="122">
        <v>105.15</v>
      </c>
    </row>
    <row r="194" spans="2:19">
      <c r="B194" s="122" t="s">
        <v>349</v>
      </c>
      <c r="C194" s="122" t="s">
        <v>350</v>
      </c>
      <c r="D194" s="122" t="s">
        <v>61</v>
      </c>
      <c r="E194" s="122" t="s">
        <v>62</v>
      </c>
      <c r="F194" s="122" t="s">
        <v>61</v>
      </c>
      <c r="G194" s="122">
        <v>25</v>
      </c>
      <c r="H194" s="122">
        <v>41</v>
      </c>
      <c r="I194" s="122">
        <v>117</v>
      </c>
      <c r="J194" s="122">
        <v>213</v>
      </c>
      <c r="K194" s="122">
        <v>2130</v>
      </c>
      <c r="N194" s="122">
        <v>159</v>
      </c>
      <c r="O194" s="122">
        <v>23.85</v>
      </c>
      <c r="P194" s="122"/>
      <c r="Q194" s="122">
        <v>30</v>
      </c>
      <c r="R194" s="122">
        <v>129</v>
      </c>
      <c r="S194" s="122">
        <v>105.15</v>
      </c>
    </row>
    <row r="195" spans="2:19">
      <c r="B195" s="122" t="s">
        <v>351</v>
      </c>
      <c r="C195" s="122" t="s">
        <v>352</v>
      </c>
      <c r="D195" s="122" t="s">
        <v>61</v>
      </c>
      <c r="E195" s="122" t="s">
        <v>128</v>
      </c>
      <c r="F195" s="122" t="s">
        <v>61</v>
      </c>
      <c r="G195" s="122">
        <v>62</v>
      </c>
      <c r="H195" s="122">
        <v>90</v>
      </c>
      <c r="I195" s="122">
        <v>55</v>
      </c>
      <c r="J195" s="122">
        <v>0</v>
      </c>
      <c r="K195" s="122">
        <v>755</v>
      </c>
      <c r="N195" s="122">
        <v>159</v>
      </c>
      <c r="O195" s="122">
        <v>23.85</v>
      </c>
      <c r="P195" s="122"/>
      <c r="Q195" s="122">
        <v>30</v>
      </c>
      <c r="R195" s="122">
        <v>129</v>
      </c>
      <c r="S195" s="122">
        <v>105.15</v>
      </c>
    </row>
    <row r="196" spans="2:19">
      <c r="B196" s="122" t="s">
        <v>353</v>
      </c>
      <c r="C196" s="122" t="s">
        <v>354</v>
      </c>
      <c r="D196" s="122" t="s">
        <v>61</v>
      </c>
      <c r="E196" s="122" t="s">
        <v>128</v>
      </c>
      <c r="F196" s="122" t="s">
        <v>61</v>
      </c>
      <c r="G196" s="122">
        <v>22</v>
      </c>
      <c r="H196" s="122">
        <v>45</v>
      </c>
      <c r="I196" s="122">
        <v>35</v>
      </c>
      <c r="J196" s="122">
        <v>25</v>
      </c>
      <c r="K196" s="122">
        <v>200</v>
      </c>
      <c r="N196" s="122">
        <v>159</v>
      </c>
      <c r="O196" s="122">
        <v>23.85</v>
      </c>
      <c r="P196" s="122"/>
      <c r="Q196" s="122">
        <v>30</v>
      </c>
      <c r="R196" s="122">
        <v>129</v>
      </c>
      <c r="S196" s="122">
        <v>105.15</v>
      </c>
    </row>
    <row r="197" spans="2:19">
      <c r="B197" s="122" t="s">
        <v>355</v>
      </c>
      <c r="C197" s="122" t="s">
        <v>321</v>
      </c>
      <c r="D197" s="122" t="s">
        <v>61</v>
      </c>
      <c r="E197" s="122" t="s">
        <v>62</v>
      </c>
      <c r="F197" s="122" t="s">
        <v>61</v>
      </c>
      <c r="G197" s="122">
        <v>7</v>
      </c>
      <c r="H197" s="122">
        <v>13</v>
      </c>
      <c r="I197" s="122">
        <v>45</v>
      </c>
      <c r="J197" s="122">
        <v>50</v>
      </c>
      <c r="K197" s="122">
        <v>50</v>
      </c>
      <c r="N197" s="122">
        <v>299</v>
      </c>
      <c r="O197" s="122">
        <v>44.85</v>
      </c>
      <c r="P197" s="122">
        <v>30</v>
      </c>
      <c r="Q197" s="122">
        <v>40</v>
      </c>
      <c r="R197" s="122">
        <v>229</v>
      </c>
      <c r="S197" s="122">
        <v>214.15</v>
      </c>
    </row>
    <row r="198" spans="2:19">
      <c r="B198" s="122" t="s">
        <v>356</v>
      </c>
      <c r="C198" s="122" t="s">
        <v>357</v>
      </c>
      <c r="D198" s="122" t="s">
        <v>61</v>
      </c>
      <c r="E198" s="122" t="s">
        <v>128</v>
      </c>
      <c r="F198" s="122" t="s">
        <v>61</v>
      </c>
      <c r="G198" s="122">
        <v>37</v>
      </c>
      <c r="H198" s="122">
        <v>58</v>
      </c>
      <c r="I198" s="122">
        <v>139</v>
      </c>
      <c r="J198" s="122">
        <v>70</v>
      </c>
      <c r="K198" s="122">
        <v>180</v>
      </c>
      <c r="N198" s="122">
        <v>159</v>
      </c>
      <c r="O198" s="122">
        <v>23.85</v>
      </c>
      <c r="P198" s="122"/>
      <c r="Q198" s="122">
        <v>30</v>
      </c>
      <c r="R198" s="122">
        <v>129</v>
      </c>
      <c r="S198" s="122">
        <v>105.15</v>
      </c>
    </row>
    <row r="199" spans="2:19">
      <c r="B199" s="122" t="s">
        <v>358</v>
      </c>
      <c r="C199" s="122" t="s">
        <v>359</v>
      </c>
      <c r="D199" s="122" t="s">
        <v>123</v>
      </c>
      <c r="E199" s="122" t="s">
        <v>120</v>
      </c>
      <c r="F199" s="122" t="s">
        <v>61</v>
      </c>
      <c r="G199" s="122">
        <v>165</v>
      </c>
      <c r="H199" s="122">
        <v>204</v>
      </c>
      <c r="I199" s="122">
        <v>120</v>
      </c>
      <c r="J199" s="122">
        <v>38</v>
      </c>
      <c r="K199" s="122">
        <v>1873</v>
      </c>
      <c r="L199" s="122">
        <v>10</v>
      </c>
      <c r="M199" s="122">
        <v>10</v>
      </c>
      <c r="N199" s="122">
        <v>199</v>
      </c>
      <c r="O199" s="122">
        <v>29.85</v>
      </c>
      <c r="P199" s="122"/>
      <c r="Q199" s="122">
        <v>30</v>
      </c>
      <c r="R199" s="122">
        <v>169</v>
      </c>
      <c r="S199" s="122">
        <v>139.15</v>
      </c>
    </row>
    <row r="200" spans="2:19">
      <c r="B200" s="122" t="s">
        <v>360</v>
      </c>
      <c r="C200" s="122" t="s">
        <v>323</v>
      </c>
      <c r="D200" s="122" t="s">
        <v>123</v>
      </c>
      <c r="E200" s="122" t="s">
        <v>324</v>
      </c>
      <c r="F200" s="122" t="s">
        <v>61</v>
      </c>
      <c r="G200" s="122">
        <v>34</v>
      </c>
      <c r="H200" s="122">
        <v>50</v>
      </c>
      <c r="I200" s="122">
        <v>28</v>
      </c>
      <c r="J200" s="122">
        <v>65</v>
      </c>
      <c r="K200" s="122">
        <v>440</v>
      </c>
      <c r="L200" s="122">
        <v>10</v>
      </c>
      <c r="M200" s="122">
        <v>10</v>
      </c>
      <c r="N200" s="122">
        <v>139</v>
      </c>
      <c r="O200" s="122">
        <v>20.85</v>
      </c>
      <c r="P200" s="122"/>
      <c r="Q200" s="122">
        <v>30</v>
      </c>
      <c r="R200" s="122">
        <v>109</v>
      </c>
      <c r="S200" s="122">
        <v>88.15</v>
      </c>
    </row>
    <row r="201" spans="2:19">
      <c r="B201" s="122" t="s">
        <v>361</v>
      </c>
      <c r="C201" s="122" t="s">
        <v>326</v>
      </c>
      <c r="D201" s="122" t="s">
        <v>123</v>
      </c>
      <c r="E201" s="122" t="s">
        <v>324</v>
      </c>
      <c r="F201" s="122" t="s">
        <v>61</v>
      </c>
      <c r="G201" s="122">
        <v>107</v>
      </c>
      <c r="H201" s="122">
        <v>149</v>
      </c>
      <c r="I201" s="122">
        <v>50</v>
      </c>
      <c r="J201" s="122">
        <v>0</v>
      </c>
      <c r="K201" s="122">
        <v>1550</v>
      </c>
      <c r="L201" s="122">
        <v>10</v>
      </c>
      <c r="M201" s="122">
        <v>10</v>
      </c>
      <c r="N201" s="122">
        <v>139</v>
      </c>
      <c r="O201" s="122">
        <v>20.85</v>
      </c>
      <c r="P201" s="122"/>
      <c r="Q201" s="122">
        <v>30</v>
      </c>
      <c r="R201" s="122">
        <v>109</v>
      </c>
      <c r="S201" s="122">
        <v>88.15</v>
      </c>
    </row>
    <row r="202" spans="2:19">
      <c r="B202" s="122" t="s">
        <v>362</v>
      </c>
      <c r="C202" s="122" t="s">
        <v>363</v>
      </c>
      <c r="D202" s="122" t="s">
        <v>61</v>
      </c>
      <c r="E202" s="122" t="s">
        <v>128</v>
      </c>
      <c r="F202" s="122" t="s">
        <v>136</v>
      </c>
      <c r="G202" s="122">
        <v>0</v>
      </c>
      <c r="H202" s="122">
        <v>68</v>
      </c>
      <c r="I202" s="122">
        <v>232</v>
      </c>
      <c r="J202" s="122">
        <v>192</v>
      </c>
      <c r="K202" s="122">
        <v>122</v>
      </c>
      <c r="N202" s="122">
        <v>199</v>
      </c>
      <c r="O202" s="122">
        <v>29.85</v>
      </c>
      <c r="P202" s="122"/>
      <c r="Q202" s="122">
        <v>30</v>
      </c>
      <c r="R202" s="122">
        <v>169</v>
      </c>
      <c r="S202" s="122">
        <v>139.15</v>
      </c>
    </row>
    <row r="203" spans="2:19">
      <c r="B203" s="122" t="s">
        <v>364</v>
      </c>
      <c r="C203" s="122" t="s">
        <v>335</v>
      </c>
      <c r="D203" s="122" t="s">
        <v>61</v>
      </c>
      <c r="E203" s="122" t="s">
        <v>120</v>
      </c>
      <c r="F203" s="122" t="s">
        <v>61</v>
      </c>
      <c r="G203" s="122">
        <v>236</v>
      </c>
      <c r="H203" s="122">
        <v>341</v>
      </c>
      <c r="I203" s="122">
        <v>277</v>
      </c>
      <c r="J203" s="122">
        <v>261</v>
      </c>
      <c r="K203" s="122">
        <v>2840</v>
      </c>
      <c r="N203" s="122">
        <v>169</v>
      </c>
      <c r="O203" s="122">
        <v>25.35</v>
      </c>
      <c r="P203" s="122"/>
      <c r="Q203" s="122">
        <v>30</v>
      </c>
      <c r="R203" s="122">
        <v>139</v>
      </c>
      <c r="S203" s="122">
        <v>113.65</v>
      </c>
    </row>
    <row r="204" spans="2:19">
      <c r="B204" s="122" t="s">
        <v>365</v>
      </c>
      <c r="C204" s="122" t="s">
        <v>329</v>
      </c>
      <c r="D204" s="122" t="s">
        <v>123</v>
      </c>
      <c r="E204" s="122" t="s">
        <v>324</v>
      </c>
      <c r="F204" s="122" t="s">
        <v>61</v>
      </c>
      <c r="G204" s="122">
        <v>0</v>
      </c>
      <c r="H204" s="122">
        <v>36</v>
      </c>
      <c r="I204" s="122">
        <v>90</v>
      </c>
      <c r="J204" s="122">
        <v>45</v>
      </c>
      <c r="K204" s="122">
        <v>202</v>
      </c>
      <c r="L204" s="122">
        <v>10</v>
      </c>
      <c r="M204" s="122">
        <v>10</v>
      </c>
      <c r="N204" s="122">
        <v>149</v>
      </c>
      <c r="O204" s="122">
        <v>22.35</v>
      </c>
      <c r="P204" s="122"/>
      <c r="Q204" s="122">
        <v>40</v>
      </c>
      <c r="R204" s="122">
        <v>109</v>
      </c>
      <c r="S204" s="122">
        <v>86.65</v>
      </c>
    </row>
    <row r="205" spans="2:19">
      <c r="B205" s="122" t="s">
        <v>366</v>
      </c>
      <c r="C205" s="122" t="s">
        <v>331</v>
      </c>
      <c r="D205" s="122" t="s">
        <v>61</v>
      </c>
      <c r="E205" s="122" t="s">
        <v>62</v>
      </c>
      <c r="F205" s="122" t="s">
        <v>61</v>
      </c>
      <c r="G205" s="122">
        <v>28</v>
      </c>
      <c r="H205" s="122">
        <v>44</v>
      </c>
      <c r="I205" s="122">
        <v>33</v>
      </c>
      <c r="J205" s="122">
        <v>4</v>
      </c>
      <c r="K205" s="122">
        <v>0</v>
      </c>
      <c r="N205" s="122">
        <v>179</v>
      </c>
      <c r="O205" s="122">
        <v>26.85</v>
      </c>
      <c r="P205" s="122"/>
      <c r="Q205" s="122">
        <v>30</v>
      </c>
      <c r="R205" s="122">
        <v>149</v>
      </c>
      <c r="S205" s="122">
        <v>122.15</v>
      </c>
    </row>
    <row r="206" spans="2:19">
      <c r="B206" s="122" t="s">
        <v>367</v>
      </c>
      <c r="C206" s="122" t="s">
        <v>333</v>
      </c>
      <c r="D206" s="122" t="s">
        <v>61</v>
      </c>
      <c r="E206" s="122" t="s">
        <v>62</v>
      </c>
      <c r="F206" s="122" t="s">
        <v>61</v>
      </c>
      <c r="H206" s="122">
        <v>0</v>
      </c>
      <c r="I206" s="122">
        <v>0</v>
      </c>
      <c r="J206" s="122">
        <v>51</v>
      </c>
      <c r="K206" s="122">
        <v>1320</v>
      </c>
      <c r="N206" s="122">
        <v>179</v>
      </c>
      <c r="O206" s="122">
        <v>26.85</v>
      </c>
      <c r="P206" s="122"/>
      <c r="Q206" s="122">
        <v>30</v>
      </c>
      <c r="R206" s="122">
        <v>149</v>
      </c>
      <c r="S206" s="122">
        <v>122.15</v>
      </c>
    </row>
    <row r="207" spans="2:19">
      <c r="B207" s="122" t="s">
        <v>368</v>
      </c>
      <c r="C207" s="122" t="s">
        <v>335</v>
      </c>
      <c r="D207" s="122" t="s">
        <v>61</v>
      </c>
      <c r="E207" s="122" t="s">
        <v>120</v>
      </c>
      <c r="F207" s="122" t="s">
        <v>61</v>
      </c>
      <c r="G207" s="122">
        <v>179</v>
      </c>
      <c r="H207" s="122">
        <v>247</v>
      </c>
      <c r="I207" s="122">
        <v>249</v>
      </c>
      <c r="J207" s="122">
        <v>172</v>
      </c>
      <c r="K207" s="122">
        <v>2837</v>
      </c>
      <c r="N207" s="122">
        <v>199</v>
      </c>
      <c r="O207" s="122">
        <v>29.85</v>
      </c>
      <c r="P207" s="122"/>
      <c r="Q207" s="122">
        <v>30</v>
      </c>
      <c r="R207" s="122">
        <v>169</v>
      </c>
      <c r="S207" s="122">
        <v>139.15</v>
      </c>
    </row>
    <row r="208" spans="2:19">
      <c r="B208" s="122" t="s">
        <v>369</v>
      </c>
      <c r="C208" s="122" t="s">
        <v>337</v>
      </c>
      <c r="D208" s="122" t="s">
        <v>123</v>
      </c>
      <c r="E208" s="122" t="s">
        <v>128</v>
      </c>
      <c r="F208" s="122" t="s">
        <v>61</v>
      </c>
      <c r="G208" s="122">
        <v>97</v>
      </c>
      <c r="H208" s="122">
        <v>123</v>
      </c>
      <c r="I208" s="122">
        <v>174</v>
      </c>
      <c r="J208" s="122">
        <v>109</v>
      </c>
      <c r="K208" s="122">
        <v>763</v>
      </c>
      <c r="L208" s="122">
        <v>10</v>
      </c>
      <c r="M208" s="122">
        <v>10</v>
      </c>
      <c r="N208" s="122">
        <v>139</v>
      </c>
      <c r="O208" s="122">
        <v>20.85</v>
      </c>
      <c r="P208" s="122"/>
      <c r="Q208" s="122">
        <v>30</v>
      </c>
      <c r="R208" s="122">
        <v>109</v>
      </c>
      <c r="S208" s="122">
        <v>88.15</v>
      </c>
    </row>
    <row r="209" spans="2:19">
      <c r="B209" s="122" t="s">
        <v>370</v>
      </c>
      <c r="C209" s="122" t="s">
        <v>341</v>
      </c>
      <c r="D209" s="122" t="s">
        <v>61</v>
      </c>
      <c r="E209" s="122" t="s">
        <v>62</v>
      </c>
      <c r="F209" s="122" t="s">
        <v>61</v>
      </c>
      <c r="G209" s="122">
        <v>90</v>
      </c>
      <c r="H209" s="122">
        <v>78</v>
      </c>
      <c r="I209" s="122">
        <v>54</v>
      </c>
      <c r="J209" s="122">
        <v>7</v>
      </c>
      <c r="K209" s="122">
        <v>400</v>
      </c>
      <c r="N209" s="122">
        <v>179</v>
      </c>
      <c r="O209" s="122">
        <v>26.85</v>
      </c>
      <c r="P209" s="122"/>
      <c r="Q209" s="122">
        <v>30</v>
      </c>
      <c r="R209" s="122">
        <v>149</v>
      </c>
      <c r="S209" s="122">
        <v>122.15</v>
      </c>
    </row>
    <row r="210" spans="2:19">
      <c r="B210" s="122" t="s">
        <v>371</v>
      </c>
      <c r="C210" s="122" t="s">
        <v>344</v>
      </c>
      <c r="D210" s="122" t="s">
        <v>61</v>
      </c>
      <c r="E210" s="122" t="s">
        <v>62</v>
      </c>
      <c r="F210" s="122" t="s">
        <v>61</v>
      </c>
      <c r="G210" s="122">
        <v>27</v>
      </c>
      <c r="H210" s="122">
        <v>34</v>
      </c>
      <c r="I210" s="122">
        <v>33</v>
      </c>
      <c r="J210" s="122">
        <v>0</v>
      </c>
      <c r="K210" s="122">
        <v>0</v>
      </c>
      <c r="N210" s="122">
        <v>179</v>
      </c>
      <c r="O210" s="122">
        <v>26.85</v>
      </c>
      <c r="P210" s="122"/>
      <c r="Q210" s="122">
        <v>30</v>
      </c>
      <c r="R210" s="122">
        <v>149</v>
      </c>
      <c r="S210" s="122">
        <v>122.15</v>
      </c>
    </row>
    <row r="211" spans="2:19">
      <c r="B211" s="122" t="s">
        <v>372</v>
      </c>
      <c r="C211" s="122" t="s">
        <v>346</v>
      </c>
      <c r="D211" s="122" t="s">
        <v>61</v>
      </c>
      <c r="E211" s="122" t="s">
        <v>62</v>
      </c>
      <c r="F211" s="122" t="s">
        <v>61</v>
      </c>
      <c r="H211" s="122">
        <v>0</v>
      </c>
      <c r="I211" s="122">
        <v>50</v>
      </c>
      <c r="J211" s="122">
        <v>296</v>
      </c>
      <c r="K211" s="122">
        <v>1227</v>
      </c>
      <c r="N211" s="122">
        <v>139</v>
      </c>
      <c r="O211" s="122">
        <v>20.85</v>
      </c>
      <c r="P211" s="122"/>
      <c r="Q211" s="122">
        <v>30</v>
      </c>
      <c r="R211" s="122">
        <v>109</v>
      </c>
      <c r="S211" s="122">
        <v>88.15</v>
      </c>
    </row>
    <row r="212" spans="2:19">
      <c r="B212" s="122" t="s">
        <v>373</v>
      </c>
      <c r="C212" s="122" t="s">
        <v>348</v>
      </c>
      <c r="D212" s="122" t="s">
        <v>61</v>
      </c>
      <c r="E212" s="122" t="s">
        <v>128</v>
      </c>
      <c r="F212" s="122" t="s">
        <v>61</v>
      </c>
      <c r="G212" s="122">
        <v>44</v>
      </c>
      <c r="H212" s="122">
        <v>60</v>
      </c>
      <c r="I212" s="122">
        <v>119</v>
      </c>
      <c r="J212" s="122">
        <v>133</v>
      </c>
      <c r="K212" s="122">
        <v>0</v>
      </c>
      <c r="N212" s="122">
        <v>139</v>
      </c>
      <c r="O212" s="122">
        <v>20.85</v>
      </c>
      <c r="P212" s="122"/>
      <c r="Q212" s="122">
        <v>30</v>
      </c>
      <c r="R212" s="122">
        <v>109</v>
      </c>
      <c r="S212" s="122">
        <v>88.15</v>
      </c>
    </row>
    <row r="213" spans="2:19">
      <c r="B213" s="122" t="s">
        <v>374</v>
      </c>
      <c r="C213" s="122" t="s">
        <v>350</v>
      </c>
      <c r="D213" s="122" t="s">
        <v>61</v>
      </c>
      <c r="E213" s="122" t="s">
        <v>62</v>
      </c>
      <c r="F213" s="122" t="s">
        <v>61</v>
      </c>
      <c r="G213" s="122">
        <v>36</v>
      </c>
      <c r="H213" s="122">
        <v>40</v>
      </c>
      <c r="I213" s="122">
        <v>128</v>
      </c>
      <c r="J213" s="122">
        <v>242</v>
      </c>
      <c r="K213" s="122">
        <v>1650</v>
      </c>
      <c r="N213" s="122">
        <v>139</v>
      </c>
      <c r="O213" s="122">
        <v>20.85</v>
      </c>
      <c r="P213" s="122"/>
      <c r="Q213" s="122">
        <v>30</v>
      </c>
      <c r="R213" s="122">
        <v>109</v>
      </c>
      <c r="S213" s="122">
        <v>88.15</v>
      </c>
    </row>
    <row r="214" spans="2:19">
      <c r="B214" s="122" t="s">
        <v>375</v>
      </c>
      <c r="C214" s="122" t="s">
        <v>352</v>
      </c>
      <c r="D214" s="122" t="s">
        <v>61</v>
      </c>
      <c r="E214" s="122" t="s">
        <v>128</v>
      </c>
      <c r="F214" s="122" t="s">
        <v>61</v>
      </c>
      <c r="G214" s="122">
        <v>45</v>
      </c>
      <c r="H214" s="122">
        <v>76</v>
      </c>
      <c r="I214" s="122">
        <v>17</v>
      </c>
      <c r="J214" s="122">
        <v>151</v>
      </c>
      <c r="K214" s="122">
        <v>451</v>
      </c>
      <c r="N214" s="122">
        <v>139</v>
      </c>
      <c r="O214" s="122">
        <v>20.85</v>
      </c>
      <c r="P214" s="122"/>
      <c r="Q214" s="122">
        <v>30</v>
      </c>
      <c r="R214" s="122">
        <v>109</v>
      </c>
      <c r="S214" s="122">
        <v>88.15</v>
      </c>
    </row>
    <row r="215" spans="2:19">
      <c r="B215" s="122" t="s">
        <v>376</v>
      </c>
      <c r="C215" s="122" t="s">
        <v>354</v>
      </c>
      <c r="D215" s="122" t="s">
        <v>61</v>
      </c>
      <c r="E215" s="122" t="s">
        <v>128</v>
      </c>
      <c r="F215" s="122" t="s">
        <v>61</v>
      </c>
      <c r="G215" s="122">
        <v>10</v>
      </c>
      <c r="H215" s="122">
        <v>26</v>
      </c>
      <c r="I215" s="122">
        <v>45</v>
      </c>
      <c r="J215" s="122">
        <v>73</v>
      </c>
      <c r="K215" s="122">
        <v>100</v>
      </c>
      <c r="N215" s="122">
        <v>139</v>
      </c>
      <c r="O215" s="122">
        <v>20.85</v>
      </c>
      <c r="P215" s="122"/>
      <c r="Q215" s="122">
        <v>30</v>
      </c>
      <c r="R215" s="122">
        <v>109</v>
      </c>
      <c r="S215" s="122">
        <v>88.15</v>
      </c>
    </row>
    <row r="216" spans="2:19">
      <c r="B216" s="122" t="s">
        <v>377</v>
      </c>
      <c r="C216" s="122" t="s">
        <v>357</v>
      </c>
      <c r="D216" s="122" t="s">
        <v>61</v>
      </c>
      <c r="E216" s="122" t="s">
        <v>128</v>
      </c>
      <c r="F216" s="122" t="s">
        <v>61</v>
      </c>
      <c r="G216" s="122">
        <v>65</v>
      </c>
      <c r="H216" s="122">
        <v>136</v>
      </c>
      <c r="I216" s="122">
        <v>91</v>
      </c>
      <c r="J216" s="122">
        <v>21</v>
      </c>
      <c r="K216" s="122">
        <v>420</v>
      </c>
      <c r="N216" s="122">
        <v>139</v>
      </c>
      <c r="O216" s="122">
        <v>20.85</v>
      </c>
      <c r="P216" s="122"/>
      <c r="Q216" s="122">
        <v>30</v>
      </c>
      <c r="R216" s="122">
        <v>109</v>
      </c>
      <c r="S216" s="122">
        <v>88.15</v>
      </c>
    </row>
    <row r="217" spans="2:19">
      <c r="B217" s="122" t="s">
        <v>378</v>
      </c>
      <c r="C217" s="122" t="s">
        <v>359</v>
      </c>
      <c r="D217" s="122" t="s">
        <v>123</v>
      </c>
      <c r="E217" s="122" t="s">
        <v>120</v>
      </c>
      <c r="F217" s="122" t="s">
        <v>61</v>
      </c>
      <c r="G217" s="122">
        <v>94</v>
      </c>
      <c r="H217" s="122">
        <v>140</v>
      </c>
      <c r="I217" s="122">
        <v>15</v>
      </c>
      <c r="J217" s="122">
        <v>17</v>
      </c>
      <c r="K217" s="122">
        <v>1370</v>
      </c>
      <c r="L217" s="122">
        <v>10</v>
      </c>
      <c r="M217" s="122">
        <v>10</v>
      </c>
      <c r="N217" s="122">
        <v>179</v>
      </c>
      <c r="O217" s="122">
        <v>26.85</v>
      </c>
      <c r="P217" s="122"/>
      <c r="Q217" s="122">
        <v>30</v>
      </c>
      <c r="R217" s="122">
        <v>149</v>
      </c>
      <c r="S217" s="122">
        <v>122.15</v>
      </c>
    </row>
    <row r="218" spans="2:19">
      <c r="B218" s="122" t="s">
        <v>379</v>
      </c>
      <c r="C218" s="122" t="s">
        <v>363</v>
      </c>
      <c r="D218" s="122" t="s">
        <v>61</v>
      </c>
      <c r="E218" s="122" t="s">
        <v>128</v>
      </c>
      <c r="F218" s="122" t="s">
        <v>136</v>
      </c>
      <c r="G218" s="122">
        <v>0</v>
      </c>
      <c r="H218" s="122">
        <v>54</v>
      </c>
      <c r="I218" s="122">
        <v>215</v>
      </c>
      <c r="J218" s="122">
        <v>219</v>
      </c>
      <c r="K218" s="122">
        <v>250</v>
      </c>
      <c r="N218" s="122">
        <v>179</v>
      </c>
      <c r="O218" s="122">
        <v>26.85</v>
      </c>
      <c r="P218" s="122"/>
      <c r="Q218" s="122">
        <v>30</v>
      </c>
      <c r="R218" s="122">
        <v>149</v>
      </c>
      <c r="S218" s="122">
        <v>122.15</v>
      </c>
    </row>
    <row r="219" spans="1:19">
      <c r="A219" s="122" t="s">
        <v>380</v>
      </c>
      <c r="B219" s="122" t="s">
        <v>381</v>
      </c>
      <c r="C219" s="122" t="s">
        <v>382</v>
      </c>
      <c r="D219" s="122" t="s">
        <v>61</v>
      </c>
      <c r="E219" s="122" t="s">
        <v>62</v>
      </c>
      <c r="F219" s="122" t="s">
        <v>61</v>
      </c>
      <c r="G219" s="122">
        <v>44</v>
      </c>
      <c r="H219" s="122">
        <v>51</v>
      </c>
      <c r="I219" s="122">
        <v>111</v>
      </c>
      <c r="J219" s="122">
        <v>322</v>
      </c>
      <c r="K219" s="122">
        <v>176</v>
      </c>
      <c r="N219" s="122">
        <v>99</v>
      </c>
      <c r="O219" s="122">
        <v>14.85</v>
      </c>
      <c r="P219" s="122"/>
      <c r="Q219" s="122">
        <v>20</v>
      </c>
      <c r="R219" s="122">
        <v>79</v>
      </c>
      <c r="S219" s="122">
        <v>64.15</v>
      </c>
    </row>
    <row r="220" spans="2:19">
      <c r="B220" s="122" t="s">
        <v>383</v>
      </c>
      <c r="C220" s="122" t="s">
        <v>384</v>
      </c>
      <c r="D220" s="122" t="s">
        <v>61</v>
      </c>
      <c r="E220" s="122" t="s">
        <v>62</v>
      </c>
      <c r="F220" s="122" t="s">
        <v>61</v>
      </c>
      <c r="G220" s="122">
        <v>129</v>
      </c>
      <c r="H220" s="122">
        <v>89</v>
      </c>
      <c r="I220" s="122">
        <v>115</v>
      </c>
      <c r="J220" s="122">
        <v>504</v>
      </c>
      <c r="K220" s="122">
        <v>0</v>
      </c>
      <c r="N220" s="122">
        <v>69</v>
      </c>
      <c r="O220" s="122"/>
      <c r="P220" s="122"/>
      <c r="Q220" s="122">
        <v>10</v>
      </c>
      <c r="R220" s="122">
        <v>59</v>
      </c>
      <c r="S220" s="122">
        <v>59</v>
      </c>
    </row>
    <row r="221" spans="2:19">
      <c r="B221" s="122" t="s">
        <v>385</v>
      </c>
      <c r="C221" s="122" t="s">
        <v>386</v>
      </c>
      <c r="D221" s="122" t="s">
        <v>61</v>
      </c>
      <c r="E221" s="122" t="s">
        <v>62</v>
      </c>
      <c r="F221" s="122" t="s">
        <v>61</v>
      </c>
      <c r="G221" s="122">
        <v>95</v>
      </c>
      <c r="H221" s="122">
        <v>32</v>
      </c>
      <c r="I221" s="122">
        <v>303</v>
      </c>
      <c r="J221" s="122">
        <v>202</v>
      </c>
      <c r="K221" s="122">
        <v>0</v>
      </c>
      <c r="N221" s="122">
        <v>69</v>
      </c>
      <c r="O221" s="122">
        <v>10.35</v>
      </c>
      <c r="P221" s="122"/>
      <c r="Q221" s="122">
        <v>10</v>
      </c>
      <c r="R221" s="122">
        <v>59</v>
      </c>
      <c r="S221" s="122">
        <v>48.65</v>
      </c>
    </row>
    <row r="222" spans="2:19">
      <c r="B222" s="122" t="s">
        <v>387</v>
      </c>
      <c r="C222" s="122" t="s">
        <v>388</v>
      </c>
      <c r="D222" s="122" t="s">
        <v>61</v>
      </c>
      <c r="E222" s="122" t="s">
        <v>62</v>
      </c>
      <c r="F222" s="122" t="s">
        <v>61</v>
      </c>
      <c r="G222" s="122">
        <v>125</v>
      </c>
      <c r="H222" s="122">
        <v>98</v>
      </c>
      <c r="I222" s="122">
        <v>235</v>
      </c>
      <c r="J222" s="122">
        <v>169</v>
      </c>
      <c r="K222" s="122">
        <v>60</v>
      </c>
      <c r="N222" s="122">
        <v>99</v>
      </c>
      <c r="O222" s="122"/>
      <c r="P222" s="122"/>
      <c r="Q222" s="122">
        <v>20</v>
      </c>
      <c r="R222" s="122">
        <v>79</v>
      </c>
      <c r="S222" s="122">
        <v>79</v>
      </c>
    </row>
    <row r="223" spans="2:19">
      <c r="B223" s="122" t="s">
        <v>389</v>
      </c>
      <c r="C223" s="122" t="s">
        <v>390</v>
      </c>
      <c r="D223" s="122" t="s">
        <v>61</v>
      </c>
      <c r="E223" s="122" t="s">
        <v>62</v>
      </c>
      <c r="F223" s="122" t="s">
        <v>61</v>
      </c>
      <c r="G223" s="122">
        <v>337</v>
      </c>
      <c r="H223" s="122">
        <v>215</v>
      </c>
      <c r="I223" s="122">
        <v>613</v>
      </c>
      <c r="J223" s="122">
        <v>322</v>
      </c>
      <c r="K223" s="122">
        <v>0</v>
      </c>
      <c r="N223" s="122">
        <v>109</v>
      </c>
      <c r="O223" s="122"/>
      <c r="P223" s="122"/>
      <c r="Q223" s="122">
        <v>20</v>
      </c>
      <c r="R223" s="122">
        <v>89</v>
      </c>
      <c r="S223" s="122">
        <v>89</v>
      </c>
    </row>
    <row r="224" spans="2:19">
      <c r="B224" s="122" t="s">
        <v>391</v>
      </c>
      <c r="C224" s="122" t="s">
        <v>392</v>
      </c>
      <c r="D224" s="122" t="s">
        <v>61</v>
      </c>
      <c r="E224" s="122" t="s">
        <v>393</v>
      </c>
      <c r="F224" s="122" t="s">
        <v>61</v>
      </c>
      <c r="G224" s="122">
        <v>0</v>
      </c>
      <c r="H224" s="122">
        <v>50</v>
      </c>
      <c r="I224" s="122">
        <v>161</v>
      </c>
      <c r="J224" s="122">
        <v>2</v>
      </c>
      <c r="K224" s="122">
        <v>1000</v>
      </c>
      <c r="N224" s="122">
        <v>59</v>
      </c>
      <c r="O224" s="122"/>
      <c r="P224" s="122"/>
      <c r="Q224" s="122">
        <v>10</v>
      </c>
      <c r="R224" s="122">
        <v>49</v>
      </c>
      <c r="S224" s="122">
        <v>49</v>
      </c>
    </row>
    <row r="225" spans="2:19">
      <c r="B225" s="122" t="s">
        <v>394</v>
      </c>
      <c r="C225" s="122" t="s">
        <v>395</v>
      </c>
      <c r="D225" s="122" t="s">
        <v>61</v>
      </c>
      <c r="E225" s="122" t="s">
        <v>62</v>
      </c>
      <c r="F225" s="122" t="s">
        <v>61</v>
      </c>
      <c r="G225" s="122">
        <v>135</v>
      </c>
      <c r="H225" s="122">
        <v>58</v>
      </c>
      <c r="I225" s="122">
        <v>196</v>
      </c>
      <c r="J225" s="122">
        <v>318</v>
      </c>
      <c r="K225" s="122">
        <v>0</v>
      </c>
      <c r="N225" s="122">
        <v>119</v>
      </c>
      <c r="O225" s="122"/>
      <c r="P225" s="122"/>
      <c r="Q225" s="122">
        <v>20</v>
      </c>
      <c r="R225" s="122">
        <v>99</v>
      </c>
      <c r="S225" s="122">
        <v>99</v>
      </c>
    </row>
    <row r="226" spans="2:19">
      <c r="B226" s="122" t="s">
        <v>396</v>
      </c>
      <c r="C226" s="122" t="s">
        <v>397</v>
      </c>
      <c r="D226" s="122" t="s">
        <v>61</v>
      </c>
      <c r="E226" s="122" t="s">
        <v>393</v>
      </c>
      <c r="F226" s="122" t="s">
        <v>61</v>
      </c>
      <c r="G226" s="122">
        <v>192</v>
      </c>
      <c r="H226" s="122">
        <v>134</v>
      </c>
      <c r="I226" s="122">
        <v>339</v>
      </c>
      <c r="J226" s="122">
        <v>104</v>
      </c>
      <c r="K226" s="122">
        <v>1000</v>
      </c>
      <c r="N226" s="122">
        <v>59</v>
      </c>
      <c r="O226" s="122"/>
      <c r="P226" s="122"/>
      <c r="Q226" s="122">
        <v>10</v>
      </c>
      <c r="R226" s="122">
        <v>49</v>
      </c>
      <c r="S226" s="122">
        <v>49</v>
      </c>
    </row>
    <row r="227" spans="2:19">
      <c r="B227" s="122" t="s">
        <v>398</v>
      </c>
      <c r="C227" s="122" t="s">
        <v>399</v>
      </c>
      <c r="D227" s="122" t="s">
        <v>61</v>
      </c>
      <c r="E227" s="122" t="s">
        <v>62</v>
      </c>
      <c r="F227" s="122" t="s">
        <v>61</v>
      </c>
      <c r="G227" s="122">
        <v>82</v>
      </c>
      <c r="H227" s="122">
        <v>39</v>
      </c>
      <c r="I227" s="122">
        <v>138</v>
      </c>
      <c r="J227" s="122">
        <v>349</v>
      </c>
      <c r="K227" s="122">
        <v>500</v>
      </c>
      <c r="N227" s="122">
        <v>89</v>
      </c>
      <c r="O227" s="122">
        <v>13.35</v>
      </c>
      <c r="P227" s="122"/>
      <c r="Q227" s="122">
        <v>20</v>
      </c>
      <c r="R227" s="122">
        <v>69</v>
      </c>
      <c r="S227" s="122">
        <v>55.65</v>
      </c>
    </row>
    <row r="228" spans="2:19">
      <c r="B228" s="122" t="s">
        <v>400</v>
      </c>
      <c r="C228" s="122" t="s">
        <v>401</v>
      </c>
      <c r="D228" s="122" t="s">
        <v>61</v>
      </c>
      <c r="E228" s="122" t="s">
        <v>62</v>
      </c>
      <c r="F228" s="122" t="s">
        <v>61</v>
      </c>
      <c r="G228" s="122">
        <v>53</v>
      </c>
      <c r="H228" s="122">
        <v>19</v>
      </c>
      <c r="I228" s="122">
        <v>27</v>
      </c>
      <c r="J228" s="122">
        <v>205</v>
      </c>
      <c r="K228" s="122">
        <v>0</v>
      </c>
      <c r="N228" s="122">
        <v>99</v>
      </c>
      <c r="O228" s="122">
        <v>14.85</v>
      </c>
      <c r="P228" s="122"/>
      <c r="Q228" s="122">
        <v>20</v>
      </c>
      <c r="R228" s="122">
        <v>79</v>
      </c>
      <c r="S228" s="122">
        <v>64.15</v>
      </c>
    </row>
    <row r="229" spans="2:19">
      <c r="B229" s="122" t="s">
        <v>402</v>
      </c>
      <c r="C229" s="122" t="s">
        <v>403</v>
      </c>
      <c r="D229" s="122" t="s">
        <v>61</v>
      </c>
      <c r="E229" s="122" t="s">
        <v>62</v>
      </c>
      <c r="F229" s="122" t="s">
        <v>61</v>
      </c>
      <c r="G229" s="122">
        <v>0</v>
      </c>
      <c r="H229" s="122">
        <v>18</v>
      </c>
      <c r="I229" s="122">
        <v>82</v>
      </c>
      <c r="J229" s="122">
        <v>366</v>
      </c>
      <c r="K229" s="122">
        <v>1500</v>
      </c>
      <c r="N229" s="122">
        <v>79</v>
      </c>
      <c r="O229" s="122">
        <v>11.85</v>
      </c>
      <c r="P229" s="122"/>
      <c r="Q229" s="122">
        <v>10</v>
      </c>
      <c r="R229" s="122">
        <v>69</v>
      </c>
      <c r="S229" s="122">
        <v>57.15</v>
      </c>
    </row>
    <row r="230" spans="2:19">
      <c r="B230" s="122" t="s">
        <v>404</v>
      </c>
      <c r="C230" s="122" t="s">
        <v>405</v>
      </c>
      <c r="D230" s="122" t="s">
        <v>61</v>
      </c>
      <c r="E230" s="122" t="s">
        <v>62</v>
      </c>
      <c r="F230" s="122" t="s">
        <v>61</v>
      </c>
      <c r="G230" s="122">
        <v>0</v>
      </c>
      <c r="H230" s="122">
        <v>17</v>
      </c>
      <c r="I230" s="122">
        <v>63</v>
      </c>
      <c r="J230" s="122">
        <v>302</v>
      </c>
      <c r="K230" s="122">
        <v>645</v>
      </c>
      <c r="N230" s="122">
        <v>89</v>
      </c>
      <c r="O230" s="122">
        <v>13.35</v>
      </c>
      <c r="P230" s="122"/>
      <c r="Q230" s="122">
        <v>10</v>
      </c>
      <c r="R230" s="122">
        <v>79</v>
      </c>
      <c r="S230" s="122">
        <v>65.65</v>
      </c>
    </row>
    <row r="231" spans="2:19">
      <c r="B231" s="122" t="s">
        <v>406</v>
      </c>
      <c r="C231" s="122" t="s">
        <v>407</v>
      </c>
      <c r="D231" s="122" t="s">
        <v>61</v>
      </c>
      <c r="E231" s="122" t="s">
        <v>62</v>
      </c>
      <c r="F231" s="122" t="s">
        <v>61</v>
      </c>
      <c r="G231" s="122">
        <v>39</v>
      </c>
      <c r="H231" s="122">
        <v>21</v>
      </c>
      <c r="I231" s="122">
        <v>10</v>
      </c>
      <c r="J231" s="122">
        <v>170</v>
      </c>
      <c r="K231" s="122">
        <v>0</v>
      </c>
      <c r="N231" s="122">
        <v>129</v>
      </c>
      <c r="O231" s="122"/>
      <c r="P231" s="122"/>
      <c r="Q231" s="122">
        <v>30</v>
      </c>
      <c r="R231" s="122">
        <v>99</v>
      </c>
      <c r="S231" s="122">
        <v>99</v>
      </c>
    </row>
    <row r="232" spans="2:19">
      <c r="B232" s="122" t="s">
        <v>408</v>
      </c>
      <c r="C232" s="122" t="s">
        <v>409</v>
      </c>
      <c r="D232" s="122" t="s">
        <v>61</v>
      </c>
      <c r="E232" s="122" t="s">
        <v>62</v>
      </c>
      <c r="F232" s="122" t="s">
        <v>61</v>
      </c>
      <c r="G232" s="122">
        <v>23</v>
      </c>
      <c r="H232" s="122">
        <v>11</v>
      </c>
      <c r="I232" s="122">
        <v>22</v>
      </c>
      <c r="J232" s="122">
        <v>272</v>
      </c>
      <c r="K232" s="122">
        <v>0</v>
      </c>
      <c r="N232" s="122">
        <v>119</v>
      </c>
      <c r="O232" s="122"/>
      <c r="P232" s="122"/>
      <c r="Q232" s="122">
        <v>30</v>
      </c>
      <c r="R232" s="122">
        <v>89</v>
      </c>
      <c r="S232" s="122">
        <v>89</v>
      </c>
    </row>
    <row r="233" spans="2:19">
      <c r="B233" s="122" t="s">
        <v>410</v>
      </c>
      <c r="C233" s="122" t="s">
        <v>411</v>
      </c>
      <c r="D233" s="122" t="s">
        <v>61</v>
      </c>
      <c r="E233" s="122" t="s">
        <v>62</v>
      </c>
      <c r="F233" s="122" t="s">
        <v>61</v>
      </c>
      <c r="G233" s="122">
        <v>57</v>
      </c>
      <c r="H233" s="122">
        <v>44</v>
      </c>
      <c r="I233" s="122">
        <v>111</v>
      </c>
      <c r="J233" s="122">
        <v>298</v>
      </c>
      <c r="K233" s="122">
        <v>500</v>
      </c>
      <c r="N233" s="122">
        <v>89</v>
      </c>
      <c r="O233" s="122"/>
      <c r="P233" s="122"/>
      <c r="Q233" s="122">
        <v>10</v>
      </c>
      <c r="R233" s="122">
        <v>79</v>
      </c>
      <c r="S233" s="122">
        <v>79</v>
      </c>
    </row>
    <row r="234" spans="2:19">
      <c r="B234" s="122" t="s">
        <v>412</v>
      </c>
      <c r="C234" s="122" t="s">
        <v>413</v>
      </c>
      <c r="D234" s="122" t="s">
        <v>123</v>
      </c>
      <c r="E234" s="122" t="s">
        <v>393</v>
      </c>
      <c r="F234" s="122" t="s">
        <v>136</v>
      </c>
      <c r="G234" s="122">
        <v>125</v>
      </c>
      <c r="H234" s="122">
        <v>105</v>
      </c>
      <c r="I234" s="122">
        <v>251</v>
      </c>
      <c r="J234" s="122">
        <v>765</v>
      </c>
      <c r="K234" s="122">
        <v>0</v>
      </c>
      <c r="L234" s="122">
        <v>10</v>
      </c>
      <c r="M234" s="122">
        <v>10</v>
      </c>
      <c r="N234" s="122">
        <v>199</v>
      </c>
      <c r="O234" s="122">
        <v>29.85</v>
      </c>
      <c r="P234" s="122"/>
      <c r="Q234" s="122">
        <v>40</v>
      </c>
      <c r="R234" s="122">
        <v>159</v>
      </c>
      <c r="S234" s="122">
        <v>129.15</v>
      </c>
    </row>
    <row r="235" spans="2:19">
      <c r="B235" s="122" t="s">
        <v>414</v>
      </c>
      <c r="C235" s="122" t="s">
        <v>415</v>
      </c>
      <c r="D235" s="122" t="s">
        <v>123</v>
      </c>
      <c r="E235" s="122" t="s">
        <v>393</v>
      </c>
      <c r="F235" s="122" t="s">
        <v>136</v>
      </c>
      <c r="G235" s="122">
        <v>35</v>
      </c>
      <c r="H235" s="122">
        <v>27</v>
      </c>
      <c r="I235" s="122">
        <v>62</v>
      </c>
      <c r="J235" s="122">
        <v>1816</v>
      </c>
      <c r="K235" s="122">
        <v>0</v>
      </c>
      <c r="L235" s="122">
        <v>15</v>
      </c>
      <c r="M235" s="122">
        <v>15</v>
      </c>
      <c r="N235" s="122">
        <v>179</v>
      </c>
      <c r="O235" s="122">
        <v>26.85</v>
      </c>
      <c r="P235" s="122"/>
      <c r="Q235" s="122">
        <v>40</v>
      </c>
      <c r="R235" s="122">
        <v>139</v>
      </c>
      <c r="S235" s="122">
        <v>112.15</v>
      </c>
    </row>
    <row r="236" spans="2:19">
      <c r="B236" s="122" t="s">
        <v>416</v>
      </c>
      <c r="C236" s="122" t="s">
        <v>417</v>
      </c>
      <c r="D236" s="122" t="s">
        <v>61</v>
      </c>
      <c r="E236" s="122" t="s">
        <v>393</v>
      </c>
      <c r="F236" s="122" t="s">
        <v>61</v>
      </c>
      <c r="G236" s="122">
        <v>0</v>
      </c>
      <c r="H236" s="122">
        <v>34</v>
      </c>
      <c r="I236" s="122">
        <v>96</v>
      </c>
      <c r="J236" s="122">
        <v>145</v>
      </c>
      <c r="K236" s="122">
        <v>800</v>
      </c>
      <c r="N236" s="122">
        <v>49</v>
      </c>
      <c r="O236" s="122"/>
      <c r="P236" s="122"/>
      <c r="Q236" s="122">
        <v>10</v>
      </c>
      <c r="R236" s="122">
        <v>39</v>
      </c>
      <c r="S236" s="122">
        <v>39</v>
      </c>
    </row>
    <row r="237" spans="2:19">
      <c r="B237" s="122" t="s">
        <v>418</v>
      </c>
      <c r="C237" s="122" t="s">
        <v>419</v>
      </c>
      <c r="D237" s="122" t="s">
        <v>61</v>
      </c>
      <c r="E237" s="122" t="s">
        <v>62</v>
      </c>
      <c r="F237" s="122" t="s">
        <v>61</v>
      </c>
      <c r="G237" s="122">
        <v>132</v>
      </c>
      <c r="H237" s="122">
        <v>71</v>
      </c>
      <c r="I237" s="122">
        <v>68</v>
      </c>
      <c r="J237" s="122">
        <v>37</v>
      </c>
      <c r="K237" s="122">
        <v>0</v>
      </c>
      <c r="N237" s="122">
        <v>59</v>
      </c>
      <c r="O237" s="122"/>
      <c r="P237" s="122"/>
      <c r="Q237" s="122">
        <v>10</v>
      </c>
      <c r="R237" s="122">
        <v>49</v>
      </c>
      <c r="S237" s="122">
        <v>49</v>
      </c>
    </row>
    <row r="238" spans="2:19">
      <c r="B238" s="122" t="s">
        <v>420</v>
      </c>
      <c r="C238" s="122" t="s">
        <v>421</v>
      </c>
      <c r="D238" s="122" t="s">
        <v>61</v>
      </c>
      <c r="E238" s="122" t="s">
        <v>393</v>
      </c>
      <c r="F238" s="122" t="s">
        <v>61</v>
      </c>
      <c r="G238" s="122">
        <v>0</v>
      </c>
      <c r="H238" s="122">
        <v>31</v>
      </c>
      <c r="I238" s="122">
        <v>119</v>
      </c>
      <c r="J238" s="122">
        <v>198</v>
      </c>
      <c r="K238" s="122">
        <v>500</v>
      </c>
      <c r="N238" s="122">
        <v>59</v>
      </c>
      <c r="O238" s="122"/>
      <c r="P238" s="122"/>
      <c r="Q238" s="122">
        <v>10</v>
      </c>
      <c r="R238" s="122">
        <v>49</v>
      </c>
      <c r="S238" s="122">
        <v>49</v>
      </c>
    </row>
    <row r="239" spans="2:19">
      <c r="B239" s="122" t="s">
        <v>422</v>
      </c>
      <c r="C239" s="122" t="s">
        <v>423</v>
      </c>
      <c r="D239" s="122" t="s">
        <v>61</v>
      </c>
      <c r="E239" s="122" t="s">
        <v>62</v>
      </c>
      <c r="F239" s="122" t="s">
        <v>61</v>
      </c>
      <c r="G239" s="122">
        <v>44</v>
      </c>
      <c r="H239" s="122">
        <v>32</v>
      </c>
      <c r="I239" s="122">
        <v>88</v>
      </c>
      <c r="J239" s="122">
        <v>278</v>
      </c>
      <c r="K239" s="122">
        <v>0</v>
      </c>
      <c r="N239" s="122">
        <v>99</v>
      </c>
      <c r="O239" s="122"/>
      <c r="P239" s="122"/>
      <c r="Q239" s="122">
        <v>20</v>
      </c>
      <c r="R239" s="122">
        <v>79</v>
      </c>
      <c r="S239" s="122">
        <v>79</v>
      </c>
    </row>
    <row r="240" spans="2:19">
      <c r="B240" s="122" t="s">
        <v>424</v>
      </c>
      <c r="C240" s="122" t="s">
        <v>425</v>
      </c>
      <c r="D240" s="122" t="s">
        <v>61</v>
      </c>
      <c r="E240" s="122" t="s">
        <v>62</v>
      </c>
      <c r="F240" s="122" t="s">
        <v>61</v>
      </c>
      <c r="G240" s="122">
        <v>0</v>
      </c>
      <c r="H240" s="122">
        <v>0</v>
      </c>
      <c r="I240" s="122">
        <v>0</v>
      </c>
      <c r="J240" s="122">
        <v>5</v>
      </c>
      <c r="K240" s="122">
        <v>1000</v>
      </c>
      <c r="N240" s="122">
        <v>79</v>
      </c>
      <c r="O240" s="122"/>
      <c r="P240" s="122"/>
      <c r="Q240" s="122">
        <v>10</v>
      </c>
      <c r="R240" s="122">
        <v>69</v>
      </c>
      <c r="S240" s="122">
        <v>69</v>
      </c>
    </row>
    <row r="241" spans="2:19">
      <c r="B241" s="122" t="s">
        <v>426</v>
      </c>
      <c r="C241" s="122" t="s">
        <v>427</v>
      </c>
      <c r="D241" s="122" t="s">
        <v>61</v>
      </c>
      <c r="E241" s="122" t="s">
        <v>62</v>
      </c>
      <c r="F241" s="122" t="s">
        <v>61</v>
      </c>
      <c r="G241" s="122">
        <v>50</v>
      </c>
      <c r="H241" s="122">
        <v>11</v>
      </c>
      <c r="I241" s="122">
        <v>12</v>
      </c>
      <c r="J241" s="122">
        <v>124</v>
      </c>
      <c r="K241" s="122">
        <v>0</v>
      </c>
      <c r="N241" s="122">
        <v>79</v>
      </c>
      <c r="O241" s="122"/>
      <c r="P241" s="122"/>
      <c r="Q241" s="122">
        <v>10</v>
      </c>
      <c r="R241" s="122">
        <v>69</v>
      </c>
      <c r="S241" s="122">
        <v>69</v>
      </c>
    </row>
    <row r="242" spans="1:19">
      <c r="A242" s="122" t="s">
        <v>428</v>
      </c>
      <c r="G242" s="122">
        <v>13225</v>
      </c>
      <c r="H242" s="122">
        <v>11134</v>
      </c>
      <c r="I242" s="122">
        <v>23136</v>
      </c>
      <c r="J242" s="122">
        <v>39062</v>
      </c>
      <c r="K242" s="122">
        <v>72577</v>
      </c>
      <c r="L242" s="122">
        <v>690</v>
      </c>
      <c r="M242" s="122">
        <v>690</v>
      </c>
      <c r="N242" s="122">
        <v>51663</v>
      </c>
      <c r="O242" s="122">
        <v>6740.4</v>
      </c>
      <c r="P242" s="122">
        <v>2670</v>
      </c>
      <c r="Q242" s="122">
        <v>8140</v>
      </c>
      <c r="R242" s="122">
        <v>40853</v>
      </c>
      <c r="S242" s="122">
        <v>36782.6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0"/>
  <sheetViews>
    <sheetView zoomScale="90" zoomScaleNormal="90" workbookViewId="0">
      <selection activeCell="AG8" sqref="AG8:AI8"/>
    </sheetView>
  </sheetViews>
  <sheetFormatPr defaultColWidth="9" defaultRowHeight="18"/>
  <cols>
    <col min="1" max="1" width="2.91666666666667" style="196" customWidth="1"/>
    <col min="2" max="2" width="5.41666666666667" style="5" customWidth="1"/>
    <col min="3" max="3" width="5.66666666666667" style="5" customWidth="1"/>
    <col min="4" max="4" width="5.16666666666667" style="5" customWidth="1"/>
    <col min="5" max="13" width="3.83333333333333" style="5" customWidth="1"/>
    <col min="14" max="14" width="2.83333333333333" style="5" customWidth="1"/>
    <col min="15" max="15" width="6.58333333333333" style="5" customWidth="1"/>
    <col min="16" max="17" width="2.83333333333333" style="5" customWidth="1"/>
    <col min="18" max="18" width="4.91666666666667" style="5" customWidth="1"/>
    <col min="19" max="20" width="2.83333333333333" style="5" customWidth="1"/>
    <col min="21" max="21" width="6" style="5" customWidth="1"/>
    <col min="22" max="22" width="10.5833333333333" style="5" customWidth="1"/>
    <col min="23" max="26" width="3.83333333333333" style="5" customWidth="1"/>
    <col min="27" max="27" width="10.5" style="5" customWidth="1"/>
    <col min="28" max="28" width="11.1333333333333" style="5" customWidth="1"/>
    <col min="29" max="33" width="3.83333333333333" style="5" customWidth="1"/>
    <col min="34" max="34" width="5.41666666666667" style="5" customWidth="1"/>
    <col min="35" max="35" width="31" style="5" customWidth="1"/>
    <col min="36" max="42" width="3.83333333333333" style="5" customWidth="1"/>
    <col min="43" max="43" width="9.91666666666667" style="5" customWidth="1"/>
    <col min="44" max="44" width="9" style="5" customWidth="1"/>
    <col min="45" max="16384" width="9" style="5"/>
  </cols>
  <sheetData>
    <row r="1" s="190" customFormat="1" ht="21.75"/>
    <row r="2" s="191" customFormat="1" ht="16.5" customHeight="1" spans="1:44">
      <c r="A2" s="197" t="s">
        <v>429</v>
      </c>
      <c r="B2" s="198" t="s">
        <v>0</v>
      </c>
      <c r="C2" s="199"/>
      <c r="D2" s="200" t="s">
        <v>430</v>
      </c>
      <c r="E2" s="200"/>
      <c r="F2" s="200"/>
      <c r="G2" s="200"/>
      <c r="H2" s="200"/>
      <c r="I2" s="200"/>
      <c r="J2" s="200"/>
      <c r="K2" s="200"/>
      <c r="L2" s="200"/>
      <c r="M2" s="200"/>
      <c r="N2" s="200" t="s">
        <v>431</v>
      </c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0"/>
      <c r="AM2" s="200"/>
      <c r="AN2" s="200"/>
      <c r="AO2" s="200"/>
      <c r="AP2" s="200"/>
      <c r="AQ2" s="200"/>
      <c r="AR2" s="348"/>
    </row>
    <row r="3" s="191" customFormat="1" ht="21" spans="1:44">
      <c r="A3" s="201"/>
      <c r="B3" s="202"/>
      <c r="C3" s="203"/>
      <c r="D3" s="203">
        <v>21</v>
      </c>
      <c r="E3" s="204">
        <v>22</v>
      </c>
      <c r="F3" s="204">
        <v>23</v>
      </c>
      <c r="G3" s="204">
        <v>24</v>
      </c>
      <c r="H3" s="204">
        <v>25</v>
      </c>
      <c r="I3" s="204">
        <v>26</v>
      </c>
      <c r="J3" s="204">
        <v>27</v>
      </c>
      <c r="K3" s="204">
        <v>28</v>
      </c>
      <c r="L3" s="204">
        <v>29</v>
      </c>
      <c r="M3" s="204">
        <v>30</v>
      </c>
      <c r="N3" s="204">
        <v>1</v>
      </c>
      <c r="O3" s="204">
        <v>2</v>
      </c>
      <c r="P3" s="204">
        <v>3</v>
      </c>
      <c r="Q3" s="204">
        <v>4</v>
      </c>
      <c r="R3" s="204">
        <v>5</v>
      </c>
      <c r="S3" s="204">
        <v>6</v>
      </c>
      <c r="T3" s="204">
        <v>7</v>
      </c>
      <c r="U3" s="204">
        <v>8</v>
      </c>
      <c r="V3" s="204">
        <v>9</v>
      </c>
      <c r="W3" s="204">
        <v>10</v>
      </c>
      <c r="X3" s="204">
        <v>11</v>
      </c>
      <c r="Y3" s="204">
        <v>12</v>
      </c>
      <c r="Z3" s="204">
        <v>13</v>
      </c>
      <c r="AA3" s="204">
        <v>14</v>
      </c>
      <c r="AB3" s="204">
        <v>15</v>
      </c>
      <c r="AC3" s="204">
        <v>16</v>
      </c>
      <c r="AD3" s="204">
        <v>17</v>
      </c>
      <c r="AE3" s="204">
        <v>18</v>
      </c>
      <c r="AF3" s="204">
        <v>19</v>
      </c>
      <c r="AG3" s="204">
        <v>20</v>
      </c>
      <c r="AH3" s="204">
        <v>21</v>
      </c>
      <c r="AI3" s="204">
        <v>22</v>
      </c>
      <c r="AJ3" s="204">
        <v>23</v>
      </c>
      <c r="AK3" s="204">
        <v>24</v>
      </c>
      <c r="AL3" s="204">
        <v>25</v>
      </c>
      <c r="AM3" s="204">
        <v>26</v>
      </c>
      <c r="AN3" s="204">
        <v>27</v>
      </c>
      <c r="AO3" s="204">
        <v>28</v>
      </c>
      <c r="AP3" s="204">
        <v>29</v>
      </c>
      <c r="AQ3" s="204">
        <v>30</v>
      </c>
      <c r="AR3" s="349">
        <v>31</v>
      </c>
    </row>
    <row r="4" s="191" customFormat="1" ht="21" spans="1:44">
      <c r="A4" s="201"/>
      <c r="B4" s="202"/>
      <c r="C4" s="203"/>
      <c r="D4" s="203" t="s">
        <v>6</v>
      </c>
      <c r="E4" s="203" t="s">
        <v>7</v>
      </c>
      <c r="F4" s="203" t="s">
        <v>8</v>
      </c>
      <c r="G4" s="203" t="s">
        <v>2</v>
      </c>
      <c r="H4" s="203" t="s">
        <v>3</v>
      </c>
      <c r="I4" s="203" t="s">
        <v>4</v>
      </c>
      <c r="J4" s="203" t="s">
        <v>5</v>
      </c>
      <c r="K4" s="203" t="s">
        <v>6</v>
      </c>
      <c r="L4" s="203" t="s">
        <v>7</v>
      </c>
      <c r="M4" s="203" t="s">
        <v>8</v>
      </c>
      <c r="N4" s="203" t="s">
        <v>2</v>
      </c>
      <c r="O4" s="203" t="s">
        <v>3</v>
      </c>
      <c r="P4" s="203" t="s">
        <v>4</v>
      </c>
      <c r="Q4" s="203" t="s">
        <v>5</v>
      </c>
      <c r="R4" s="203" t="s">
        <v>6</v>
      </c>
      <c r="S4" s="203" t="s">
        <v>7</v>
      </c>
      <c r="T4" s="203" t="s">
        <v>8</v>
      </c>
      <c r="U4" s="203" t="s">
        <v>2</v>
      </c>
      <c r="V4" s="203" t="s">
        <v>3</v>
      </c>
      <c r="W4" s="203" t="s">
        <v>4</v>
      </c>
      <c r="X4" s="203" t="s">
        <v>5</v>
      </c>
      <c r="Y4" s="203" t="s">
        <v>6</v>
      </c>
      <c r="Z4" s="203" t="s">
        <v>7</v>
      </c>
      <c r="AA4" s="203" t="s">
        <v>8</v>
      </c>
      <c r="AB4" s="203" t="s">
        <v>2</v>
      </c>
      <c r="AC4" s="203" t="s">
        <v>3</v>
      </c>
      <c r="AD4" s="203" t="s">
        <v>4</v>
      </c>
      <c r="AE4" s="203" t="s">
        <v>5</v>
      </c>
      <c r="AF4" s="203" t="s">
        <v>6</v>
      </c>
      <c r="AG4" s="203" t="s">
        <v>7</v>
      </c>
      <c r="AH4" s="203" t="s">
        <v>8</v>
      </c>
      <c r="AI4" s="203" t="s">
        <v>2</v>
      </c>
      <c r="AJ4" s="203" t="s">
        <v>3</v>
      </c>
      <c r="AK4" s="203" t="s">
        <v>4</v>
      </c>
      <c r="AL4" s="203" t="s">
        <v>5</v>
      </c>
      <c r="AM4" s="203" t="s">
        <v>6</v>
      </c>
      <c r="AN4" s="203" t="s">
        <v>7</v>
      </c>
      <c r="AO4" s="203" t="s">
        <v>8</v>
      </c>
      <c r="AP4" s="203" t="s">
        <v>2</v>
      </c>
      <c r="AQ4" s="203" t="s">
        <v>3</v>
      </c>
      <c r="AR4" s="350" t="s">
        <v>4</v>
      </c>
    </row>
    <row r="5" s="191" customFormat="1" ht="58.5" customHeight="1" spans="1:44">
      <c r="A5" s="201"/>
      <c r="B5" s="205" t="s">
        <v>432</v>
      </c>
      <c r="C5" s="206"/>
      <c r="D5" s="207"/>
      <c r="E5" s="207"/>
      <c r="F5" s="207"/>
      <c r="G5" s="207"/>
      <c r="H5" s="207"/>
      <c r="I5" s="207"/>
      <c r="J5" s="207"/>
      <c r="K5" s="207"/>
      <c r="L5" s="207"/>
      <c r="M5" s="207"/>
      <c r="N5" s="207"/>
      <c r="O5" s="207"/>
      <c r="P5" s="207"/>
      <c r="Q5" s="207"/>
      <c r="R5" s="279" t="s">
        <v>433</v>
      </c>
      <c r="S5" s="279"/>
      <c r="T5" s="279"/>
      <c r="U5" s="279"/>
      <c r="V5" s="280"/>
      <c r="W5" s="280"/>
      <c r="X5" s="280"/>
      <c r="Y5" s="280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332" t="s">
        <v>434</v>
      </c>
      <c r="AK5" s="332"/>
      <c r="AL5" s="332"/>
      <c r="AM5" s="332"/>
      <c r="AN5" s="332"/>
      <c r="AO5" s="332"/>
      <c r="AP5" s="332"/>
      <c r="AQ5" s="332"/>
      <c r="AR5" s="351"/>
    </row>
    <row r="6" s="191" customFormat="1" ht="21" spans="1:44">
      <c r="A6" s="201"/>
      <c r="B6" s="205" t="s">
        <v>435</v>
      </c>
      <c r="C6" s="206"/>
      <c r="D6" s="207"/>
      <c r="E6" s="207"/>
      <c r="F6" s="207"/>
      <c r="G6" s="207"/>
      <c r="H6" s="207"/>
      <c r="I6" s="207"/>
      <c r="J6" s="207"/>
      <c r="K6" s="207"/>
      <c r="L6" s="207"/>
      <c r="M6" s="207"/>
      <c r="N6" s="207"/>
      <c r="O6" s="207"/>
      <c r="P6" s="207"/>
      <c r="Q6" s="207"/>
      <c r="R6" s="279"/>
      <c r="S6" s="279"/>
      <c r="T6" s="279"/>
      <c r="U6" s="279"/>
      <c r="V6" s="280"/>
      <c r="W6" s="280"/>
      <c r="X6" s="280"/>
      <c r="Y6" s="280"/>
      <c r="Z6" s="280"/>
      <c r="AA6" s="280"/>
      <c r="AB6" s="280"/>
      <c r="AC6" s="280"/>
      <c r="AD6" s="280"/>
      <c r="AE6" s="280"/>
      <c r="AF6" s="280"/>
      <c r="AG6" s="280"/>
      <c r="AH6" s="280"/>
      <c r="AI6" s="280"/>
      <c r="AJ6" s="280"/>
      <c r="AK6" s="280"/>
      <c r="AL6" s="280"/>
      <c r="AM6" s="280"/>
      <c r="AN6" s="280"/>
      <c r="AO6" s="280"/>
      <c r="AP6" s="280"/>
      <c r="AQ6" s="280"/>
      <c r="AR6" s="352"/>
    </row>
    <row r="7" s="191" customFormat="1" ht="20.25" spans="1:44">
      <c r="A7" s="201"/>
      <c r="B7" s="205" t="s">
        <v>436</v>
      </c>
      <c r="C7" s="206"/>
      <c r="D7" s="208" t="s">
        <v>437</v>
      </c>
      <c r="E7" s="208"/>
      <c r="F7" s="208"/>
      <c r="G7" s="208"/>
      <c r="H7" s="208"/>
      <c r="I7" s="208"/>
      <c r="J7" s="208"/>
      <c r="K7" s="258" t="s">
        <v>437</v>
      </c>
      <c r="L7" s="258"/>
      <c r="M7" s="258"/>
      <c r="N7" s="258"/>
      <c r="O7" s="258"/>
      <c r="P7" s="258"/>
      <c r="Q7" s="258"/>
      <c r="R7" s="281" t="s">
        <v>438</v>
      </c>
      <c r="S7" s="282"/>
      <c r="T7" s="282"/>
      <c r="U7" s="282"/>
      <c r="V7" s="282"/>
      <c r="W7" s="283"/>
      <c r="X7" s="284"/>
      <c r="Y7" s="316" t="s">
        <v>439</v>
      </c>
      <c r="Z7" s="282"/>
      <c r="AA7" s="282"/>
      <c r="AB7" s="282"/>
      <c r="AC7" s="282"/>
      <c r="AD7" s="283"/>
      <c r="AE7" s="317"/>
      <c r="AF7" s="284"/>
      <c r="AG7" s="333" t="s">
        <v>440</v>
      </c>
      <c r="AH7" s="333"/>
      <c r="AI7" s="333"/>
      <c r="AJ7" s="283"/>
      <c r="AK7" s="317"/>
      <c r="AL7" s="284"/>
      <c r="AM7" s="334" t="s">
        <v>441</v>
      </c>
      <c r="AN7" s="334"/>
      <c r="AO7" s="334"/>
      <c r="AP7" s="334"/>
      <c r="AQ7" s="334"/>
      <c r="AR7" s="353"/>
    </row>
    <row r="8" s="192" customFormat="1" ht="93" customHeight="1" spans="1:44">
      <c r="A8" s="201"/>
      <c r="B8" s="209"/>
      <c r="C8" s="210"/>
      <c r="D8" s="211" t="s">
        <v>442</v>
      </c>
      <c r="E8" s="211"/>
      <c r="F8" s="211"/>
      <c r="G8" s="211"/>
      <c r="H8" s="211"/>
      <c r="I8" s="211"/>
      <c r="J8" s="211"/>
      <c r="K8" s="259" t="s">
        <v>443</v>
      </c>
      <c r="L8" s="259"/>
      <c r="M8" s="259"/>
      <c r="N8" s="259"/>
      <c r="O8" s="259"/>
      <c r="P8" s="259"/>
      <c r="Q8" s="259"/>
      <c r="R8" s="285" t="s">
        <v>444</v>
      </c>
      <c r="S8" s="286"/>
      <c r="T8" s="286"/>
      <c r="U8" s="286"/>
      <c r="V8" s="286"/>
      <c r="W8" s="287"/>
      <c r="X8" s="288"/>
      <c r="Y8" s="318" t="s">
        <v>445</v>
      </c>
      <c r="Z8" s="286"/>
      <c r="AA8" s="286"/>
      <c r="AB8" s="286"/>
      <c r="AC8" s="286"/>
      <c r="AD8" s="287"/>
      <c r="AE8" s="319"/>
      <c r="AF8" s="288"/>
      <c r="AG8" s="335" t="s">
        <v>446</v>
      </c>
      <c r="AH8" s="335"/>
      <c r="AI8" s="335"/>
      <c r="AJ8" s="287"/>
      <c r="AK8" s="319"/>
      <c r="AL8" s="288"/>
      <c r="AM8" s="336" t="s">
        <v>447</v>
      </c>
      <c r="AN8" s="336"/>
      <c r="AO8" s="336"/>
      <c r="AP8" s="336"/>
      <c r="AQ8" s="336"/>
      <c r="AR8" s="354"/>
    </row>
    <row r="9" s="191" customFormat="1" ht="21" spans="1:44">
      <c r="A9" s="201"/>
      <c r="B9" s="212" t="s">
        <v>448</v>
      </c>
      <c r="C9" s="213"/>
      <c r="D9" s="211" t="s">
        <v>449</v>
      </c>
      <c r="E9" s="208"/>
      <c r="F9" s="208"/>
      <c r="G9" s="208"/>
      <c r="H9" s="208"/>
      <c r="I9" s="208"/>
      <c r="J9" s="208"/>
      <c r="K9" s="259" t="s">
        <v>450</v>
      </c>
      <c r="L9" s="258"/>
      <c r="M9" s="258"/>
      <c r="N9" s="258"/>
      <c r="O9" s="258"/>
      <c r="P9" s="258"/>
      <c r="Q9" s="258"/>
      <c r="R9" s="289" t="s">
        <v>451</v>
      </c>
      <c r="S9" s="282"/>
      <c r="T9" s="282"/>
      <c r="U9" s="282"/>
      <c r="V9" s="282"/>
      <c r="W9" s="290"/>
      <c r="X9" s="291"/>
      <c r="Y9" s="316" t="s">
        <v>452</v>
      </c>
      <c r="Z9" s="282"/>
      <c r="AA9" s="282"/>
      <c r="AB9" s="282"/>
      <c r="AC9" s="282"/>
      <c r="AD9" s="290"/>
      <c r="AE9" s="320"/>
      <c r="AF9" s="291"/>
      <c r="AG9" s="337" t="s">
        <v>449</v>
      </c>
      <c r="AH9" s="338"/>
      <c r="AI9" s="339"/>
      <c r="AJ9" s="290"/>
      <c r="AK9" s="320"/>
      <c r="AL9" s="291"/>
      <c r="AM9" s="334" t="s">
        <v>450</v>
      </c>
      <c r="AN9" s="334"/>
      <c r="AO9" s="334"/>
      <c r="AP9" s="334"/>
      <c r="AQ9" s="334"/>
      <c r="AR9" s="353"/>
    </row>
    <row r="10" s="191" customFormat="1" ht="56" customHeight="1" spans="1:44">
      <c r="A10" s="201"/>
      <c r="B10" s="214" t="s">
        <v>453</v>
      </c>
      <c r="C10" s="215"/>
      <c r="D10" s="216"/>
      <c r="E10" s="216"/>
      <c r="F10" s="216"/>
      <c r="G10" s="216"/>
      <c r="H10" s="216"/>
      <c r="I10" s="216"/>
      <c r="J10" s="216"/>
      <c r="K10" s="216"/>
      <c r="L10" s="216"/>
      <c r="M10" s="216"/>
      <c r="N10" s="216"/>
      <c r="O10" s="216"/>
      <c r="P10" s="216"/>
      <c r="Q10" s="216"/>
      <c r="R10" s="289" t="s">
        <v>454</v>
      </c>
      <c r="S10" s="282"/>
      <c r="T10" s="282"/>
      <c r="U10" s="282"/>
      <c r="V10" s="282"/>
      <c r="W10" s="292"/>
      <c r="X10" s="293"/>
      <c r="Y10" s="316" t="s">
        <v>455</v>
      </c>
      <c r="Z10" s="282"/>
      <c r="AA10" s="282"/>
      <c r="AB10" s="282"/>
      <c r="AC10" s="282"/>
      <c r="AD10" s="292"/>
      <c r="AE10" s="321"/>
      <c r="AF10" s="293"/>
      <c r="AG10" s="337" t="s">
        <v>456</v>
      </c>
      <c r="AH10" s="338"/>
      <c r="AI10" s="339"/>
      <c r="AJ10" s="292"/>
      <c r="AK10" s="321"/>
      <c r="AL10" s="293"/>
      <c r="AM10" s="336" t="s">
        <v>457</v>
      </c>
      <c r="AN10" s="336"/>
      <c r="AO10" s="336"/>
      <c r="AP10" s="336"/>
      <c r="AQ10" s="336"/>
      <c r="AR10" s="354"/>
    </row>
    <row r="11" s="191" customFormat="1" ht="21.75" spans="1:44">
      <c r="A11" s="201"/>
      <c r="B11" s="217" t="s">
        <v>448</v>
      </c>
      <c r="C11" s="218"/>
      <c r="D11" s="219"/>
      <c r="E11" s="219"/>
      <c r="F11" s="219"/>
      <c r="G11" s="219"/>
      <c r="H11" s="219"/>
      <c r="I11" s="219"/>
      <c r="J11" s="219"/>
      <c r="K11" s="219"/>
      <c r="L11" s="219"/>
      <c r="M11" s="219"/>
      <c r="N11" s="219"/>
      <c r="O11" s="219"/>
      <c r="P11" s="219"/>
      <c r="Q11" s="219"/>
      <c r="R11" s="294" t="s">
        <v>458</v>
      </c>
      <c r="S11" s="295"/>
      <c r="T11" s="295"/>
      <c r="U11" s="295"/>
      <c r="V11" s="295"/>
      <c r="W11" s="296"/>
      <c r="X11" s="297"/>
      <c r="Y11" s="322" t="s">
        <v>459</v>
      </c>
      <c r="Z11" s="295"/>
      <c r="AA11" s="295"/>
      <c r="AB11" s="295"/>
      <c r="AC11" s="295"/>
      <c r="AD11" s="296"/>
      <c r="AE11" s="323"/>
      <c r="AF11" s="297"/>
      <c r="AG11" s="340" t="s">
        <v>458</v>
      </c>
      <c r="AH11" s="340"/>
      <c r="AI11" s="340"/>
      <c r="AJ11" s="296"/>
      <c r="AK11" s="323"/>
      <c r="AL11" s="297"/>
      <c r="AM11" s="341" t="s">
        <v>460</v>
      </c>
      <c r="AN11" s="342"/>
      <c r="AO11" s="342"/>
      <c r="AP11" s="342"/>
      <c r="AQ11" s="342"/>
      <c r="AR11" s="355"/>
    </row>
    <row r="12" s="193" customFormat="1" ht="21.75" spans="1:44">
      <c r="A12" s="220"/>
      <c r="B12" s="220"/>
      <c r="C12" s="220"/>
      <c r="D12" s="220"/>
      <c r="E12" s="220"/>
      <c r="F12" s="220"/>
      <c r="G12" s="220"/>
      <c r="H12" s="220"/>
      <c r="I12" s="220"/>
      <c r="J12" s="220"/>
      <c r="K12" s="220"/>
      <c r="L12" s="220"/>
      <c r="M12" s="220"/>
      <c r="N12" s="220"/>
      <c r="O12" s="220"/>
      <c r="P12" s="220"/>
      <c r="Q12" s="220"/>
      <c r="R12" s="220"/>
      <c r="S12" s="220"/>
      <c r="T12" s="220"/>
      <c r="U12" s="220"/>
      <c r="V12" s="220"/>
      <c r="W12" s="220"/>
      <c r="X12" s="220"/>
      <c r="Y12" s="220"/>
      <c r="Z12" s="220"/>
      <c r="AA12" s="220"/>
      <c r="AB12" s="220"/>
      <c r="AC12" s="220"/>
      <c r="AD12" s="220"/>
      <c r="AE12" s="220"/>
      <c r="AF12" s="220"/>
      <c r="AG12" s="220"/>
      <c r="AH12" s="220"/>
      <c r="AI12" s="220"/>
      <c r="AJ12" s="220"/>
      <c r="AK12" s="220"/>
      <c r="AL12" s="220"/>
      <c r="AM12" s="220"/>
      <c r="AN12" s="220"/>
      <c r="AO12" s="220"/>
      <c r="AP12" s="220"/>
      <c r="AQ12" s="220"/>
      <c r="AR12" s="220"/>
    </row>
    <row r="13" s="191" customFormat="1" ht="21" spans="1:44">
      <c r="A13" s="221" t="s">
        <v>15</v>
      </c>
      <c r="B13" s="198" t="s">
        <v>0</v>
      </c>
      <c r="C13" s="199"/>
      <c r="D13" s="200" t="s">
        <v>430</v>
      </c>
      <c r="E13" s="200"/>
      <c r="F13" s="200"/>
      <c r="G13" s="200"/>
      <c r="H13" s="200"/>
      <c r="I13" s="200"/>
      <c r="J13" s="200"/>
      <c r="K13" s="200"/>
      <c r="L13" s="200"/>
      <c r="M13" s="200"/>
      <c r="N13" s="200" t="s">
        <v>431</v>
      </c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  <c r="AA13" s="200"/>
      <c r="AB13" s="200"/>
      <c r="AC13" s="200"/>
      <c r="AD13" s="200"/>
      <c r="AE13" s="200"/>
      <c r="AF13" s="200"/>
      <c r="AG13" s="200"/>
      <c r="AH13" s="200"/>
      <c r="AI13" s="200"/>
      <c r="AJ13" s="200"/>
      <c r="AK13" s="200"/>
      <c r="AL13" s="200"/>
      <c r="AM13" s="200"/>
      <c r="AN13" s="200"/>
      <c r="AO13" s="200"/>
      <c r="AP13" s="200"/>
      <c r="AQ13" s="200"/>
      <c r="AR13" s="348"/>
    </row>
    <row r="14" s="191" customFormat="1" ht="21" spans="1:44">
      <c r="A14" s="222"/>
      <c r="B14" s="202"/>
      <c r="C14" s="203"/>
      <c r="D14" s="203">
        <v>21</v>
      </c>
      <c r="E14" s="204">
        <v>22</v>
      </c>
      <c r="F14" s="204">
        <v>23</v>
      </c>
      <c r="G14" s="204">
        <v>24</v>
      </c>
      <c r="H14" s="204">
        <v>25</v>
      </c>
      <c r="I14" s="204">
        <v>26</v>
      </c>
      <c r="J14" s="204">
        <v>27</v>
      </c>
      <c r="K14" s="204">
        <v>28</v>
      </c>
      <c r="L14" s="204">
        <v>29</v>
      </c>
      <c r="M14" s="204">
        <v>30</v>
      </c>
      <c r="N14" s="204">
        <v>1</v>
      </c>
      <c r="O14" s="204">
        <v>2</v>
      </c>
      <c r="P14" s="204">
        <v>3</v>
      </c>
      <c r="Q14" s="204">
        <v>4</v>
      </c>
      <c r="R14" s="204">
        <v>5</v>
      </c>
      <c r="S14" s="204">
        <v>6</v>
      </c>
      <c r="T14" s="204">
        <v>7</v>
      </c>
      <c r="U14" s="204">
        <v>8</v>
      </c>
      <c r="V14" s="204">
        <v>9</v>
      </c>
      <c r="W14" s="204">
        <v>10</v>
      </c>
      <c r="X14" s="204">
        <v>11</v>
      </c>
      <c r="Y14" s="204">
        <v>12</v>
      </c>
      <c r="Z14" s="204">
        <v>13</v>
      </c>
      <c r="AA14" s="204">
        <v>14</v>
      </c>
      <c r="AB14" s="204">
        <v>15</v>
      </c>
      <c r="AC14" s="204">
        <v>16</v>
      </c>
      <c r="AD14" s="204">
        <v>17</v>
      </c>
      <c r="AE14" s="204">
        <v>18</v>
      </c>
      <c r="AF14" s="204">
        <v>19</v>
      </c>
      <c r="AG14" s="204">
        <v>20</v>
      </c>
      <c r="AH14" s="204">
        <v>21</v>
      </c>
      <c r="AI14" s="204">
        <v>22</v>
      </c>
      <c r="AJ14" s="204">
        <v>23</v>
      </c>
      <c r="AK14" s="204">
        <v>24</v>
      </c>
      <c r="AL14" s="204">
        <v>25</v>
      </c>
      <c r="AM14" s="204">
        <v>26</v>
      </c>
      <c r="AN14" s="204">
        <v>27</v>
      </c>
      <c r="AO14" s="204">
        <v>28</v>
      </c>
      <c r="AP14" s="204">
        <v>29</v>
      </c>
      <c r="AQ14" s="204">
        <v>30</v>
      </c>
      <c r="AR14" s="349">
        <v>31</v>
      </c>
    </row>
    <row r="15" s="191" customFormat="1" ht="21" spans="1:44">
      <c r="A15" s="222"/>
      <c r="B15" s="202"/>
      <c r="C15" s="203"/>
      <c r="D15" s="203" t="s">
        <v>5</v>
      </c>
      <c r="E15" s="203" t="s">
        <v>6</v>
      </c>
      <c r="F15" s="203" t="s">
        <v>7</v>
      </c>
      <c r="G15" s="203" t="s">
        <v>8</v>
      </c>
      <c r="H15" s="203" t="s">
        <v>2</v>
      </c>
      <c r="I15" s="203" t="s">
        <v>3</v>
      </c>
      <c r="J15" s="203" t="s">
        <v>4</v>
      </c>
      <c r="K15" s="203" t="s">
        <v>5</v>
      </c>
      <c r="L15" s="203" t="s">
        <v>6</v>
      </c>
      <c r="M15" s="203" t="s">
        <v>7</v>
      </c>
      <c r="N15" s="203" t="s">
        <v>8</v>
      </c>
      <c r="O15" s="203" t="s">
        <v>2</v>
      </c>
      <c r="P15" s="203" t="s">
        <v>3</v>
      </c>
      <c r="Q15" s="203" t="s">
        <v>4</v>
      </c>
      <c r="R15" s="203" t="s">
        <v>5</v>
      </c>
      <c r="S15" s="203" t="s">
        <v>6</v>
      </c>
      <c r="T15" s="203" t="s">
        <v>7</v>
      </c>
      <c r="U15" s="203" t="s">
        <v>8</v>
      </c>
      <c r="V15" s="203" t="s">
        <v>2</v>
      </c>
      <c r="W15" s="203" t="s">
        <v>3</v>
      </c>
      <c r="X15" s="203" t="s">
        <v>4</v>
      </c>
      <c r="Y15" s="203" t="s">
        <v>5</v>
      </c>
      <c r="Z15" s="203" t="s">
        <v>6</v>
      </c>
      <c r="AA15" s="203" t="s">
        <v>7</v>
      </c>
      <c r="AB15" s="203" t="s">
        <v>8</v>
      </c>
      <c r="AC15" s="203" t="s">
        <v>2</v>
      </c>
      <c r="AD15" s="203" t="s">
        <v>3</v>
      </c>
      <c r="AE15" s="203" t="s">
        <v>4</v>
      </c>
      <c r="AF15" s="203" t="s">
        <v>5</v>
      </c>
      <c r="AG15" s="203" t="s">
        <v>6</v>
      </c>
      <c r="AH15" s="203" t="s">
        <v>7</v>
      </c>
      <c r="AI15" s="203" t="s">
        <v>8</v>
      </c>
      <c r="AJ15" s="203" t="s">
        <v>2</v>
      </c>
      <c r="AK15" s="203" t="s">
        <v>3</v>
      </c>
      <c r="AL15" s="203" t="s">
        <v>4</v>
      </c>
      <c r="AM15" s="203" t="s">
        <v>5</v>
      </c>
      <c r="AN15" s="203" t="s">
        <v>6</v>
      </c>
      <c r="AO15" s="203" t="s">
        <v>7</v>
      </c>
      <c r="AP15" s="203" t="s">
        <v>8</v>
      </c>
      <c r="AQ15" s="203" t="s">
        <v>2</v>
      </c>
      <c r="AR15" s="350" t="s">
        <v>3</v>
      </c>
    </row>
    <row r="16" s="191" customFormat="1" ht="21" spans="1:44">
      <c r="A16" s="222"/>
      <c r="B16" s="223" t="s">
        <v>461</v>
      </c>
      <c r="C16" s="224"/>
      <c r="D16" s="224"/>
      <c r="E16" s="225" t="s">
        <v>462</v>
      </c>
      <c r="F16" s="226"/>
      <c r="G16" s="226"/>
      <c r="H16" s="226"/>
      <c r="I16" s="226"/>
      <c r="J16" s="226"/>
      <c r="K16" s="226"/>
      <c r="L16" s="260" t="s">
        <v>462</v>
      </c>
      <c r="M16" s="261"/>
      <c r="N16" s="261"/>
      <c r="O16" s="261"/>
      <c r="P16" s="261"/>
      <c r="Q16" s="261"/>
      <c r="R16" s="261"/>
      <c r="S16" s="298"/>
      <c r="T16" s="299"/>
      <c r="U16" s="299"/>
      <c r="V16" s="299"/>
      <c r="W16" s="299"/>
      <c r="X16" s="299"/>
      <c r="Y16" s="324"/>
      <c r="Z16" s="325" t="s">
        <v>463</v>
      </c>
      <c r="AA16" s="325"/>
      <c r="AB16" s="325" t="s">
        <v>464</v>
      </c>
      <c r="AC16" s="325"/>
      <c r="AD16" s="325"/>
      <c r="AE16" s="298"/>
      <c r="AF16" s="299"/>
      <c r="AG16" s="299"/>
      <c r="AH16" s="324"/>
      <c r="AI16" s="270" t="s">
        <v>465</v>
      </c>
      <c r="AJ16" s="298"/>
      <c r="AK16" s="299"/>
      <c r="AL16" s="299"/>
      <c r="AM16" s="299"/>
      <c r="AN16" s="299"/>
      <c r="AO16" s="299"/>
      <c r="AP16" s="299"/>
      <c r="AQ16" s="299"/>
      <c r="AR16" s="356"/>
    </row>
    <row r="17" s="191" customFormat="1" ht="33" customHeight="1" spans="1:44">
      <c r="A17" s="222"/>
      <c r="B17" s="223" t="s">
        <v>466</v>
      </c>
      <c r="C17" s="224"/>
      <c r="D17" s="224"/>
      <c r="E17" s="225" t="s">
        <v>467</v>
      </c>
      <c r="F17" s="227"/>
      <c r="G17" s="227"/>
      <c r="H17" s="227"/>
      <c r="I17" s="227"/>
      <c r="J17" s="227"/>
      <c r="K17" s="227"/>
      <c r="L17" s="261" t="s">
        <v>468</v>
      </c>
      <c r="M17" s="261"/>
      <c r="N17" s="261"/>
      <c r="O17" s="261"/>
      <c r="P17" s="261"/>
      <c r="Q17" s="261"/>
      <c r="R17" s="261"/>
      <c r="S17" s="300"/>
      <c r="T17" s="301"/>
      <c r="U17" s="301"/>
      <c r="V17" s="301"/>
      <c r="W17" s="301"/>
      <c r="X17" s="301"/>
      <c r="Y17" s="326"/>
      <c r="Z17" s="325" t="s">
        <v>469</v>
      </c>
      <c r="AA17" s="325"/>
      <c r="AB17" s="325"/>
      <c r="AC17" s="325"/>
      <c r="AD17" s="325"/>
      <c r="AE17" s="300"/>
      <c r="AF17" s="301"/>
      <c r="AG17" s="301"/>
      <c r="AH17" s="326"/>
      <c r="AI17" s="270" t="s">
        <v>469</v>
      </c>
      <c r="AJ17" s="300"/>
      <c r="AK17" s="301"/>
      <c r="AL17" s="301"/>
      <c r="AM17" s="301"/>
      <c r="AN17" s="301"/>
      <c r="AO17" s="301"/>
      <c r="AP17" s="301"/>
      <c r="AQ17" s="301"/>
      <c r="AR17" s="357"/>
    </row>
    <row r="18" s="191" customFormat="1" ht="21" spans="1:44">
      <c r="A18" s="222"/>
      <c r="B18" s="223" t="s">
        <v>470</v>
      </c>
      <c r="C18" s="224"/>
      <c r="D18" s="224"/>
      <c r="E18" s="228" t="s">
        <v>471</v>
      </c>
      <c r="F18" s="226"/>
      <c r="G18" s="226"/>
      <c r="H18" s="226"/>
      <c r="I18" s="226"/>
      <c r="J18" s="226"/>
      <c r="K18" s="226"/>
      <c r="L18" s="261" t="s">
        <v>471</v>
      </c>
      <c r="M18" s="261"/>
      <c r="N18" s="261"/>
      <c r="O18" s="261"/>
      <c r="P18" s="261"/>
      <c r="Q18" s="261"/>
      <c r="R18" s="261"/>
      <c r="S18" s="302"/>
      <c r="T18" s="303"/>
      <c r="U18" s="303"/>
      <c r="V18" s="303"/>
      <c r="W18" s="303"/>
      <c r="X18" s="303"/>
      <c r="Y18" s="327"/>
      <c r="Z18" s="325" t="s">
        <v>471</v>
      </c>
      <c r="AA18" s="325"/>
      <c r="AB18" s="325"/>
      <c r="AC18" s="325"/>
      <c r="AD18" s="325"/>
      <c r="AE18" s="302"/>
      <c r="AF18" s="303"/>
      <c r="AG18" s="303"/>
      <c r="AH18" s="327"/>
      <c r="AI18" s="270" t="s">
        <v>472</v>
      </c>
      <c r="AJ18" s="302"/>
      <c r="AK18" s="303"/>
      <c r="AL18" s="303"/>
      <c r="AM18" s="303"/>
      <c r="AN18" s="303"/>
      <c r="AO18" s="303"/>
      <c r="AP18" s="303"/>
      <c r="AQ18" s="303"/>
      <c r="AR18" s="358"/>
    </row>
    <row r="19" s="194" customFormat="1" ht="21.75" spans="1:44">
      <c r="A19" s="222"/>
      <c r="B19" s="229" t="s">
        <v>473</v>
      </c>
      <c r="C19" s="230"/>
      <c r="D19" s="224"/>
      <c r="E19" s="231"/>
      <c r="F19" s="232" t="s">
        <v>474</v>
      </c>
      <c r="G19" s="232"/>
      <c r="H19" s="232"/>
      <c r="I19" s="262"/>
      <c r="J19" s="263"/>
      <c r="K19" s="263"/>
      <c r="L19" s="263"/>
      <c r="M19" s="263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  <c r="AA19" s="263"/>
      <c r="AB19" s="263"/>
      <c r="AC19" s="263"/>
      <c r="AD19" s="263"/>
      <c r="AE19" s="263"/>
      <c r="AF19" s="263"/>
      <c r="AG19" s="263"/>
      <c r="AH19" s="263"/>
      <c r="AI19" s="231"/>
      <c r="AJ19" s="343" t="s">
        <v>475</v>
      </c>
      <c r="AK19" s="343"/>
      <c r="AL19" s="343"/>
      <c r="AM19" s="343"/>
      <c r="AN19" s="343"/>
      <c r="AO19" s="262"/>
      <c r="AP19" s="263"/>
      <c r="AQ19" s="263"/>
      <c r="AR19" s="359"/>
    </row>
    <row r="20" s="191" customFormat="1" ht="123.5" customHeight="1" spans="1:44">
      <c r="A20" s="222"/>
      <c r="B20" s="233" t="s">
        <v>476</v>
      </c>
      <c r="C20" s="234" t="s">
        <v>21</v>
      </c>
      <c r="D20" s="224"/>
      <c r="E20" s="235" t="s">
        <v>477</v>
      </c>
      <c r="F20" s="236"/>
      <c r="G20" s="236"/>
      <c r="H20" s="236"/>
      <c r="I20" s="264" t="s">
        <v>478</v>
      </c>
      <c r="J20" s="236"/>
      <c r="K20" s="236"/>
      <c r="L20" s="236"/>
      <c r="M20" s="236"/>
      <c r="N20" s="265" t="s">
        <v>479</v>
      </c>
      <c r="O20" s="265"/>
      <c r="P20" s="265"/>
      <c r="Q20" s="265" t="s">
        <v>480</v>
      </c>
      <c r="R20" s="265"/>
      <c r="S20" s="265"/>
      <c r="T20" s="304" t="s">
        <v>481</v>
      </c>
      <c r="U20" s="304"/>
      <c r="V20" s="304"/>
      <c r="W20" s="265" t="s">
        <v>482</v>
      </c>
      <c r="X20" s="265"/>
      <c r="Y20" s="265"/>
      <c r="Z20" s="265"/>
      <c r="AA20" s="265"/>
      <c r="AB20" s="304" t="s">
        <v>483</v>
      </c>
      <c r="AC20" s="304"/>
      <c r="AD20" s="304"/>
      <c r="AE20" s="265" t="s">
        <v>484</v>
      </c>
      <c r="AF20" s="265"/>
      <c r="AG20" s="265"/>
      <c r="AH20" s="265"/>
      <c r="AI20" s="304" t="s">
        <v>485</v>
      </c>
      <c r="AJ20" s="304"/>
      <c r="AK20" s="304"/>
      <c r="AL20" s="265" t="s">
        <v>482</v>
      </c>
      <c r="AM20" s="265"/>
      <c r="AN20" s="265"/>
      <c r="AO20" s="265"/>
      <c r="AP20" s="304" t="s">
        <v>486</v>
      </c>
      <c r="AQ20" s="304"/>
      <c r="AR20" s="360"/>
    </row>
    <row r="21" s="191" customFormat="1" ht="53" customHeight="1" spans="1:44">
      <c r="A21" s="222"/>
      <c r="B21" s="237"/>
      <c r="C21" s="238" t="s">
        <v>16</v>
      </c>
      <c r="D21" s="224"/>
      <c r="E21" s="239" t="s">
        <v>487</v>
      </c>
      <c r="F21" s="240"/>
      <c r="G21" s="240"/>
      <c r="H21" s="240"/>
      <c r="I21" s="240" t="s">
        <v>487</v>
      </c>
      <c r="J21" s="240"/>
      <c r="K21" s="240"/>
      <c r="L21" s="266" t="s">
        <v>487</v>
      </c>
      <c r="M21" s="266"/>
      <c r="N21" s="267" t="s">
        <v>488</v>
      </c>
      <c r="O21" s="267"/>
      <c r="P21" s="267"/>
      <c r="Q21" s="267" t="s">
        <v>488</v>
      </c>
      <c r="R21" s="267"/>
      <c r="S21" s="267"/>
      <c r="T21" s="305" t="s">
        <v>489</v>
      </c>
      <c r="U21" s="305"/>
      <c r="V21" s="305"/>
      <c r="W21" s="267"/>
      <c r="X21" s="267"/>
      <c r="Y21" s="267"/>
      <c r="Z21" s="267"/>
      <c r="AA21" s="267"/>
      <c r="AB21" s="305" t="s">
        <v>490</v>
      </c>
      <c r="AC21" s="305"/>
      <c r="AD21" s="305"/>
      <c r="AE21" s="267" t="s">
        <v>488</v>
      </c>
      <c r="AF21" s="267"/>
      <c r="AG21" s="267"/>
      <c r="AH21" s="267"/>
      <c r="AI21" s="305" t="s">
        <v>491</v>
      </c>
      <c r="AJ21" s="305"/>
      <c r="AK21" s="305"/>
      <c r="AL21" s="267"/>
      <c r="AM21" s="267"/>
      <c r="AN21" s="267"/>
      <c r="AO21" s="267"/>
      <c r="AP21" s="305" t="s">
        <v>490</v>
      </c>
      <c r="AQ21" s="305"/>
      <c r="AR21" s="361"/>
    </row>
    <row r="22" s="191" customFormat="1" ht="16.5" customHeight="1" spans="1:44">
      <c r="A22" s="222"/>
      <c r="B22" s="241" t="s">
        <v>492</v>
      </c>
      <c r="C22" s="242"/>
      <c r="D22" s="224"/>
      <c r="E22" s="243"/>
      <c r="F22" s="243"/>
      <c r="G22" s="243"/>
      <c r="H22" s="243"/>
      <c r="I22" s="243"/>
      <c r="J22" s="243"/>
      <c r="K22" s="243"/>
      <c r="L22" s="243"/>
      <c r="M22" s="243"/>
      <c r="N22" s="243"/>
      <c r="O22" s="243"/>
      <c r="P22" s="243"/>
      <c r="Q22" s="243"/>
      <c r="R22" s="243"/>
      <c r="S22" s="243"/>
      <c r="T22" s="243"/>
      <c r="U22" s="243"/>
      <c r="V22" s="243"/>
      <c r="W22" s="243"/>
      <c r="X22" s="243"/>
      <c r="Y22" s="243"/>
      <c r="Z22" s="243"/>
      <c r="AA22" s="243"/>
      <c r="AB22" s="243"/>
      <c r="AC22" s="243"/>
      <c r="AD22" s="243"/>
      <c r="AE22" s="243"/>
      <c r="AF22" s="243"/>
      <c r="AG22" s="243"/>
      <c r="AH22" s="243"/>
      <c r="AI22" s="243"/>
      <c r="AJ22" s="243"/>
      <c r="AK22" s="243"/>
      <c r="AL22" s="243"/>
      <c r="AM22" s="344"/>
      <c r="AN22" s="345" t="s">
        <v>493</v>
      </c>
      <c r="AO22" s="345"/>
      <c r="AP22" s="345"/>
      <c r="AQ22" s="345"/>
      <c r="AR22" s="362"/>
    </row>
    <row r="23" s="195" customFormat="1" ht="87.5" customHeight="1" spans="1:44">
      <c r="A23" s="222"/>
      <c r="B23" s="244" t="s">
        <v>494</v>
      </c>
      <c r="C23" s="245"/>
      <c r="D23" s="224"/>
      <c r="E23" s="246" t="s">
        <v>495</v>
      </c>
      <c r="F23" s="247"/>
      <c r="G23" s="247"/>
      <c r="H23" s="247"/>
      <c r="I23" s="247"/>
      <c r="J23" s="247"/>
      <c r="K23" s="247"/>
      <c r="L23" s="268" t="s">
        <v>496</v>
      </c>
      <c r="M23" s="268"/>
      <c r="N23" s="268"/>
      <c r="O23" s="268"/>
      <c r="P23" s="268"/>
      <c r="Q23" s="268"/>
      <c r="R23" s="268"/>
      <c r="S23" s="306" t="s">
        <v>497</v>
      </c>
      <c r="T23" s="306"/>
      <c r="U23" s="306"/>
      <c r="V23" s="306"/>
      <c r="W23" s="306"/>
      <c r="X23" s="306"/>
      <c r="Y23" s="306"/>
      <c r="Z23" s="280"/>
      <c r="AA23" s="280"/>
      <c r="AB23" s="328" t="s">
        <v>498</v>
      </c>
      <c r="AC23" s="280"/>
      <c r="AD23" s="280"/>
      <c r="AE23" s="280"/>
      <c r="AF23" s="280"/>
      <c r="AG23" s="346" t="s">
        <v>499</v>
      </c>
      <c r="AH23" s="346"/>
      <c r="AI23" s="346"/>
      <c r="AJ23" s="346"/>
      <c r="AK23" s="346"/>
      <c r="AL23" s="346"/>
      <c r="AM23" s="346"/>
      <c r="AN23" s="347" t="s">
        <v>500</v>
      </c>
      <c r="AO23" s="347"/>
      <c r="AP23" s="347"/>
      <c r="AQ23" s="347"/>
      <c r="AR23" s="363"/>
    </row>
    <row r="24" s="194" customFormat="1" ht="20.25" spans="1:44">
      <c r="A24" s="222"/>
      <c r="B24" s="244"/>
      <c r="C24" s="245"/>
      <c r="D24" s="224"/>
      <c r="E24" s="248"/>
      <c r="F24" s="249"/>
      <c r="G24" s="249"/>
      <c r="H24" s="249"/>
      <c r="I24" s="249"/>
      <c r="J24" s="249"/>
      <c r="K24" s="249"/>
      <c r="L24" s="249"/>
      <c r="M24" s="249"/>
      <c r="N24" s="249"/>
      <c r="O24" s="249"/>
      <c r="P24" s="249"/>
      <c r="Q24" s="249"/>
      <c r="R24" s="249"/>
      <c r="S24" s="249"/>
      <c r="T24" s="249"/>
      <c r="U24" s="249"/>
      <c r="V24" s="249"/>
      <c r="W24" s="249"/>
      <c r="X24" s="249"/>
      <c r="Y24" s="249"/>
      <c r="Z24" s="329" t="s">
        <v>501</v>
      </c>
      <c r="AA24" s="329"/>
      <c r="AB24" s="329"/>
      <c r="AC24" s="329"/>
      <c r="AD24" s="329"/>
      <c r="AE24" s="329"/>
      <c r="AF24" s="329"/>
      <c r="AG24" s="249"/>
      <c r="AH24" s="249"/>
      <c r="AI24" s="249"/>
      <c r="AJ24" s="249"/>
      <c r="AK24" s="249"/>
      <c r="AL24" s="249"/>
      <c r="AM24" s="249"/>
      <c r="AN24" s="249"/>
      <c r="AO24" s="249"/>
      <c r="AP24" s="249"/>
      <c r="AQ24" s="249"/>
      <c r="AR24" s="364"/>
    </row>
    <row r="25" s="191" customFormat="1" ht="20.25" spans="1:44">
      <c r="A25" s="222"/>
      <c r="B25" s="244" t="s">
        <v>502</v>
      </c>
      <c r="C25" s="245"/>
      <c r="D25" s="224"/>
      <c r="E25" s="250"/>
      <c r="F25" s="250"/>
      <c r="G25" s="250"/>
      <c r="H25" s="250"/>
      <c r="I25" s="250"/>
      <c r="J25" s="250"/>
      <c r="K25" s="269"/>
      <c r="L25" s="270" t="s">
        <v>503</v>
      </c>
      <c r="M25" s="270"/>
      <c r="N25" s="271"/>
      <c r="O25" s="272"/>
      <c r="P25" s="272"/>
      <c r="Q25" s="272"/>
      <c r="R25" s="272"/>
      <c r="S25" s="307"/>
      <c r="T25" s="308" t="s">
        <v>504</v>
      </c>
      <c r="U25" s="308"/>
      <c r="V25" s="308"/>
      <c r="W25" s="309"/>
      <c r="X25" s="280"/>
      <c r="Y25" s="280"/>
      <c r="Z25" s="308" t="s">
        <v>505</v>
      </c>
      <c r="AA25" s="330"/>
      <c r="AB25" s="33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  <c r="AO25" s="280"/>
      <c r="AP25" s="280"/>
      <c r="AQ25" s="280"/>
      <c r="AR25" s="352"/>
    </row>
    <row r="26" s="191" customFormat="1" ht="33.5" customHeight="1" spans="1:44">
      <c r="A26" s="222"/>
      <c r="B26" s="244"/>
      <c r="C26" s="245"/>
      <c r="D26" s="224"/>
      <c r="E26" s="251"/>
      <c r="F26" s="251"/>
      <c r="G26" s="251"/>
      <c r="H26" s="251"/>
      <c r="I26" s="251"/>
      <c r="J26" s="251"/>
      <c r="K26" s="273"/>
      <c r="L26" s="274" t="s">
        <v>506</v>
      </c>
      <c r="M26" s="274"/>
      <c r="N26" s="271"/>
      <c r="O26" s="272"/>
      <c r="P26" s="272"/>
      <c r="Q26" s="272"/>
      <c r="R26" s="272"/>
      <c r="S26" s="272"/>
      <c r="T26" s="272"/>
      <c r="U26" s="307"/>
      <c r="V26" s="308" t="s">
        <v>507</v>
      </c>
      <c r="W26" s="308"/>
      <c r="X26" s="280"/>
      <c r="Y26" s="280"/>
      <c r="Z26" s="280"/>
      <c r="AA26" s="308" t="s">
        <v>508</v>
      </c>
      <c r="AB26" s="308"/>
      <c r="AC26" s="308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  <c r="AP26" s="280"/>
      <c r="AQ26" s="280"/>
      <c r="AR26" s="352"/>
    </row>
    <row r="27" s="191" customFormat="1" ht="50" customHeight="1" spans="1:44">
      <c r="A27" s="252"/>
      <c r="B27" s="253"/>
      <c r="C27" s="254"/>
      <c r="D27" s="255"/>
      <c r="E27" s="256"/>
      <c r="F27" s="256"/>
      <c r="G27" s="256"/>
      <c r="H27" s="256"/>
      <c r="I27" s="256"/>
      <c r="J27" s="256"/>
      <c r="K27" s="275"/>
      <c r="L27" s="276" t="s">
        <v>509</v>
      </c>
      <c r="M27" s="276"/>
      <c r="N27" s="277"/>
      <c r="O27" s="278"/>
      <c r="P27" s="278"/>
      <c r="Q27" s="278"/>
      <c r="R27" s="278"/>
      <c r="S27" s="310"/>
      <c r="T27" s="311" t="s">
        <v>510</v>
      </c>
      <c r="U27" s="312"/>
      <c r="V27" s="313"/>
      <c r="W27" s="314"/>
      <c r="X27" s="315" t="s">
        <v>511</v>
      </c>
      <c r="Y27" s="315"/>
      <c r="Z27" s="315" t="s">
        <v>512</v>
      </c>
      <c r="AA27" s="315"/>
      <c r="AB27" s="315"/>
      <c r="AC27" s="331"/>
      <c r="AD27" s="331"/>
      <c r="AE27" s="331"/>
      <c r="AF27" s="331"/>
      <c r="AG27" s="331"/>
      <c r="AH27" s="331"/>
      <c r="AI27" s="331"/>
      <c r="AJ27" s="331"/>
      <c r="AK27" s="331"/>
      <c r="AL27" s="331"/>
      <c r="AM27" s="331"/>
      <c r="AN27" s="331"/>
      <c r="AO27" s="331"/>
      <c r="AP27" s="331"/>
      <c r="AQ27" s="331"/>
      <c r="AR27" s="365"/>
    </row>
    <row r="28" s="191" customFormat="1" ht="21" spans="1:1">
      <c r="A28" s="257"/>
    </row>
    <row r="29" s="191" customFormat="1" ht="21" spans="1:1">
      <c r="A29" s="257"/>
    </row>
    <row r="30" s="190" customFormat="1" ht="21.75"/>
    <row r="31" s="191" customFormat="1" ht="16.5" customHeight="1" spans="1:44">
      <c r="A31" s="197" t="s">
        <v>429</v>
      </c>
      <c r="B31" s="198" t="s">
        <v>0</v>
      </c>
      <c r="C31" s="199"/>
      <c r="D31" s="200" t="s">
        <v>430</v>
      </c>
      <c r="E31" s="200"/>
      <c r="F31" s="200"/>
      <c r="G31" s="200"/>
      <c r="H31" s="200"/>
      <c r="I31" s="200"/>
      <c r="J31" s="200"/>
      <c r="K31" s="200"/>
      <c r="L31" s="200"/>
      <c r="M31" s="200"/>
      <c r="N31" s="200" t="s">
        <v>431</v>
      </c>
      <c r="O31" s="200"/>
      <c r="P31" s="200"/>
      <c r="Q31" s="200"/>
      <c r="R31" s="200"/>
      <c r="S31" s="200"/>
      <c r="T31" s="200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0"/>
      <c r="AI31" s="200"/>
      <c r="AJ31" s="200"/>
      <c r="AK31" s="200"/>
      <c r="AL31" s="200"/>
      <c r="AM31" s="200"/>
      <c r="AN31" s="200"/>
      <c r="AO31" s="200"/>
      <c r="AP31" s="200"/>
      <c r="AQ31" s="200"/>
      <c r="AR31" s="348"/>
    </row>
    <row r="32" s="191" customFormat="1" ht="21" spans="1:44">
      <c r="A32" s="201"/>
      <c r="B32" s="202"/>
      <c r="C32" s="203"/>
      <c r="D32" s="203">
        <v>21</v>
      </c>
      <c r="E32" s="204">
        <v>22</v>
      </c>
      <c r="F32" s="204">
        <v>23</v>
      </c>
      <c r="G32" s="204">
        <v>24</v>
      </c>
      <c r="H32" s="204">
        <v>25</v>
      </c>
      <c r="I32" s="204">
        <v>26</v>
      </c>
      <c r="J32" s="204">
        <v>27</v>
      </c>
      <c r="K32" s="204">
        <v>28</v>
      </c>
      <c r="L32" s="204">
        <v>29</v>
      </c>
      <c r="M32" s="204">
        <v>30</v>
      </c>
      <c r="N32" s="204">
        <v>1</v>
      </c>
      <c r="O32" s="204">
        <v>2</v>
      </c>
      <c r="P32" s="204">
        <v>3</v>
      </c>
      <c r="Q32" s="204">
        <v>4</v>
      </c>
      <c r="R32" s="204">
        <v>5</v>
      </c>
      <c r="S32" s="204">
        <v>6</v>
      </c>
      <c r="T32" s="204">
        <v>7</v>
      </c>
      <c r="U32" s="204">
        <v>8</v>
      </c>
      <c r="V32" s="204">
        <v>9</v>
      </c>
      <c r="W32" s="204">
        <v>10</v>
      </c>
      <c r="X32" s="204">
        <v>11</v>
      </c>
      <c r="Y32" s="204">
        <v>12</v>
      </c>
      <c r="Z32" s="204">
        <v>13</v>
      </c>
      <c r="AA32" s="204">
        <v>14</v>
      </c>
      <c r="AB32" s="204">
        <v>15</v>
      </c>
      <c r="AC32" s="204">
        <v>16</v>
      </c>
      <c r="AD32" s="204">
        <v>17</v>
      </c>
      <c r="AE32" s="204">
        <v>18</v>
      </c>
      <c r="AF32" s="204">
        <v>19</v>
      </c>
      <c r="AG32" s="204">
        <v>20</v>
      </c>
      <c r="AH32" s="204">
        <v>21</v>
      </c>
      <c r="AI32" s="204">
        <v>22</v>
      </c>
      <c r="AJ32" s="204">
        <v>23</v>
      </c>
      <c r="AK32" s="204">
        <v>24</v>
      </c>
      <c r="AL32" s="204">
        <v>25</v>
      </c>
      <c r="AM32" s="204">
        <v>26</v>
      </c>
      <c r="AN32" s="204">
        <v>27</v>
      </c>
      <c r="AO32" s="204">
        <v>28</v>
      </c>
      <c r="AP32" s="204">
        <v>29</v>
      </c>
      <c r="AQ32" s="204">
        <v>30</v>
      </c>
      <c r="AR32" s="349">
        <v>31</v>
      </c>
    </row>
    <row r="33" s="191" customFormat="1" ht="21" spans="1:44">
      <c r="A33" s="201"/>
      <c r="B33" s="202"/>
      <c r="C33" s="203"/>
      <c r="D33" s="203" t="s">
        <v>6</v>
      </c>
      <c r="E33" s="203" t="s">
        <v>7</v>
      </c>
      <c r="F33" s="203" t="s">
        <v>8</v>
      </c>
      <c r="G33" s="203" t="s">
        <v>2</v>
      </c>
      <c r="H33" s="203" t="s">
        <v>3</v>
      </c>
      <c r="I33" s="203" t="s">
        <v>4</v>
      </c>
      <c r="J33" s="203" t="s">
        <v>5</v>
      </c>
      <c r="K33" s="203" t="s">
        <v>6</v>
      </c>
      <c r="L33" s="203" t="s">
        <v>7</v>
      </c>
      <c r="M33" s="203" t="s">
        <v>8</v>
      </c>
      <c r="N33" s="203" t="s">
        <v>2</v>
      </c>
      <c r="O33" s="203" t="s">
        <v>3</v>
      </c>
      <c r="P33" s="203" t="s">
        <v>4</v>
      </c>
      <c r="Q33" s="203" t="s">
        <v>5</v>
      </c>
      <c r="R33" s="203" t="s">
        <v>6</v>
      </c>
      <c r="S33" s="203" t="s">
        <v>7</v>
      </c>
      <c r="T33" s="203" t="s">
        <v>8</v>
      </c>
      <c r="U33" s="203" t="s">
        <v>2</v>
      </c>
      <c r="V33" s="203" t="s">
        <v>3</v>
      </c>
      <c r="W33" s="203" t="s">
        <v>4</v>
      </c>
      <c r="X33" s="203" t="s">
        <v>5</v>
      </c>
      <c r="Y33" s="203" t="s">
        <v>6</v>
      </c>
      <c r="Z33" s="203" t="s">
        <v>7</v>
      </c>
      <c r="AA33" s="203" t="s">
        <v>8</v>
      </c>
      <c r="AB33" s="203" t="s">
        <v>2</v>
      </c>
      <c r="AC33" s="203" t="s">
        <v>3</v>
      </c>
      <c r="AD33" s="203" t="s">
        <v>4</v>
      </c>
      <c r="AE33" s="203" t="s">
        <v>5</v>
      </c>
      <c r="AF33" s="203" t="s">
        <v>6</v>
      </c>
      <c r="AG33" s="203" t="s">
        <v>7</v>
      </c>
      <c r="AH33" s="203" t="s">
        <v>8</v>
      </c>
      <c r="AI33" s="203" t="s">
        <v>2</v>
      </c>
      <c r="AJ33" s="203" t="s">
        <v>3</v>
      </c>
      <c r="AK33" s="203" t="s">
        <v>4</v>
      </c>
      <c r="AL33" s="203" t="s">
        <v>5</v>
      </c>
      <c r="AM33" s="203" t="s">
        <v>6</v>
      </c>
      <c r="AN33" s="203" t="s">
        <v>7</v>
      </c>
      <c r="AO33" s="203" t="s">
        <v>8</v>
      </c>
      <c r="AP33" s="203" t="s">
        <v>2</v>
      </c>
      <c r="AQ33" s="203" t="s">
        <v>3</v>
      </c>
      <c r="AR33" s="350" t="s">
        <v>4</v>
      </c>
    </row>
    <row r="34" s="191" customFormat="1" ht="58.5" customHeight="1" spans="1:44">
      <c r="A34" s="201"/>
      <c r="B34" s="205" t="s">
        <v>432</v>
      </c>
      <c r="C34" s="206"/>
      <c r="D34" s="207"/>
      <c r="E34" s="207"/>
      <c r="F34" s="207"/>
      <c r="G34" s="207"/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79" t="s">
        <v>433</v>
      </c>
      <c r="S34" s="279"/>
      <c r="T34" s="279"/>
      <c r="U34" s="279"/>
      <c r="V34" s="280"/>
      <c r="W34" s="280"/>
      <c r="X34" s="280"/>
      <c r="Y34" s="280"/>
      <c r="Z34" s="280"/>
      <c r="AA34" s="280"/>
      <c r="AB34" s="280"/>
      <c r="AC34" s="280"/>
      <c r="AD34" s="280"/>
      <c r="AE34" s="280"/>
      <c r="AF34" s="280"/>
      <c r="AG34" s="280"/>
      <c r="AH34" s="280"/>
      <c r="AI34" s="280"/>
      <c r="AJ34" s="332" t="s">
        <v>434</v>
      </c>
      <c r="AK34" s="332"/>
      <c r="AL34" s="332"/>
      <c r="AM34" s="332"/>
      <c r="AN34" s="332"/>
      <c r="AO34" s="332"/>
      <c r="AP34" s="332"/>
      <c r="AQ34" s="332"/>
      <c r="AR34" s="351"/>
    </row>
    <row r="35" s="191" customFormat="1" ht="21" spans="1:44">
      <c r="A35" s="201"/>
      <c r="B35" s="205" t="s">
        <v>435</v>
      </c>
      <c r="C35" s="206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79"/>
      <c r="S35" s="279"/>
      <c r="T35" s="279"/>
      <c r="U35" s="279"/>
      <c r="V35" s="280"/>
      <c r="W35" s="280"/>
      <c r="X35" s="280"/>
      <c r="Y35" s="280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280"/>
      <c r="AL35" s="280"/>
      <c r="AM35" s="280"/>
      <c r="AN35" s="280"/>
      <c r="AO35" s="280"/>
      <c r="AP35" s="280"/>
      <c r="AQ35" s="280"/>
      <c r="AR35" s="352"/>
    </row>
    <row r="36" s="191" customFormat="1" ht="25.5" customHeight="1" spans="1:44">
      <c r="A36" s="201"/>
      <c r="B36" s="205" t="s">
        <v>436</v>
      </c>
      <c r="C36" s="206"/>
      <c r="D36" s="208" t="s">
        <v>437</v>
      </c>
      <c r="E36" s="208"/>
      <c r="F36" s="208"/>
      <c r="G36" s="208"/>
      <c r="H36" s="208"/>
      <c r="I36" s="208"/>
      <c r="J36" s="208"/>
      <c r="K36" s="258" t="s">
        <v>437</v>
      </c>
      <c r="L36" s="258"/>
      <c r="M36" s="258"/>
      <c r="N36" s="258"/>
      <c r="O36" s="258"/>
      <c r="P36" s="258"/>
      <c r="Q36" s="258"/>
      <c r="R36" s="281" t="s">
        <v>438</v>
      </c>
      <c r="S36" s="282"/>
      <c r="T36" s="282"/>
      <c r="U36" s="282"/>
      <c r="V36" s="282"/>
      <c r="W36" s="283"/>
      <c r="X36" s="284"/>
      <c r="Y36" s="316" t="s">
        <v>439</v>
      </c>
      <c r="Z36" s="282"/>
      <c r="AA36" s="282"/>
      <c r="AB36" s="282"/>
      <c r="AC36" s="282"/>
      <c r="AD36" s="283"/>
      <c r="AE36" s="317"/>
      <c r="AF36" s="284"/>
      <c r="AG36" s="333" t="s">
        <v>440</v>
      </c>
      <c r="AH36" s="333"/>
      <c r="AI36" s="333"/>
      <c r="AJ36" s="283"/>
      <c r="AK36" s="317"/>
      <c r="AL36" s="284"/>
      <c r="AM36" s="334" t="s">
        <v>441</v>
      </c>
      <c r="AN36" s="334"/>
      <c r="AO36" s="334"/>
      <c r="AP36" s="334"/>
      <c r="AQ36" s="334"/>
      <c r="AR36" s="353"/>
    </row>
    <row r="37" s="191" customFormat="1" ht="71.5" customHeight="1" spans="1:44">
      <c r="A37" s="201"/>
      <c r="B37" s="205"/>
      <c r="C37" s="206"/>
      <c r="D37" s="211" t="s">
        <v>442</v>
      </c>
      <c r="E37" s="208"/>
      <c r="F37" s="208"/>
      <c r="G37" s="208"/>
      <c r="H37" s="208"/>
      <c r="I37" s="208"/>
      <c r="J37" s="208"/>
      <c r="K37" s="259" t="s">
        <v>443</v>
      </c>
      <c r="L37" s="258"/>
      <c r="M37" s="258"/>
      <c r="N37" s="258"/>
      <c r="O37" s="258"/>
      <c r="P37" s="258"/>
      <c r="Q37" s="258"/>
      <c r="R37" s="285" t="s">
        <v>444</v>
      </c>
      <c r="S37" s="282"/>
      <c r="T37" s="282"/>
      <c r="U37" s="282"/>
      <c r="V37" s="282"/>
      <c r="W37" s="287"/>
      <c r="X37" s="288"/>
      <c r="Y37" s="316" t="s">
        <v>445</v>
      </c>
      <c r="Z37" s="282"/>
      <c r="AA37" s="282"/>
      <c r="AB37" s="282"/>
      <c r="AC37" s="282"/>
      <c r="AD37" s="287"/>
      <c r="AE37" s="319"/>
      <c r="AF37" s="288"/>
      <c r="AG37" s="335" t="s">
        <v>446</v>
      </c>
      <c r="AH37" s="335"/>
      <c r="AI37" s="335"/>
      <c r="AJ37" s="287"/>
      <c r="AK37" s="319"/>
      <c r="AL37" s="288"/>
      <c r="AM37" s="336" t="s">
        <v>447</v>
      </c>
      <c r="AN37" s="334"/>
      <c r="AO37" s="334"/>
      <c r="AP37" s="334"/>
      <c r="AQ37" s="334"/>
      <c r="AR37" s="353"/>
    </row>
    <row r="38" s="191" customFormat="1" ht="28.5" customHeight="1" spans="1:44">
      <c r="A38" s="201"/>
      <c r="B38" s="212" t="s">
        <v>448</v>
      </c>
      <c r="C38" s="213"/>
      <c r="D38" s="211" t="s">
        <v>449</v>
      </c>
      <c r="E38" s="208"/>
      <c r="F38" s="208"/>
      <c r="G38" s="208"/>
      <c r="H38" s="208"/>
      <c r="I38" s="208"/>
      <c r="J38" s="208"/>
      <c r="K38" s="259" t="s">
        <v>450</v>
      </c>
      <c r="L38" s="258"/>
      <c r="M38" s="258"/>
      <c r="N38" s="258"/>
      <c r="O38" s="258"/>
      <c r="P38" s="258"/>
      <c r="Q38" s="258"/>
      <c r="R38" s="289" t="s">
        <v>451</v>
      </c>
      <c r="S38" s="282"/>
      <c r="T38" s="282"/>
      <c r="U38" s="282"/>
      <c r="V38" s="282"/>
      <c r="W38" s="290"/>
      <c r="X38" s="291"/>
      <c r="Y38" s="316" t="s">
        <v>452</v>
      </c>
      <c r="Z38" s="282"/>
      <c r="AA38" s="282"/>
      <c r="AB38" s="282"/>
      <c r="AC38" s="282"/>
      <c r="AD38" s="290"/>
      <c r="AE38" s="320"/>
      <c r="AF38" s="291"/>
      <c r="AG38" s="337" t="s">
        <v>449</v>
      </c>
      <c r="AH38" s="338"/>
      <c r="AI38" s="339"/>
      <c r="AJ38" s="290"/>
      <c r="AK38" s="320"/>
      <c r="AL38" s="291"/>
      <c r="AM38" s="334" t="s">
        <v>450</v>
      </c>
      <c r="AN38" s="334"/>
      <c r="AO38" s="334"/>
      <c r="AP38" s="334"/>
      <c r="AQ38" s="334"/>
      <c r="AR38" s="353"/>
    </row>
    <row r="39" s="191" customFormat="1" ht="56" customHeight="1" spans="1:44">
      <c r="A39" s="201"/>
      <c r="B39" s="214" t="s">
        <v>453</v>
      </c>
      <c r="C39" s="215"/>
      <c r="D39" s="216"/>
      <c r="E39" s="216"/>
      <c r="F39" s="216"/>
      <c r="G39" s="216"/>
      <c r="H39" s="216"/>
      <c r="I39" s="216"/>
      <c r="J39" s="216"/>
      <c r="K39" s="216"/>
      <c r="L39" s="216"/>
      <c r="M39" s="216"/>
      <c r="N39" s="216"/>
      <c r="O39" s="216"/>
      <c r="P39" s="216"/>
      <c r="Q39" s="216"/>
      <c r="R39" s="285" t="s">
        <v>454</v>
      </c>
      <c r="S39" s="286"/>
      <c r="T39" s="286"/>
      <c r="U39" s="286"/>
      <c r="V39" s="286"/>
      <c r="W39" s="292"/>
      <c r="X39" s="293"/>
      <c r="Y39" s="318" t="s">
        <v>455</v>
      </c>
      <c r="Z39" s="286"/>
      <c r="AA39" s="286"/>
      <c r="AB39" s="286"/>
      <c r="AC39" s="286"/>
      <c r="AD39" s="292"/>
      <c r="AE39" s="321"/>
      <c r="AF39" s="293"/>
      <c r="AG39" s="337" t="s">
        <v>456</v>
      </c>
      <c r="AH39" s="338"/>
      <c r="AI39" s="339"/>
      <c r="AJ39" s="292"/>
      <c r="AK39" s="321"/>
      <c r="AL39" s="293"/>
      <c r="AM39" s="336" t="s">
        <v>457</v>
      </c>
      <c r="AN39" s="336"/>
      <c r="AO39" s="336"/>
      <c r="AP39" s="336"/>
      <c r="AQ39" s="336"/>
      <c r="AR39" s="354"/>
    </row>
    <row r="40" s="191" customFormat="1" ht="25" customHeight="1" spans="1:44">
      <c r="A40" s="201"/>
      <c r="B40" s="217" t="s">
        <v>448</v>
      </c>
      <c r="C40" s="218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94" t="s">
        <v>458</v>
      </c>
      <c r="S40" s="295"/>
      <c r="T40" s="295"/>
      <c r="U40" s="295"/>
      <c r="V40" s="295"/>
      <c r="W40" s="296"/>
      <c r="X40" s="297"/>
      <c r="Y40" s="322" t="s">
        <v>459</v>
      </c>
      <c r="Z40" s="295"/>
      <c r="AA40" s="295"/>
      <c r="AB40" s="295"/>
      <c r="AC40" s="295"/>
      <c r="AD40" s="296"/>
      <c r="AE40" s="323"/>
      <c r="AF40" s="297"/>
      <c r="AG40" s="340" t="s">
        <v>458</v>
      </c>
      <c r="AH40" s="340"/>
      <c r="AI40" s="340"/>
      <c r="AJ40" s="296"/>
      <c r="AK40" s="323"/>
      <c r="AL40" s="297"/>
      <c r="AM40" s="341" t="s">
        <v>460</v>
      </c>
      <c r="AN40" s="342"/>
      <c r="AO40" s="342"/>
      <c r="AP40" s="342"/>
      <c r="AQ40" s="342"/>
      <c r="AR40" s="355"/>
    </row>
  </sheetData>
  <mergeCells count="181">
    <mergeCell ref="A1:XFD1"/>
    <mergeCell ref="D2:M2"/>
    <mergeCell ref="N2:AR2"/>
    <mergeCell ref="B5:C5"/>
    <mergeCell ref="V5:AI5"/>
    <mergeCell ref="AJ5:AR5"/>
    <mergeCell ref="B6:C6"/>
    <mergeCell ref="V6:AR6"/>
    <mergeCell ref="D7:J7"/>
    <mergeCell ref="K7:Q7"/>
    <mergeCell ref="R7:V7"/>
    <mergeCell ref="Y7:AC7"/>
    <mergeCell ref="AG7:AI7"/>
    <mergeCell ref="AM7:AR7"/>
    <mergeCell ref="D8:J8"/>
    <mergeCell ref="K8:Q8"/>
    <mergeCell ref="R8:V8"/>
    <mergeCell ref="Y8:AC8"/>
    <mergeCell ref="AG8:AI8"/>
    <mergeCell ref="AM8:AR8"/>
    <mergeCell ref="B9:C9"/>
    <mergeCell ref="D9:J9"/>
    <mergeCell ref="K9:Q9"/>
    <mergeCell ref="R9:V9"/>
    <mergeCell ref="Y9:AC9"/>
    <mergeCell ref="AG9:AI9"/>
    <mergeCell ref="AM9:AR9"/>
    <mergeCell ref="B10:C10"/>
    <mergeCell ref="R10:V10"/>
    <mergeCell ref="Y10:AC10"/>
    <mergeCell ref="AG10:AI10"/>
    <mergeCell ref="AM10:AR10"/>
    <mergeCell ref="B11:C11"/>
    <mergeCell ref="R11:V11"/>
    <mergeCell ref="Y11:AC11"/>
    <mergeCell ref="AG11:AI11"/>
    <mergeCell ref="AM11:AR11"/>
    <mergeCell ref="A12:AR12"/>
    <mergeCell ref="D13:M13"/>
    <mergeCell ref="N13:AR13"/>
    <mergeCell ref="B16:C16"/>
    <mergeCell ref="E16:K16"/>
    <mergeCell ref="L16:R16"/>
    <mergeCell ref="Z16:AA16"/>
    <mergeCell ref="AB16:AD16"/>
    <mergeCell ref="B17:C17"/>
    <mergeCell ref="E17:K17"/>
    <mergeCell ref="L17:R17"/>
    <mergeCell ref="Z17:AD17"/>
    <mergeCell ref="B18:C18"/>
    <mergeCell ref="E18:K18"/>
    <mergeCell ref="L18:R18"/>
    <mergeCell ref="Z18:AD18"/>
    <mergeCell ref="B19:C19"/>
    <mergeCell ref="F19:H19"/>
    <mergeCell ref="I19:AI19"/>
    <mergeCell ref="AJ19:AN19"/>
    <mergeCell ref="AO19:AR19"/>
    <mergeCell ref="E20:H20"/>
    <mergeCell ref="I20:M20"/>
    <mergeCell ref="N20:P20"/>
    <mergeCell ref="Q20:S20"/>
    <mergeCell ref="T20:V20"/>
    <mergeCell ref="AB20:AD20"/>
    <mergeCell ref="AE20:AH20"/>
    <mergeCell ref="AI20:AK20"/>
    <mergeCell ref="AP20:AR20"/>
    <mergeCell ref="E21:H21"/>
    <mergeCell ref="I21:K21"/>
    <mergeCell ref="L21:M21"/>
    <mergeCell ref="N21:P21"/>
    <mergeCell ref="Q21:S21"/>
    <mergeCell ref="T21:V21"/>
    <mergeCell ref="AB21:AD21"/>
    <mergeCell ref="AE21:AH21"/>
    <mergeCell ref="AI21:AK21"/>
    <mergeCell ref="AP21:AR21"/>
    <mergeCell ref="B22:C22"/>
    <mergeCell ref="E22:AM22"/>
    <mergeCell ref="AN22:AR22"/>
    <mergeCell ref="E23:K23"/>
    <mergeCell ref="L23:R23"/>
    <mergeCell ref="S23:Y23"/>
    <mergeCell ref="Z23:AA23"/>
    <mergeCell ref="AC23:AF23"/>
    <mergeCell ref="AG23:AM23"/>
    <mergeCell ref="AN23:AR23"/>
    <mergeCell ref="E24:Y24"/>
    <mergeCell ref="Z24:AF24"/>
    <mergeCell ref="AG24:AR24"/>
    <mergeCell ref="L25:M25"/>
    <mergeCell ref="N25:S25"/>
    <mergeCell ref="T25:V25"/>
    <mergeCell ref="X25:Y25"/>
    <mergeCell ref="Z25:AB25"/>
    <mergeCell ref="AC25:AR25"/>
    <mergeCell ref="L26:M26"/>
    <mergeCell ref="N26:U26"/>
    <mergeCell ref="V26:W26"/>
    <mergeCell ref="X26:Z26"/>
    <mergeCell ref="AA26:AC26"/>
    <mergeCell ref="AD26:AR26"/>
    <mergeCell ref="L27:M27"/>
    <mergeCell ref="N27:S27"/>
    <mergeCell ref="T27:V27"/>
    <mergeCell ref="X27:Y27"/>
    <mergeCell ref="Z27:AB27"/>
    <mergeCell ref="AC27:AR27"/>
    <mergeCell ref="A30:XFD30"/>
    <mergeCell ref="D31:M31"/>
    <mergeCell ref="N31:AR31"/>
    <mergeCell ref="B34:C34"/>
    <mergeCell ref="V34:AI34"/>
    <mergeCell ref="AJ34:AR34"/>
    <mergeCell ref="B35:C35"/>
    <mergeCell ref="V35:AR35"/>
    <mergeCell ref="D36:J36"/>
    <mergeCell ref="K36:Q36"/>
    <mergeCell ref="R36:V36"/>
    <mergeCell ref="Y36:AC36"/>
    <mergeCell ref="AG36:AI36"/>
    <mergeCell ref="AM36:AR36"/>
    <mergeCell ref="D37:J37"/>
    <mergeCell ref="K37:Q37"/>
    <mergeCell ref="R37:V37"/>
    <mergeCell ref="Y37:AC37"/>
    <mergeCell ref="AG37:AI37"/>
    <mergeCell ref="AM37:AR37"/>
    <mergeCell ref="B38:C38"/>
    <mergeCell ref="D38:J38"/>
    <mergeCell ref="K38:Q38"/>
    <mergeCell ref="R38:V38"/>
    <mergeCell ref="Y38:AC38"/>
    <mergeCell ref="AG38:AI38"/>
    <mergeCell ref="AM38:AR38"/>
    <mergeCell ref="B39:C39"/>
    <mergeCell ref="R39:V39"/>
    <mergeCell ref="Y39:AC39"/>
    <mergeCell ref="AG39:AI39"/>
    <mergeCell ref="AM39:AR39"/>
    <mergeCell ref="B40:C40"/>
    <mergeCell ref="R40:V40"/>
    <mergeCell ref="Y40:AC40"/>
    <mergeCell ref="AG40:AI40"/>
    <mergeCell ref="AM40:AR40"/>
    <mergeCell ref="A2:A11"/>
    <mergeCell ref="A13:A27"/>
    <mergeCell ref="A31:A40"/>
    <mergeCell ref="B20:B21"/>
    <mergeCell ref="D16:D27"/>
    <mergeCell ref="B2:C4"/>
    <mergeCell ref="D5:Q6"/>
    <mergeCell ref="R5:U6"/>
    <mergeCell ref="B7:C8"/>
    <mergeCell ref="W7:X9"/>
    <mergeCell ref="AD7:AF9"/>
    <mergeCell ref="AJ7:AL9"/>
    <mergeCell ref="D10:Q11"/>
    <mergeCell ref="W10:X11"/>
    <mergeCell ref="AD10:AF11"/>
    <mergeCell ref="AJ10:AL11"/>
    <mergeCell ref="B13:C15"/>
    <mergeCell ref="S16:Y18"/>
    <mergeCell ref="AE16:AH18"/>
    <mergeCell ref="AJ16:AR18"/>
    <mergeCell ref="W20:AA21"/>
    <mergeCell ref="AL20:AO21"/>
    <mergeCell ref="B23:C24"/>
    <mergeCell ref="B25:C27"/>
    <mergeCell ref="E25:K27"/>
    <mergeCell ref="B31:C33"/>
    <mergeCell ref="D34:Q35"/>
    <mergeCell ref="R34:U35"/>
    <mergeCell ref="B36:C37"/>
    <mergeCell ref="W36:X38"/>
    <mergeCell ref="AD36:AF38"/>
    <mergeCell ref="AJ36:AL38"/>
    <mergeCell ref="D39:Q40"/>
    <mergeCell ref="W39:X40"/>
    <mergeCell ref="AD39:AF40"/>
    <mergeCell ref="AJ39:AL40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P225"/>
  <sheetViews>
    <sheetView showZeros="0" tabSelected="1" zoomScale="110" zoomScaleNormal="110" workbookViewId="0">
      <pane xSplit="13" ySplit="1" topLeftCell="N2" activePane="bottomRight" state="frozen"/>
      <selection/>
      <selection pane="topRight"/>
      <selection pane="bottomLeft"/>
      <selection pane="bottomRight" activeCell="CT10" sqref="CT10"/>
    </sheetView>
  </sheetViews>
  <sheetFormatPr defaultColWidth="9" defaultRowHeight="14.25"/>
  <cols>
    <col min="1" max="1" width="4" style="141" customWidth="1"/>
    <col min="2" max="2" width="2.88333333333333" style="141" customWidth="1"/>
    <col min="3" max="3" width="5.75" style="141" hidden="1" customWidth="1" outlineLevel="1"/>
    <col min="4" max="4" width="2.88333333333333" style="141" hidden="1" customWidth="1" outlineLevel="1"/>
    <col min="5" max="5" width="12.1333333333333" style="142" hidden="1" customWidth="1" outlineLevel="1"/>
    <col min="6" max="6" width="14.1666666666667" style="143" customWidth="1" collapsed="1"/>
    <col min="7" max="7" width="94.4416666666667" style="144" hidden="1" customWidth="1" outlineLevel="1"/>
    <col min="8" max="8" width="28.75" style="145" customWidth="1" collapsed="1"/>
    <col min="9" max="9" width="3.13333333333333" style="141" hidden="1" customWidth="1" outlineLevel="2"/>
    <col min="10" max="10" width="4" style="141" hidden="1" customWidth="1" outlineLevel="2"/>
    <col min="11" max="11" width="3.33333333333333" style="146" hidden="1" customWidth="1" outlineLevel="2"/>
    <col min="12" max="12" width="2.5" style="141" hidden="1" customWidth="1" outlineLevel="2"/>
    <col min="13" max="13" width="3.88333333333333" style="147" hidden="1" customWidth="1" outlineLevel="1" collapsed="1"/>
    <col min="14" max="14" width="2.41666666666667" style="146" customWidth="1" collapsed="1"/>
    <col min="15" max="15" width="2.34166666666667" style="141" customWidth="1"/>
    <col min="16" max="16" width="5.38333333333333" style="148" hidden="1" customWidth="1" outlineLevel="1"/>
    <col min="17" max="17" width="4.5" style="148" hidden="1" customWidth="1" outlineLevel="1"/>
    <col min="18" max="19" width="5.38333333333333" style="148" hidden="1" customWidth="1" outlineLevel="1"/>
    <col min="20" max="21" width="4.88333333333333" style="148" hidden="1" customWidth="1" outlineLevel="1"/>
    <col min="22" max="23" width="4.5" style="148" hidden="1" customWidth="1" outlineLevel="1"/>
    <col min="24" max="27" width="5.38333333333333" style="148" hidden="1" customWidth="1" outlineLevel="1"/>
    <col min="28" max="28" width="6.25" style="148" hidden="1" customWidth="1" outlineLevel="1"/>
    <col min="29" max="30" width="5.38333333333333" style="148" hidden="1" customWidth="1" outlineLevel="1"/>
    <col min="31" max="31" width="4.88333333333333" style="148" hidden="1" customWidth="1" outlineLevel="1"/>
    <col min="32" max="32" width="4.5" style="148" hidden="1" customWidth="1" outlineLevel="1"/>
    <col min="33" max="33" width="4.25" style="148" customWidth="1" collapsed="1"/>
    <col min="34" max="34" width="4" style="148" hidden="1" customWidth="1" outlineLevel="1"/>
    <col min="35" max="35" width="2.5" style="148" hidden="1" customWidth="1" outlineLevel="1"/>
    <col min="36" max="37" width="3.13333333333333" style="148" hidden="1" customWidth="1" outlineLevel="1"/>
    <col min="38" max="39" width="2.5" style="148" hidden="1" customWidth="1" outlineLevel="1"/>
    <col min="40" max="40" width="2.88333333333333" style="148" hidden="1" customWidth="1" outlineLevel="1"/>
    <col min="41" max="41" width="2.5" style="148" hidden="1" customWidth="1" outlineLevel="1"/>
    <col min="42" max="42" width="2.88333333333333" style="148" hidden="1" customWidth="1" outlineLevel="1"/>
    <col min="43" max="46" width="2.5" style="148" hidden="1" customWidth="1" outlineLevel="1"/>
    <col min="47" max="47" width="2.63333333333333" style="148" hidden="1" customWidth="1" outlineLevel="1"/>
    <col min="48" max="48" width="2.5" style="148" hidden="1" customWidth="1" outlineLevel="1"/>
    <col min="49" max="50" width="2.63333333333333" style="148" hidden="1" customWidth="1" outlineLevel="1"/>
    <col min="51" max="51" width="2.5" style="148" hidden="1" customWidth="1" outlineLevel="1"/>
    <col min="52" max="52" width="2.75" style="148" hidden="1" customWidth="1" outlineLevel="1"/>
    <col min="53" max="54" width="3.5" style="148" hidden="1" customWidth="1" outlineLevel="1"/>
    <col min="55" max="56" width="3.38333333333333" style="148" hidden="1" customWidth="1" outlineLevel="1"/>
    <col min="57" max="59" width="3.01666666666667" style="148" hidden="1" customWidth="1" outlineLevel="1"/>
    <col min="60" max="63" width="3.13333333333333" style="148" hidden="1" customWidth="1" outlineLevel="1"/>
    <col min="64" max="64" width="4.5" style="148" customWidth="1" collapsed="1"/>
    <col min="65" max="76" width="4.5" style="148" hidden="1" customWidth="1" outlineLevel="1"/>
    <col min="77" max="77" width="4.5" style="148" customWidth="1" collapsed="1"/>
    <col min="78" max="78" width="3.88333333333333" style="148" hidden="1" customWidth="1" outlineLevel="3"/>
    <col min="79" max="79" width="3.75" style="149" hidden="1" customWidth="1" outlineLevel="3"/>
    <col min="80" max="80" width="4.25" style="148" customWidth="1" collapsed="1"/>
    <col min="81" max="81" width="4.5" style="148" customWidth="1"/>
    <col min="82" max="82" width="4.75" style="140" customWidth="1"/>
    <col min="83" max="83" width="3.66666666666667" style="140" customWidth="1"/>
    <col min="84" max="84" width="7.89166666666667" style="150" customWidth="1"/>
    <col min="85" max="87" width="4.13333333333333" style="151" customWidth="1"/>
    <col min="88" max="88" width="4.60833333333333" style="151" customWidth="1"/>
    <col min="89" max="89" width="5" style="80" hidden="1" customWidth="1" outlineLevel="1"/>
    <col min="90" max="90" width="5" style="80" hidden="1" customWidth="1" outlineLevel="2"/>
    <col min="91" max="91" width="4.13333333333333" style="80" hidden="1" customWidth="1" outlineLevel="1"/>
    <col min="92" max="92" width="3.38333333333333" style="80" hidden="1" customWidth="1" outlineLevel="1"/>
    <col min="93" max="93" width="3.9" style="80" hidden="1" customWidth="1" outlineLevel="1"/>
    <col min="94" max="94" width="9" collapsed="1"/>
    <col min="95" max="95" width="14.875" customWidth="1"/>
  </cols>
  <sheetData>
    <row r="1" ht="102" customHeight="1" spans="1:93">
      <c r="A1" s="152" t="s">
        <v>513</v>
      </c>
      <c r="B1" s="153" t="s">
        <v>39</v>
      </c>
      <c r="C1" s="153" t="s">
        <v>514</v>
      </c>
      <c r="D1" s="153" t="s">
        <v>515</v>
      </c>
      <c r="E1" s="153" t="s">
        <v>516</v>
      </c>
      <c r="F1" s="153" t="s">
        <v>40</v>
      </c>
      <c r="G1" s="153" t="s">
        <v>517</v>
      </c>
      <c r="H1" s="154" t="s">
        <v>41</v>
      </c>
      <c r="I1" s="153" t="s">
        <v>518</v>
      </c>
      <c r="J1" s="153" t="s">
        <v>519</v>
      </c>
      <c r="K1" s="153" t="s">
        <v>520</v>
      </c>
      <c r="L1" s="162" t="s">
        <v>521</v>
      </c>
      <c r="M1" s="162" t="s">
        <v>522</v>
      </c>
      <c r="N1" s="163" t="s">
        <v>523</v>
      </c>
      <c r="O1" s="153" t="s">
        <v>524</v>
      </c>
      <c r="P1" s="164" t="s">
        <v>525</v>
      </c>
      <c r="Q1" s="164" t="s">
        <v>526</v>
      </c>
      <c r="R1" s="164" t="s">
        <v>527</v>
      </c>
      <c r="S1" s="164" t="s">
        <v>528</v>
      </c>
      <c r="T1" s="168" t="s">
        <v>529</v>
      </c>
      <c r="U1" s="168" t="s">
        <v>530</v>
      </c>
      <c r="V1" s="164" t="s">
        <v>531</v>
      </c>
      <c r="W1" s="164" t="s">
        <v>532</v>
      </c>
      <c r="X1" s="164" t="s">
        <v>533</v>
      </c>
      <c r="Y1" s="164" t="s">
        <v>534</v>
      </c>
      <c r="Z1" s="164" t="s">
        <v>535</v>
      </c>
      <c r="AA1" s="164" t="s">
        <v>536</v>
      </c>
      <c r="AB1" s="170" t="s">
        <v>537</v>
      </c>
      <c r="AC1" s="164" t="s">
        <v>538</v>
      </c>
      <c r="AD1" s="164" t="s">
        <v>539</v>
      </c>
      <c r="AE1" s="164" t="s">
        <v>540</v>
      </c>
      <c r="AF1" s="164" t="s">
        <v>541</v>
      </c>
      <c r="AG1" s="164" t="s">
        <v>542</v>
      </c>
      <c r="AH1" s="164" t="s">
        <v>543</v>
      </c>
      <c r="AI1" s="153" t="s">
        <v>544</v>
      </c>
      <c r="AJ1" s="153" t="s">
        <v>545</v>
      </c>
      <c r="AK1" s="153" t="s">
        <v>546</v>
      </c>
      <c r="AL1" s="153" t="s">
        <v>547</v>
      </c>
      <c r="AM1" s="153" t="s">
        <v>548</v>
      </c>
      <c r="AN1" s="153" t="s">
        <v>549</v>
      </c>
      <c r="AO1" s="153" t="s">
        <v>550</v>
      </c>
      <c r="AP1" s="153" t="s">
        <v>551</v>
      </c>
      <c r="AQ1" s="153" t="s">
        <v>552</v>
      </c>
      <c r="AR1" s="153" t="s">
        <v>553</v>
      </c>
      <c r="AS1" s="153" t="s">
        <v>554</v>
      </c>
      <c r="AT1" s="153" t="s">
        <v>555</v>
      </c>
      <c r="AU1" s="153" t="s">
        <v>556</v>
      </c>
      <c r="AV1" s="153" t="s">
        <v>557</v>
      </c>
      <c r="AW1" s="153" t="s">
        <v>558</v>
      </c>
      <c r="AX1" s="153" t="s">
        <v>559</v>
      </c>
      <c r="AY1" s="164" t="s">
        <v>560</v>
      </c>
      <c r="AZ1" s="153" t="s">
        <v>561</v>
      </c>
      <c r="BA1" s="153" t="s">
        <v>562</v>
      </c>
      <c r="BB1" s="153" t="s">
        <v>563</v>
      </c>
      <c r="BC1" s="153" t="s">
        <v>564</v>
      </c>
      <c r="BD1" s="153" t="s">
        <v>565</v>
      </c>
      <c r="BE1" s="153" t="s">
        <v>566</v>
      </c>
      <c r="BF1" s="153" t="s">
        <v>567</v>
      </c>
      <c r="BG1" s="153" t="s">
        <v>568</v>
      </c>
      <c r="BH1" s="153" t="s">
        <v>569</v>
      </c>
      <c r="BI1" s="153" t="s">
        <v>570</v>
      </c>
      <c r="BJ1" s="153" t="s">
        <v>571</v>
      </c>
      <c r="BK1" s="153" t="s">
        <v>572</v>
      </c>
      <c r="BL1" s="164" t="s">
        <v>573</v>
      </c>
      <c r="BM1" s="153" t="s">
        <v>574</v>
      </c>
      <c r="BN1" s="153" t="s">
        <v>575</v>
      </c>
      <c r="BO1" s="153" t="s">
        <v>576</v>
      </c>
      <c r="BP1" s="153" t="s">
        <v>577</v>
      </c>
      <c r="BQ1" s="153" t="s">
        <v>578</v>
      </c>
      <c r="BR1" s="153" t="s">
        <v>579</v>
      </c>
      <c r="BS1" s="153" t="s">
        <v>580</v>
      </c>
      <c r="BT1" s="153" t="s">
        <v>581</v>
      </c>
      <c r="BU1" s="153" t="s">
        <v>582</v>
      </c>
      <c r="BV1" s="153" t="s">
        <v>583</v>
      </c>
      <c r="BW1" s="153" t="s">
        <v>584</v>
      </c>
      <c r="BX1" s="153" t="s">
        <v>585</v>
      </c>
      <c r="BY1" s="164" t="s">
        <v>586</v>
      </c>
      <c r="BZ1" s="153" t="s">
        <v>587</v>
      </c>
      <c r="CA1" s="172" t="s">
        <v>588</v>
      </c>
      <c r="CB1" s="153" t="s">
        <v>589</v>
      </c>
      <c r="CC1" s="153" t="s">
        <v>590</v>
      </c>
      <c r="CD1" s="173" t="s">
        <v>591</v>
      </c>
      <c r="CE1" s="173" t="s">
        <v>592</v>
      </c>
      <c r="CF1" s="174" t="s">
        <v>593</v>
      </c>
      <c r="CG1" s="175" t="s">
        <v>594</v>
      </c>
      <c r="CH1" s="176" t="s">
        <v>595</v>
      </c>
      <c r="CI1" s="176" t="s">
        <v>596</v>
      </c>
      <c r="CJ1" s="176" t="s">
        <v>597</v>
      </c>
      <c r="CK1" s="178" t="s">
        <v>598</v>
      </c>
      <c r="CL1" s="179" t="s">
        <v>599</v>
      </c>
      <c r="CM1" s="178" t="s">
        <v>595</v>
      </c>
      <c r="CN1" s="178" t="s">
        <v>596</v>
      </c>
      <c r="CO1" s="178" t="s">
        <v>597</v>
      </c>
    </row>
    <row r="2" customHeight="1" spans="1:93">
      <c r="A2" s="155">
        <v>1</v>
      </c>
      <c r="B2" s="156" t="s">
        <v>185</v>
      </c>
      <c r="C2" s="157" t="s">
        <v>600</v>
      </c>
      <c r="D2" s="95" t="s">
        <v>601</v>
      </c>
      <c r="E2" s="158" t="s">
        <v>602</v>
      </c>
      <c r="F2" s="158" t="s">
        <v>255</v>
      </c>
      <c r="G2" s="159" t="s">
        <v>603</v>
      </c>
      <c r="H2" s="159" t="s">
        <v>249</v>
      </c>
      <c r="I2" s="155"/>
      <c r="J2" s="155">
        <v>230</v>
      </c>
      <c r="K2" s="165">
        <v>369</v>
      </c>
      <c r="L2" s="155">
        <v>1</v>
      </c>
      <c r="M2" s="155">
        <v>25</v>
      </c>
      <c r="N2" s="165" t="s">
        <v>604</v>
      </c>
      <c r="O2" s="155" t="s">
        <v>605</v>
      </c>
      <c r="P2" s="166"/>
      <c r="Q2" s="166"/>
      <c r="R2" s="166"/>
      <c r="S2" s="166"/>
      <c r="T2" s="169"/>
      <c r="U2" s="169"/>
      <c r="V2" s="166"/>
      <c r="W2" s="166"/>
      <c r="X2" s="166"/>
      <c r="Y2" s="166"/>
      <c r="Z2" s="166"/>
      <c r="AA2" s="166">
        <v>0</v>
      </c>
      <c r="AB2" s="166">
        <f t="shared" ref="AB2:AB16" si="0">SUM(P2:AA2)</f>
        <v>0</v>
      </c>
      <c r="AC2" s="166">
        <v>5</v>
      </c>
      <c r="AD2" s="166">
        <v>11</v>
      </c>
      <c r="AE2" s="169">
        <v>44</v>
      </c>
      <c r="AF2" s="169">
        <v>48</v>
      </c>
      <c r="AG2" s="169">
        <v>20</v>
      </c>
      <c r="AH2" s="169">
        <v>3</v>
      </c>
      <c r="AI2" s="169">
        <v>1</v>
      </c>
      <c r="AJ2" s="169">
        <v>2</v>
      </c>
      <c r="AK2" s="169">
        <v>1</v>
      </c>
      <c r="AL2" s="169">
        <v>1</v>
      </c>
      <c r="AM2" s="169">
        <v>0</v>
      </c>
      <c r="AN2" s="169">
        <v>0</v>
      </c>
      <c r="AO2" s="169">
        <v>1</v>
      </c>
      <c r="AP2" s="169">
        <v>1</v>
      </c>
      <c r="AQ2" s="169">
        <v>4</v>
      </c>
      <c r="AR2" s="169">
        <v>6</v>
      </c>
      <c r="AS2" s="169">
        <v>0</v>
      </c>
      <c r="AT2" s="169">
        <v>1</v>
      </c>
      <c r="AU2" s="169">
        <v>0</v>
      </c>
      <c r="AV2" s="169">
        <v>1</v>
      </c>
      <c r="AW2" s="169">
        <v>2</v>
      </c>
      <c r="AX2" s="169">
        <v>0</v>
      </c>
      <c r="AY2" s="169">
        <v>8</v>
      </c>
      <c r="AZ2" s="169">
        <v>3</v>
      </c>
      <c r="BA2" s="169">
        <v>3</v>
      </c>
      <c r="BB2" s="169">
        <v>0</v>
      </c>
      <c r="BC2" s="169">
        <v>1</v>
      </c>
      <c r="BD2" s="169">
        <v>0</v>
      </c>
      <c r="BE2" s="169">
        <v>1</v>
      </c>
      <c r="BF2" s="169">
        <v>2</v>
      </c>
      <c r="BG2" s="169">
        <v>0</v>
      </c>
      <c r="BH2" s="169">
        <v>0</v>
      </c>
      <c r="BI2" s="169">
        <v>0</v>
      </c>
      <c r="BJ2" s="169">
        <v>0</v>
      </c>
      <c r="BK2" s="169">
        <v>2</v>
      </c>
      <c r="BL2" s="169">
        <v>40</v>
      </c>
      <c r="BM2" s="169">
        <v>0</v>
      </c>
      <c r="BN2" s="169">
        <v>0</v>
      </c>
      <c r="BO2" s="169">
        <v>2</v>
      </c>
      <c r="BP2" s="169">
        <v>1</v>
      </c>
      <c r="BQ2" s="169">
        <v>3</v>
      </c>
      <c r="BR2" s="169">
        <v>0</v>
      </c>
      <c r="BS2" s="169">
        <v>1</v>
      </c>
      <c r="BT2" s="169">
        <v>3</v>
      </c>
      <c r="BU2" s="169">
        <v>3</v>
      </c>
      <c r="BV2" s="169">
        <v>1</v>
      </c>
      <c r="BW2" s="169">
        <v>2</v>
      </c>
      <c r="BX2" s="169">
        <v>1</v>
      </c>
      <c r="BY2" s="169">
        <v>17</v>
      </c>
      <c r="BZ2" s="169">
        <v>24</v>
      </c>
      <c r="CA2" s="169"/>
      <c r="CB2" s="166">
        <f>BZ2+CA2</f>
        <v>24</v>
      </c>
      <c r="CC2" s="166">
        <f>CB2/(BY2/12)</f>
        <v>16.9411764705882</v>
      </c>
      <c r="CD2" s="166">
        <v>291</v>
      </c>
      <c r="CE2" s="166">
        <v>0</v>
      </c>
      <c r="CF2" s="177">
        <v>0</v>
      </c>
      <c r="CG2" s="114">
        <v>319</v>
      </c>
      <c r="CH2" s="114">
        <v>40</v>
      </c>
      <c r="CI2" s="114">
        <v>70</v>
      </c>
      <c r="CJ2" s="114">
        <f>CG2-CH2-CI2</f>
        <v>209</v>
      </c>
      <c r="CK2" s="114">
        <v>309</v>
      </c>
      <c r="CL2" s="114">
        <v>309</v>
      </c>
      <c r="CM2" s="114">
        <v>40</v>
      </c>
      <c r="CN2" s="180">
        <v>60</v>
      </c>
      <c r="CO2" s="181">
        <f>CK2-CM2-CN2</f>
        <v>209</v>
      </c>
    </row>
    <row r="3" spans="1:93">
      <c r="A3" s="155">
        <v>2</v>
      </c>
      <c r="B3" s="156" t="s">
        <v>185</v>
      </c>
      <c r="C3" s="157" t="s">
        <v>600</v>
      </c>
      <c r="D3" s="95" t="s">
        <v>601</v>
      </c>
      <c r="E3" s="158" t="s">
        <v>606</v>
      </c>
      <c r="F3" s="158" t="s">
        <v>248</v>
      </c>
      <c r="G3" s="159" t="s">
        <v>607</v>
      </c>
      <c r="H3" s="159" t="s">
        <v>249</v>
      </c>
      <c r="I3" s="155"/>
      <c r="J3" s="155">
        <v>270</v>
      </c>
      <c r="K3" s="165">
        <v>429</v>
      </c>
      <c r="L3" s="155">
        <v>1</v>
      </c>
      <c r="M3" s="155">
        <v>25</v>
      </c>
      <c r="N3" s="165" t="s">
        <v>604</v>
      </c>
      <c r="O3" s="155" t="s">
        <v>605</v>
      </c>
      <c r="P3" s="166"/>
      <c r="Q3" s="166"/>
      <c r="R3" s="166"/>
      <c r="S3" s="166"/>
      <c r="T3" s="169"/>
      <c r="U3" s="169"/>
      <c r="V3" s="166"/>
      <c r="W3" s="166"/>
      <c r="X3" s="166"/>
      <c r="Y3" s="166"/>
      <c r="Z3" s="166"/>
      <c r="AA3" s="166">
        <v>0</v>
      </c>
      <c r="AB3" s="166">
        <f t="shared" si="0"/>
        <v>0</v>
      </c>
      <c r="AC3" s="166">
        <v>9</v>
      </c>
      <c r="AD3" s="166">
        <v>20</v>
      </c>
      <c r="AE3" s="169">
        <v>32</v>
      </c>
      <c r="AF3" s="169">
        <v>17</v>
      </c>
      <c r="AG3" s="169">
        <v>30</v>
      </c>
      <c r="AH3" s="169">
        <v>5</v>
      </c>
      <c r="AI3" s="169">
        <v>1</v>
      </c>
      <c r="AJ3" s="169">
        <v>2</v>
      </c>
      <c r="AK3" s="169">
        <v>1</v>
      </c>
      <c r="AL3" s="169">
        <v>1</v>
      </c>
      <c r="AM3" s="169">
        <v>3</v>
      </c>
      <c r="AN3" s="169">
        <v>1</v>
      </c>
      <c r="AO3" s="169">
        <v>0</v>
      </c>
      <c r="AP3" s="169">
        <v>0</v>
      </c>
      <c r="AQ3" s="169">
        <v>5</v>
      </c>
      <c r="AR3" s="169">
        <v>2</v>
      </c>
      <c r="AS3" s="169">
        <v>0</v>
      </c>
      <c r="AT3" s="169">
        <v>1</v>
      </c>
      <c r="AU3" s="169">
        <v>0</v>
      </c>
      <c r="AV3" s="169">
        <v>1</v>
      </c>
      <c r="AW3" s="169">
        <v>0</v>
      </c>
      <c r="AX3" s="169">
        <v>0</v>
      </c>
      <c r="AY3" s="169">
        <v>9</v>
      </c>
      <c r="AZ3" s="169">
        <v>1</v>
      </c>
      <c r="BA3" s="169">
        <v>0</v>
      </c>
      <c r="BB3" s="169">
        <v>1</v>
      </c>
      <c r="BC3" s="169">
        <v>0</v>
      </c>
      <c r="BD3" s="169">
        <v>1</v>
      </c>
      <c r="BE3" s="169">
        <v>0</v>
      </c>
      <c r="BF3" s="169">
        <v>2</v>
      </c>
      <c r="BG3" s="169">
        <v>1</v>
      </c>
      <c r="BH3" s="169">
        <v>1</v>
      </c>
      <c r="BI3" s="169">
        <v>2</v>
      </c>
      <c r="BJ3" s="169">
        <v>0</v>
      </c>
      <c r="BK3" s="169">
        <v>2</v>
      </c>
      <c r="BL3" s="169">
        <v>39</v>
      </c>
      <c r="BM3" s="169">
        <v>3</v>
      </c>
      <c r="BN3" s="169">
        <v>0</v>
      </c>
      <c r="BO3" s="169">
        <v>2</v>
      </c>
      <c r="BP3" s="169">
        <v>0</v>
      </c>
      <c r="BQ3" s="169">
        <v>1</v>
      </c>
      <c r="BR3" s="169">
        <v>1</v>
      </c>
      <c r="BS3" s="169">
        <v>1</v>
      </c>
      <c r="BT3" s="169">
        <v>1</v>
      </c>
      <c r="BU3" s="169">
        <v>1</v>
      </c>
      <c r="BV3" s="169">
        <v>1</v>
      </c>
      <c r="BW3" s="169">
        <v>0</v>
      </c>
      <c r="BX3" s="169">
        <v>1</v>
      </c>
      <c r="BY3" s="169">
        <v>8</v>
      </c>
      <c r="BZ3" s="169">
        <v>21</v>
      </c>
      <c r="CA3" s="169"/>
      <c r="CB3" s="166">
        <f t="shared" ref="CB3:CB66" si="1">BZ3+CA3</f>
        <v>21</v>
      </c>
      <c r="CC3" s="166">
        <f t="shared" ref="CC3:CC37" si="2">CB3/(BY3/12)</f>
        <v>31.5</v>
      </c>
      <c r="CD3" s="166">
        <v>342</v>
      </c>
      <c r="CE3" s="166">
        <v>0</v>
      </c>
      <c r="CF3" s="177">
        <v>0</v>
      </c>
      <c r="CG3" s="114">
        <v>339</v>
      </c>
      <c r="CH3" s="114">
        <v>40</v>
      </c>
      <c r="CI3" s="114">
        <v>70</v>
      </c>
      <c r="CJ3" s="114">
        <f t="shared" ref="CJ3:CJ66" si="3">CG3-CH3-CI3</f>
        <v>229</v>
      </c>
      <c r="CK3" s="114">
        <v>329</v>
      </c>
      <c r="CL3" s="114">
        <v>329</v>
      </c>
      <c r="CM3" s="114">
        <v>40</v>
      </c>
      <c r="CN3" s="180">
        <v>60</v>
      </c>
      <c r="CO3" s="181">
        <f t="shared" ref="CO3:CO66" si="4">CK3-CM3-CN3</f>
        <v>229</v>
      </c>
    </row>
    <row r="4" customHeight="1" spans="1:93">
      <c r="A4" s="155">
        <v>3</v>
      </c>
      <c r="B4" s="156" t="s">
        <v>185</v>
      </c>
      <c r="C4" s="157" t="s">
        <v>608</v>
      </c>
      <c r="D4" s="95" t="s">
        <v>601</v>
      </c>
      <c r="E4" s="158" t="s">
        <v>609</v>
      </c>
      <c r="F4" s="158" t="s">
        <v>274</v>
      </c>
      <c r="G4" s="159" t="s">
        <v>610</v>
      </c>
      <c r="H4" s="159" t="s">
        <v>263</v>
      </c>
      <c r="I4" s="155"/>
      <c r="J4" s="155">
        <v>220</v>
      </c>
      <c r="K4" s="165">
        <v>359</v>
      </c>
      <c r="L4" s="155">
        <v>1</v>
      </c>
      <c r="M4" s="155">
        <v>30</v>
      </c>
      <c r="N4" s="165" t="s">
        <v>604</v>
      </c>
      <c r="O4" s="155" t="s">
        <v>605</v>
      </c>
      <c r="P4" s="166"/>
      <c r="Q4" s="166"/>
      <c r="R4" s="166"/>
      <c r="S4" s="166"/>
      <c r="T4" s="169"/>
      <c r="U4" s="169"/>
      <c r="V4" s="166"/>
      <c r="W4" s="166"/>
      <c r="X4" s="166"/>
      <c r="Y4" s="166"/>
      <c r="Z4" s="166"/>
      <c r="AA4" s="166">
        <v>0</v>
      </c>
      <c r="AB4" s="166">
        <f t="shared" si="0"/>
        <v>0</v>
      </c>
      <c r="AC4" s="166">
        <v>10</v>
      </c>
      <c r="AD4" s="166">
        <v>24</v>
      </c>
      <c r="AE4" s="169">
        <v>109</v>
      </c>
      <c r="AF4" s="169">
        <v>112</v>
      </c>
      <c r="AG4" s="169">
        <v>74</v>
      </c>
      <c r="AH4" s="169">
        <v>31</v>
      </c>
      <c r="AI4" s="169">
        <v>2</v>
      </c>
      <c r="AJ4" s="169">
        <v>3</v>
      </c>
      <c r="AK4" s="169">
        <v>1</v>
      </c>
      <c r="AL4" s="169">
        <v>3</v>
      </c>
      <c r="AM4" s="169">
        <v>4</v>
      </c>
      <c r="AN4" s="169">
        <v>2</v>
      </c>
      <c r="AO4" s="169">
        <v>2</v>
      </c>
      <c r="AP4" s="169">
        <v>0</v>
      </c>
      <c r="AQ4" s="169">
        <v>6</v>
      </c>
      <c r="AR4" s="169">
        <v>3</v>
      </c>
      <c r="AS4" s="169">
        <v>3</v>
      </c>
      <c r="AT4" s="169">
        <v>0</v>
      </c>
      <c r="AU4" s="169">
        <v>3</v>
      </c>
      <c r="AV4" s="169">
        <v>2</v>
      </c>
      <c r="AW4" s="169">
        <v>0</v>
      </c>
      <c r="AX4" s="169">
        <v>0</v>
      </c>
      <c r="AY4" s="169">
        <v>32</v>
      </c>
      <c r="AZ4" s="169">
        <v>3</v>
      </c>
      <c r="BA4" s="169">
        <v>4</v>
      </c>
      <c r="BB4" s="169">
        <v>3</v>
      </c>
      <c r="BC4" s="169">
        <v>0</v>
      </c>
      <c r="BD4" s="169">
        <v>2</v>
      </c>
      <c r="BE4" s="169">
        <v>0</v>
      </c>
      <c r="BF4" s="169">
        <v>1</v>
      </c>
      <c r="BG4" s="169">
        <v>1</v>
      </c>
      <c r="BH4" s="169">
        <v>2</v>
      </c>
      <c r="BI4" s="169">
        <v>2</v>
      </c>
      <c r="BJ4" s="169">
        <v>2</v>
      </c>
      <c r="BK4" s="169">
        <v>1</v>
      </c>
      <c r="BL4" s="169">
        <v>112</v>
      </c>
      <c r="BM4" s="169">
        <v>3</v>
      </c>
      <c r="BN4" s="169">
        <v>2</v>
      </c>
      <c r="BO4" s="169">
        <v>3</v>
      </c>
      <c r="BP4" s="169">
        <v>1</v>
      </c>
      <c r="BQ4" s="169">
        <v>4</v>
      </c>
      <c r="BR4" s="169">
        <v>4</v>
      </c>
      <c r="BS4" s="169">
        <v>2</v>
      </c>
      <c r="BT4" s="169">
        <v>1</v>
      </c>
      <c r="BU4" s="169">
        <v>0</v>
      </c>
      <c r="BV4" s="169">
        <v>3</v>
      </c>
      <c r="BW4" s="169">
        <v>2</v>
      </c>
      <c r="BX4" s="169">
        <v>1</v>
      </c>
      <c r="BY4" s="169">
        <v>25</v>
      </c>
      <c r="BZ4" s="169">
        <v>76</v>
      </c>
      <c r="CA4" s="169"/>
      <c r="CB4" s="166">
        <f t="shared" si="1"/>
        <v>76</v>
      </c>
      <c r="CC4" s="166">
        <f t="shared" si="2"/>
        <v>36.48</v>
      </c>
      <c r="CD4" s="166">
        <v>633</v>
      </c>
      <c r="CE4" s="166">
        <v>0</v>
      </c>
      <c r="CF4" s="177">
        <v>0</v>
      </c>
      <c r="CG4" s="114">
        <v>319</v>
      </c>
      <c r="CH4" s="114">
        <v>40</v>
      </c>
      <c r="CI4" s="114">
        <v>50</v>
      </c>
      <c r="CJ4" s="114">
        <f t="shared" si="3"/>
        <v>229</v>
      </c>
      <c r="CK4" s="114">
        <v>309</v>
      </c>
      <c r="CL4" s="114">
        <v>309</v>
      </c>
      <c r="CM4" s="114">
        <v>40</v>
      </c>
      <c r="CN4" s="114">
        <v>40</v>
      </c>
      <c r="CO4" s="181">
        <f t="shared" si="4"/>
        <v>229</v>
      </c>
    </row>
    <row r="5" customHeight="1" spans="1:93">
      <c r="A5" s="155">
        <v>4</v>
      </c>
      <c r="B5" s="156" t="s">
        <v>185</v>
      </c>
      <c r="C5" s="157" t="s">
        <v>608</v>
      </c>
      <c r="D5" s="95" t="s">
        <v>601</v>
      </c>
      <c r="E5" s="158" t="s">
        <v>611</v>
      </c>
      <c r="F5" s="158" t="s">
        <v>262</v>
      </c>
      <c r="G5" s="159" t="s">
        <v>612</v>
      </c>
      <c r="H5" s="159" t="s">
        <v>263</v>
      </c>
      <c r="I5" s="155"/>
      <c r="J5" s="155">
        <v>250</v>
      </c>
      <c r="K5" s="165">
        <v>429</v>
      </c>
      <c r="L5" s="155">
        <v>1</v>
      </c>
      <c r="M5" s="155">
        <v>30</v>
      </c>
      <c r="N5" s="165" t="s">
        <v>604</v>
      </c>
      <c r="O5" s="155" t="s">
        <v>605</v>
      </c>
      <c r="P5" s="166"/>
      <c r="Q5" s="166"/>
      <c r="R5" s="166"/>
      <c r="S5" s="166"/>
      <c r="T5" s="169"/>
      <c r="U5" s="169"/>
      <c r="V5" s="166"/>
      <c r="W5" s="166"/>
      <c r="X5" s="166"/>
      <c r="Y5" s="166"/>
      <c r="Z5" s="166"/>
      <c r="AA5" s="166">
        <v>0</v>
      </c>
      <c r="AB5" s="166">
        <f t="shared" si="0"/>
        <v>0</v>
      </c>
      <c r="AC5" s="166">
        <v>8</v>
      </c>
      <c r="AD5" s="166">
        <v>55</v>
      </c>
      <c r="AE5" s="169">
        <v>125</v>
      </c>
      <c r="AF5" s="169">
        <v>189</v>
      </c>
      <c r="AG5" s="169">
        <v>136</v>
      </c>
      <c r="AH5" s="169">
        <v>25</v>
      </c>
      <c r="AI5" s="169">
        <v>3</v>
      </c>
      <c r="AJ5" s="169">
        <v>7</v>
      </c>
      <c r="AK5" s="169">
        <v>2</v>
      </c>
      <c r="AL5" s="169">
        <v>3</v>
      </c>
      <c r="AM5" s="169">
        <v>10</v>
      </c>
      <c r="AN5" s="169">
        <v>5</v>
      </c>
      <c r="AO5" s="169">
        <v>4</v>
      </c>
      <c r="AP5" s="169">
        <v>2</v>
      </c>
      <c r="AQ5" s="169">
        <v>4</v>
      </c>
      <c r="AR5" s="169">
        <v>8</v>
      </c>
      <c r="AS5" s="169">
        <v>3</v>
      </c>
      <c r="AT5" s="169">
        <v>2</v>
      </c>
      <c r="AU5" s="169">
        <v>2</v>
      </c>
      <c r="AV5" s="169">
        <v>1</v>
      </c>
      <c r="AW5" s="169">
        <v>13</v>
      </c>
      <c r="AX5" s="169">
        <v>0</v>
      </c>
      <c r="AY5" s="169">
        <v>49</v>
      </c>
      <c r="AZ5" s="169">
        <v>6</v>
      </c>
      <c r="BA5" s="169">
        <v>5</v>
      </c>
      <c r="BB5" s="169">
        <v>0</v>
      </c>
      <c r="BC5" s="169">
        <v>6</v>
      </c>
      <c r="BD5" s="169">
        <v>2</v>
      </c>
      <c r="BE5" s="169">
        <v>1</v>
      </c>
      <c r="BF5" s="169">
        <v>2</v>
      </c>
      <c r="BG5" s="169">
        <v>0</v>
      </c>
      <c r="BH5" s="169">
        <v>1</v>
      </c>
      <c r="BI5" s="169">
        <v>3</v>
      </c>
      <c r="BJ5" s="169">
        <v>4</v>
      </c>
      <c r="BK5" s="169">
        <v>5</v>
      </c>
      <c r="BL5" s="169">
        <v>165</v>
      </c>
      <c r="BM5" s="169">
        <v>4</v>
      </c>
      <c r="BN5" s="169">
        <v>3</v>
      </c>
      <c r="BO5" s="169">
        <v>3</v>
      </c>
      <c r="BP5" s="169">
        <v>4</v>
      </c>
      <c r="BQ5" s="169">
        <v>2</v>
      </c>
      <c r="BR5" s="169">
        <v>3</v>
      </c>
      <c r="BS5" s="169">
        <v>3</v>
      </c>
      <c r="BT5" s="169">
        <v>2</v>
      </c>
      <c r="BU5" s="169">
        <v>2</v>
      </c>
      <c r="BV5" s="169">
        <v>2</v>
      </c>
      <c r="BW5" s="169">
        <v>1</v>
      </c>
      <c r="BX5" s="169">
        <v>3</v>
      </c>
      <c r="BY5" s="169">
        <v>29</v>
      </c>
      <c r="BZ5" s="169">
        <v>122</v>
      </c>
      <c r="CA5" s="169"/>
      <c r="CB5" s="166">
        <f t="shared" si="1"/>
        <v>122</v>
      </c>
      <c r="CC5" s="166">
        <f t="shared" si="2"/>
        <v>50.4827586206897</v>
      </c>
      <c r="CD5" s="166">
        <v>674</v>
      </c>
      <c r="CE5" s="166">
        <v>20</v>
      </c>
      <c r="CF5" s="177">
        <v>44391</v>
      </c>
      <c r="CG5" s="114">
        <v>349</v>
      </c>
      <c r="CH5" s="114">
        <v>40</v>
      </c>
      <c r="CI5" s="114">
        <v>50</v>
      </c>
      <c r="CJ5" s="114">
        <f t="shared" si="3"/>
        <v>259</v>
      </c>
      <c r="CK5" s="114">
        <v>339</v>
      </c>
      <c r="CL5" s="114">
        <v>339</v>
      </c>
      <c r="CM5" s="114">
        <v>40</v>
      </c>
      <c r="CN5" s="114">
        <v>40</v>
      </c>
      <c r="CO5" s="181">
        <f t="shared" si="4"/>
        <v>259</v>
      </c>
    </row>
    <row r="6" customHeight="1" spans="1:93">
      <c r="A6" s="155">
        <v>5</v>
      </c>
      <c r="B6" s="156" t="s">
        <v>185</v>
      </c>
      <c r="C6" s="157" t="s">
        <v>608</v>
      </c>
      <c r="D6" s="95" t="s">
        <v>601</v>
      </c>
      <c r="E6" s="158" t="s">
        <v>613</v>
      </c>
      <c r="F6" s="158" t="s">
        <v>276</v>
      </c>
      <c r="G6" s="159" t="s">
        <v>614</v>
      </c>
      <c r="H6" s="159" t="s">
        <v>267</v>
      </c>
      <c r="I6" s="155"/>
      <c r="J6" s="155">
        <v>230</v>
      </c>
      <c r="K6" s="165">
        <v>359</v>
      </c>
      <c r="L6" s="155">
        <v>4</v>
      </c>
      <c r="M6" s="155"/>
      <c r="N6" s="165" t="s">
        <v>615</v>
      </c>
      <c r="O6" s="155" t="s">
        <v>605</v>
      </c>
      <c r="P6" s="166"/>
      <c r="Q6" s="166"/>
      <c r="R6" s="166"/>
      <c r="S6" s="166"/>
      <c r="T6" s="169"/>
      <c r="U6" s="169"/>
      <c r="V6" s="166"/>
      <c r="W6" s="166"/>
      <c r="X6" s="166"/>
      <c r="Y6" s="166"/>
      <c r="Z6" s="166"/>
      <c r="AA6" s="166">
        <v>0</v>
      </c>
      <c r="AB6" s="166">
        <f t="shared" si="0"/>
        <v>0</v>
      </c>
      <c r="AC6" s="166">
        <v>0</v>
      </c>
      <c r="AD6" s="166">
        <v>5</v>
      </c>
      <c r="AE6" s="169">
        <v>10</v>
      </c>
      <c r="AF6" s="169">
        <v>15</v>
      </c>
      <c r="AG6" s="169">
        <v>8</v>
      </c>
      <c r="AH6" s="169">
        <v>1</v>
      </c>
      <c r="AI6" s="169">
        <v>0</v>
      </c>
      <c r="AJ6" s="169">
        <v>0</v>
      </c>
      <c r="AK6" s="169">
        <v>1</v>
      </c>
      <c r="AL6" s="169">
        <v>0</v>
      </c>
      <c r="AM6" s="169">
        <v>1</v>
      </c>
      <c r="AN6" s="169">
        <v>0</v>
      </c>
      <c r="AO6" s="169">
        <v>1</v>
      </c>
      <c r="AP6" s="169">
        <v>0</v>
      </c>
      <c r="AQ6" s="169">
        <v>2</v>
      </c>
      <c r="AR6" s="169">
        <v>1</v>
      </c>
      <c r="AS6" s="169">
        <v>0</v>
      </c>
      <c r="AT6" s="169">
        <v>1</v>
      </c>
      <c r="AU6" s="169">
        <v>0</v>
      </c>
      <c r="AV6" s="169">
        <v>1</v>
      </c>
      <c r="AW6" s="169">
        <v>3</v>
      </c>
      <c r="AX6" s="169">
        <v>0</v>
      </c>
      <c r="AY6" s="169">
        <v>5</v>
      </c>
      <c r="AZ6" s="169">
        <v>0</v>
      </c>
      <c r="BA6" s="169">
        <v>0</v>
      </c>
      <c r="BB6" s="169">
        <v>0</v>
      </c>
      <c r="BC6" s="169">
        <v>0</v>
      </c>
      <c r="BD6" s="169">
        <v>0</v>
      </c>
      <c r="BE6" s="169">
        <v>0</v>
      </c>
      <c r="BF6" s="169">
        <v>0</v>
      </c>
      <c r="BG6" s="169">
        <v>0</v>
      </c>
      <c r="BH6" s="169">
        <v>0</v>
      </c>
      <c r="BI6" s="169">
        <v>0</v>
      </c>
      <c r="BJ6" s="169">
        <v>0</v>
      </c>
      <c r="BK6" s="169">
        <v>0</v>
      </c>
      <c r="BL6" s="169">
        <v>16</v>
      </c>
      <c r="BM6" s="169">
        <v>0</v>
      </c>
      <c r="BN6" s="169">
        <v>0</v>
      </c>
      <c r="BO6" s="169">
        <v>0</v>
      </c>
      <c r="BP6" s="169">
        <v>0</v>
      </c>
      <c r="BQ6" s="169">
        <v>0</v>
      </c>
      <c r="BR6" s="169">
        <v>0</v>
      </c>
      <c r="BS6" s="169">
        <v>0</v>
      </c>
      <c r="BT6" s="169">
        <v>1</v>
      </c>
      <c r="BU6" s="169">
        <v>0</v>
      </c>
      <c r="BV6" s="169">
        <v>0</v>
      </c>
      <c r="BW6" s="169">
        <v>0</v>
      </c>
      <c r="BX6" s="169">
        <v>0</v>
      </c>
      <c r="BY6" s="169">
        <v>1</v>
      </c>
      <c r="BZ6" s="169">
        <v>7</v>
      </c>
      <c r="CA6" s="169"/>
      <c r="CB6" s="166">
        <f t="shared" si="1"/>
        <v>7</v>
      </c>
      <c r="CC6" s="166">
        <f t="shared" si="2"/>
        <v>84</v>
      </c>
      <c r="CD6" s="166">
        <v>2</v>
      </c>
      <c r="CE6" s="166">
        <v>0</v>
      </c>
      <c r="CF6" s="177">
        <v>0</v>
      </c>
      <c r="CG6" s="114">
        <v>319</v>
      </c>
      <c r="CH6" s="114">
        <v>40</v>
      </c>
      <c r="CI6" s="114">
        <v>80</v>
      </c>
      <c r="CJ6" s="114">
        <f t="shared" si="3"/>
        <v>199</v>
      </c>
      <c r="CK6" s="114">
        <v>309</v>
      </c>
      <c r="CL6" s="114">
        <v>309</v>
      </c>
      <c r="CM6" s="114">
        <v>40</v>
      </c>
      <c r="CN6" s="180">
        <v>70</v>
      </c>
      <c r="CO6" s="181">
        <f t="shared" si="4"/>
        <v>199</v>
      </c>
    </row>
    <row r="7" customHeight="1" spans="1:93">
      <c r="A7" s="155">
        <v>6</v>
      </c>
      <c r="B7" s="156" t="s">
        <v>185</v>
      </c>
      <c r="C7" s="157" t="s">
        <v>608</v>
      </c>
      <c r="D7" s="95" t="s">
        <v>601</v>
      </c>
      <c r="E7" s="158" t="s">
        <v>616</v>
      </c>
      <c r="F7" s="158" t="s">
        <v>266</v>
      </c>
      <c r="G7" s="159" t="s">
        <v>617</v>
      </c>
      <c r="H7" s="159" t="s">
        <v>267</v>
      </c>
      <c r="I7" s="155"/>
      <c r="J7" s="155">
        <v>270</v>
      </c>
      <c r="K7" s="165">
        <v>429</v>
      </c>
      <c r="L7" s="155">
        <v>4</v>
      </c>
      <c r="M7" s="155"/>
      <c r="N7" s="165" t="s">
        <v>615</v>
      </c>
      <c r="O7" s="155" t="s">
        <v>605</v>
      </c>
      <c r="P7" s="166"/>
      <c r="Q7" s="166"/>
      <c r="R7" s="166"/>
      <c r="S7" s="166"/>
      <c r="T7" s="169"/>
      <c r="U7" s="169"/>
      <c r="V7" s="166"/>
      <c r="W7" s="166"/>
      <c r="X7" s="166"/>
      <c r="Y7" s="166"/>
      <c r="Z7" s="166"/>
      <c r="AA7" s="166">
        <v>0</v>
      </c>
      <c r="AB7" s="166">
        <f t="shared" si="0"/>
        <v>0</v>
      </c>
      <c r="AC7" s="166">
        <v>0</v>
      </c>
      <c r="AD7" s="166">
        <v>9</v>
      </c>
      <c r="AE7" s="169">
        <v>22</v>
      </c>
      <c r="AF7" s="169">
        <v>23</v>
      </c>
      <c r="AG7" s="169">
        <v>11</v>
      </c>
      <c r="AH7" s="169">
        <v>1</v>
      </c>
      <c r="AI7" s="169">
        <v>0</v>
      </c>
      <c r="AJ7" s="169">
        <v>0</v>
      </c>
      <c r="AK7" s="169">
        <v>0</v>
      </c>
      <c r="AL7" s="169">
        <v>0</v>
      </c>
      <c r="AM7" s="169">
        <v>0</v>
      </c>
      <c r="AN7" s="169">
        <v>0</v>
      </c>
      <c r="AO7" s="169">
        <v>0</v>
      </c>
      <c r="AP7" s="169">
        <v>0</v>
      </c>
      <c r="AQ7" s="169">
        <v>0</v>
      </c>
      <c r="AR7" s="169">
        <v>0</v>
      </c>
      <c r="AS7" s="169">
        <v>0</v>
      </c>
      <c r="AT7" s="169">
        <v>0</v>
      </c>
      <c r="AU7" s="169">
        <v>0</v>
      </c>
      <c r="AV7" s="169">
        <v>0</v>
      </c>
      <c r="AW7" s="169">
        <v>0</v>
      </c>
      <c r="AX7" s="169">
        <v>0</v>
      </c>
      <c r="AY7" s="169">
        <v>2</v>
      </c>
      <c r="AZ7" s="169">
        <v>0</v>
      </c>
      <c r="BA7" s="169">
        <v>0</v>
      </c>
      <c r="BB7" s="169">
        <v>0</v>
      </c>
      <c r="BC7" s="169">
        <v>0</v>
      </c>
      <c r="BD7" s="169">
        <v>0</v>
      </c>
      <c r="BE7" s="169">
        <v>0</v>
      </c>
      <c r="BF7" s="169">
        <v>0</v>
      </c>
      <c r="BG7" s="169">
        <v>0</v>
      </c>
      <c r="BH7" s="169">
        <v>2</v>
      </c>
      <c r="BI7" s="169">
        <v>1</v>
      </c>
      <c r="BJ7" s="169">
        <v>1</v>
      </c>
      <c r="BK7" s="169">
        <v>0</v>
      </c>
      <c r="BL7" s="169">
        <v>6</v>
      </c>
      <c r="BM7" s="169">
        <v>0</v>
      </c>
      <c r="BN7" s="169">
        <v>0</v>
      </c>
      <c r="BO7" s="169">
        <v>0</v>
      </c>
      <c r="BP7" s="169">
        <v>0</v>
      </c>
      <c r="BQ7" s="169">
        <v>0</v>
      </c>
      <c r="BR7" s="169">
        <v>0</v>
      </c>
      <c r="BS7" s="169">
        <v>1</v>
      </c>
      <c r="BT7" s="169">
        <v>0</v>
      </c>
      <c r="BU7" s="169">
        <v>0</v>
      </c>
      <c r="BV7" s="169">
        <v>1</v>
      </c>
      <c r="BW7" s="169">
        <v>1</v>
      </c>
      <c r="BX7" s="169">
        <v>1</v>
      </c>
      <c r="BY7" s="169">
        <v>4</v>
      </c>
      <c r="BZ7" s="169">
        <v>9</v>
      </c>
      <c r="CA7" s="169"/>
      <c r="CB7" s="166">
        <f t="shared" si="1"/>
        <v>9</v>
      </c>
      <c r="CC7" s="166">
        <f t="shared" si="2"/>
        <v>27</v>
      </c>
      <c r="CD7" s="166">
        <v>0</v>
      </c>
      <c r="CE7" s="166">
        <v>0</v>
      </c>
      <c r="CF7" s="177">
        <v>0</v>
      </c>
      <c r="CG7" s="114">
        <v>339</v>
      </c>
      <c r="CH7" s="114">
        <v>40</v>
      </c>
      <c r="CI7" s="114">
        <v>80</v>
      </c>
      <c r="CJ7" s="114">
        <f t="shared" si="3"/>
        <v>219</v>
      </c>
      <c r="CK7" s="114">
        <v>329</v>
      </c>
      <c r="CL7" s="114">
        <v>329</v>
      </c>
      <c r="CM7" s="114">
        <v>40</v>
      </c>
      <c r="CN7" s="180">
        <v>70</v>
      </c>
      <c r="CO7" s="181">
        <f t="shared" si="4"/>
        <v>219</v>
      </c>
    </row>
    <row r="8" customHeight="1" spans="1:93">
      <c r="A8" s="155">
        <v>7</v>
      </c>
      <c r="B8" s="156" t="s">
        <v>185</v>
      </c>
      <c r="C8" s="157" t="s">
        <v>608</v>
      </c>
      <c r="D8" s="95" t="s">
        <v>601</v>
      </c>
      <c r="E8" s="158" t="s">
        <v>618</v>
      </c>
      <c r="F8" s="158" t="s">
        <v>275</v>
      </c>
      <c r="G8" s="159" t="s">
        <v>619</v>
      </c>
      <c r="H8" s="159" t="s">
        <v>265</v>
      </c>
      <c r="I8" s="155"/>
      <c r="J8" s="155">
        <v>220</v>
      </c>
      <c r="K8" s="165">
        <v>359</v>
      </c>
      <c r="L8" s="155">
        <v>1</v>
      </c>
      <c r="M8" s="155">
        <v>30</v>
      </c>
      <c r="N8" s="165" t="s">
        <v>604</v>
      </c>
      <c r="O8" s="155" t="s">
        <v>605</v>
      </c>
      <c r="P8" s="166"/>
      <c r="Q8" s="166"/>
      <c r="R8" s="166"/>
      <c r="S8" s="166"/>
      <c r="T8" s="169"/>
      <c r="U8" s="169"/>
      <c r="V8" s="166"/>
      <c r="W8" s="166"/>
      <c r="X8" s="166"/>
      <c r="Y8" s="166"/>
      <c r="Z8" s="166"/>
      <c r="AA8" s="166">
        <v>0</v>
      </c>
      <c r="AB8" s="166">
        <f t="shared" si="0"/>
        <v>0</v>
      </c>
      <c r="AC8" s="166">
        <v>3</v>
      </c>
      <c r="AD8" s="166">
        <v>44</v>
      </c>
      <c r="AE8" s="169">
        <v>169</v>
      </c>
      <c r="AF8" s="169">
        <v>148</v>
      </c>
      <c r="AG8" s="169">
        <v>111</v>
      </c>
      <c r="AH8" s="169">
        <v>43</v>
      </c>
      <c r="AI8" s="169">
        <v>2</v>
      </c>
      <c r="AJ8" s="169">
        <v>5</v>
      </c>
      <c r="AK8" s="169">
        <v>4</v>
      </c>
      <c r="AL8" s="169">
        <v>2</v>
      </c>
      <c r="AM8" s="169">
        <v>10</v>
      </c>
      <c r="AN8" s="169">
        <v>6</v>
      </c>
      <c r="AO8" s="169">
        <v>5</v>
      </c>
      <c r="AP8" s="169">
        <v>1</v>
      </c>
      <c r="AQ8" s="169">
        <v>8</v>
      </c>
      <c r="AR8" s="169">
        <v>4</v>
      </c>
      <c r="AS8" s="169">
        <v>2</v>
      </c>
      <c r="AT8" s="169">
        <v>4</v>
      </c>
      <c r="AU8" s="169">
        <v>6</v>
      </c>
      <c r="AV8" s="169">
        <v>2</v>
      </c>
      <c r="AW8" s="169">
        <v>3</v>
      </c>
      <c r="AX8" s="169">
        <v>0</v>
      </c>
      <c r="AY8" s="169">
        <v>83</v>
      </c>
      <c r="AZ8" s="169">
        <v>5</v>
      </c>
      <c r="BA8" s="169">
        <v>3</v>
      </c>
      <c r="BB8" s="169">
        <v>3</v>
      </c>
      <c r="BC8" s="169">
        <v>3</v>
      </c>
      <c r="BD8" s="169">
        <v>4</v>
      </c>
      <c r="BE8" s="169">
        <v>1</v>
      </c>
      <c r="BF8" s="169">
        <v>4</v>
      </c>
      <c r="BG8" s="169">
        <v>7</v>
      </c>
      <c r="BH8" s="169">
        <v>6</v>
      </c>
      <c r="BI8" s="169">
        <v>5</v>
      </c>
      <c r="BJ8" s="169">
        <v>2</v>
      </c>
      <c r="BK8" s="169">
        <v>6</v>
      </c>
      <c r="BL8" s="169">
        <v>227</v>
      </c>
      <c r="BM8" s="169">
        <v>4</v>
      </c>
      <c r="BN8" s="169">
        <v>10</v>
      </c>
      <c r="BO8" s="169">
        <v>7</v>
      </c>
      <c r="BP8" s="169">
        <v>5</v>
      </c>
      <c r="BQ8" s="169">
        <v>2</v>
      </c>
      <c r="BR8" s="169">
        <v>5</v>
      </c>
      <c r="BS8" s="169">
        <v>3</v>
      </c>
      <c r="BT8" s="169">
        <v>5</v>
      </c>
      <c r="BU8" s="169">
        <v>2</v>
      </c>
      <c r="BV8" s="169">
        <v>4</v>
      </c>
      <c r="BW8" s="169">
        <v>3</v>
      </c>
      <c r="BX8" s="169">
        <v>4</v>
      </c>
      <c r="BY8" s="169">
        <v>46</v>
      </c>
      <c r="BZ8" s="169">
        <v>131</v>
      </c>
      <c r="CA8" s="169"/>
      <c r="CB8" s="166">
        <f t="shared" si="1"/>
        <v>131</v>
      </c>
      <c r="CC8" s="166">
        <f t="shared" si="2"/>
        <v>34.1739130434783</v>
      </c>
      <c r="CD8" s="166">
        <v>730</v>
      </c>
      <c r="CE8" s="166">
        <v>500</v>
      </c>
      <c r="CF8" s="177">
        <v>44402</v>
      </c>
      <c r="CG8" s="114">
        <v>319</v>
      </c>
      <c r="CH8" s="114">
        <v>40</v>
      </c>
      <c r="CI8" s="114">
        <v>50</v>
      </c>
      <c r="CJ8" s="114">
        <f t="shared" si="3"/>
        <v>229</v>
      </c>
      <c r="CK8" s="114">
        <v>309</v>
      </c>
      <c r="CL8" s="114">
        <v>309</v>
      </c>
      <c r="CM8" s="114">
        <v>40</v>
      </c>
      <c r="CN8" s="114">
        <v>40</v>
      </c>
      <c r="CO8" s="181">
        <f t="shared" si="4"/>
        <v>229</v>
      </c>
    </row>
    <row r="9" customHeight="1" spans="1:93">
      <c r="A9" s="155">
        <v>8</v>
      </c>
      <c r="B9" s="156" t="s">
        <v>185</v>
      </c>
      <c r="C9" s="157" t="s">
        <v>608</v>
      </c>
      <c r="D9" s="95" t="s">
        <v>601</v>
      </c>
      <c r="E9" s="158" t="s">
        <v>620</v>
      </c>
      <c r="F9" s="158" t="s">
        <v>264</v>
      </c>
      <c r="G9" s="159" t="s">
        <v>621</v>
      </c>
      <c r="H9" s="159" t="s">
        <v>265</v>
      </c>
      <c r="I9" s="155"/>
      <c r="J9" s="155">
        <v>250</v>
      </c>
      <c r="K9" s="165">
        <v>429</v>
      </c>
      <c r="L9" s="155">
        <v>1</v>
      </c>
      <c r="M9" s="155">
        <v>30</v>
      </c>
      <c r="N9" s="165" t="s">
        <v>604</v>
      </c>
      <c r="O9" s="155" t="s">
        <v>605</v>
      </c>
      <c r="P9" s="166"/>
      <c r="Q9" s="166"/>
      <c r="R9" s="166"/>
      <c r="S9" s="166"/>
      <c r="T9" s="169"/>
      <c r="U9" s="169"/>
      <c r="V9" s="166"/>
      <c r="W9" s="166"/>
      <c r="X9" s="166"/>
      <c r="Y9" s="166"/>
      <c r="Z9" s="166"/>
      <c r="AA9" s="166">
        <v>0</v>
      </c>
      <c r="AB9" s="166">
        <f t="shared" si="0"/>
        <v>0</v>
      </c>
      <c r="AC9" s="166">
        <v>7</v>
      </c>
      <c r="AD9" s="166">
        <v>52</v>
      </c>
      <c r="AE9" s="169">
        <v>119</v>
      </c>
      <c r="AF9" s="169">
        <v>146</v>
      </c>
      <c r="AG9" s="169">
        <v>145</v>
      </c>
      <c r="AH9" s="169">
        <v>27</v>
      </c>
      <c r="AI9" s="169">
        <v>11</v>
      </c>
      <c r="AJ9" s="169">
        <v>13</v>
      </c>
      <c r="AK9" s="169">
        <v>3</v>
      </c>
      <c r="AL9" s="169">
        <v>5</v>
      </c>
      <c r="AM9" s="169">
        <v>11</v>
      </c>
      <c r="AN9" s="169">
        <v>9</v>
      </c>
      <c r="AO9" s="169">
        <v>2</v>
      </c>
      <c r="AP9" s="169">
        <v>7</v>
      </c>
      <c r="AQ9" s="169">
        <v>6</v>
      </c>
      <c r="AR9" s="169">
        <v>3</v>
      </c>
      <c r="AS9" s="169">
        <v>13</v>
      </c>
      <c r="AT9" s="169">
        <v>1</v>
      </c>
      <c r="AU9" s="169">
        <v>1</v>
      </c>
      <c r="AV9" s="169">
        <v>10</v>
      </c>
      <c r="AW9" s="169">
        <v>2</v>
      </c>
      <c r="AX9" s="169">
        <v>0</v>
      </c>
      <c r="AY9" s="169">
        <v>64</v>
      </c>
      <c r="AZ9" s="169">
        <v>7</v>
      </c>
      <c r="BA9" s="169">
        <v>7</v>
      </c>
      <c r="BB9" s="169">
        <v>4</v>
      </c>
      <c r="BC9" s="169">
        <v>3</v>
      </c>
      <c r="BD9" s="169">
        <v>1</v>
      </c>
      <c r="BE9" s="169">
        <v>0</v>
      </c>
      <c r="BF9" s="169">
        <v>2</v>
      </c>
      <c r="BG9" s="169">
        <v>2</v>
      </c>
      <c r="BH9" s="169">
        <v>1</v>
      </c>
      <c r="BI9" s="169">
        <v>10</v>
      </c>
      <c r="BJ9" s="169">
        <v>0</v>
      </c>
      <c r="BK9" s="169">
        <v>6</v>
      </c>
      <c r="BL9" s="169">
        <v>220</v>
      </c>
      <c r="BM9" s="169">
        <v>8</v>
      </c>
      <c r="BN9" s="169">
        <v>6</v>
      </c>
      <c r="BO9" s="169">
        <v>3</v>
      </c>
      <c r="BP9" s="169">
        <v>4</v>
      </c>
      <c r="BQ9" s="169">
        <v>6</v>
      </c>
      <c r="BR9" s="169">
        <v>4</v>
      </c>
      <c r="BS9" s="169">
        <v>4</v>
      </c>
      <c r="BT9" s="169">
        <v>2</v>
      </c>
      <c r="BU9" s="169">
        <v>7</v>
      </c>
      <c r="BV9" s="169">
        <v>2</v>
      </c>
      <c r="BW9" s="169">
        <v>4</v>
      </c>
      <c r="BX9" s="169">
        <v>14</v>
      </c>
      <c r="BY9" s="169">
        <v>57</v>
      </c>
      <c r="BZ9" s="169">
        <v>115</v>
      </c>
      <c r="CA9" s="169"/>
      <c r="CB9" s="166">
        <f t="shared" si="1"/>
        <v>115</v>
      </c>
      <c r="CC9" s="166">
        <f t="shared" si="2"/>
        <v>24.2105263157895</v>
      </c>
      <c r="CD9" s="166">
        <v>607</v>
      </c>
      <c r="CE9" s="166">
        <v>600</v>
      </c>
      <c r="CF9" s="177">
        <v>44402</v>
      </c>
      <c r="CG9" s="114">
        <v>349</v>
      </c>
      <c r="CH9" s="114">
        <v>40</v>
      </c>
      <c r="CI9" s="114">
        <v>50</v>
      </c>
      <c r="CJ9" s="114">
        <f t="shared" si="3"/>
        <v>259</v>
      </c>
      <c r="CK9" s="114">
        <v>339</v>
      </c>
      <c r="CL9" s="114">
        <v>339</v>
      </c>
      <c r="CM9" s="114">
        <v>40</v>
      </c>
      <c r="CN9" s="114">
        <v>40</v>
      </c>
      <c r="CO9" s="181">
        <f t="shared" si="4"/>
        <v>259</v>
      </c>
    </row>
    <row r="10" customHeight="1" spans="1:93">
      <c r="A10" s="155">
        <v>9</v>
      </c>
      <c r="B10" s="156" t="s">
        <v>185</v>
      </c>
      <c r="C10" s="157" t="s">
        <v>608</v>
      </c>
      <c r="D10" s="95" t="s">
        <v>601</v>
      </c>
      <c r="E10" s="158" t="s">
        <v>622</v>
      </c>
      <c r="F10" s="158" t="s">
        <v>278</v>
      </c>
      <c r="G10" s="159" t="s">
        <v>623</v>
      </c>
      <c r="H10" s="159" t="s">
        <v>271</v>
      </c>
      <c r="I10" s="155"/>
      <c r="J10" s="155">
        <v>230</v>
      </c>
      <c r="K10" s="165">
        <v>359</v>
      </c>
      <c r="L10" s="155">
        <v>4</v>
      </c>
      <c r="M10" s="155"/>
      <c r="N10" s="165" t="s">
        <v>615</v>
      </c>
      <c r="O10" s="155" t="s">
        <v>605</v>
      </c>
      <c r="P10" s="166"/>
      <c r="Q10" s="166"/>
      <c r="R10" s="166"/>
      <c r="S10" s="166"/>
      <c r="T10" s="169"/>
      <c r="U10" s="169"/>
      <c r="V10" s="166"/>
      <c r="W10" s="166"/>
      <c r="X10" s="166"/>
      <c r="Y10" s="166"/>
      <c r="Z10" s="166"/>
      <c r="AA10" s="166">
        <v>0</v>
      </c>
      <c r="AB10" s="166">
        <f t="shared" si="0"/>
        <v>0</v>
      </c>
      <c r="AC10" s="166">
        <v>0</v>
      </c>
      <c r="AD10" s="166">
        <v>17</v>
      </c>
      <c r="AE10" s="169">
        <v>23</v>
      </c>
      <c r="AF10" s="169">
        <v>36</v>
      </c>
      <c r="AG10" s="169">
        <v>28</v>
      </c>
      <c r="AH10" s="169">
        <v>1</v>
      </c>
      <c r="AI10" s="169">
        <v>2</v>
      </c>
      <c r="AJ10" s="169">
        <v>1</v>
      </c>
      <c r="AK10" s="169">
        <v>1</v>
      </c>
      <c r="AL10" s="169">
        <v>1</v>
      </c>
      <c r="AM10" s="169">
        <v>1</v>
      </c>
      <c r="AN10" s="169">
        <v>0</v>
      </c>
      <c r="AO10" s="169">
        <v>0</v>
      </c>
      <c r="AP10" s="169">
        <v>0</v>
      </c>
      <c r="AQ10" s="169">
        <v>1</v>
      </c>
      <c r="AR10" s="169">
        <v>0</v>
      </c>
      <c r="AS10" s="169">
        <v>1</v>
      </c>
      <c r="AT10" s="169">
        <v>0</v>
      </c>
      <c r="AU10" s="169">
        <v>1</v>
      </c>
      <c r="AV10" s="169">
        <v>0</v>
      </c>
      <c r="AW10" s="169">
        <v>0</v>
      </c>
      <c r="AX10" s="169">
        <v>0</v>
      </c>
      <c r="AY10" s="169">
        <v>2</v>
      </c>
      <c r="AZ10" s="169">
        <v>0</v>
      </c>
      <c r="BA10" s="169">
        <v>0</v>
      </c>
      <c r="BB10" s="169">
        <v>2</v>
      </c>
      <c r="BC10" s="169">
        <v>1</v>
      </c>
      <c r="BD10" s="169">
        <v>0</v>
      </c>
      <c r="BE10" s="169">
        <v>1</v>
      </c>
      <c r="BF10" s="169">
        <v>1</v>
      </c>
      <c r="BG10" s="169">
        <v>0</v>
      </c>
      <c r="BH10" s="169">
        <v>0</v>
      </c>
      <c r="BI10" s="169">
        <v>0</v>
      </c>
      <c r="BJ10" s="169">
        <v>1</v>
      </c>
      <c r="BK10" s="169">
        <v>0</v>
      </c>
      <c r="BL10" s="169">
        <v>18</v>
      </c>
      <c r="BM10" s="169">
        <v>0</v>
      </c>
      <c r="BN10" s="169">
        <v>0</v>
      </c>
      <c r="BO10" s="169">
        <v>0</v>
      </c>
      <c r="BP10" s="169">
        <v>0</v>
      </c>
      <c r="BQ10" s="169">
        <v>0</v>
      </c>
      <c r="BR10" s="169">
        <v>1</v>
      </c>
      <c r="BS10" s="169">
        <v>0</v>
      </c>
      <c r="BT10" s="169">
        <v>0</v>
      </c>
      <c r="BU10" s="169">
        <v>0</v>
      </c>
      <c r="BV10" s="169">
        <v>1</v>
      </c>
      <c r="BW10" s="169">
        <v>0</v>
      </c>
      <c r="BX10" s="169">
        <v>0</v>
      </c>
      <c r="BY10" s="169">
        <v>2</v>
      </c>
      <c r="BZ10" s="169">
        <v>3</v>
      </c>
      <c r="CA10" s="169"/>
      <c r="CB10" s="166">
        <f t="shared" si="1"/>
        <v>3</v>
      </c>
      <c r="CC10" s="166">
        <f t="shared" si="2"/>
        <v>18</v>
      </c>
      <c r="CD10" s="166">
        <v>2</v>
      </c>
      <c r="CE10" s="166">
        <v>0</v>
      </c>
      <c r="CF10" s="177">
        <v>0</v>
      </c>
      <c r="CG10" s="114">
        <v>319</v>
      </c>
      <c r="CH10" s="114">
        <v>40</v>
      </c>
      <c r="CI10" s="114">
        <v>70</v>
      </c>
      <c r="CJ10" s="114">
        <f t="shared" si="3"/>
        <v>209</v>
      </c>
      <c r="CK10" s="114">
        <v>309</v>
      </c>
      <c r="CL10" s="114">
        <v>309</v>
      </c>
      <c r="CM10" s="114">
        <v>40</v>
      </c>
      <c r="CN10" s="180">
        <v>70</v>
      </c>
      <c r="CO10" s="181">
        <f t="shared" si="4"/>
        <v>199</v>
      </c>
    </row>
    <row r="11" customHeight="1" spans="1:93">
      <c r="A11" s="155">
        <v>10</v>
      </c>
      <c r="B11" s="156" t="s">
        <v>185</v>
      </c>
      <c r="C11" s="157" t="s">
        <v>608</v>
      </c>
      <c r="D11" s="95" t="s">
        <v>601</v>
      </c>
      <c r="E11" s="158" t="s">
        <v>624</v>
      </c>
      <c r="F11" s="158" t="s">
        <v>270</v>
      </c>
      <c r="G11" s="159" t="s">
        <v>625</v>
      </c>
      <c r="H11" s="159" t="s">
        <v>271</v>
      </c>
      <c r="I11" s="155"/>
      <c r="J11" s="155">
        <v>270</v>
      </c>
      <c r="K11" s="165">
        <v>429</v>
      </c>
      <c r="L11" s="155">
        <v>4</v>
      </c>
      <c r="M11" s="155"/>
      <c r="N11" s="165" t="s">
        <v>615</v>
      </c>
      <c r="O11" s="155" t="s">
        <v>605</v>
      </c>
      <c r="P11" s="166"/>
      <c r="Q11" s="166"/>
      <c r="R11" s="166"/>
      <c r="S11" s="166"/>
      <c r="T11" s="169"/>
      <c r="U11" s="169"/>
      <c r="V11" s="166"/>
      <c r="W11" s="166"/>
      <c r="X11" s="166"/>
      <c r="Y11" s="166"/>
      <c r="Z11" s="166"/>
      <c r="AA11" s="166">
        <v>0</v>
      </c>
      <c r="AB11" s="166">
        <f t="shared" si="0"/>
        <v>0</v>
      </c>
      <c r="AC11" s="166">
        <v>0</v>
      </c>
      <c r="AD11" s="166">
        <v>8</v>
      </c>
      <c r="AE11" s="169">
        <v>30</v>
      </c>
      <c r="AF11" s="169">
        <v>31</v>
      </c>
      <c r="AG11" s="169">
        <v>27</v>
      </c>
      <c r="AH11" s="169">
        <v>3</v>
      </c>
      <c r="AI11" s="169">
        <v>1</v>
      </c>
      <c r="AJ11" s="169">
        <v>0</v>
      </c>
      <c r="AK11" s="169">
        <v>1</v>
      </c>
      <c r="AL11" s="169">
        <v>0</v>
      </c>
      <c r="AM11" s="169">
        <v>1</v>
      </c>
      <c r="AN11" s="169">
        <v>0</v>
      </c>
      <c r="AO11" s="169">
        <v>0</v>
      </c>
      <c r="AP11" s="169">
        <v>1</v>
      </c>
      <c r="AQ11" s="169">
        <v>1</v>
      </c>
      <c r="AR11" s="169">
        <v>0</v>
      </c>
      <c r="AS11" s="169">
        <v>0</v>
      </c>
      <c r="AT11" s="169">
        <v>0</v>
      </c>
      <c r="AU11" s="169">
        <v>1</v>
      </c>
      <c r="AV11" s="169">
        <v>0</v>
      </c>
      <c r="AW11" s="169">
        <v>0</v>
      </c>
      <c r="AX11" s="169">
        <v>0</v>
      </c>
      <c r="AY11" s="169">
        <v>1</v>
      </c>
      <c r="AZ11" s="169">
        <v>1</v>
      </c>
      <c r="BA11" s="169">
        <v>2</v>
      </c>
      <c r="BB11" s="169">
        <v>0</v>
      </c>
      <c r="BC11" s="169">
        <v>0</v>
      </c>
      <c r="BD11" s="169">
        <v>0</v>
      </c>
      <c r="BE11" s="169">
        <v>0</v>
      </c>
      <c r="BF11" s="169">
        <v>0</v>
      </c>
      <c r="BG11" s="169">
        <v>1</v>
      </c>
      <c r="BH11" s="169">
        <v>0</v>
      </c>
      <c r="BI11" s="169">
        <v>0</v>
      </c>
      <c r="BJ11" s="169">
        <v>0</v>
      </c>
      <c r="BK11" s="169">
        <v>1</v>
      </c>
      <c r="BL11" s="169">
        <v>15</v>
      </c>
      <c r="BM11" s="169">
        <v>2</v>
      </c>
      <c r="BN11" s="169">
        <v>1</v>
      </c>
      <c r="BO11" s="169">
        <v>1</v>
      </c>
      <c r="BP11" s="169">
        <v>0</v>
      </c>
      <c r="BQ11" s="169">
        <v>0</v>
      </c>
      <c r="BR11" s="169">
        <v>0</v>
      </c>
      <c r="BS11" s="169">
        <v>0</v>
      </c>
      <c r="BT11" s="169">
        <v>0</v>
      </c>
      <c r="BU11" s="169">
        <v>0</v>
      </c>
      <c r="BV11" s="169">
        <v>1</v>
      </c>
      <c r="BW11" s="169">
        <v>0</v>
      </c>
      <c r="BX11" s="169">
        <v>0</v>
      </c>
      <c r="BY11" s="169">
        <v>4</v>
      </c>
      <c r="BZ11" s="169">
        <v>10</v>
      </c>
      <c r="CA11" s="169"/>
      <c r="CB11" s="166">
        <f t="shared" si="1"/>
        <v>10</v>
      </c>
      <c r="CC11" s="166">
        <f t="shared" si="2"/>
        <v>30</v>
      </c>
      <c r="CD11" s="166">
        <v>0</v>
      </c>
      <c r="CE11" s="166">
        <v>0</v>
      </c>
      <c r="CF11" s="177">
        <v>0</v>
      </c>
      <c r="CG11" s="114">
        <v>339</v>
      </c>
      <c r="CH11" s="114">
        <v>40</v>
      </c>
      <c r="CI11" s="114">
        <v>70</v>
      </c>
      <c r="CJ11" s="114">
        <f t="shared" si="3"/>
        <v>229</v>
      </c>
      <c r="CK11" s="114">
        <v>329</v>
      </c>
      <c r="CL11" s="114">
        <v>329</v>
      </c>
      <c r="CM11" s="114">
        <v>40</v>
      </c>
      <c r="CN11" s="180">
        <v>70</v>
      </c>
      <c r="CO11" s="181">
        <f t="shared" si="4"/>
        <v>219</v>
      </c>
    </row>
    <row r="12" customHeight="1" spans="1:93">
      <c r="A12" s="155">
        <v>11</v>
      </c>
      <c r="B12" s="156" t="s">
        <v>185</v>
      </c>
      <c r="C12" s="157" t="s">
        <v>608</v>
      </c>
      <c r="D12" s="95" t="s">
        <v>601</v>
      </c>
      <c r="E12" s="158" t="s">
        <v>626</v>
      </c>
      <c r="F12" s="158" t="s">
        <v>279</v>
      </c>
      <c r="G12" s="159" t="s">
        <v>627</v>
      </c>
      <c r="H12" s="159" t="s">
        <v>273</v>
      </c>
      <c r="I12" s="155"/>
      <c r="J12" s="155">
        <v>230</v>
      </c>
      <c r="K12" s="165">
        <v>359</v>
      </c>
      <c r="L12" s="155">
        <v>1</v>
      </c>
      <c r="M12" s="155">
        <v>25</v>
      </c>
      <c r="N12" s="165" t="s">
        <v>628</v>
      </c>
      <c r="O12" s="155" t="s">
        <v>605</v>
      </c>
      <c r="P12" s="166"/>
      <c r="Q12" s="166"/>
      <c r="R12" s="166"/>
      <c r="S12" s="166"/>
      <c r="T12" s="169"/>
      <c r="U12" s="169"/>
      <c r="V12" s="166"/>
      <c r="W12" s="166"/>
      <c r="X12" s="166"/>
      <c r="Y12" s="166"/>
      <c r="Z12" s="166"/>
      <c r="AA12" s="166">
        <v>0</v>
      </c>
      <c r="AB12" s="166">
        <f t="shared" si="0"/>
        <v>0</v>
      </c>
      <c r="AC12" s="166">
        <v>0</v>
      </c>
      <c r="AD12" s="166">
        <v>0</v>
      </c>
      <c r="AE12" s="169">
        <v>20</v>
      </c>
      <c r="AF12" s="169">
        <v>58</v>
      </c>
      <c r="AG12" s="169">
        <v>44</v>
      </c>
      <c r="AH12" s="169">
        <v>15</v>
      </c>
      <c r="AI12" s="169">
        <v>3</v>
      </c>
      <c r="AJ12" s="169">
        <v>4</v>
      </c>
      <c r="AK12" s="169">
        <v>3</v>
      </c>
      <c r="AL12" s="169">
        <v>3</v>
      </c>
      <c r="AM12" s="169">
        <v>1</v>
      </c>
      <c r="AN12" s="169">
        <v>2</v>
      </c>
      <c r="AO12" s="169">
        <v>3</v>
      </c>
      <c r="AP12" s="169">
        <v>1</v>
      </c>
      <c r="AQ12" s="169">
        <v>1</v>
      </c>
      <c r="AR12" s="169">
        <v>3</v>
      </c>
      <c r="AS12" s="169">
        <v>0</v>
      </c>
      <c r="AT12" s="169">
        <v>1</v>
      </c>
      <c r="AU12" s="169">
        <v>0</v>
      </c>
      <c r="AV12" s="169">
        <v>1</v>
      </c>
      <c r="AW12" s="169">
        <v>3</v>
      </c>
      <c r="AX12" s="169">
        <v>0</v>
      </c>
      <c r="AY12" s="169">
        <v>14</v>
      </c>
      <c r="AZ12" s="169">
        <v>7</v>
      </c>
      <c r="BA12" s="169">
        <v>5</v>
      </c>
      <c r="BB12" s="169">
        <v>1</v>
      </c>
      <c r="BC12" s="169">
        <v>0</v>
      </c>
      <c r="BD12" s="169">
        <v>0</v>
      </c>
      <c r="BE12" s="169">
        <v>2</v>
      </c>
      <c r="BF12" s="169">
        <v>2</v>
      </c>
      <c r="BG12" s="169">
        <v>1</v>
      </c>
      <c r="BH12" s="169">
        <v>2</v>
      </c>
      <c r="BI12" s="169">
        <v>0</v>
      </c>
      <c r="BJ12" s="169">
        <v>1</v>
      </c>
      <c r="BK12" s="169">
        <v>2</v>
      </c>
      <c r="BL12" s="169">
        <v>79</v>
      </c>
      <c r="BM12" s="169">
        <v>3</v>
      </c>
      <c r="BN12" s="169">
        <v>2</v>
      </c>
      <c r="BO12" s="169">
        <v>3</v>
      </c>
      <c r="BP12" s="169">
        <v>0</v>
      </c>
      <c r="BQ12" s="169">
        <v>0</v>
      </c>
      <c r="BR12" s="169">
        <v>0</v>
      </c>
      <c r="BS12" s="169">
        <v>2</v>
      </c>
      <c r="BT12" s="169">
        <v>0</v>
      </c>
      <c r="BU12" s="169">
        <v>0</v>
      </c>
      <c r="BV12" s="169">
        <v>0</v>
      </c>
      <c r="BW12" s="169">
        <v>1</v>
      </c>
      <c r="BX12" s="169">
        <v>0</v>
      </c>
      <c r="BY12" s="169">
        <v>10</v>
      </c>
      <c r="BZ12" s="169">
        <v>44</v>
      </c>
      <c r="CA12" s="169"/>
      <c r="CB12" s="166">
        <f t="shared" si="1"/>
        <v>44</v>
      </c>
      <c r="CC12" s="166">
        <f t="shared" si="2"/>
        <v>52.8</v>
      </c>
      <c r="CD12" s="166">
        <v>4</v>
      </c>
      <c r="CE12" s="166">
        <v>0</v>
      </c>
      <c r="CF12" s="177">
        <v>0</v>
      </c>
      <c r="CG12" s="114">
        <v>319</v>
      </c>
      <c r="CH12" s="114">
        <v>40</v>
      </c>
      <c r="CI12" s="114">
        <v>60</v>
      </c>
      <c r="CJ12" s="114">
        <f t="shared" si="3"/>
        <v>219</v>
      </c>
      <c r="CK12" s="114">
        <v>309</v>
      </c>
      <c r="CL12" s="114">
        <v>309</v>
      </c>
      <c r="CM12" s="114">
        <v>40</v>
      </c>
      <c r="CN12" s="180">
        <v>50</v>
      </c>
      <c r="CO12" s="181">
        <f t="shared" si="4"/>
        <v>219</v>
      </c>
    </row>
    <row r="13" ht="14.1" customHeight="1" spans="1:93">
      <c r="A13" s="155">
        <v>12</v>
      </c>
      <c r="B13" s="156" t="s">
        <v>185</v>
      </c>
      <c r="C13" s="157" t="s">
        <v>608</v>
      </c>
      <c r="D13" s="95" t="s">
        <v>601</v>
      </c>
      <c r="E13" s="158" t="s">
        <v>629</v>
      </c>
      <c r="F13" s="158" t="s">
        <v>272</v>
      </c>
      <c r="G13" s="159" t="s">
        <v>630</v>
      </c>
      <c r="H13" s="159" t="s">
        <v>273</v>
      </c>
      <c r="I13" s="155"/>
      <c r="J13" s="155">
        <v>270</v>
      </c>
      <c r="K13" s="165">
        <v>429</v>
      </c>
      <c r="L13" s="155">
        <v>1</v>
      </c>
      <c r="M13" s="155">
        <v>25</v>
      </c>
      <c r="N13" s="165" t="s">
        <v>628</v>
      </c>
      <c r="O13" s="155" t="s">
        <v>605</v>
      </c>
      <c r="P13" s="166"/>
      <c r="Q13" s="166"/>
      <c r="R13" s="166"/>
      <c r="S13" s="166"/>
      <c r="T13" s="169"/>
      <c r="U13" s="169"/>
      <c r="V13" s="166"/>
      <c r="W13" s="166"/>
      <c r="X13" s="166"/>
      <c r="Y13" s="166"/>
      <c r="Z13" s="166"/>
      <c r="AA13" s="166">
        <v>0</v>
      </c>
      <c r="AB13" s="166">
        <f t="shared" si="0"/>
        <v>0</v>
      </c>
      <c r="AC13" s="166">
        <v>0</v>
      </c>
      <c r="AD13" s="166">
        <v>0</v>
      </c>
      <c r="AE13" s="169">
        <v>25</v>
      </c>
      <c r="AF13" s="169">
        <v>39</v>
      </c>
      <c r="AG13" s="169">
        <v>35</v>
      </c>
      <c r="AH13" s="169">
        <v>8</v>
      </c>
      <c r="AI13" s="169">
        <v>2</v>
      </c>
      <c r="AJ13" s="169">
        <v>1</v>
      </c>
      <c r="AK13" s="169">
        <v>3</v>
      </c>
      <c r="AL13" s="169">
        <v>0</v>
      </c>
      <c r="AM13" s="169">
        <v>4</v>
      </c>
      <c r="AN13" s="169">
        <v>2</v>
      </c>
      <c r="AO13" s="169">
        <v>4</v>
      </c>
      <c r="AP13" s="169">
        <v>1</v>
      </c>
      <c r="AQ13" s="169">
        <v>1</v>
      </c>
      <c r="AR13" s="169">
        <v>2</v>
      </c>
      <c r="AS13" s="169">
        <v>1</v>
      </c>
      <c r="AT13" s="169">
        <v>0</v>
      </c>
      <c r="AU13" s="169">
        <v>0</v>
      </c>
      <c r="AV13" s="169">
        <v>0</v>
      </c>
      <c r="AW13" s="169">
        <v>2</v>
      </c>
      <c r="AX13" s="169">
        <v>0</v>
      </c>
      <c r="AY13" s="169">
        <v>20</v>
      </c>
      <c r="AZ13" s="169">
        <v>4</v>
      </c>
      <c r="BA13" s="169">
        <v>2</v>
      </c>
      <c r="BB13" s="169">
        <v>3</v>
      </c>
      <c r="BC13" s="169">
        <v>0</v>
      </c>
      <c r="BD13" s="169">
        <v>0</v>
      </c>
      <c r="BE13" s="169">
        <v>0</v>
      </c>
      <c r="BF13" s="169">
        <v>0</v>
      </c>
      <c r="BG13" s="169">
        <v>2</v>
      </c>
      <c r="BH13" s="169">
        <v>0</v>
      </c>
      <c r="BI13" s="169">
        <v>3</v>
      </c>
      <c r="BJ13" s="169">
        <v>1</v>
      </c>
      <c r="BK13" s="169">
        <v>2</v>
      </c>
      <c r="BL13" s="169">
        <v>63</v>
      </c>
      <c r="BM13" s="169">
        <v>1</v>
      </c>
      <c r="BN13" s="169">
        <v>0</v>
      </c>
      <c r="BO13" s="169">
        <v>0</v>
      </c>
      <c r="BP13" s="169">
        <v>1</v>
      </c>
      <c r="BQ13" s="169">
        <v>0</v>
      </c>
      <c r="BR13" s="169">
        <v>1</v>
      </c>
      <c r="BS13" s="169">
        <v>2</v>
      </c>
      <c r="BT13" s="169">
        <v>2</v>
      </c>
      <c r="BU13" s="169">
        <v>10</v>
      </c>
      <c r="BV13" s="169">
        <v>1</v>
      </c>
      <c r="BW13" s="169">
        <v>1</v>
      </c>
      <c r="BX13" s="169">
        <v>1</v>
      </c>
      <c r="BY13" s="169">
        <v>19</v>
      </c>
      <c r="BZ13" s="169">
        <v>38</v>
      </c>
      <c r="CA13" s="169">
        <v>4</v>
      </c>
      <c r="CB13" s="166">
        <f t="shared" si="1"/>
        <v>42</v>
      </c>
      <c r="CC13" s="166">
        <f t="shared" si="2"/>
        <v>26.5263157894737</v>
      </c>
      <c r="CD13" s="166">
        <v>125</v>
      </c>
      <c r="CE13" s="166">
        <v>0</v>
      </c>
      <c r="CF13" s="177">
        <v>0</v>
      </c>
      <c r="CG13" s="114">
        <v>339</v>
      </c>
      <c r="CH13" s="114">
        <v>40</v>
      </c>
      <c r="CI13" s="114">
        <v>60</v>
      </c>
      <c r="CJ13" s="114">
        <f t="shared" si="3"/>
        <v>239</v>
      </c>
      <c r="CK13" s="114">
        <v>329</v>
      </c>
      <c r="CL13" s="114">
        <v>329</v>
      </c>
      <c r="CM13" s="114">
        <v>40</v>
      </c>
      <c r="CN13" s="180">
        <v>60</v>
      </c>
      <c r="CO13" s="181">
        <f t="shared" si="4"/>
        <v>229</v>
      </c>
    </row>
    <row r="14" ht="14.1" customHeight="1" spans="1:93">
      <c r="A14" s="155">
        <v>13</v>
      </c>
      <c r="B14" s="156" t="s">
        <v>185</v>
      </c>
      <c r="C14" s="157" t="s">
        <v>608</v>
      </c>
      <c r="D14" s="95" t="s">
        <v>601</v>
      </c>
      <c r="E14" s="158" t="s">
        <v>631</v>
      </c>
      <c r="F14" s="158" t="s">
        <v>277</v>
      </c>
      <c r="G14" s="159" t="s">
        <v>632</v>
      </c>
      <c r="H14" s="159" t="s">
        <v>269</v>
      </c>
      <c r="I14" s="155"/>
      <c r="J14" s="155">
        <v>230</v>
      </c>
      <c r="K14" s="165">
        <v>359</v>
      </c>
      <c r="L14" s="155">
        <v>4</v>
      </c>
      <c r="M14" s="155">
        <v>25</v>
      </c>
      <c r="N14" s="165" t="s">
        <v>628</v>
      </c>
      <c r="O14" s="155" t="s">
        <v>605</v>
      </c>
      <c r="P14" s="166"/>
      <c r="Q14" s="166"/>
      <c r="R14" s="166"/>
      <c r="S14" s="166"/>
      <c r="T14" s="169"/>
      <c r="U14" s="169"/>
      <c r="V14" s="166"/>
      <c r="W14" s="166"/>
      <c r="X14" s="166"/>
      <c r="Y14" s="166"/>
      <c r="Z14" s="166"/>
      <c r="AA14" s="166"/>
      <c r="AB14" s="166">
        <f t="shared" si="0"/>
        <v>0</v>
      </c>
      <c r="AC14" s="166">
        <v>0</v>
      </c>
      <c r="AD14" s="166">
        <v>11</v>
      </c>
      <c r="AE14" s="169">
        <v>34</v>
      </c>
      <c r="AF14" s="169">
        <v>62</v>
      </c>
      <c r="AG14" s="169">
        <v>47</v>
      </c>
      <c r="AH14" s="169">
        <v>6</v>
      </c>
      <c r="AI14" s="169">
        <v>2</v>
      </c>
      <c r="AJ14" s="169">
        <v>3</v>
      </c>
      <c r="AK14" s="169">
        <v>2</v>
      </c>
      <c r="AL14" s="169">
        <v>0</v>
      </c>
      <c r="AM14" s="169">
        <v>0</v>
      </c>
      <c r="AN14" s="169">
        <v>1</v>
      </c>
      <c r="AO14" s="169">
        <v>1</v>
      </c>
      <c r="AP14" s="169">
        <v>0</v>
      </c>
      <c r="AQ14" s="169">
        <v>3</v>
      </c>
      <c r="AR14" s="169">
        <v>3</v>
      </c>
      <c r="AS14" s="169">
        <v>3</v>
      </c>
      <c r="AT14" s="169">
        <v>2</v>
      </c>
      <c r="AU14" s="169">
        <v>1</v>
      </c>
      <c r="AV14" s="169">
        <v>1</v>
      </c>
      <c r="AW14" s="169">
        <v>5</v>
      </c>
      <c r="AX14" s="169">
        <v>1</v>
      </c>
      <c r="AY14" s="169">
        <v>7</v>
      </c>
      <c r="AZ14" s="169">
        <v>4</v>
      </c>
      <c r="BA14" s="169">
        <v>1</v>
      </c>
      <c r="BB14" s="169">
        <v>1</v>
      </c>
      <c r="BC14" s="169">
        <v>2</v>
      </c>
      <c r="BD14" s="169">
        <v>1</v>
      </c>
      <c r="BE14" s="169">
        <v>1</v>
      </c>
      <c r="BF14" s="169">
        <v>0</v>
      </c>
      <c r="BG14" s="169">
        <v>0</v>
      </c>
      <c r="BH14" s="169">
        <v>1</v>
      </c>
      <c r="BI14" s="169">
        <v>3</v>
      </c>
      <c r="BJ14" s="169">
        <v>2</v>
      </c>
      <c r="BK14" s="169">
        <v>1</v>
      </c>
      <c r="BL14" s="169">
        <v>57</v>
      </c>
      <c r="BM14" s="169">
        <v>1</v>
      </c>
      <c r="BN14" s="169">
        <v>1</v>
      </c>
      <c r="BO14" s="169">
        <v>3</v>
      </c>
      <c r="BP14" s="169">
        <v>2</v>
      </c>
      <c r="BQ14" s="169">
        <v>3</v>
      </c>
      <c r="BR14" s="169">
        <v>3</v>
      </c>
      <c r="BS14" s="169">
        <v>2</v>
      </c>
      <c r="BT14" s="169">
        <v>0</v>
      </c>
      <c r="BU14" s="169">
        <v>1</v>
      </c>
      <c r="BV14" s="169">
        <v>1</v>
      </c>
      <c r="BW14" s="169">
        <v>0</v>
      </c>
      <c r="BX14" s="169">
        <v>0</v>
      </c>
      <c r="BY14" s="169">
        <v>12</v>
      </c>
      <c r="BZ14" s="169">
        <v>17</v>
      </c>
      <c r="CA14" s="169"/>
      <c r="CB14" s="166">
        <f t="shared" si="1"/>
        <v>17</v>
      </c>
      <c r="CC14" s="166">
        <f t="shared" si="2"/>
        <v>17</v>
      </c>
      <c r="CD14" s="166">
        <v>0</v>
      </c>
      <c r="CE14" s="166">
        <v>0</v>
      </c>
      <c r="CF14" s="177">
        <v>0</v>
      </c>
      <c r="CG14" s="114">
        <v>319</v>
      </c>
      <c r="CH14" s="114">
        <v>40</v>
      </c>
      <c r="CI14" s="114">
        <v>50</v>
      </c>
      <c r="CJ14" s="114">
        <f t="shared" si="3"/>
        <v>229</v>
      </c>
      <c r="CK14" s="114">
        <v>309</v>
      </c>
      <c r="CL14" s="114">
        <v>309</v>
      </c>
      <c r="CM14" s="114">
        <v>40</v>
      </c>
      <c r="CN14" s="114">
        <v>40</v>
      </c>
      <c r="CO14" s="181">
        <f t="shared" si="4"/>
        <v>229</v>
      </c>
    </row>
    <row r="15" ht="15" customHeight="1" spans="1:93">
      <c r="A15" s="155">
        <v>14</v>
      </c>
      <c r="B15" s="156" t="s">
        <v>185</v>
      </c>
      <c r="C15" s="157" t="s">
        <v>608</v>
      </c>
      <c r="D15" s="95" t="s">
        <v>601</v>
      </c>
      <c r="E15" s="158" t="s">
        <v>633</v>
      </c>
      <c r="F15" s="158" t="s">
        <v>268</v>
      </c>
      <c r="G15" s="159" t="s">
        <v>634</v>
      </c>
      <c r="H15" s="159" t="s">
        <v>269</v>
      </c>
      <c r="I15" s="155"/>
      <c r="J15" s="155">
        <v>270</v>
      </c>
      <c r="K15" s="165">
        <v>429</v>
      </c>
      <c r="L15" s="155">
        <v>4</v>
      </c>
      <c r="M15" s="155">
        <v>25</v>
      </c>
      <c r="N15" s="165" t="s">
        <v>628</v>
      </c>
      <c r="O15" s="155" t="s">
        <v>605</v>
      </c>
      <c r="P15" s="166"/>
      <c r="Q15" s="166"/>
      <c r="R15" s="166"/>
      <c r="S15" s="166"/>
      <c r="T15" s="169"/>
      <c r="U15" s="169"/>
      <c r="V15" s="166"/>
      <c r="W15" s="166"/>
      <c r="X15" s="166"/>
      <c r="Y15" s="166"/>
      <c r="Z15" s="166"/>
      <c r="AA15" s="166"/>
      <c r="AB15" s="166">
        <f t="shared" si="0"/>
        <v>0</v>
      </c>
      <c r="AC15" s="166">
        <v>0</v>
      </c>
      <c r="AD15" s="166">
        <v>20</v>
      </c>
      <c r="AE15" s="169">
        <v>43</v>
      </c>
      <c r="AF15" s="169">
        <v>54</v>
      </c>
      <c r="AG15" s="169">
        <v>39</v>
      </c>
      <c r="AH15" s="169">
        <v>3</v>
      </c>
      <c r="AI15" s="169">
        <v>2</v>
      </c>
      <c r="AJ15" s="169">
        <v>2</v>
      </c>
      <c r="AK15" s="169">
        <v>0</v>
      </c>
      <c r="AL15" s="169">
        <v>0</v>
      </c>
      <c r="AM15" s="169">
        <v>0</v>
      </c>
      <c r="AN15" s="169">
        <v>1</v>
      </c>
      <c r="AO15" s="169">
        <v>0</v>
      </c>
      <c r="AP15" s="169">
        <v>0</v>
      </c>
      <c r="AQ15" s="169">
        <v>2</v>
      </c>
      <c r="AR15" s="169">
        <v>1</v>
      </c>
      <c r="AS15" s="169">
        <v>1</v>
      </c>
      <c r="AT15" s="169">
        <v>2</v>
      </c>
      <c r="AU15" s="169">
        <v>0</v>
      </c>
      <c r="AV15" s="169">
        <v>0</v>
      </c>
      <c r="AW15" s="169">
        <v>4</v>
      </c>
      <c r="AX15" s="169">
        <v>0</v>
      </c>
      <c r="AY15" s="169">
        <v>17</v>
      </c>
      <c r="AZ15" s="169">
        <v>1</v>
      </c>
      <c r="BA15" s="169">
        <v>1</v>
      </c>
      <c r="BB15" s="169">
        <v>2</v>
      </c>
      <c r="BC15" s="169">
        <v>1</v>
      </c>
      <c r="BD15" s="169">
        <v>3</v>
      </c>
      <c r="BE15" s="169">
        <v>1</v>
      </c>
      <c r="BF15" s="169">
        <v>1</v>
      </c>
      <c r="BG15" s="169">
        <v>0</v>
      </c>
      <c r="BH15" s="169">
        <v>1</v>
      </c>
      <c r="BI15" s="169">
        <v>3</v>
      </c>
      <c r="BJ15" s="169">
        <v>2</v>
      </c>
      <c r="BK15" s="169">
        <v>0</v>
      </c>
      <c r="BL15" s="169">
        <v>47</v>
      </c>
      <c r="BM15" s="169">
        <v>1</v>
      </c>
      <c r="BN15" s="169">
        <v>1</v>
      </c>
      <c r="BO15" s="169">
        <v>0</v>
      </c>
      <c r="BP15" s="169">
        <v>0</v>
      </c>
      <c r="BQ15" s="169">
        <v>1</v>
      </c>
      <c r="BR15" s="169">
        <v>1</v>
      </c>
      <c r="BS15" s="169">
        <v>0</v>
      </c>
      <c r="BT15" s="169">
        <v>2</v>
      </c>
      <c r="BU15" s="169">
        <v>1</v>
      </c>
      <c r="BV15" s="169">
        <v>1</v>
      </c>
      <c r="BW15" s="169">
        <v>2</v>
      </c>
      <c r="BX15" s="169">
        <v>1</v>
      </c>
      <c r="BY15" s="169">
        <v>9</v>
      </c>
      <c r="BZ15" s="169">
        <v>39</v>
      </c>
      <c r="CA15" s="169"/>
      <c r="CB15" s="166">
        <f t="shared" si="1"/>
        <v>39</v>
      </c>
      <c r="CC15" s="166">
        <f t="shared" si="2"/>
        <v>52</v>
      </c>
      <c r="CD15" s="166">
        <v>158</v>
      </c>
      <c r="CE15" s="166">
        <v>0</v>
      </c>
      <c r="CF15" s="177">
        <v>0</v>
      </c>
      <c r="CG15" s="114">
        <v>339</v>
      </c>
      <c r="CH15" s="114">
        <v>40</v>
      </c>
      <c r="CI15" s="114">
        <v>50</v>
      </c>
      <c r="CJ15" s="114">
        <f t="shared" si="3"/>
        <v>249</v>
      </c>
      <c r="CK15" s="114">
        <v>329</v>
      </c>
      <c r="CL15" s="114">
        <v>329</v>
      </c>
      <c r="CM15" s="114">
        <v>40</v>
      </c>
      <c r="CN15" s="180">
        <v>50</v>
      </c>
      <c r="CO15" s="181">
        <f t="shared" si="4"/>
        <v>239</v>
      </c>
    </row>
    <row r="16" customHeight="1" spans="1:93">
      <c r="A16" s="155">
        <v>15</v>
      </c>
      <c r="B16" s="156" t="s">
        <v>185</v>
      </c>
      <c r="C16" s="157" t="s">
        <v>608</v>
      </c>
      <c r="D16" s="95" t="s">
        <v>601</v>
      </c>
      <c r="E16" s="158" t="s">
        <v>635</v>
      </c>
      <c r="F16" s="158" t="s">
        <v>204</v>
      </c>
      <c r="G16" s="159" t="s">
        <v>636</v>
      </c>
      <c r="H16" s="159" t="s">
        <v>203</v>
      </c>
      <c r="I16" s="155"/>
      <c r="J16" s="155">
        <v>190</v>
      </c>
      <c r="K16" s="165">
        <v>299</v>
      </c>
      <c r="L16" s="155">
        <v>1</v>
      </c>
      <c r="M16" s="155"/>
      <c r="N16" s="165" t="s">
        <v>615</v>
      </c>
      <c r="O16" s="155" t="s">
        <v>605</v>
      </c>
      <c r="P16" s="166">
        <v>74</v>
      </c>
      <c r="Q16" s="166">
        <v>66</v>
      </c>
      <c r="R16" s="166">
        <v>72</v>
      </c>
      <c r="S16" s="166">
        <v>34</v>
      </c>
      <c r="T16" s="169">
        <v>16</v>
      </c>
      <c r="U16" s="169">
        <v>26</v>
      </c>
      <c r="V16" s="166">
        <v>16</v>
      </c>
      <c r="W16" s="166">
        <v>7</v>
      </c>
      <c r="X16" s="166">
        <v>15</v>
      </c>
      <c r="Y16" s="166">
        <v>14</v>
      </c>
      <c r="Z16" s="166">
        <v>49</v>
      </c>
      <c r="AA16" s="166">
        <v>65</v>
      </c>
      <c r="AB16" s="166">
        <f t="shared" si="0"/>
        <v>454</v>
      </c>
      <c r="AC16" s="166">
        <v>25</v>
      </c>
      <c r="AD16" s="166">
        <v>14</v>
      </c>
      <c r="AE16" s="169">
        <v>16</v>
      </c>
      <c r="AF16" s="169">
        <v>16</v>
      </c>
      <c r="AG16" s="169">
        <v>14</v>
      </c>
      <c r="AH16" s="169">
        <v>4</v>
      </c>
      <c r="AI16" s="169">
        <v>1</v>
      </c>
      <c r="AJ16" s="169">
        <v>1</v>
      </c>
      <c r="AK16" s="169">
        <v>0</v>
      </c>
      <c r="AL16" s="169">
        <v>1</v>
      </c>
      <c r="AM16" s="169">
        <v>1</v>
      </c>
      <c r="AN16" s="169">
        <v>0</v>
      </c>
      <c r="AO16" s="169">
        <v>0</v>
      </c>
      <c r="AP16" s="169">
        <v>0</v>
      </c>
      <c r="AQ16" s="169">
        <v>0</v>
      </c>
      <c r="AR16" s="169">
        <v>0</v>
      </c>
      <c r="AS16" s="169">
        <v>0</v>
      </c>
      <c r="AT16" s="169">
        <v>0</v>
      </c>
      <c r="AU16" s="169">
        <v>0</v>
      </c>
      <c r="AV16" s="169">
        <v>0</v>
      </c>
      <c r="AW16" s="169">
        <v>0</v>
      </c>
      <c r="AX16" s="169">
        <v>0</v>
      </c>
      <c r="AY16" s="169">
        <v>2</v>
      </c>
      <c r="AZ16" s="169">
        <v>0</v>
      </c>
      <c r="BA16" s="169">
        <v>0</v>
      </c>
      <c r="BB16" s="169">
        <v>0</v>
      </c>
      <c r="BC16" s="169">
        <v>1</v>
      </c>
      <c r="BD16" s="169">
        <v>0</v>
      </c>
      <c r="BE16" s="169">
        <v>0</v>
      </c>
      <c r="BF16" s="169">
        <v>0</v>
      </c>
      <c r="BG16" s="169">
        <v>0</v>
      </c>
      <c r="BH16" s="169">
        <v>0</v>
      </c>
      <c r="BI16" s="169">
        <v>0</v>
      </c>
      <c r="BJ16" s="169">
        <v>1</v>
      </c>
      <c r="BK16" s="169">
        <v>0</v>
      </c>
      <c r="BL16" s="169">
        <v>12</v>
      </c>
      <c r="BM16" s="169">
        <v>0</v>
      </c>
      <c r="BN16" s="169">
        <v>0</v>
      </c>
      <c r="BO16" s="169">
        <v>0</v>
      </c>
      <c r="BP16" s="169">
        <v>0</v>
      </c>
      <c r="BQ16" s="169">
        <v>1</v>
      </c>
      <c r="BR16" s="169">
        <v>0</v>
      </c>
      <c r="BS16" s="169">
        <v>0</v>
      </c>
      <c r="BT16" s="169">
        <v>1</v>
      </c>
      <c r="BU16" s="169">
        <v>0</v>
      </c>
      <c r="BV16" s="169">
        <v>1</v>
      </c>
      <c r="BW16" s="169">
        <v>0</v>
      </c>
      <c r="BX16" s="169">
        <v>0</v>
      </c>
      <c r="BY16" s="169">
        <v>3</v>
      </c>
      <c r="BZ16" s="169">
        <v>21</v>
      </c>
      <c r="CA16" s="169"/>
      <c r="CB16" s="166">
        <f t="shared" si="1"/>
        <v>21</v>
      </c>
      <c r="CC16" s="166">
        <f t="shared" si="2"/>
        <v>84</v>
      </c>
      <c r="CD16" s="166">
        <v>18</v>
      </c>
      <c r="CE16" s="166">
        <v>0</v>
      </c>
      <c r="CF16" s="177">
        <v>0</v>
      </c>
      <c r="CG16" s="114">
        <v>279</v>
      </c>
      <c r="CH16" s="114">
        <v>40</v>
      </c>
      <c r="CI16" s="114">
        <v>50</v>
      </c>
      <c r="CJ16" s="114">
        <f t="shared" si="3"/>
        <v>189</v>
      </c>
      <c r="CK16" s="114">
        <v>269</v>
      </c>
      <c r="CL16" s="114">
        <v>269</v>
      </c>
      <c r="CM16" s="114">
        <v>40</v>
      </c>
      <c r="CN16" s="180">
        <v>40</v>
      </c>
      <c r="CO16" s="181">
        <f t="shared" si="4"/>
        <v>189</v>
      </c>
    </row>
    <row r="17" customHeight="1" spans="1:93">
      <c r="A17" s="155">
        <v>16</v>
      </c>
      <c r="B17" s="156" t="s">
        <v>185</v>
      </c>
      <c r="C17" s="157" t="s">
        <v>608</v>
      </c>
      <c r="D17" s="95" t="s">
        <v>601</v>
      </c>
      <c r="E17" s="158" t="s">
        <v>637</v>
      </c>
      <c r="F17" s="158" t="s">
        <v>202</v>
      </c>
      <c r="G17" s="159" t="s">
        <v>638</v>
      </c>
      <c r="H17" s="159" t="s">
        <v>203</v>
      </c>
      <c r="I17" s="155"/>
      <c r="J17" s="155">
        <v>200</v>
      </c>
      <c r="K17" s="165">
        <v>319</v>
      </c>
      <c r="L17" s="155">
        <v>1</v>
      </c>
      <c r="M17" s="155"/>
      <c r="N17" s="165" t="s">
        <v>615</v>
      </c>
      <c r="O17" s="155" t="s">
        <v>605</v>
      </c>
      <c r="P17" s="166">
        <v>428</v>
      </c>
      <c r="Q17" s="166">
        <v>121</v>
      </c>
      <c r="R17" s="166">
        <v>54</v>
      </c>
      <c r="S17" s="166">
        <v>120</v>
      </c>
      <c r="T17" s="169">
        <v>107</v>
      </c>
      <c r="U17" s="169">
        <v>150</v>
      </c>
      <c r="V17" s="166">
        <v>30</v>
      </c>
      <c r="W17" s="166">
        <v>19</v>
      </c>
      <c r="X17" s="166">
        <v>12</v>
      </c>
      <c r="Y17" s="166">
        <v>33</v>
      </c>
      <c r="Z17" s="166">
        <v>149</v>
      </c>
      <c r="AA17" s="166">
        <v>211</v>
      </c>
      <c r="AB17" s="166">
        <f t="shared" ref="AB17:AB49" si="5">SUM(P17:AA17)</f>
        <v>1434</v>
      </c>
      <c r="AC17" s="166">
        <v>76</v>
      </c>
      <c r="AD17" s="166">
        <v>24</v>
      </c>
      <c r="AE17" s="169">
        <v>35</v>
      </c>
      <c r="AF17" s="169">
        <v>40</v>
      </c>
      <c r="AG17" s="169">
        <v>31</v>
      </c>
      <c r="AH17" s="169">
        <v>1</v>
      </c>
      <c r="AI17" s="169">
        <v>0</v>
      </c>
      <c r="AJ17" s="169">
        <v>0</v>
      </c>
      <c r="AK17" s="169">
        <v>1</v>
      </c>
      <c r="AL17" s="169">
        <v>0</v>
      </c>
      <c r="AM17" s="169">
        <v>0</v>
      </c>
      <c r="AN17" s="169">
        <v>0</v>
      </c>
      <c r="AO17" s="169">
        <v>1</v>
      </c>
      <c r="AP17" s="169">
        <v>0</v>
      </c>
      <c r="AQ17" s="169">
        <v>0</v>
      </c>
      <c r="AR17" s="169">
        <v>2</v>
      </c>
      <c r="AS17" s="169">
        <v>2</v>
      </c>
      <c r="AT17" s="169">
        <v>0</v>
      </c>
      <c r="AU17" s="169">
        <v>0</v>
      </c>
      <c r="AV17" s="169">
        <v>0</v>
      </c>
      <c r="AW17" s="169">
        <v>3</v>
      </c>
      <c r="AX17" s="169">
        <v>0</v>
      </c>
      <c r="AY17" s="169">
        <v>4</v>
      </c>
      <c r="AZ17" s="169">
        <v>0</v>
      </c>
      <c r="BA17" s="169">
        <v>0</v>
      </c>
      <c r="BB17" s="169">
        <v>0</v>
      </c>
      <c r="BC17" s="169">
        <v>0</v>
      </c>
      <c r="BD17" s="169">
        <v>0</v>
      </c>
      <c r="BE17" s="169">
        <v>0</v>
      </c>
      <c r="BF17" s="169">
        <v>0</v>
      </c>
      <c r="BG17" s="169">
        <v>0</v>
      </c>
      <c r="BH17" s="169">
        <v>0</v>
      </c>
      <c r="BI17" s="169">
        <v>0</v>
      </c>
      <c r="BJ17" s="169">
        <v>0</v>
      </c>
      <c r="BK17" s="169">
        <v>0</v>
      </c>
      <c r="BL17" s="169">
        <v>13</v>
      </c>
      <c r="BM17" s="169">
        <v>1</v>
      </c>
      <c r="BN17" s="169">
        <v>0</v>
      </c>
      <c r="BO17" s="169">
        <v>0</v>
      </c>
      <c r="BP17" s="169">
        <v>0</v>
      </c>
      <c r="BQ17" s="169">
        <v>3</v>
      </c>
      <c r="BR17" s="169">
        <v>0</v>
      </c>
      <c r="BS17" s="169">
        <v>0</v>
      </c>
      <c r="BT17" s="169">
        <v>1</v>
      </c>
      <c r="BU17" s="169">
        <v>0</v>
      </c>
      <c r="BV17" s="169">
        <v>1</v>
      </c>
      <c r="BW17" s="169">
        <v>0</v>
      </c>
      <c r="BX17" s="169">
        <v>0</v>
      </c>
      <c r="BY17" s="169">
        <v>5</v>
      </c>
      <c r="BZ17" s="169">
        <v>5</v>
      </c>
      <c r="CA17" s="169"/>
      <c r="CB17" s="166">
        <f t="shared" si="1"/>
        <v>5</v>
      </c>
      <c r="CC17" s="166">
        <f t="shared" si="2"/>
        <v>12</v>
      </c>
      <c r="CD17" s="166">
        <v>0</v>
      </c>
      <c r="CE17" s="166">
        <v>0</v>
      </c>
      <c r="CF17" s="177">
        <v>0</v>
      </c>
      <c r="CG17" s="114">
        <v>299</v>
      </c>
      <c r="CH17" s="114">
        <v>40</v>
      </c>
      <c r="CI17" s="114">
        <v>50</v>
      </c>
      <c r="CJ17" s="114">
        <f t="shared" si="3"/>
        <v>209</v>
      </c>
      <c r="CK17" s="114">
        <v>299</v>
      </c>
      <c r="CL17" s="114"/>
      <c r="CM17" s="114">
        <v>40</v>
      </c>
      <c r="CN17" s="180">
        <v>50</v>
      </c>
      <c r="CO17" s="181">
        <f t="shared" si="4"/>
        <v>209</v>
      </c>
    </row>
    <row r="18" customHeight="1" spans="1:93">
      <c r="A18" s="155">
        <v>17</v>
      </c>
      <c r="B18" s="156" t="s">
        <v>185</v>
      </c>
      <c r="C18" s="157" t="s">
        <v>608</v>
      </c>
      <c r="D18" s="95" t="s">
        <v>601</v>
      </c>
      <c r="E18" s="158" t="s">
        <v>639</v>
      </c>
      <c r="F18" s="158" t="s">
        <v>211</v>
      </c>
      <c r="G18" s="159" t="s">
        <v>640</v>
      </c>
      <c r="H18" s="159" t="s">
        <v>203</v>
      </c>
      <c r="I18" s="155"/>
      <c r="J18" s="155">
        <v>200</v>
      </c>
      <c r="K18" s="165">
        <v>319</v>
      </c>
      <c r="L18" s="155">
        <v>1</v>
      </c>
      <c r="M18" s="155"/>
      <c r="N18" s="165" t="s">
        <v>615</v>
      </c>
      <c r="O18" s="155" t="s">
        <v>605</v>
      </c>
      <c r="P18" s="166">
        <v>108</v>
      </c>
      <c r="Q18" s="166">
        <v>12</v>
      </c>
      <c r="R18" s="166">
        <v>22</v>
      </c>
      <c r="S18" s="166">
        <v>143</v>
      </c>
      <c r="T18" s="169">
        <v>137</v>
      </c>
      <c r="U18" s="169">
        <v>165</v>
      </c>
      <c r="V18" s="166">
        <v>106</v>
      </c>
      <c r="W18" s="166">
        <v>122</v>
      </c>
      <c r="X18" s="166">
        <v>324</v>
      </c>
      <c r="Y18" s="166">
        <v>154</v>
      </c>
      <c r="Z18" s="166">
        <v>138</v>
      </c>
      <c r="AA18" s="166">
        <v>165</v>
      </c>
      <c r="AB18" s="166">
        <f t="shared" si="5"/>
        <v>1596</v>
      </c>
      <c r="AC18" s="166">
        <v>248</v>
      </c>
      <c r="AD18" s="166">
        <v>200</v>
      </c>
      <c r="AE18" s="169">
        <v>188</v>
      </c>
      <c r="AF18" s="169">
        <v>98</v>
      </c>
      <c r="AG18" s="169">
        <v>54</v>
      </c>
      <c r="AH18" s="169">
        <v>4</v>
      </c>
      <c r="AI18" s="169">
        <v>2</v>
      </c>
      <c r="AJ18" s="169">
        <v>2</v>
      </c>
      <c r="AK18" s="169">
        <v>1</v>
      </c>
      <c r="AL18" s="169">
        <v>1</v>
      </c>
      <c r="AM18" s="169">
        <v>4</v>
      </c>
      <c r="AN18" s="169">
        <v>14</v>
      </c>
      <c r="AO18" s="169">
        <v>8</v>
      </c>
      <c r="AP18" s="169">
        <v>4</v>
      </c>
      <c r="AQ18" s="169">
        <v>2</v>
      </c>
      <c r="AR18" s="169">
        <v>1</v>
      </c>
      <c r="AS18" s="169">
        <v>2</v>
      </c>
      <c r="AT18" s="169">
        <v>0</v>
      </c>
      <c r="AU18" s="169">
        <v>1</v>
      </c>
      <c r="AV18" s="169">
        <v>0</v>
      </c>
      <c r="AW18" s="169">
        <v>0</v>
      </c>
      <c r="AX18" s="169">
        <v>6</v>
      </c>
      <c r="AY18" s="169">
        <v>4</v>
      </c>
      <c r="AZ18" s="169">
        <v>1</v>
      </c>
      <c r="BA18" s="169">
        <v>2</v>
      </c>
      <c r="BB18" s="169">
        <v>0</v>
      </c>
      <c r="BC18" s="169">
        <v>0</v>
      </c>
      <c r="BD18" s="169">
        <v>0</v>
      </c>
      <c r="BE18" s="169">
        <v>6</v>
      </c>
      <c r="BF18" s="169">
        <v>0</v>
      </c>
      <c r="BG18" s="169">
        <v>0</v>
      </c>
      <c r="BH18" s="169">
        <v>0</v>
      </c>
      <c r="BI18" s="169">
        <v>1</v>
      </c>
      <c r="BJ18" s="169">
        <v>0</v>
      </c>
      <c r="BK18" s="169">
        <v>2</v>
      </c>
      <c r="BL18" s="169">
        <v>63</v>
      </c>
      <c r="BM18" s="169">
        <v>0</v>
      </c>
      <c r="BN18" s="169">
        <v>0</v>
      </c>
      <c r="BO18" s="169">
        <v>0</v>
      </c>
      <c r="BP18" s="169">
        <v>0</v>
      </c>
      <c r="BQ18" s="169">
        <v>1</v>
      </c>
      <c r="BR18" s="169">
        <v>0</v>
      </c>
      <c r="BS18" s="169">
        <v>2</v>
      </c>
      <c r="BT18" s="169">
        <v>1</v>
      </c>
      <c r="BU18" s="169">
        <v>3</v>
      </c>
      <c r="BV18" s="169">
        <v>3</v>
      </c>
      <c r="BW18" s="169">
        <v>2</v>
      </c>
      <c r="BX18" s="169">
        <v>2</v>
      </c>
      <c r="BY18" s="169">
        <v>12</v>
      </c>
      <c r="BZ18" s="169">
        <v>33</v>
      </c>
      <c r="CA18" s="169"/>
      <c r="CB18" s="166">
        <f t="shared" si="1"/>
        <v>33</v>
      </c>
      <c r="CC18" s="166">
        <f t="shared" si="2"/>
        <v>33</v>
      </c>
      <c r="CD18" s="166">
        <v>4</v>
      </c>
      <c r="CE18" s="166">
        <v>0</v>
      </c>
      <c r="CF18" s="177">
        <v>0</v>
      </c>
      <c r="CG18" s="114">
        <v>299</v>
      </c>
      <c r="CH18" s="114">
        <v>40</v>
      </c>
      <c r="CI18" s="114">
        <v>50</v>
      </c>
      <c r="CJ18" s="114">
        <f t="shared" si="3"/>
        <v>209</v>
      </c>
      <c r="CK18" s="114">
        <v>299</v>
      </c>
      <c r="CL18" s="114"/>
      <c r="CM18" s="114">
        <v>40</v>
      </c>
      <c r="CN18" s="180">
        <v>50</v>
      </c>
      <c r="CO18" s="181">
        <f t="shared" si="4"/>
        <v>209</v>
      </c>
    </row>
    <row r="19" customHeight="1" spans="1:93">
      <c r="A19" s="155">
        <v>18</v>
      </c>
      <c r="B19" s="156" t="s">
        <v>185</v>
      </c>
      <c r="C19" s="157" t="s">
        <v>608</v>
      </c>
      <c r="D19" s="95" t="s">
        <v>601</v>
      </c>
      <c r="E19" s="158" t="s">
        <v>641</v>
      </c>
      <c r="F19" s="158" t="s">
        <v>197</v>
      </c>
      <c r="G19" s="160" t="s">
        <v>642</v>
      </c>
      <c r="H19" s="161" t="s">
        <v>194</v>
      </c>
      <c r="I19" s="155"/>
      <c r="J19" s="155">
        <v>190</v>
      </c>
      <c r="K19" s="165">
        <v>329</v>
      </c>
      <c r="L19" s="155">
        <v>1</v>
      </c>
      <c r="M19" s="155">
        <v>25</v>
      </c>
      <c r="N19" s="165" t="s">
        <v>604</v>
      </c>
      <c r="O19" s="155" t="s">
        <v>605</v>
      </c>
      <c r="P19" s="166">
        <v>410</v>
      </c>
      <c r="Q19" s="166">
        <v>51</v>
      </c>
      <c r="R19" s="166">
        <v>208</v>
      </c>
      <c r="S19" s="166">
        <v>129</v>
      </c>
      <c r="T19" s="169">
        <v>80</v>
      </c>
      <c r="U19" s="169">
        <v>89</v>
      </c>
      <c r="V19" s="166">
        <v>58</v>
      </c>
      <c r="W19" s="166">
        <v>61</v>
      </c>
      <c r="X19" s="166">
        <v>131</v>
      </c>
      <c r="Y19" s="166">
        <v>122</v>
      </c>
      <c r="Z19" s="166">
        <v>189</v>
      </c>
      <c r="AA19" s="166">
        <v>141</v>
      </c>
      <c r="AB19" s="166">
        <f t="shared" si="5"/>
        <v>1669</v>
      </c>
      <c r="AC19" s="166">
        <v>53</v>
      </c>
      <c r="AD19" s="166">
        <v>46</v>
      </c>
      <c r="AE19" s="169">
        <v>51</v>
      </c>
      <c r="AF19" s="169">
        <v>36</v>
      </c>
      <c r="AG19" s="169">
        <v>33</v>
      </c>
      <c r="AH19" s="169">
        <v>12</v>
      </c>
      <c r="AI19" s="169">
        <v>13</v>
      </c>
      <c r="AJ19" s="169">
        <v>1</v>
      </c>
      <c r="AK19" s="169">
        <v>5</v>
      </c>
      <c r="AL19" s="169">
        <v>0</v>
      </c>
      <c r="AM19" s="169">
        <v>1</v>
      </c>
      <c r="AN19" s="169">
        <v>1</v>
      </c>
      <c r="AO19" s="169">
        <v>0</v>
      </c>
      <c r="AP19" s="169">
        <v>1</v>
      </c>
      <c r="AQ19" s="169">
        <v>1</v>
      </c>
      <c r="AR19" s="169">
        <v>2</v>
      </c>
      <c r="AS19" s="169">
        <v>0</v>
      </c>
      <c r="AT19" s="169">
        <v>1</v>
      </c>
      <c r="AU19" s="169">
        <v>1</v>
      </c>
      <c r="AV19" s="169">
        <v>2</v>
      </c>
      <c r="AW19" s="169">
        <v>1</v>
      </c>
      <c r="AX19" s="169">
        <v>1</v>
      </c>
      <c r="AY19" s="169">
        <v>6</v>
      </c>
      <c r="AZ19" s="169">
        <v>1</v>
      </c>
      <c r="BA19" s="169">
        <v>5</v>
      </c>
      <c r="BB19" s="169">
        <v>3</v>
      </c>
      <c r="BC19" s="169">
        <v>1</v>
      </c>
      <c r="BD19" s="169">
        <v>4</v>
      </c>
      <c r="BE19" s="169">
        <v>3</v>
      </c>
      <c r="BF19" s="169">
        <v>2</v>
      </c>
      <c r="BG19" s="169">
        <v>0</v>
      </c>
      <c r="BH19" s="169">
        <v>1</v>
      </c>
      <c r="BI19" s="169">
        <v>2</v>
      </c>
      <c r="BJ19" s="169">
        <v>1</v>
      </c>
      <c r="BK19" s="169">
        <v>1</v>
      </c>
      <c r="BL19" s="169">
        <v>69</v>
      </c>
      <c r="BM19" s="169">
        <v>1</v>
      </c>
      <c r="BN19" s="169">
        <v>6</v>
      </c>
      <c r="BO19" s="169">
        <v>1</v>
      </c>
      <c r="BP19" s="169">
        <v>1</v>
      </c>
      <c r="BQ19" s="169">
        <v>1</v>
      </c>
      <c r="BR19" s="169">
        <v>1</v>
      </c>
      <c r="BS19" s="169">
        <v>0</v>
      </c>
      <c r="BT19" s="169">
        <v>1</v>
      </c>
      <c r="BU19" s="169">
        <v>1</v>
      </c>
      <c r="BV19" s="169">
        <v>2</v>
      </c>
      <c r="BW19" s="169">
        <v>0</v>
      </c>
      <c r="BX19" s="169">
        <v>2</v>
      </c>
      <c r="BY19" s="169">
        <v>16</v>
      </c>
      <c r="BZ19" s="169">
        <v>47</v>
      </c>
      <c r="CA19" s="169"/>
      <c r="CB19" s="166">
        <f t="shared" si="1"/>
        <v>47</v>
      </c>
      <c r="CC19" s="166">
        <f t="shared" si="2"/>
        <v>35.25</v>
      </c>
      <c r="CD19" s="166">
        <v>442</v>
      </c>
      <c r="CE19" s="166">
        <v>0</v>
      </c>
      <c r="CF19" s="177">
        <v>0</v>
      </c>
      <c r="CG19" s="114">
        <v>279</v>
      </c>
      <c r="CH19" s="114">
        <v>40</v>
      </c>
      <c r="CI19" s="114">
        <v>50</v>
      </c>
      <c r="CJ19" s="114">
        <f t="shared" si="3"/>
        <v>189</v>
      </c>
      <c r="CK19" s="114">
        <v>269</v>
      </c>
      <c r="CL19" s="114">
        <v>269</v>
      </c>
      <c r="CM19" s="114">
        <v>40</v>
      </c>
      <c r="CN19" s="180">
        <v>40</v>
      </c>
      <c r="CO19" s="181">
        <f t="shared" si="4"/>
        <v>189</v>
      </c>
    </row>
    <row r="20" customHeight="1" spans="1:93">
      <c r="A20" s="155">
        <v>19</v>
      </c>
      <c r="B20" s="156" t="s">
        <v>185</v>
      </c>
      <c r="C20" s="157" t="s">
        <v>608</v>
      </c>
      <c r="D20" s="95" t="s">
        <v>601</v>
      </c>
      <c r="E20" s="158" t="s">
        <v>643</v>
      </c>
      <c r="F20" s="158" t="s">
        <v>195</v>
      </c>
      <c r="G20" s="160" t="s">
        <v>644</v>
      </c>
      <c r="H20" s="161" t="s">
        <v>194</v>
      </c>
      <c r="I20" s="155"/>
      <c r="J20" s="155">
        <v>190</v>
      </c>
      <c r="K20" s="165">
        <v>329</v>
      </c>
      <c r="L20" s="155">
        <v>1</v>
      </c>
      <c r="M20" s="155">
        <v>25</v>
      </c>
      <c r="N20" s="165" t="s">
        <v>604</v>
      </c>
      <c r="O20" s="155" t="s">
        <v>605</v>
      </c>
      <c r="P20" s="166">
        <v>100</v>
      </c>
      <c r="Q20" s="166">
        <v>56</v>
      </c>
      <c r="R20" s="166">
        <v>107</v>
      </c>
      <c r="S20" s="166">
        <v>89</v>
      </c>
      <c r="T20" s="169">
        <v>36</v>
      </c>
      <c r="U20" s="169">
        <v>46</v>
      </c>
      <c r="V20" s="166">
        <v>28</v>
      </c>
      <c r="W20" s="166">
        <v>42</v>
      </c>
      <c r="X20" s="166">
        <v>61</v>
      </c>
      <c r="Y20" s="166">
        <v>49</v>
      </c>
      <c r="Z20" s="166">
        <v>118</v>
      </c>
      <c r="AA20" s="166">
        <v>74</v>
      </c>
      <c r="AB20" s="166">
        <f t="shared" si="5"/>
        <v>806</v>
      </c>
      <c r="AC20" s="166">
        <v>47</v>
      </c>
      <c r="AD20" s="166">
        <v>36</v>
      </c>
      <c r="AE20" s="169">
        <v>32</v>
      </c>
      <c r="AF20" s="169">
        <v>16</v>
      </c>
      <c r="AG20" s="169">
        <v>16</v>
      </c>
      <c r="AH20" s="169">
        <v>2</v>
      </c>
      <c r="AI20" s="169">
        <v>0</v>
      </c>
      <c r="AJ20" s="169">
        <v>2</v>
      </c>
      <c r="AK20" s="169">
        <v>1</v>
      </c>
      <c r="AL20" s="169">
        <v>0</v>
      </c>
      <c r="AM20" s="169">
        <v>1</v>
      </c>
      <c r="AN20" s="169">
        <v>1</v>
      </c>
      <c r="AO20" s="169">
        <v>0</v>
      </c>
      <c r="AP20" s="169">
        <v>0</v>
      </c>
      <c r="AQ20" s="169">
        <v>0</v>
      </c>
      <c r="AR20" s="169">
        <v>2</v>
      </c>
      <c r="AS20" s="169">
        <v>0</v>
      </c>
      <c r="AT20" s="169">
        <v>0</v>
      </c>
      <c r="AU20" s="169">
        <v>1</v>
      </c>
      <c r="AV20" s="169">
        <v>1</v>
      </c>
      <c r="AW20" s="169">
        <v>1</v>
      </c>
      <c r="AX20" s="169">
        <v>0</v>
      </c>
      <c r="AY20" s="169">
        <v>3</v>
      </c>
      <c r="AZ20" s="169">
        <v>0</v>
      </c>
      <c r="BA20" s="169">
        <v>1</v>
      </c>
      <c r="BB20" s="169">
        <v>0</v>
      </c>
      <c r="BC20" s="169">
        <v>1</v>
      </c>
      <c r="BD20" s="169">
        <v>0</v>
      </c>
      <c r="BE20" s="169">
        <v>0</v>
      </c>
      <c r="BF20" s="169">
        <v>0</v>
      </c>
      <c r="BG20" s="169">
        <v>0</v>
      </c>
      <c r="BH20" s="169">
        <v>0</v>
      </c>
      <c r="BI20" s="169">
        <v>0</v>
      </c>
      <c r="BJ20" s="169">
        <v>0</v>
      </c>
      <c r="BK20" s="169">
        <v>2</v>
      </c>
      <c r="BL20" s="169">
        <v>17</v>
      </c>
      <c r="BM20" s="169">
        <v>1</v>
      </c>
      <c r="BN20" s="169">
        <v>1</v>
      </c>
      <c r="BO20" s="169">
        <v>3</v>
      </c>
      <c r="BP20" s="169">
        <v>3</v>
      </c>
      <c r="BQ20" s="169">
        <v>1</v>
      </c>
      <c r="BR20" s="169">
        <v>0</v>
      </c>
      <c r="BS20" s="169">
        <v>0</v>
      </c>
      <c r="BT20" s="169">
        <v>0</v>
      </c>
      <c r="BU20" s="169">
        <v>0</v>
      </c>
      <c r="BV20" s="169">
        <v>0</v>
      </c>
      <c r="BW20" s="169">
        <v>0</v>
      </c>
      <c r="BX20" s="169">
        <v>1</v>
      </c>
      <c r="BY20" s="169">
        <v>9</v>
      </c>
      <c r="BZ20" s="169">
        <v>63</v>
      </c>
      <c r="CA20" s="169"/>
      <c r="CB20" s="166">
        <f t="shared" si="1"/>
        <v>63</v>
      </c>
      <c r="CC20" s="166">
        <f t="shared" si="2"/>
        <v>84</v>
      </c>
      <c r="CD20" s="166">
        <v>159</v>
      </c>
      <c r="CE20" s="166">
        <v>0</v>
      </c>
      <c r="CF20" s="177">
        <v>0</v>
      </c>
      <c r="CG20" s="114">
        <v>279</v>
      </c>
      <c r="CH20" s="114">
        <v>40</v>
      </c>
      <c r="CI20" s="114">
        <v>50</v>
      </c>
      <c r="CJ20" s="114">
        <f t="shared" si="3"/>
        <v>189</v>
      </c>
      <c r="CK20" s="114">
        <v>269</v>
      </c>
      <c r="CL20" s="114">
        <v>269</v>
      </c>
      <c r="CM20" s="114">
        <v>40</v>
      </c>
      <c r="CN20" s="180">
        <v>40</v>
      </c>
      <c r="CO20" s="181">
        <f t="shared" si="4"/>
        <v>189</v>
      </c>
    </row>
    <row r="21" customHeight="1" spans="1:93">
      <c r="A21" s="155">
        <v>20</v>
      </c>
      <c r="B21" s="156" t="s">
        <v>185</v>
      </c>
      <c r="C21" s="157" t="s">
        <v>608</v>
      </c>
      <c r="D21" s="95" t="s">
        <v>601</v>
      </c>
      <c r="E21" s="158" t="s">
        <v>645</v>
      </c>
      <c r="F21" s="158" t="s">
        <v>196</v>
      </c>
      <c r="G21" s="160" t="s">
        <v>646</v>
      </c>
      <c r="H21" s="161" t="s">
        <v>194</v>
      </c>
      <c r="I21" s="155"/>
      <c r="J21" s="155">
        <v>200</v>
      </c>
      <c r="K21" s="165">
        <v>349</v>
      </c>
      <c r="L21" s="155">
        <v>1</v>
      </c>
      <c r="M21" s="155">
        <v>25</v>
      </c>
      <c r="N21" s="165" t="s">
        <v>604</v>
      </c>
      <c r="O21" s="155" t="s">
        <v>605</v>
      </c>
      <c r="P21" s="166">
        <v>1477</v>
      </c>
      <c r="Q21" s="166">
        <v>624</v>
      </c>
      <c r="R21" s="166">
        <v>1583</v>
      </c>
      <c r="S21" s="166">
        <v>595</v>
      </c>
      <c r="T21" s="169">
        <v>350</v>
      </c>
      <c r="U21" s="169">
        <v>645</v>
      </c>
      <c r="V21" s="166">
        <v>227</v>
      </c>
      <c r="W21" s="166">
        <v>232</v>
      </c>
      <c r="X21" s="166">
        <v>345</v>
      </c>
      <c r="Y21" s="166">
        <v>413</v>
      </c>
      <c r="Z21" s="166">
        <v>883</v>
      </c>
      <c r="AA21" s="166">
        <v>1035</v>
      </c>
      <c r="AB21" s="166">
        <f t="shared" si="5"/>
        <v>8409</v>
      </c>
      <c r="AC21" s="166">
        <v>2602</v>
      </c>
      <c r="AD21" s="166">
        <v>409</v>
      </c>
      <c r="AE21" s="169">
        <v>397</v>
      </c>
      <c r="AF21" s="169">
        <v>126</v>
      </c>
      <c r="AG21" s="169">
        <v>92</v>
      </c>
      <c r="AH21" s="169">
        <v>11</v>
      </c>
      <c r="AI21" s="169">
        <v>4</v>
      </c>
      <c r="AJ21" s="169">
        <v>3</v>
      </c>
      <c r="AK21" s="169">
        <v>4</v>
      </c>
      <c r="AL21" s="169">
        <v>0</v>
      </c>
      <c r="AM21" s="169">
        <v>6</v>
      </c>
      <c r="AN21" s="169">
        <v>30</v>
      </c>
      <c r="AO21" s="169">
        <v>2</v>
      </c>
      <c r="AP21" s="169">
        <v>11</v>
      </c>
      <c r="AQ21" s="169">
        <v>5</v>
      </c>
      <c r="AR21" s="169">
        <v>39</v>
      </c>
      <c r="AS21" s="169">
        <v>1</v>
      </c>
      <c r="AT21" s="169">
        <v>0</v>
      </c>
      <c r="AU21" s="169">
        <v>2</v>
      </c>
      <c r="AV21" s="169">
        <v>7</v>
      </c>
      <c r="AW21" s="169">
        <v>1</v>
      </c>
      <c r="AX21" s="169">
        <v>0</v>
      </c>
      <c r="AY21" s="169">
        <v>16</v>
      </c>
      <c r="AZ21" s="169">
        <v>2</v>
      </c>
      <c r="BA21" s="169">
        <v>1</v>
      </c>
      <c r="BB21" s="169">
        <v>42</v>
      </c>
      <c r="BC21" s="169">
        <v>5</v>
      </c>
      <c r="BD21" s="169">
        <v>1</v>
      </c>
      <c r="BE21" s="169">
        <v>2</v>
      </c>
      <c r="BF21" s="169">
        <v>3</v>
      </c>
      <c r="BG21" s="169">
        <v>3</v>
      </c>
      <c r="BH21" s="169">
        <v>1</v>
      </c>
      <c r="BI21" s="169">
        <v>3</v>
      </c>
      <c r="BJ21" s="169">
        <v>2</v>
      </c>
      <c r="BK21" s="169">
        <v>1</v>
      </c>
      <c r="BL21" s="169">
        <v>202</v>
      </c>
      <c r="BM21" s="169">
        <v>0</v>
      </c>
      <c r="BN21" s="169">
        <v>12</v>
      </c>
      <c r="BO21" s="169">
        <v>3</v>
      </c>
      <c r="BP21" s="169">
        <v>4</v>
      </c>
      <c r="BQ21" s="169">
        <v>2</v>
      </c>
      <c r="BR21" s="169">
        <v>1</v>
      </c>
      <c r="BS21" s="169">
        <v>2</v>
      </c>
      <c r="BT21" s="169">
        <v>2</v>
      </c>
      <c r="BU21" s="169">
        <v>17</v>
      </c>
      <c r="BV21" s="169">
        <v>1</v>
      </c>
      <c r="BW21" s="169">
        <v>0</v>
      </c>
      <c r="BX21" s="169">
        <v>6</v>
      </c>
      <c r="BY21" s="169">
        <v>50</v>
      </c>
      <c r="BZ21" s="169">
        <v>191</v>
      </c>
      <c r="CA21" s="169"/>
      <c r="CB21" s="166">
        <f t="shared" si="1"/>
        <v>191</v>
      </c>
      <c r="CC21" s="166">
        <f t="shared" si="2"/>
        <v>45.84</v>
      </c>
      <c r="CD21" s="166">
        <v>461</v>
      </c>
      <c r="CE21" s="166">
        <v>0</v>
      </c>
      <c r="CF21" s="177">
        <v>0</v>
      </c>
      <c r="CG21" s="114">
        <v>309</v>
      </c>
      <c r="CH21" s="114">
        <v>40</v>
      </c>
      <c r="CI21" s="114">
        <v>60</v>
      </c>
      <c r="CJ21" s="114">
        <f t="shared" si="3"/>
        <v>209</v>
      </c>
      <c r="CK21" s="114">
        <v>299</v>
      </c>
      <c r="CL21" s="114">
        <v>299</v>
      </c>
      <c r="CM21" s="114">
        <v>40</v>
      </c>
      <c r="CN21" s="180">
        <v>50</v>
      </c>
      <c r="CO21" s="181">
        <f t="shared" si="4"/>
        <v>209</v>
      </c>
    </row>
    <row r="22" customHeight="1" spans="1:93">
      <c r="A22" s="155">
        <v>21</v>
      </c>
      <c r="B22" s="156" t="s">
        <v>185</v>
      </c>
      <c r="C22" s="157" t="s">
        <v>608</v>
      </c>
      <c r="D22" s="95" t="s">
        <v>601</v>
      </c>
      <c r="E22" s="158" t="s">
        <v>647</v>
      </c>
      <c r="F22" s="158" t="s">
        <v>193</v>
      </c>
      <c r="G22" s="160" t="s">
        <v>648</v>
      </c>
      <c r="H22" s="161" t="s">
        <v>194</v>
      </c>
      <c r="I22" s="155"/>
      <c r="J22" s="155">
        <v>200</v>
      </c>
      <c r="K22" s="165">
        <v>349</v>
      </c>
      <c r="L22" s="155">
        <v>1</v>
      </c>
      <c r="M22" s="155">
        <v>25</v>
      </c>
      <c r="N22" s="165" t="s">
        <v>604</v>
      </c>
      <c r="O22" s="155" t="s">
        <v>605</v>
      </c>
      <c r="P22" s="166">
        <v>290</v>
      </c>
      <c r="Q22" s="166">
        <v>131</v>
      </c>
      <c r="R22" s="166">
        <v>149</v>
      </c>
      <c r="S22" s="166">
        <v>143</v>
      </c>
      <c r="T22" s="169">
        <v>135</v>
      </c>
      <c r="U22" s="169">
        <v>227</v>
      </c>
      <c r="V22" s="166">
        <v>94</v>
      </c>
      <c r="W22" s="166">
        <v>73</v>
      </c>
      <c r="X22" s="166">
        <v>38</v>
      </c>
      <c r="Y22" s="166">
        <v>77</v>
      </c>
      <c r="Z22" s="166">
        <v>253</v>
      </c>
      <c r="AA22" s="166">
        <v>134</v>
      </c>
      <c r="AB22" s="166">
        <f t="shared" si="5"/>
        <v>1744</v>
      </c>
      <c r="AC22" s="166">
        <v>70</v>
      </c>
      <c r="AD22" s="166">
        <v>64</v>
      </c>
      <c r="AE22" s="169">
        <v>49</v>
      </c>
      <c r="AF22" s="169">
        <v>27</v>
      </c>
      <c r="AG22" s="169">
        <v>25</v>
      </c>
      <c r="AH22" s="169">
        <v>11</v>
      </c>
      <c r="AI22" s="169">
        <v>0</v>
      </c>
      <c r="AJ22" s="169">
        <v>1</v>
      </c>
      <c r="AK22" s="169"/>
      <c r="AL22" s="169">
        <v>0</v>
      </c>
      <c r="AM22" s="169">
        <v>1</v>
      </c>
      <c r="AN22" s="169">
        <v>0</v>
      </c>
      <c r="AO22" s="169">
        <v>3</v>
      </c>
      <c r="AP22" s="169">
        <v>0</v>
      </c>
      <c r="AQ22" s="169">
        <v>5</v>
      </c>
      <c r="AR22" s="169">
        <v>6</v>
      </c>
      <c r="AS22" s="169">
        <v>0</v>
      </c>
      <c r="AT22" s="169">
        <v>3</v>
      </c>
      <c r="AU22" s="169">
        <v>0</v>
      </c>
      <c r="AV22" s="169">
        <v>0</v>
      </c>
      <c r="AW22" s="169">
        <v>0</v>
      </c>
      <c r="AX22" s="169">
        <v>0</v>
      </c>
      <c r="AY22" s="169">
        <v>7</v>
      </c>
      <c r="AZ22" s="169">
        <v>0</v>
      </c>
      <c r="BA22" s="169">
        <v>1</v>
      </c>
      <c r="BB22" s="169">
        <v>1</v>
      </c>
      <c r="BC22" s="169">
        <v>0</v>
      </c>
      <c r="BD22" s="169">
        <v>0</v>
      </c>
      <c r="BE22" s="169">
        <v>1</v>
      </c>
      <c r="BF22" s="169">
        <v>1</v>
      </c>
      <c r="BG22" s="169">
        <v>0</v>
      </c>
      <c r="BH22" s="169">
        <v>0</v>
      </c>
      <c r="BI22" s="169">
        <v>0</v>
      </c>
      <c r="BJ22" s="169">
        <v>1</v>
      </c>
      <c r="BK22" s="169">
        <v>2</v>
      </c>
      <c r="BL22" s="169">
        <v>40</v>
      </c>
      <c r="BM22" s="169">
        <v>2</v>
      </c>
      <c r="BN22" s="169">
        <v>1</v>
      </c>
      <c r="BO22" s="169">
        <v>0</v>
      </c>
      <c r="BP22" s="169">
        <v>1</v>
      </c>
      <c r="BQ22" s="169">
        <v>1</v>
      </c>
      <c r="BR22" s="169">
        <v>0</v>
      </c>
      <c r="BS22" s="169">
        <v>1</v>
      </c>
      <c r="BT22" s="169">
        <v>3</v>
      </c>
      <c r="BU22" s="169">
        <v>0</v>
      </c>
      <c r="BV22" s="169">
        <v>0</v>
      </c>
      <c r="BW22" s="169">
        <v>0</v>
      </c>
      <c r="BX22" s="169">
        <v>0</v>
      </c>
      <c r="BY22" s="169">
        <v>9</v>
      </c>
      <c r="BZ22" s="169">
        <v>57</v>
      </c>
      <c r="CA22" s="169"/>
      <c r="CB22" s="166">
        <f t="shared" si="1"/>
        <v>57</v>
      </c>
      <c r="CC22" s="166">
        <f t="shared" si="2"/>
        <v>76</v>
      </c>
      <c r="CD22" s="166">
        <v>159</v>
      </c>
      <c r="CE22" s="166">
        <v>0</v>
      </c>
      <c r="CF22" s="177">
        <v>0</v>
      </c>
      <c r="CG22" s="114">
        <v>309</v>
      </c>
      <c r="CH22" s="114">
        <v>40</v>
      </c>
      <c r="CI22" s="114">
        <v>60</v>
      </c>
      <c r="CJ22" s="114">
        <f t="shared" si="3"/>
        <v>209</v>
      </c>
      <c r="CK22" s="114">
        <v>299</v>
      </c>
      <c r="CL22" s="114">
        <v>299</v>
      </c>
      <c r="CM22" s="114">
        <v>40</v>
      </c>
      <c r="CN22" s="180">
        <v>50</v>
      </c>
      <c r="CO22" s="181">
        <f t="shared" si="4"/>
        <v>209</v>
      </c>
    </row>
    <row r="23" customHeight="1" spans="1:93">
      <c r="A23" s="155">
        <v>22</v>
      </c>
      <c r="B23" s="156" t="s">
        <v>185</v>
      </c>
      <c r="C23" s="157" t="s">
        <v>608</v>
      </c>
      <c r="D23" s="95" t="s">
        <v>601</v>
      </c>
      <c r="E23" s="158" t="s">
        <v>649</v>
      </c>
      <c r="F23" s="158" t="s">
        <v>222</v>
      </c>
      <c r="G23" s="160" t="s">
        <v>650</v>
      </c>
      <c r="H23" s="159" t="s">
        <v>221</v>
      </c>
      <c r="I23" s="155"/>
      <c r="J23" s="155">
        <v>195</v>
      </c>
      <c r="K23" s="165">
        <v>349</v>
      </c>
      <c r="L23" s="155">
        <v>1</v>
      </c>
      <c r="M23" s="155">
        <v>30</v>
      </c>
      <c r="N23" s="165" t="s">
        <v>604</v>
      </c>
      <c r="O23" s="155" t="s">
        <v>605</v>
      </c>
      <c r="P23" s="166">
        <v>895</v>
      </c>
      <c r="Q23" s="166">
        <v>79</v>
      </c>
      <c r="R23" s="166">
        <v>346</v>
      </c>
      <c r="S23" s="166">
        <v>525</v>
      </c>
      <c r="T23" s="169">
        <v>241</v>
      </c>
      <c r="U23" s="169">
        <v>404</v>
      </c>
      <c r="V23" s="166">
        <v>137</v>
      </c>
      <c r="W23" s="166">
        <v>92</v>
      </c>
      <c r="X23" s="166">
        <v>188</v>
      </c>
      <c r="Y23" s="166">
        <v>332</v>
      </c>
      <c r="Z23" s="166">
        <v>680</v>
      </c>
      <c r="AA23" s="166">
        <v>392</v>
      </c>
      <c r="AB23" s="166">
        <f t="shared" si="5"/>
        <v>4311</v>
      </c>
      <c r="AC23" s="166">
        <v>207</v>
      </c>
      <c r="AD23" s="166">
        <v>276</v>
      </c>
      <c r="AE23" s="169">
        <v>235</v>
      </c>
      <c r="AF23" s="169">
        <v>206</v>
      </c>
      <c r="AG23" s="169">
        <v>166</v>
      </c>
      <c r="AH23" s="169">
        <v>34</v>
      </c>
      <c r="AI23" s="169">
        <v>4</v>
      </c>
      <c r="AJ23" s="169">
        <v>16</v>
      </c>
      <c r="AK23" s="169">
        <v>10</v>
      </c>
      <c r="AL23" s="169">
        <v>5</v>
      </c>
      <c r="AM23" s="169">
        <v>11</v>
      </c>
      <c r="AN23" s="169">
        <v>9</v>
      </c>
      <c r="AO23" s="169">
        <v>5</v>
      </c>
      <c r="AP23" s="169">
        <v>6</v>
      </c>
      <c r="AQ23" s="169">
        <v>8</v>
      </c>
      <c r="AR23" s="169">
        <v>6</v>
      </c>
      <c r="AS23" s="169">
        <v>4</v>
      </c>
      <c r="AT23" s="169">
        <v>3</v>
      </c>
      <c r="AU23" s="169">
        <v>3</v>
      </c>
      <c r="AV23" s="169">
        <v>1</v>
      </c>
      <c r="AW23" s="169">
        <v>3</v>
      </c>
      <c r="AX23" s="169">
        <v>1</v>
      </c>
      <c r="AY23" s="169">
        <v>41</v>
      </c>
      <c r="AZ23" s="169">
        <v>7</v>
      </c>
      <c r="BA23" s="169">
        <v>6</v>
      </c>
      <c r="BB23" s="169">
        <v>5</v>
      </c>
      <c r="BC23" s="169">
        <v>0</v>
      </c>
      <c r="BD23" s="169">
        <v>4</v>
      </c>
      <c r="BE23" s="169">
        <v>0</v>
      </c>
      <c r="BF23" s="169">
        <v>5</v>
      </c>
      <c r="BG23" s="169">
        <v>2</v>
      </c>
      <c r="BH23" s="169">
        <v>5</v>
      </c>
      <c r="BI23" s="169">
        <v>8</v>
      </c>
      <c r="BJ23" s="169">
        <v>2</v>
      </c>
      <c r="BK23" s="169">
        <v>2</v>
      </c>
      <c r="BL23" s="169">
        <v>210</v>
      </c>
      <c r="BM23" s="169">
        <v>7</v>
      </c>
      <c r="BN23" s="169">
        <v>1</v>
      </c>
      <c r="BO23" s="169">
        <v>7</v>
      </c>
      <c r="BP23" s="169">
        <v>2</v>
      </c>
      <c r="BQ23" s="169">
        <v>15</v>
      </c>
      <c r="BR23" s="169">
        <v>1</v>
      </c>
      <c r="BS23" s="169">
        <v>4</v>
      </c>
      <c r="BT23" s="169">
        <v>2</v>
      </c>
      <c r="BU23" s="169">
        <v>1</v>
      </c>
      <c r="BV23" s="169">
        <v>4</v>
      </c>
      <c r="BW23" s="169">
        <v>1</v>
      </c>
      <c r="BX23" s="169">
        <v>2</v>
      </c>
      <c r="BY23" s="169">
        <v>43</v>
      </c>
      <c r="BZ23" s="169">
        <v>216</v>
      </c>
      <c r="CA23" s="169"/>
      <c r="CB23" s="166">
        <f t="shared" si="1"/>
        <v>216</v>
      </c>
      <c r="CC23" s="166">
        <f t="shared" si="2"/>
        <v>60.2790697674419</v>
      </c>
      <c r="CD23" s="166">
        <v>327</v>
      </c>
      <c r="CE23" s="166">
        <v>0</v>
      </c>
      <c r="CF23" s="177">
        <v>0</v>
      </c>
      <c r="CG23" s="114">
        <v>289</v>
      </c>
      <c r="CH23" s="114">
        <v>40</v>
      </c>
      <c r="CI23" s="114">
        <v>60</v>
      </c>
      <c r="CJ23" s="114">
        <f t="shared" si="3"/>
        <v>189</v>
      </c>
      <c r="CK23" s="114">
        <v>279</v>
      </c>
      <c r="CL23" s="114">
        <v>279</v>
      </c>
      <c r="CM23" s="114">
        <v>40</v>
      </c>
      <c r="CN23" s="180">
        <v>50</v>
      </c>
      <c r="CO23" s="181">
        <f t="shared" si="4"/>
        <v>189</v>
      </c>
    </row>
    <row r="24" customHeight="1" spans="1:93">
      <c r="A24" s="155">
        <v>23</v>
      </c>
      <c r="B24" s="156" t="s">
        <v>185</v>
      </c>
      <c r="C24" s="157" t="s">
        <v>608</v>
      </c>
      <c r="D24" s="95" t="s">
        <v>601</v>
      </c>
      <c r="E24" s="158" t="s">
        <v>651</v>
      </c>
      <c r="F24" s="158" t="s">
        <v>220</v>
      </c>
      <c r="G24" s="160" t="s">
        <v>652</v>
      </c>
      <c r="H24" s="159" t="s">
        <v>221</v>
      </c>
      <c r="I24" s="155"/>
      <c r="J24" s="155">
        <v>200</v>
      </c>
      <c r="K24" s="165">
        <v>349</v>
      </c>
      <c r="L24" s="155">
        <v>1</v>
      </c>
      <c r="M24" s="155">
        <v>30</v>
      </c>
      <c r="N24" s="165" t="s">
        <v>604</v>
      </c>
      <c r="O24" s="155" t="s">
        <v>605</v>
      </c>
      <c r="P24" s="166">
        <v>1430</v>
      </c>
      <c r="Q24" s="166">
        <v>382</v>
      </c>
      <c r="R24" s="166">
        <v>809</v>
      </c>
      <c r="S24" s="166">
        <v>1086</v>
      </c>
      <c r="T24" s="169">
        <v>1007</v>
      </c>
      <c r="U24" s="169">
        <v>1656</v>
      </c>
      <c r="V24" s="166">
        <v>601</v>
      </c>
      <c r="W24" s="166">
        <v>602</v>
      </c>
      <c r="X24" s="166">
        <v>1108</v>
      </c>
      <c r="Y24" s="166">
        <v>1258</v>
      </c>
      <c r="Z24" s="166">
        <v>2172</v>
      </c>
      <c r="AA24" s="166">
        <v>1741</v>
      </c>
      <c r="AB24" s="166">
        <f t="shared" si="5"/>
        <v>13852</v>
      </c>
      <c r="AC24" s="166">
        <v>1757</v>
      </c>
      <c r="AD24" s="166">
        <v>1449</v>
      </c>
      <c r="AE24" s="169">
        <v>2355</v>
      </c>
      <c r="AF24" s="169">
        <v>744</v>
      </c>
      <c r="AG24" s="169">
        <v>553</v>
      </c>
      <c r="AH24" s="171">
        <v>105</v>
      </c>
      <c r="AI24" s="169">
        <v>15</v>
      </c>
      <c r="AJ24" s="169">
        <v>37</v>
      </c>
      <c r="AK24" s="169">
        <v>11</v>
      </c>
      <c r="AL24" s="169">
        <v>14</v>
      </c>
      <c r="AM24" s="169">
        <v>23</v>
      </c>
      <c r="AN24" s="169">
        <v>37</v>
      </c>
      <c r="AO24" s="169">
        <v>33</v>
      </c>
      <c r="AP24" s="169">
        <v>23</v>
      </c>
      <c r="AQ24" s="169">
        <v>39</v>
      </c>
      <c r="AR24" s="169">
        <v>43</v>
      </c>
      <c r="AS24" s="169">
        <v>27</v>
      </c>
      <c r="AT24" s="169">
        <v>15</v>
      </c>
      <c r="AU24" s="169">
        <v>15</v>
      </c>
      <c r="AV24" s="169">
        <v>36</v>
      </c>
      <c r="AW24" s="169">
        <v>38</v>
      </c>
      <c r="AX24" s="169">
        <v>17</v>
      </c>
      <c r="AY24" s="169">
        <v>99</v>
      </c>
      <c r="AZ24" s="169">
        <v>29</v>
      </c>
      <c r="BA24" s="169">
        <v>15</v>
      </c>
      <c r="BB24" s="169">
        <v>35</v>
      </c>
      <c r="BC24" s="169">
        <v>14</v>
      </c>
      <c r="BD24" s="169">
        <v>35</v>
      </c>
      <c r="BE24" s="169">
        <v>35</v>
      </c>
      <c r="BF24" s="169">
        <v>22</v>
      </c>
      <c r="BG24" s="169">
        <v>27</v>
      </c>
      <c r="BH24" s="169">
        <v>22</v>
      </c>
      <c r="BI24" s="169">
        <v>41</v>
      </c>
      <c r="BJ24" s="169">
        <v>44</v>
      </c>
      <c r="BK24" s="169">
        <v>40</v>
      </c>
      <c r="BL24" s="169">
        <v>909</v>
      </c>
      <c r="BM24" s="169">
        <v>9</v>
      </c>
      <c r="BN24" s="169">
        <v>10</v>
      </c>
      <c r="BO24" s="169">
        <v>14</v>
      </c>
      <c r="BP24" s="169">
        <v>9</v>
      </c>
      <c r="BQ24" s="169">
        <v>10</v>
      </c>
      <c r="BR24" s="169">
        <v>19</v>
      </c>
      <c r="BS24" s="169">
        <v>23</v>
      </c>
      <c r="BT24" s="169">
        <v>16</v>
      </c>
      <c r="BU24" s="169">
        <v>15</v>
      </c>
      <c r="BV24" s="169">
        <v>9</v>
      </c>
      <c r="BW24" s="169">
        <v>13</v>
      </c>
      <c r="BX24" s="169">
        <v>25</v>
      </c>
      <c r="BY24" s="169">
        <v>156</v>
      </c>
      <c r="BZ24" s="169">
        <v>568</v>
      </c>
      <c r="CA24" s="169"/>
      <c r="CB24" s="166">
        <f t="shared" si="1"/>
        <v>568</v>
      </c>
      <c r="CC24" s="166">
        <f t="shared" si="2"/>
        <v>43.6923076923077</v>
      </c>
      <c r="CD24" s="166">
        <v>914</v>
      </c>
      <c r="CE24" s="166">
        <v>500</v>
      </c>
      <c r="CF24" s="177">
        <v>44407</v>
      </c>
      <c r="CG24" s="114">
        <v>309</v>
      </c>
      <c r="CH24" s="114">
        <v>40</v>
      </c>
      <c r="CI24" s="114">
        <v>40</v>
      </c>
      <c r="CJ24" s="114">
        <f t="shared" si="3"/>
        <v>229</v>
      </c>
      <c r="CK24" s="114">
        <v>299</v>
      </c>
      <c r="CL24" s="114">
        <v>299</v>
      </c>
      <c r="CM24" s="114">
        <v>40</v>
      </c>
      <c r="CN24" s="114">
        <v>30</v>
      </c>
      <c r="CO24" s="181">
        <f t="shared" si="4"/>
        <v>229</v>
      </c>
    </row>
    <row r="25" customHeight="1" spans="1:93">
      <c r="A25" s="155">
        <v>24</v>
      </c>
      <c r="B25" s="156" t="s">
        <v>185</v>
      </c>
      <c r="C25" s="157" t="s">
        <v>608</v>
      </c>
      <c r="D25" s="95" t="s">
        <v>601</v>
      </c>
      <c r="E25" s="158" t="s">
        <v>653</v>
      </c>
      <c r="F25" s="158" t="s">
        <v>205</v>
      </c>
      <c r="G25" s="160" t="s">
        <v>654</v>
      </c>
      <c r="H25" s="159" t="s">
        <v>206</v>
      </c>
      <c r="I25" s="155"/>
      <c r="J25" s="155">
        <v>190</v>
      </c>
      <c r="K25" s="165">
        <v>309</v>
      </c>
      <c r="L25" s="155">
        <v>2</v>
      </c>
      <c r="M25" s="155">
        <v>25</v>
      </c>
      <c r="N25" s="165" t="s">
        <v>604</v>
      </c>
      <c r="O25" s="155" t="s">
        <v>605</v>
      </c>
      <c r="P25" s="166">
        <v>6</v>
      </c>
      <c r="Q25" s="166">
        <v>9</v>
      </c>
      <c r="R25" s="166">
        <v>40</v>
      </c>
      <c r="S25" s="166">
        <v>31</v>
      </c>
      <c r="T25" s="169">
        <v>37</v>
      </c>
      <c r="U25" s="169">
        <v>36</v>
      </c>
      <c r="V25" s="166">
        <v>27</v>
      </c>
      <c r="W25" s="166">
        <v>31</v>
      </c>
      <c r="X25" s="166">
        <v>67</v>
      </c>
      <c r="Y25" s="166">
        <v>53</v>
      </c>
      <c r="Z25" s="166">
        <v>40</v>
      </c>
      <c r="AA25" s="166">
        <v>14</v>
      </c>
      <c r="AB25" s="166">
        <f t="shared" si="5"/>
        <v>391</v>
      </c>
      <c r="AC25" s="166">
        <v>4</v>
      </c>
      <c r="AD25" s="166">
        <v>10</v>
      </c>
      <c r="AE25" s="169">
        <v>6</v>
      </c>
      <c r="AF25" s="169">
        <v>8</v>
      </c>
      <c r="AG25" s="169">
        <v>22</v>
      </c>
      <c r="AH25" s="169">
        <v>2</v>
      </c>
      <c r="AI25" s="169">
        <v>4</v>
      </c>
      <c r="AJ25" s="169">
        <v>3</v>
      </c>
      <c r="AK25" s="169">
        <v>0</v>
      </c>
      <c r="AL25" s="169">
        <v>1</v>
      </c>
      <c r="AM25" s="169">
        <v>1</v>
      </c>
      <c r="AN25" s="169">
        <v>1</v>
      </c>
      <c r="AO25" s="169">
        <v>4</v>
      </c>
      <c r="AP25" s="169">
        <v>3</v>
      </c>
      <c r="AQ25" s="169">
        <v>0</v>
      </c>
      <c r="AR25" s="169">
        <v>0</v>
      </c>
      <c r="AS25" s="169">
        <v>2</v>
      </c>
      <c r="AT25" s="169">
        <v>1</v>
      </c>
      <c r="AU25" s="169">
        <v>1</v>
      </c>
      <c r="AV25" s="169">
        <v>0</v>
      </c>
      <c r="AW25" s="169">
        <v>3</v>
      </c>
      <c r="AX25" s="169">
        <v>1</v>
      </c>
      <c r="AY25" s="169">
        <v>4</v>
      </c>
      <c r="AZ25" s="169">
        <v>0</v>
      </c>
      <c r="BA25" s="169">
        <v>0</v>
      </c>
      <c r="BB25" s="169">
        <v>6</v>
      </c>
      <c r="BC25" s="169">
        <v>0</v>
      </c>
      <c r="BD25" s="169">
        <v>1</v>
      </c>
      <c r="BE25" s="169">
        <v>1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1</v>
      </c>
      <c r="BL25" s="169">
        <v>39</v>
      </c>
      <c r="BM25" s="169">
        <v>0</v>
      </c>
      <c r="BN25" s="169">
        <v>0</v>
      </c>
      <c r="BO25" s="169">
        <v>1</v>
      </c>
      <c r="BP25" s="169">
        <v>0</v>
      </c>
      <c r="BQ25" s="169">
        <v>2</v>
      </c>
      <c r="BR25" s="169">
        <v>1</v>
      </c>
      <c r="BS25" s="169">
        <v>1</v>
      </c>
      <c r="BT25" s="169">
        <v>0</v>
      </c>
      <c r="BU25" s="169">
        <v>0</v>
      </c>
      <c r="BV25" s="169">
        <v>0</v>
      </c>
      <c r="BW25" s="169">
        <v>2</v>
      </c>
      <c r="BX25" s="169">
        <v>1</v>
      </c>
      <c r="BY25" s="169">
        <v>8</v>
      </c>
      <c r="BZ25" s="169">
        <v>27</v>
      </c>
      <c r="CA25" s="169"/>
      <c r="CB25" s="166">
        <f t="shared" si="1"/>
        <v>27</v>
      </c>
      <c r="CC25" s="166">
        <f t="shared" si="2"/>
        <v>40.5</v>
      </c>
      <c r="CD25" s="166">
        <v>22</v>
      </c>
      <c r="CE25" s="166">
        <v>0</v>
      </c>
      <c r="CF25" s="177">
        <v>0</v>
      </c>
      <c r="CG25" s="114">
        <v>239</v>
      </c>
      <c r="CH25" s="114">
        <v>40</v>
      </c>
      <c r="CI25" s="114">
        <v>10</v>
      </c>
      <c r="CJ25" s="114">
        <f t="shared" si="3"/>
        <v>189</v>
      </c>
      <c r="CK25" s="114">
        <v>229</v>
      </c>
      <c r="CL25" s="114">
        <v>229</v>
      </c>
      <c r="CM25" s="114">
        <v>40</v>
      </c>
      <c r="CN25" s="114">
        <v>10</v>
      </c>
      <c r="CO25" s="181">
        <f t="shared" si="4"/>
        <v>179</v>
      </c>
    </row>
    <row r="26" customHeight="1" spans="1:93">
      <c r="A26" s="155">
        <v>25</v>
      </c>
      <c r="B26" s="156" t="s">
        <v>185</v>
      </c>
      <c r="C26" s="157" t="s">
        <v>608</v>
      </c>
      <c r="D26" s="95" t="s">
        <v>601</v>
      </c>
      <c r="E26" s="158" t="s">
        <v>655</v>
      </c>
      <c r="F26" s="158" t="s">
        <v>231</v>
      </c>
      <c r="G26" s="160" t="s">
        <v>656</v>
      </c>
      <c r="H26" s="159" t="s">
        <v>206</v>
      </c>
      <c r="I26" s="155"/>
      <c r="J26" s="155">
        <v>200</v>
      </c>
      <c r="K26" s="165">
        <v>359</v>
      </c>
      <c r="L26" s="155">
        <v>2</v>
      </c>
      <c r="M26" s="155">
        <v>25</v>
      </c>
      <c r="N26" s="165" t="s">
        <v>604</v>
      </c>
      <c r="O26" s="155" t="s">
        <v>605</v>
      </c>
      <c r="P26" s="166">
        <v>23</v>
      </c>
      <c r="Q26" s="166">
        <v>22</v>
      </c>
      <c r="R26" s="166">
        <v>55</v>
      </c>
      <c r="S26" s="166">
        <v>118</v>
      </c>
      <c r="T26" s="169">
        <v>109</v>
      </c>
      <c r="U26" s="169">
        <v>203</v>
      </c>
      <c r="V26" s="166">
        <v>108</v>
      </c>
      <c r="W26" s="166">
        <v>88</v>
      </c>
      <c r="X26" s="166">
        <v>88</v>
      </c>
      <c r="Y26" s="166">
        <v>69</v>
      </c>
      <c r="Z26" s="166">
        <v>112</v>
      </c>
      <c r="AA26" s="166">
        <v>54</v>
      </c>
      <c r="AB26" s="166">
        <f t="shared" si="5"/>
        <v>1049</v>
      </c>
      <c r="AC26" s="166">
        <v>79</v>
      </c>
      <c r="AD26" s="166">
        <v>95</v>
      </c>
      <c r="AE26" s="169">
        <v>136</v>
      </c>
      <c r="AF26" s="169">
        <v>130</v>
      </c>
      <c r="AG26" s="169">
        <v>112</v>
      </c>
      <c r="AH26" s="169">
        <v>16</v>
      </c>
      <c r="AI26" s="169">
        <v>2</v>
      </c>
      <c r="AJ26" s="169">
        <v>8</v>
      </c>
      <c r="AK26" s="169">
        <v>11</v>
      </c>
      <c r="AL26" s="169">
        <v>3</v>
      </c>
      <c r="AM26" s="169">
        <v>9</v>
      </c>
      <c r="AN26" s="169">
        <v>2</v>
      </c>
      <c r="AO26" s="169">
        <v>7</v>
      </c>
      <c r="AP26" s="169">
        <v>4</v>
      </c>
      <c r="AQ26" s="169">
        <v>9</v>
      </c>
      <c r="AR26" s="169">
        <v>5</v>
      </c>
      <c r="AS26" s="169">
        <v>4</v>
      </c>
      <c r="AT26" s="169">
        <v>3</v>
      </c>
      <c r="AU26" s="169">
        <v>6</v>
      </c>
      <c r="AV26" s="169">
        <v>1</v>
      </c>
      <c r="AW26" s="169">
        <v>5</v>
      </c>
      <c r="AX26" s="169">
        <v>3</v>
      </c>
      <c r="AY26" s="169">
        <v>32</v>
      </c>
      <c r="AZ26" s="169">
        <v>3</v>
      </c>
      <c r="BA26" s="169">
        <v>6</v>
      </c>
      <c r="BB26" s="169">
        <v>1</v>
      </c>
      <c r="BC26" s="169">
        <v>0</v>
      </c>
      <c r="BD26" s="169">
        <v>2</v>
      </c>
      <c r="BE26" s="169">
        <v>1</v>
      </c>
      <c r="BF26" s="169">
        <v>2</v>
      </c>
      <c r="BG26" s="169">
        <v>3</v>
      </c>
      <c r="BH26" s="169">
        <v>2</v>
      </c>
      <c r="BI26" s="169">
        <v>4</v>
      </c>
      <c r="BJ26" s="169">
        <v>4</v>
      </c>
      <c r="BK26" s="169">
        <v>7</v>
      </c>
      <c r="BL26" s="169">
        <v>149</v>
      </c>
      <c r="BM26" s="169">
        <v>3</v>
      </c>
      <c r="BN26" s="169">
        <v>3</v>
      </c>
      <c r="BO26" s="169">
        <v>4</v>
      </c>
      <c r="BP26" s="169">
        <v>5</v>
      </c>
      <c r="BQ26" s="169">
        <v>6</v>
      </c>
      <c r="BR26" s="169">
        <v>3</v>
      </c>
      <c r="BS26" s="169">
        <v>3</v>
      </c>
      <c r="BT26" s="169">
        <v>2</v>
      </c>
      <c r="BU26" s="169">
        <v>1</v>
      </c>
      <c r="BV26" s="169">
        <v>4</v>
      </c>
      <c r="BW26" s="169">
        <v>0</v>
      </c>
      <c r="BX26" s="169">
        <v>2</v>
      </c>
      <c r="BY26" s="169">
        <v>32</v>
      </c>
      <c r="BZ26" s="169">
        <v>108</v>
      </c>
      <c r="CA26" s="169"/>
      <c r="CB26" s="166">
        <f t="shared" si="1"/>
        <v>108</v>
      </c>
      <c r="CC26" s="166">
        <f t="shared" si="2"/>
        <v>40.5</v>
      </c>
      <c r="CD26" s="166">
        <v>339</v>
      </c>
      <c r="CE26" s="166">
        <v>0</v>
      </c>
      <c r="CF26" s="177">
        <v>0</v>
      </c>
      <c r="CG26" s="114">
        <v>309</v>
      </c>
      <c r="CH26" s="114">
        <v>40</v>
      </c>
      <c r="CI26" s="114">
        <v>60</v>
      </c>
      <c r="CJ26" s="114">
        <f t="shared" si="3"/>
        <v>209</v>
      </c>
      <c r="CK26" s="114">
        <v>299</v>
      </c>
      <c r="CL26" s="114">
        <v>299</v>
      </c>
      <c r="CM26" s="114">
        <v>40</v>
      </c>
      <c r="CN26" s="180">
        <v>50</v>
      </c>
      <c r="CO26" s="181">
        <f t="shared" si="4"/>
        <v>209</v>
      </c>
    </row>
    <row r="27" customHeight="1" spans="1:93">
      <c r="A27" s="155">
        <v>26</v>
      </c>
      <c r="B27" s="156" t="s">
        <v>185</v>
      </c>
      <c r="C27" s="157" t="s">
        <v>608</v>
      </c>
      <c r="D27" s="95" t="s">
        <v>601</v>
      </c>
      <c r="E27" s="158" t="s">
        <v>657</v>
      </c>
      <c r="F27" s="158" t="s">
        <v>225</v>
      </c>
      <c r="G27" s="160" t="s">
        <v>658</v>
      </c>
      <c r="H27" s="159" t="s">
        <v>206</v>
      </c>
      <c r="I27" s="155"/>
      <c r="J27" s="155">
        <v>220</v>
      </c>
      <c r="K27" s="165">
        <v>409</v>
      </c>
      <c r="L27" s="155">
        <v>2</v>
      </c>
      <c r="M27" s="155">
        <v>25</v>
      </c>
      <c r="N27" s="165" t="s">
        <v>604</v>
      </c>
      <c r="O27" s="155" t="s">
        <v>605</v>
      </c>
      <c r="P27" s="166">
        <v>122</v>
      </c>
      <c r="Q27" s="166">
        <v>51</v>
      </c>
      <c r="R27" s="166">
        <v>85</v>
      </c>
      <c r="S27" s="166">
        <v>137</v>
      </c>
      <c r="T27" s="169">
        <v>182</v>
      </c>
      <c r="U27" s="169">
        <v>305</v>
      </c>
      <c r="V27" s="166">
        <v>208</v>
      </c>
      <c r="W27" s="166">
        <v>160</v>
      </c>
      <c r="X27" s="166">
        <v>151</v>
      </c>
      <c r="Y27" s="166">
        <v>153</v>
      </c>
      <c r="Z27" s="166">
        <v>208</v>
      </c>
      <c r="AA27" s="166">
        <v>254</v>
      </c>
      <c r="AB27" s="166">
        <f t="shared" si="5"/>
        <v>2016</v>
      </c>
      <c r="AC27" s="166">
        <v>109</v>
      </c>
      <c r="AD27" s="166">
        <v>117</v>
      </c>
      <c r="AE27" s="169">
        <v>132</v>
      </c>
      <c r="AF27" s="169">
        <v>134</v>
      </c>
      <c r="AG27" s="169">
        <v>133</v>
      </c>
      <c r="AH27" s="169">
        <v>16</v>
      </c>
      <c r="AI27" s="169">
        <v>5</v>
      </c>
      <c r="AJ27" s="169">
        <v>3</v>
      </c>
      <c r="AK27" s="169"/>
      <c r="AL27" s="169">
        <v>2</v>
      </c>
      <c r="AM27" s="169">
        <v>5</v>
      </c>
      <c r="AN27" s="169">
        <v>2</v>
      </c>
      <c r="AO27" s="169">
        <v>1</v>
      </c>
      <c r="AP27" s="169">
        <v>3</v>
      </c>
      <c r="AQ27" s="169">
        <v>6</v>
      </c>
      <c r="AR27" s="169">
        <v>3</v>
      </c>
      <c r="AS27" s="169">
        <v>5</v>
      </c>
      <c r="AT27" s="169">
        <v>5</v>
      </c>
      <c r="AU27" s="169">
        <v>4</v>
      </c>
      <c r="AV27" s="169">
        <v>4</v>
      </c>
      <c r="AW27" s="169">
        <v>9</v>
      </c>
      <c r="AX27" s="169">
        <v>5</v>
      </c>
      <c r="AY27" s="169">
        <v>37</v>
      </c>
      <c r="AZ27" s="169">
        <v>4</v>
      </c>
      <c r="BA27" s="169">
        <v>8</v>
      </c>
      <c r="BB27" s="169">
        <v>3</v>
      </c>
      <c r="BC27" s="169">
        <v>0</v>
      </c>
      <c r="BD27" s="169">
        <v>0</v>
      </c>
      <c r="BE27" s="169">
        <v>1</v>
      </c>
      <c r="BF27" s="169">
        <v>2</v>
      </c>
      <c r="BG27" s="169">
        <v>1</v>
      </c>
      <c r="BH27" s="169">
        <v>0</v>
      </c>
      <c r="BI27" s="169">
        <v>3</v>
      </c>
      <c r="BJ27" s="169">
        <v>0</v>
      </c>
      <c r="BK27" s="169">
        <v>2</v>
      </c>
      <c r="BL27" s="169">
        <v>124</v>
      </c>
      <c r="BM27" s="169">
        <v>5</v>
      </c>
      <c r="BN27" s="169">
        <v>4</v>
      </c>
      <c r="BO27" s="169">
        <v>3</v>
      </c>
      <c r="BP27" s="169">
        <v>1</v>
      </c>
      <c r="BQ27" s="169">
        <v>4</v>
      </c>
      <c r="BR27" s="169">
        <v>1</v>
      </c>
      <c r="BS27" s="169">
        <v>2</v>
      </c>
      <c r="BT27" s="169">
        <v>2</v>
      </c>
      <c r="BU27" s="169">
        <v>2</v>
      </c>
      <c r="BV27" s="169">
        <v>3</v>
      </c>
      <c r="BW27" s="169">
        <v>3</v>
      </c>
      <c r="BX27" s="169">
        <v>2</v>
      </c>
      <c r="BY27" s="169">
        <v>28</v>
      </c>
      <c r="BZ27" s="169">
        <v>208</v>
      </c>
      <c r="CA27" s="169"/>
      <c r="CB27" s="166">
        <f t="shared" si="1"/>
        <v>208</v>
      </c>
      <c r="CC27" s="166">
        <f t="shared" si="2"/>
        <v>89.1428571428571</v>
      </c>
      <c r="CD27" s="166">
        <v>209</v>
      </c>
      <c r="CE27" s="166">
        <v>0</v>
      </c>
      <c r="CF27" s="177">
        <v>0</v>
      </c>
      <c r="CG27" s="114">
        <v>329</v>
      </c>
      <c r="CH27" s="114">
        <v>40</v>
      </c>
      <c r="CI27" s="114">
        <v>60</v>
      </c>
      <c r="CJ27" s="114">
        <f t="shared" si="3"/>
        <v>229</v>
      </c>
      <c r="CK27" s="114">
        <v>319</v>
      </c>
      <c r="CL27" s="114">
        <v>319</v>
      </c>
      <c r="CM27" s="114">
        <v>40</v>
      </c>
      <c r="CN27" s="180">
        <v>60</v>
      </c>
      <c r="CO27" s="181">
        <f t="shared" si="4"/>
        <v>219</v>
      </c>
    </row>
    <row r="28" customHeight="1" spans="1:93">
      <c r="A28" s="155">
        <v>27</v>
      </c>
      <c r="B28" s="156" t="s">
        <v>185</v>
      </c>
      <c r="C28" s="157" t="s">
        <v>608</v>
      </c>
      <c r="D28" s="95" t="s">
        <v>601</v>
      </c>
      <c r="E28" s="158" t="s">
        <v>659</v>
      </c>
      <c r="F28" s="158" t="s">
        <v>207</v>
      </c>
      <c r="G28" s="159" t="s">
        <v>660</v>
      </c>
      <c r="H28" s="159" t="s">
        <v>208</v>
      </c>
      <c r="I28" s="155"/>
      <c r="J28" s="155">
        <v>190</v>
      </c>
      <c r="K28" s="165">
        <v>309</v>
      </c>
      <c r="L28" s="95">
        <v>4</v>
      </c>
      <c r="M28" s="155"/>
      <c r="N28" s="165" t="s">
        <v>615</v>
      </c>
      <c r="O28" s="155" t="s">
        <v>605</v>
      </c>
      <c r="P28" s="166">
        <v>6</v>
      </c>
      <c r="Q28" s="166">
        <v>11</v>
      </c>
      <c r="R28" s="166">
        <v>15</v>
      </c>
      <c r="S28" s="166">
        <v>28</v>
      </c>
      <c r="T28" s="169">
        <v>13</v>
      </c>
      <c r="U28" s="169">
        <v>18</v>
      </c>
      <c r="V28" s="166">
        <v>11</v>
      </c>
      <c r="W28" s="166">
        <v>10</v>
      </c>
      <c r="X28" s="166">
        <v>30</v>
      </c>
      <c r="Y28" s="166">
        <v>21</v>
      </c>
      <c r="Z28" s="166">
        <v>44</v>
      </c>
      <c r="AA28" s="166">
        <v>28</v>
      </c>
      <c r="AB28" s="166">
        <f t="shared" si="5"/>
        <v>235</v>
      </c>
      <c r="AC28" s="166">
        <v>13</v>
      </c>
      <c r="AD28" s="166">
        <v>8</v>
      </c>
      <c r="AE28" s="169">
        <v>17</v>
      </c>
      <c r="AF28" s="169">
        <v>14</v>
      </c>
      <c r="AG28" s="169">
        <v>7</v>
      </c>
      <c r="AH28" s="169">
        <v>2</v>
      </c>
      <c r="AI28" s="169">
        <v>0</v>
      </c>
      <c r="AJ28" s="169">
        <v>1</v>
      </c>
      <c r="AK28" s="169">
        <v>0</v>
      </c>
      <c r="AL28" s="169">
        <v>1</v>
      </c>
      <c r="AM28" s="169">
        <v>0</v>
      </c>
      <c r="AN28" s="169">
        <v>0</v>
      </c>
      <c r="AO28" s="169">
        <v>0</v>
      </c>
      <c r="AP28" s="169">
        <v>0</v>
      </c>
      <c r="AQ28" s="169">
        <v>1</v>
      </c>
      <c r="AR28" s="169">
        <v>1</v>
      </c>
      <c r="AS28" s="169">
        <v>1</v>
      </c>
      <c r="AT28" s="169">
        <v>0</v>
      </c>
      <c r="AU28" s="169">
        <v>0</v>
      </c>
      <c r="AV28" s="169">
        <v>2</v>
      </c>
      <c r="AW28" s="169">
        <v>1</v>
      </c>
      <c r="AX28" s="169">
        <v>0</v>
      </c>
      <c r="AY28" s="169">
        <v>1</v>
      </c>
      <c r="AZ28" s="169">
        <v>0</v>
      </c>
      <c r="BA28" s="169">
        <v>0</v>
      </c>
      <c r="BB28" s="169">
        <v>2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11</v>
      </c>
      <c r="BM28" s="169">
        <v>1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1</v>
      </c>
      <c r="BZ28" s="169">
        <v>9</v>
      </c>
      <c r="CA28" s="169"/>
      <c r="CB28" s="166">
        <f t="shared" si="1"/>
        <v>9</v>
      </c>
      <c r="CC28" s="166">
        <f t="shared" si="2"/>
        <v>108</v>
      </c>
      <c r="CD28" s="166">
        <v>77</v>
      </c>
      <c r="CE28" s="166">
        <v>0</v>
      </c>
      <c r="CF28" s="177">
        <v>0</v>
      </c>
      <c r="CG28" s="114">
        <v>239</v>
      </c>
      <c r="CH28" s="114">
        <v>40</v>
      </c>
      <c r="CI28" s="114">
        <v>20</v>
      </c>
      <c r="CJ28" s="114">
        <f t="shared" si="3"/>
        <v>179</v>
      </c>
      <c r="CK28" s="114">
        <v>229</v>
      </c>
      <c r="CL28" s="114">
        <v>229</v>
      </c>
      <c r="CM28" s="114">
        <v>40</v>
      </c>
      <c r="CN28" s="114">
        <v>10</v>
      </c>
      <c r="CO28" s="181">
        <f t="shared" si="4"/>
        <v>179</v>
      </c>
    </row>
    <row r="29" customHeight="1" spans="1:93">
      <c r="A29" s="155">
        <v>28</v>
      </c>
      <c r="B29" s="156" t="s">
        <v>185</v>
      </c>
      <c r="C29" s="157" t="s">
        <v>608</v>
      </c>
      <c r="D29" s="95" t="s">
        <v>601</v>
      </c>
      <c r="E29" s="158" t="s">
        <v>661</v>
      </c>
      <c r="F29" s="158" t="s">
        <v>232</v>
      </c>
      <c r="G29" s="159" t="s">
        <v>662</v>
      </c>
      <c r="H29" s="159" t="s">
        <v>208</v>
      </c>
      <c r="I29" s="155"/>
      <c r="J29" s="155">
        <v>200</v>
      </c>
      <c r="K29" s="165">
        <v>359</v>
      </c>
      <c r="L29" s="95">
        <v>4</v>
      </c>
      <c r="M29" s="155">
        <v>25</v>
      </c>
      <c r="N29" s="165" t="s">
        <v>604</v>
      </c>
      <c r="O29" s="155" t="s">
        <v>605</v>
      </c>
      <c r="P29" s="166">
        <v>24</v>
      </c>
      <c r="Q29" s="166">
        <v>17</v>
      </c>
      <c r="R29" s="166">
        <v>55</v>
      </c>
      <c r="S29" s="166">
        <v>69</v>
      </c>
      <c r="T29" s="169">
        <v>83</v>
      </c>
      <c r="U29" s="169">
        <v>130</v>
      </c>
      <c r="V29" s="166">
        <v>56</v>
      </c>
      <c r="W29" s="166">
        <v>67</v>
      </c>
      <c r="X29" s="166">
        <v>67</v>
      </c>
      <c r="Y29" s="166">
        <v>76</v>
      </c>
      <c r="Z29" s="166">
        <v>88</v>
      </c>
      <c r="AA29" s="166">
        <v>47</v>
      </c>
      <c r="AB29" s="166">
        <f t="shared" si="5"/>
        <v>779</v>
      </c>
      <c r="AC29" s="166">
        <v>64</v>
      </c>
      <c r="AD29" s="166">
        <v>62</v>
      </c>
      <c r="AE29" s="169">
        <v>65</v>
      </c>
      <c r="AF29" s="169">
        <v>89</v>
      </c>
      <c r="AG29" s="169">
        <v>82</v>
      </c>
      <c r="AH29" s="169">
        <v>5</v>
      </c>
      <c r="AI29" s="169">
        <v>5</v>
      </c>
      <c r="AJ29" s="169">
        <v>1</v>
      </c>
      <c r="AK29" s="169">
        <v>4</v>
      </c>
      <c r="AL29" s="169">
        <v>1</v>
      </c>
      <c r="AM29" s="169">
        <v>4</v>
      </c>
      <c r="AN29" s="169">
        <v>3</v>
      </c>
      <c r="AO29" s="169">
        <v>3</v>
      </c>
      <c r="AP29" s="169">
        <v>6</v>
      </c>
      <c r="AQ29" s="169">
        <v>2</v>
      </c>
      <c r="AR29" s="169">
        <v>4</v>
      </c>
      <c r="AS29" s="169">
        <v>4</v>
      </c>
      <c r="AT29" s="169">
        <v>5</v>
      </c>
      <c r="AU29" s="169">
        <v>1</v>
      </c>
      <c r="AV29" s="169">
        <v>5</v>
      </c>
      <c r="AW29" s="169">
        <v>5</v>
      </c>
      <c r="AX29" s="169">
        <v>1</v>
      </c>
      <c r="AY29" s="169">
        <v>16</v>
      </c>
      <c r="AZ29" s="169">
        <v>4</v>
      </c>
      <c r="BA29" s="169">
        <v>3</v>
      </c>
      <c r="BB29" s="169">
        <v>2</v>
      </c>
      <c r="BC29" s="169">
        <v>1</v>
      </c>
      <c r="BD29" s="169">
        <v>1</v>
      </c>
      <c r="BE29" s="169">
        <v>0</v>
      </c>
      <c r="BF29" s="169">
        <v>2</v>
      </c>
      <c r="BG29" s="169">
        <v>1</v>
      </c>
      <c r="BH29" s="169">
        <v>2</v>
      </c>
      <c r="BI29" s="169">
        <v>2</v>
      </c>
      <c r="BJ29" s="169">
        <v>4</v>
      </c>
      <c r="BK29" s="169">
        <v>1</v>
      </c>
      <c r="BL29" s="169">
        <v>96</v>
      </c>
      <c r="BM29" s="169">
        <v>0</v>
      </c>
      <c r="BN29" s="169">
        <v>0</v>
      </c>
      <c r="BO29" s="169">
        <v>1</v>
      </c>
      <c r="BP29" s="169">
        <v>3</v>
      </c>
      <c r="BQ29" s="169">
        <v>0</v>
      </c>
      <c r="BR29" s="169">
        <v>3</v>
      </c>
      <c r="BS29" s="169">
        <v>3</v>
      </c>
      <c r="BT29" s="169">
        <v>1</v>
      </c>
      <c r="BU29" s="169">
        <v>1</v>
      </c>
      <c r="BV29" s="169">
        <v>0</v>
      </c>
      <c r="BW29" s="169">
        <v>1</v>
      </c>
      <c r="BX29" s="169">
        <v>1</v>
      </c>
      <c r="BY29" s="169">
        <v>11</v>
      </c>
      <c r="BZ29" s="169">
        <v>65</v>
      </c>
      <c r="CA29" s="169"/>
      <c r="CB29" s="166">
        <f t="shared" si="1"/>
        <v>65</v>
      </c>
      <c r="CC29" s="166">
        <f t="shared" si="2"/>
        <v>70.9090909090909</v>
      </c>
      <c r="CD29" s="166">
        <v>391</v>
      </c>
      <c r="CE29" s="166">
        <v>0</v>
      </c>
      <c r="CF29" s="177">
        <v>0</v>
      </c>
      <c r="CG29" s="114">
        <v>309</v>
      </c>
      <c r="CH29" s="114">
        <v>40</v>
      </c>
      <c r="CI29" s="114">
        <v>40</v>
      </c>
      <c r="CJ29" s="114">
        <f t="shared" si="3"/>
        <v>229</v>
      </c>
      <c r="CK29" s="114">
        <v>299</v>
      </c>
      <c r="CL29" s="114">
        <v>299</v>
      </c>
      <c r="CM29" s="114">
        <v>40</v>
      </c>
      <c r="CN29" s="114">
        <v>30</v>
      </c>
      <c r="CO29" s="181">
        <f t="shared" si="4"/>
        <v>229</v>
      </c>
    </row>
    <row r="30" customHeight="1" spans="1:93">
      <c r="A30" s="155">
        <v>29</v>
      </c>
      <c r="B30" s="156" t="s">
        <v>185</v>
      </c>
      <c r="C30" s="157" t="s">
        <v>608</v>
      </c>
      <c r="D30" s="95" t="s">
        <v>601</v>
      </c>
      <c r="E30" s="158" t="s">
        <v>663</v>
      </c>
      <c r="F30" s="158" t="s">
        <v>226</v>
      </c>
      <c r="G30" s="159" t="s">
        <v>664</v>
      </c>
      <c r="H30" s="159" t="s">
        <v>208</v>
      </c>
      <c r="I30" s="155"/>
      <c r="J30" s="155">
        <v>220</v>
      </c>
      <c r="K30" s="165">
        <v>409</v>
      </c>
      <c r="L30" s="95">
        <v>4</v>
      </c>
      <c r="M30" s="155">
        <v>25</v>
      </c>
      <c r="N30" s="165" t="s">
        <v>604</v>
      </c>
      <c r="O30" s="155" t="s">
        <v>605</v>
      </c>
      <c r="P30" s="166">
        <v>100</v>
      </c>
      <c r="Q30" s="166">
        <v>26</v>
      </c>
      <c r="R30" s="166">
        <v>113</v>
      </c>
      <c r="S30" s="166">
        <v>116</v>
      </c>
      <c r="T30" s="169">
        <v>155</v>
      </c>
      <c r="U30" s="169">
        <v>213</v>
      </c>
      <c r="V30" s="166">
        <v>106</v>
      </c>
      <c r="W30" s="166">
        <v>109</v>
      </c>
      <c r="X30" s="166">
        <v>133</v>
      </c>
      <c r="Y30" s="166">
        <v>138</v>
      </c>
      <c r="Z30" s="166">
        <v>184</v>
      </c>
      <c r="AA30" s="166">
        <v>161</v>
      </c>
      <c r="AB30" s="166">
        <f t="shared" si="5"/>
        <v>1554</v>
      </c>
      <c r="AC30" s="166">
        <v>75</v>
      </c>
      <c r="AD30" s="166">
        <v>96</v>
      </c>
      <c r="AE30" s="169">
        <v>104</v>
      </c>
      <c r="AF30" s="169">
        <v>109</v>
      </c>
      <c r="AG30" s="169">
        <v>86</v>
      </c>
      <c r="AH30" s="169">
        <v>12</v>
      </c>
      <c r="AI30" s="169">
        <v>10</v>
      </c>
      <c r="AJ30" s="169">
        <v>2</v>
      </c>
      <c r="AK30" s="169">
        <v>2</v>
      </c>
      <c r="AL30" s="169">
        <v>0</v>
      </c>
      <c r="AM30" s="169">
        <v>2</v>
      </c>
      <c r="AN30" s="169">
        <v>12</v>
      </c>
      <c r="AO30" s="169">
        <v>3</v>
      </c>
      <c r="AP30" s="169">
        <v>17</v>
      </c>
      <c r="AQ30" s="169">
        <v>4</v>
      </c>
      <c r="AR30" s="169">
        <v>2</v>
      </c>
      <c r="AS30" s="169">
        <v>4</v>
      </c>
      <c r="AT30" s="169">
        <v>4</v>
      </c>
      <c r="AU30" s="169">
        <v>1</v>
      </c>
      <c r="AV30" s="169">
        <v>2</v>
      </c>
      <c r="AW30" s="169">
        <v>3</v>
      </c>
      <c r="AX30" s="169">
        <v>5</v>
      </c>
      <c r="AY30" s="169">
        <v>23</v>
      </c>
      <c r="AZ30" s="169">
        <v>3</v>
      </c>
      <c r="BA30" s="169">
        <v>3</v>
      </c>
      <c r="BB30" s="169">
        <v>7</v>
      </c>
      <c r="BC30" s="169">
        <v>0</v>
      </c>
      <c r="BD30" s="169">
        <v>5</v>
      </c>
      <c r="BE30" s="169">
        <v>3</v>
      </c>
      <c r="BF30" s="169">
        <v>3</v>
      </c>
      <c r="BG30" s="169">
        <v>2</v>
      </c>
      <c r="BH30" s="169">
        <v>4</v>
      </c>
      <c r="BI30" s="169">
        <v>3</v>
      </c>
      <c r="BJ30" s="169">
        <v>3</v>
      </c>
      <c r="BK30" s="169">
        <v>0</v>
      </c>
      <c r="BL30" s="169">
        <v>129</v>
      </c>
      <c r="BM30" s="169">
        <v>4</v>
      </c>
      <c r="BN30" s="169">
        <v>2</v>
      </c>
      <c r="BO30" s="169">
        <v>1</v>
      </c>
      <c r="BP30" s="169">
        <v>0</v>
      </c>
      <c r="BQ30" s="169">
        <v>5</v>
      </c>
      <c r="BR30" s="169">
        <v>2</v>
      </c>
      <c r="BS30" s="169">
        <v>4</v>
      </c>
      <c r="BT30" s="169">
        <v>1</v>
      </c>
      <c r="BU30" s="169">
        <v>3</v>
      </c>
      <c r="BV30" s="169">
        <v>2</v>
      </c>
      <c r="BW30" s="169">
        <v>2</v>
      </c>
      <c r="BX30" s="169">
        <v>2</v>
      </c>
      <c r="BY30" s="169">
        <v>28</v>
      </c>
      <c r="BZ30" s="169">
        <v>82</v>
      </c>
      <c r="CA30" s="169"/>
      <c r="CB30" s="166">
        <f t="shared" si="1"/>
        <v>82</v>
      </c>
      <c r="CC30" s="166">
        <f t="shared" si="2"/>
        <v>35.1428571428571</v>
      </c>
      <c r="CD30" s="166">
        <v>229</v>
      </c>
      <c r="CE30" s="166">
        <v>0</v>
      </c>
      <c r="CF30" s="177">
        <v>0</v>
      </c>
      <c r="CG30" s="114">
        <v>339</v>
      </c>
      <c r="CH30" s="114">
        <v>40</v>
      </c>
      <c r="CI30" s="114">
        <v>40</v>
      </c>
      <c r="CJ30" s="114">
        <f t="shared" si="3"/>
        <v>259</v>
      </c>
      <c r="CK30" s="114">
        <v>329</v>
      </c>
      <c r="CL30" s="114">
        <v>329</v>
      </c>
      <c r="CM30" s="114">
        <v>40</v>
      </c>
      <c r="CN30" s="114">
        <v>30</v>
      </c>
      <c r="CO30" s="181">
        <f t="shared" si="4"/>
        <v>259</v>
      </c>
    </row>
    <row r="31" customHeight="1" spans="1:93">
      <c r="A31" s="155">
        <v>30</v>
      </c>
      <c r="B31" s="156" t="s">
        <v>185</v>
      </c>
      <c r="C31" s="157" t="s">
        <v>608</v>
      </c>
      <c r="D31" s="95" t="s">
        <v>601</v>
      </c>
      <c r="E31" s="158" t="s">
        <v>665</v>
      </c>
      <c r="F31" s="158" t="s">
        <v>233</v>
      </c>
      <c r="G31" s="159" t="s">
        <v>666</v>
      </c>
      <c r="H31" s="159" t="s">
        <v>228</v>
      </c>
      <c r="I31" s="155"/>
      <c r="J31" s="155">
        <v>175</v>
      </c>
      <c r="K31" s="165">
        <v>359</v>
      </c>
      <c r="L31" s="155">
        <v>1</v>
      </c>
      <c r="M31" s="155"/>
      <c r="N31" s="165" t="s">
        <v>615</v>
      </c>
      <c r="O31" s="155" t="s">
        <v>605</v>
      </c>
      <c r="P31" s="166">
        <v>69</v>
      </c>
      <c r="Q31" s="166">
        <v>56</v>
      </c>
      <c r="R31" s="166">
        <v>163</v>
      </c>
      <c r="S31" s="166">
        <v>113</v>
      </c>
      <c r="T31" s="169">
        <v>56</v>
      </c>
      <c r="U31" s="169">
        <v>100</v>
      </c>
      <c r="V31" s="166">
        <v>60</v>
      </c>
      <c r="W31" s="166">
        <v>49</v>
      </c>
      <c r="X31" s="166">
        <v>57</v>
      </c>
      <c r="Y31" s="166">
        <v>140</v>
      </c>
      <c r="Z31" s="166">
        <v>71</v>
      </c>
      <c r="AA31" s="166">
        <v>37</v>
      </c>
      <c r="AB31" s="166">
        <f t="shared" si="5"/>
        <v>971</v>
      </c>
      <c r="AC31" s="166">
        <v>74</v>
      </c>
      <c r="AD31" s="166">
        <v>96</v>
      </c>
      <c r="AE31" s="169">
        <v>55</v>
      </c>
      <c r="AF31" s="169">
        <v>69</v>
      </c>
      <c r="AG31" s="169">
        <v>100</v>
      </c>
      <c r="AH31" s="169">
        <v>5</v>
      </c>
      <c r="AI31" s="169">
        <v>2</v>
      </c>
      <c r="AJ31" s="169">
        <v>4</v>
      </c>
      <c r="AK31" s="169">
        <v>1</v>
      </c>
      <c r="AL31" s="169">
        <v>0</v>
      </c>
      <c r="AM31" s="169">
        <v>3</v>
      </c>
      <c r="AN31" s="169">
        <v>0</v>
      </c>
      <c r="AO31" s="169">
        <v>2</v>
      </c>
      <c r="AP31" s="169">
        <v>0</v>
      </c>
      <c r="AQ31" s="169">
        <v>1</v>
      </c>
      <c r="AR31" s="169">
        <v>3</v>
      </c>
      <c r="AS31" s="169">
        <v>1</v>
      </c>
      <c r="AT31" s="169">
        <v>0</v>
      </c>
      <c r="AU31" s="169">
        <v>1</v>
      </c>
      <c r="AV31" s="169">
        <v>0</v>
      </c>
      <c r="AW31" s="169">
        <v>0</v>
      </c>
      <c r="AX31" s="169">
        <v>0</v>
      </c>
      <c r="AY31" s="169">
        <v>1</v>
      </c>
      <c r="AZ31" s="169">
        <v>1</v>
      </c>
      <c r="BA31" s="169">
        <v>0</v>
      </c>
      <c r="BB31" s="169">
        <v>0</v>
      </c>
      <c r="BC31" s="169">
        <v>1</v>
      </c>
      <c r="BD31" s="169">
        <v>0</v>
      </c>
      <c r="BE31" s="169">
        <v>0</v>
      </c>
      <c r="BF31" s="169">
        <v>0</v>
      </c>
      <c r="BG31" s="169">
        <v>1</v>
      </c>
      <c r="BH31" s="169">
        <v>0</v>
      </c>
      <c r="BI31" s="169">
        <v>1</v>
      </c>
      <c r="BJ31" s="169">
        <v>1</v>
      </c>
      <c r="BK31" s="169">
        <v>0</v>
      </c>
      <c r="BL31" s="169">
        <v>27</v>
      </c>
      <c r="BM31" s="169">
        <v>0</v>
      </c>
      <c r="BN31" s="169">
        <v>1</v>
      </c>
      <c r="BO31" s="169">
        <v>0</v>
      </c>
      <c r="BP31" s="169">
        <v>1</v>
      </c>
      <c r="BQ31" s="169">
        <v>0</v>
      </c>
      <c r="BR31" s="169">
        <v>0</v>
      </c>
      <c r="BS31" s="169">
        <v>1</v>
      </c>
      <c r="BT31" s="169">
        <v>0</v>
      </c>
      <c r="BU31" s="169">
        <v>0</v>
      </c>
      <c r="BV31" s="169">
        <v>1</v>
      </c>
      <c r="BW31" s="169">
        <v>0</v>
      </c>
      <c r="BX31" s="169">
        <v>0</v>
      </c>
      <c r="BY31" s="169">
        <v>3</v>
      </c>
      <c r="BZ31" s="169">
        <v>66</v>
      </c>
      <c r="CA31" s="169"/>
      <c r="CB31" s="166">
        <f t="shared" si="1"/>
        <v>66</v>
      </c>
      <c r="CC31" s="166">
        <f t="shared" si="2"/>
        <v>264</v>
      </c>
      <c r="CD31" s="166">
        <v>143</v>
      </c>
      <c r="CE31" s="166">
        <v>0</v>
      </c>
      <c r="CF31" s="177">
        <v>0</v>
      </c>
      <c r="CG31" s="114">
        <v>319</v>
      </c>
      <c r="CH31" s="114">
        <v>40</v>
      </c>
      <c r="CI31" s="114">
        <v>80</v>
      </c>
      <c r="CJ31" s="114">
        <f t="shared" si="3"/>
        <v>199</v>
      </c>
      <c r="CK31" s="114">
        <v>309</v>
      </c>
      <c r="CL31" s="114">
        <v>309</v>
      </c>
      <c r="CM31" s="114">
        <v>40</v>
      </c>
      <c r="CN31" s="180">
        <v>70</v>
      </c>
      <c r="CO31" s="181">
        <f t="shared" si="4"/>
        <v>199</v>
      </c>
    </row>
    <row r="32" customHeight="1" spans="1:93">
      <c r="A32" s="155">
        <v>31</v>
      </c>
      <c r="B32" s="156" t="s">
        <v>185</v>
      </c>
      <c r="C32" s="157" t="s">
        <v>608</v>
      </c>
      <c r="D32" s="95" t="s">
        <v>601</v>
      </c>
      <c r="E32" s="158" t="s">
        <v>667</v>
      </c>
      <c r="F32" s="158" t="s">
        <v>227</v>
      </c>
      <c r="G32" s="159" t="s">
        <v>668</v>
      </c>
      <c r="H32" s="159" t="s">
        <v>228</v>
      </c>
      <c r="I32" s="155"/>
      <c r="J32" s="155">
        <v>200</v>
      </c>
      <c r="K32" s="165">
        <v>409</v>
      </c>
      <c r="L32" s="155">
        <v>1</v>
      </c>
      <c r="M32" s="155"/>
      <c r="N32" s="165" t="s">
        <v>615</v>
      </c>
      <c r="O32" s="155" t="s">
        <v>605</v>
      </c>
      <c r="P32" s="166">
        <v>274</v>
      </c>
      <c r="Q32" s="166">
        <v>53</v>
      </c>
      <c r="R32" s="166">
        <v>67</v>
      </c>
      <c r="S32" s="166">
        <v>154</v>
      </c>
      <c r="T32" s="169">
        <v>51</v>
      </c>
      <c r="U32" s="169">
        <v>84</v>
      </c>
      <c r="V32" s="166">
        <v>68</v>
      </c>
      <c r="W32" s="166">
        <v>58</v>
      </c>
      <c r="X32" s="166">
        <v>74</v>
      </c>
      <c r="Y32" s="166">
        <v>156</v>
      </c>
      <c r="Z32" s="166">
        <v>86</v>
      </c>
      <c r="AA32" s="166">
        <v>71</v>
      </c>
      <c r="AB32" s="166">
        <f t="shared" si="5"/>
        <v>1196</v>
      </c>
      <c r="AC32" s="166">
        <v>127</v>
      </c>
      <c r="AD32" s="166">
        <v>102</v>
      </c>
      <c r="AE32" s="169">
        <v>139</v>
      </c>
      <c r="AF32" s="169">
        <v>136</v>
      </c>
      <c r="AG32" s="169">
        <v>102</v>
      </c>
      <c r="AH32" s="169">
        <v>12</v>
      </c>
      <c r="AI32" s="169">
        <v>7</v>
      </c>
      <c r="AJ32" s="169">
        <v>7</v>
      </c>
      <c r="AK32" s="169">
        <v>2</v>
      </c>
      <c r="AL32" s="169">
        <v>7</v>
      </c>
      <c r="AM32" s="169">
        <v>5</v>
      </c>
      <c r="AN32" s="169">
        <v>4</v>
      </c>
      <c r="AO32" s="169">
        <v>2</v>
      </c>
      <c r="AP32" s="169">
        <v>5</v>
      </c>
      <c r="AQ32" s="169">
        <v>3</v>
      </c>
      <c r="AR32" s="169">
        <v>2</v>
      </c>
      <c r="AS32" s="169">
        <v>9</v>
      </c>
      <c r="AT32" s="169">
        <v>7</v>
      </c>
      <c r="AU32" s="169">
        <v>1</v>
      </c>
      <c r="AV32" s="169">
        <v>3</v>
      </c>
      <c r="AW32" s="169">
        <v>8</v>
      </c>
      <c r="AX32" s="169">
        <v>4</v>
      </c>
      <c r="AY32" s="169">
        <v>22</v>
      </c>
      <c r="AZ32" s="169">
        <v>7</v>
      </c>
      <c r="BA32" s="169">
        <v>1</v>
      </c>
      <c r="BB32" s="169">
        <v>8</v>
      </c>
      <c r="BC32" s="169">
        <v>4</v>
      </c>
      <c r="BD32" s="169">
        <v>4</v>
      </c>
      <c r="BE32" s="169">
        <v>2</v>
      </c>
      <c r="BF32" s="169">
        <v>4</v>
      </c>
      <c r="BG32" s="169">
        <v>0</v>
      </c>
      <c r="BH32" s="169">
        <v>0</v>
      </c>
      <c r="BI32" s="169">
        <v>5</v>
      </c>
      <c r="BJ32" s="169">
        <v>1</v>
      </c>
      <c r="BK32" s="169">
        <v>2</v>
      </c>
      <c r="BL32" s="169">
        <v>122</v>
      </c>
      <c r="BM32" s="169">
        <v>1</v>
      </c>
      <c r="BN32" s="169">
        <v>3</v>
      </c>
      <c r="BO32" s="169">
        <v>3</v>
      </c>
      <c r="BP32" s="169">
        <v>0</v>
      </c>
      <c r="BQ32" s="169">
        <v>3</v>
      </c>
      <c r="BR32" s="169">
        <v>2</v>
      </c>
      <c r="BS32" s="169">
        <v>10</v>
      </c>
      <c r="BT32" s="169">
        <v>5</v>
      </c>
      <c r="BU32" s="169">
        <v>12</v>
      </c>
      <c r="BV32" s="169">
        <v>3</v>
      </c>
      <c r="BW32" s="169">
        <v>3</v>
      </c>
      <c r="BX32" s="169">
        <v>5</v>
      </c>
      <c r="BY32" s="169">
        <v>48</v>
      </c>
      <c r="BZ32" s="169">
        <v>44</v>
      </c>
      <c r="CA32" s="169"/>
      <c r="CB32" s="166">
        <f t="shared" si="1"/>
        <v>44</v>
      </c>
      <c r="CC32" s="166">
        <f t="shared" si="2"/>
        <v>11</v>
      </c>
      <c r="CD32" s="166">
        <v>86</v>
      </c>
      <c r="CE32" s="166">
        <v>0</v>
      </c>
      <c r="CF32" s="177">
        <v>0</v>
      </c>
      <c r="CG32" s="114">
        <v>359</v>
      </c>
      <c r="CH32" s="114">
        <v>40</v>
      </c>
      <c r="CI32" s="114">
        <v>80</v>
      </c>
      <c r="CJ32" s="114">
        <f t="shared" si="3"/>
        <v>239</v>
      </c>
      <c r="CK32" s="114">
        <v>339</v>
      </c>
      <c r="CL32" s="114">
        <v>339</v>
      </c>
      <c r="CM32" s="114">
        <v>40</v>
      </c>
      <c r="CN32" s="180">
        <v>60</v>
      </c>
      <c r="CO32" s="181">
        <f t="shared" si="4"/>
        <v>239</v>
      </c>
    </row>
    <row r="33" customHeight="1" spans="1:93">
      <c r="A33" s="155">
        <v>32</v>
      </c>
      <c r="B33" s="156" t="s">
        <v>185</v>
      </c>
      <c r="C33" s="157" t="s">
        <v>608</v>
      </c>
      <c r="D33" s="95" t="s">
        <v>601</v>
      </c>
      <c r="E33" s="158" t="s">
        <v>669</v>
      </c>
      <c r="F33" s="158" t="s">
        <v>245</v>
      </c>
      <c r="G33" s="159" t="s">
        <v>670</v>
      </c>
      <c r="H33" s="159" t="s">
        <v>242</v>
      </c>
      <c r="I33" s="155"/>
      <c r="J33" s="155">
        <v>200</v>
      </c>
      <c r="K33" s="165">
        <v>359</v>
      </c>
      <c r="L33" s="95">
        <v>4</v>
      </c>
      <c r="M33" s="155">
        <v>30</v>
      </c>
      <c r="N33" s="165" t="s">
        <v>604</v>
      </c>
      <c r="O33" s="155" t="s">
        <v>605</v>
      </c>
      <c r="P33" s="166">
        <v>5</v>
      </c>
      <c r="Q33" s="166">
        <v>8</v>
      </c>
      <c r="R33" s="166">
        <v>65</v>
      </c>
      <c r="S33" s="166">
        <v>114</v>
      </c>
      <c r="T33" s="169">
        <v>90</v>
      </c>
      <c r="U33" s="169">
        <v>140</v>
      </c>
      <c r="V33" s="166">
        <v>51</v>
      </c>
      <c r="W33" s="166">
        <v>90</v>
      </c>
      <c r="X33" s="166">
        <v>69</v>
      </c>
      <c r="Y33" s="166">
        <v>77</v>
      </c>
      <c r="Z33" s="166">
        <v>249</v>
      </c>
      <c r="AA33" s="166">
        <v>105</v>
      </c>
      <c r="AB33" s="166">
        <f t="shared" si="5"/>
        <v>1063</v>
      </c>
      <c r="AC33" s="166">
        <v>107</v>
      </c>
      <c r="AD33" s="166">
        <v>125</v>
      </c>
      <c r="AE33" s="169">
        <v>199</v>
      </c>
      <c r="AF33" s="169">
        <v>231</v>
      </c>
      <c r="AG33" s="169">
        <v>188</v>
      </c>
      <c r="AH33" s="169">
        <v>62</v>
      </c>
      <c r="AI33" s="169">
        <v>13</v>
      </c>
      <c r="AJ33" s="169">
        <v>8</v>
      </c>
      <c r="AK33" s="169">
        <v>1</v>
      </c>
      <c r="AL33" s="169">
        <v>1</v>
      </c>
      <c r="AM33" s="169">
        <v>1</v>
      </c>
      <c r="AN33" s="169">
        <v>0</v>
      </c>
      <c r="AO33" s="169">
        <v>8</v>
      </c>
      <c r="AP33" s="169">
        <v>4</v>
      </c>
      <c r="AQ33" s="169">
        <v>7</v>
      </c>
      <c r="AR33" s="169">
        <v>2</v>
      </c>
      <c r="AS33" s="169">
        <v>7</v>
      </c>
      <c r="AT33" s="169">
        <v>4</v>
      </c>
      <c r="AU33" s="169">
        <v>0</v>
      </c>
      <c r="AV33" s="169">
        <v>2</v>
      </c>
      <c r="AW33" s="169">
        <v>6</v>
      </c>
      <c r="AX33" s="169">
        <v>1</v>
      </c>
      <c r="AY33" s="169">
        <v>69</v>
      </c>
      <c r="AZ33" s="169">
        <v>4</v>
      </c>
      <c r="BA33" s="169">
        <v>10</v>
      </c>
      <c r="BB33" s="169">
        <v>4</v>
      </c>
      <c r="BC33" s="169">
        <v>8</v>
      </c>
      <c r="BD33" s="169">
        <v>3</v>
      </c>
      <c r="BE33" s="169">
        <v>28</v>
      </c>
      <c r="BF33" s="169">
        <v>6</v>
      </c>
      <c r="BG33" s="169">
        <v>4</v>
      </c>
      <c r="BH33" s="169">
        <v>2</v>
      </c>
      <c r="BI33" s="169">
        <v>1</v>
      </c>
      <c r="BJ33" s="169">
        <v>4</v>
      </c>
      <c r="BK33" s="169">
        <v>5</v>
      </c>
      <c r="BL33" s="169">
        <v>266</v>
      </c>
      <c r="BM33" s="169">
        <v>3</v>
      </c>
      <c r="BN33" s="169">
        <v>2</v>
      </c>
      <c r="BO33" s="169">
        <v>3</v>
      </c>
      <c r="BP33" s="169">
        <v>5</v>
      </c>
      <c r="BQ33" s="169">
        <v>4</v>
      </c>
      <c r="BR33" s="169">
        <v>6</v>
      </c>
      <c r="BS33" s="169">
        <v>5</v>
      </c>
      <c r="BT33" s="169">
        <v>0</v>
      </c>
      <c r="BU33" s="169">
        <v>2</v>
      </c>
      <c r="BV33" s="169">
        <v>3</v>
      </c>
      <c r="BW33" s="169">
        <v>8</v>
      </c>
      <c r="BX33" s="169">
        <v>1</v>
      </c>
      <c r="BY33" s="169">
        <v>39</v>
      </c>
      <c r="BZ33" s="169">
        <v>179</v>
      </c>
      <c r="CA33" s="169"/>
      <c r="CB33" s="166">
        <f t="shared" si="1"/>
        <v>179</v>
      </c>
      <c r="CC33" s="166">
        <f t="shared" si="2"/>
        <v>55.0769230769231</v>
      </c>
      <c r="CD33" s="166">
        <v>335</v>
      </c>
      <c r="CE33" s="166">
        <v>250</v>
      </c>
      <c r="CF33" s="177">
        <v>44407</v>
      </c>
      <c r="CG33" s="114">
        <v>319</v>
      </c>
      <c r="CH33" s="114">
        <v>40</v>
      </c>
      <c r="CI33" s="114">
        <v>50</v>
      </c>
      <c r="CJ33" s="114">
        <f t="shared" si="3"/>
        <v>229</v>
      </c>
      <c r="CK33" s="114">
        <v>309</v>
      </c>
      <c r="CL33" s="114">
        <v>309</v>
      </c>
      <c r="CM33" s="114">
        <v>40</v>
      </c>
      <c r="CN33" s="114">
        <v>40</v>
      </c>
      <c r="CO33" s="181">
        <f t="shared" si="4"/>
        <v>229</v>
      </c>
    </row>
    <row r="34" customHeight="1" spans="1:93">
      <c r="A34" s="155">
        <v>33</v>
      </c>
      <c r="B34" s="156" t="s">
        <v>185</v>
      </c>
      <c r="C34" s="157" t="s">
        <v>608</v>
      </c>
      <c r="D34" s="95" t="s">
        <v>601</v>
      </c>
      <c r="E34" s="158" t="s">
        <v>671</v>
      </c>
      <c r="F34" s="158" t="s">
        <v>241</v>
      </c>
      <c r="G34" s="159" t="s">
        <v>672</v>
      </c>
      <c r="H34" s="159" t="s">
        <v>242</v>
      </c>
      <c r="I34" s="155"/>
      <c r="J34" s="155">
        <v>230</v>
      </c>
      <c r="K34" s="165">
        <v>409</v>
      </c>
      <c r="L34" s="95">
        <v>4</v>
      </c>
      <c r="M34" s="155">
        <v>30</v>
      </c>
      <c r="N34" s="165" t="s">
        <v>604</v>
      </c>
      <c r="O34" s="155" t="s">
        <v>605</v>
      </c>
      <c r="P34" s="166">
        <v>3</v>
      </c>
      <c r="Q34" s="166">
        <v>9</v>
      </c>
      <c r="R34" s="166">
        <v>55</v>
      </c>
      <c r="S34" s="166">
        <v>119</v>
      </c>
      <c r="T34" s="169">
        <v>138</v>
      </c>
      <c r="U34" s="169">
        <v>183</v>
      </c>
      <c r="V34" s="166">
        <v>86</v>
      </c>
      <c r="W34" s="166">
        <v>111</v>
      </c>
      <c r="X34" s="166">
        <v>156</v>
      </c>
      <c r="Y34" s="166">
        <v>151</v>
      </c>
      <c r="Z34" s="166">
        <v>300</v>
      </c>
      <c r="AA34" s="166">
        <v>123</v>
      </c>
      <c r="AB34" s="166">
        <f t="shared" si="5"/>
        <v>1434</v>
      </c>
      <c r="AC34" s="166">
        <v>200</v>
      </c>
      <c r="AD34" s="166">
        <v>224</v>
      </c>
      <c r="AE34" s="169">
        <v>314</v>
      </c>
      <c r="AF34" s="169">
        <v>261</v>
      </c>
      <c r="AG34" s="169">
        <v>168</v>
      </c>
      <c r="AH34" s="169">
        <v>44</v>
      </c>
      <c r="AI34" s="169">
        <v>10</v>
      </c>
      <c r="AJ34" s="169">
        <v>6</v>
      </c>
      <c r="AK34" s="169">
        <v>2</v>
      </c>
      <c r="AL34" s="169">
        <v>3</v>
      </c>
      <c r="AM34" s="169">
        <v>8</v>
      </c>
      <c r="AN34" s="169">
        <v>7</v>
      </c>
      <c r="AO34" s="169">
        <v>6</v>
      </c>
      <c r="AP34" s="169">
        <v>4</v>
      </c>
      <c r="AQ34" s="169">
        <v>9</v>
      </c>
      <c r="AR34" s="169">
        <v>9</v>
      </c>
      <c r="AS34" s="169">
        <v>6</v>
      </c>
      <c r="AT34" s="169">
        <v>5</v>
      </c>
      <c r="AU34" s="169">
        <v>3</v>
      </c>
      <c r="AV34" s="169">
        <v>2</v>
      </c>
      <c r="AW34" s="169">
        <v>5</v>
      </c>
      <c r="AX34" s="169">
        <v>1</v>
      </c>
      <c r="AY34" s="169">
        <v>98</v>
      </c>
      <c r="AZ34" s="169">
        <v>4</v>
      </c>
      <c r="BA34" s="169">
        <v>5</v>
      </c>
      <c r="BB34" s="169">
        <v>2</v>
      </c>
      <c r="BC34" s="169">
        <v>6</v>
      </c>
      <c r="BD34" s="169">
        <v>3</v>
      </c>
      <c r="BE34" s="169">
        <v>4</v>
      </c>
      <c r="BF34" s="169">
        <v>8</v>
      </c>
      <c r="BG34" s="169">
        <v>8</v>
      </c>
      <c r="BH34" s="169">
        <v>6</v>
      </c>
      <c r="BI34" s="169">
        <v>8</v>
      </c>
      <c r="BJ34" s="169">
        <v>3</v>
      </c>
      <c r="BK34" s="169">
        <v>6</v>
      </c>
      <c r="BL34" s="169">
        <v>281</v>
      </c>
      <c r="BM34" s="169">
        <v>8</v>
      </c>
      <c r="BN34" s="169">
        <v>2</v>
      </c>
      <c r="BO34" s="169">
        <v>6</v>
      </c>
      <c r="BP34" s="169">
        <v>5</v>
      </c>
      <c r="BQ34" s="169">
        <v>10</v>
      </c>
      <c r="BR34" s="169">
        <v>6</v>
      </c>
      <c r="BS34" s="169">
        <v>5</v>
      </c>
      <c r="BT34" s="169">
        <v>9</v>
      </c>
      <c r="BU34" s="169">
        <v>9</v>
      </c>
      <c r="BV34" s="169">
        <v>1</v>
      </c>
      <c r="BW34" s="169">
        <v>5</v>
      </c>
      <c r="BX34" s="169">
        <v>6</v>
      </c>
      <c r="BY34" s="169">
        <v>65</v>
      </c>
      <c r="BZ34" s="169">
        <v>164</v>
      </c>
      <c r="CA34" s="169"/>
      <c r="CB34" s="166">
        <f t="shared" si="1"/>
        <v>164</v>
      </c>
      <c r="CC34" s="166">
        <f t="shared" si="2"/>
        <v>30.2769230769231</v>
      </c>
      <c r="CD34" s="166">
        <v>365</v>
      </c>
      <c r="CE34" s="166">
        <v>299</v>
      </c>
      <c r="CF34" s="177">
        <v>44407</v>
      </c>
      <c r="CG34" s="114">
        <v>349</v>
      </c>
      <c r="CH34" s="114">
        <v>40</v>
      </c>
      <c r="CI34" s="114">
        <v>50</v>
      </c>
      <c r="CJ34" s="114">
        <f t="shared" si="3"/>
        <v>259</v>
      </c>
      <c r="CK34" s="114">
        <v>339</v>
      </c>
      <c r="CL34" s="114">
        <v>339</v>
      </c>
      <c r="CM34" s="114">
        <v>40</v>
      </c>
      <c r="CN34" s="114">
        <v>40</v>
      </c>
      <c r="CO34" s="181">
        <f t="shared" si="4"/>
        <v>259</v>
      </c>
    </row>
    <row r="35" customHeight="1" spans="1:93">
      <c r="A35" s="155">
        <v>34</v>
      </c>
      <c r="B35" s="156" t="s">
        <v>185</v>
      </c>
      <c r="C35" s="157" t="s">
        <v>608</v>
      </c>
      <c r="D35" s="95" t="s">
        <v>601</v>
      </c>
      <c r="E35" s="158" t="s">
        <v>673</v>
      </c>
      <c r="F35" s="158" t="s">
        <v>246</v>
      </c>
      <c r="G35" s="159" t="s">
        <v>674</v>
      </c>
      <c r="H35" s="159" t="s">
        <v>244</v>
      </c>
      <c r="I35" s="155"/>
      <c r="J35" s="155">
        <v>200</v>
      </c>
      <c r="K35" s="165">
        <v>359</v>
      </c>
      <c r="L35" s="155">
        <v>2</v>
      </c>
      <c r="M35" s="155">
        <v>25</v>
      </c>
      <c r="N35" s="165" t="s">
        <v>604</v>
      </c>
      <c r="O35" s="155" t="s">
        <v>605</v>
      </c>
      <c r="P35" s="166">
        <v>11</v>
      </c>
      <c r="Q35" s="166">
        <v>2</v>
      </c>
      <c r="R35" s="166">
        <v>49</v>
      </c>
      <c r="S35" s="166">
        <v>82</v>
      </c>
      <c r="T35" s="169">
        <v>49</v>
      </c>
      <c r="U35" s="169">
        <v>107</v>
      </c>
      <c r="V35" s="166">
        <v>48</v>
      </c>
      <c r="W35" s="166">
        <v>73</v>
      </c>
      <c r="X35" s="166">
        <v>108</v>
      </c>
      <c r="Y35" s="166">
        <v>103</v>
      </c>
      <c r="Z35" s="166">
        <v>135</v>
      </c>
      <c r="AA35" s="166">
        <v>23</v>
      </c>
      <c r="AB35" s="166">
        <f t="shared" si="5"/>
        <v>790</v>
      </c>
      <c r="AC35" s="166">
        <v>116</v>
      </c>
      <c r="AD35" s="166">
        <v>45</v>
      </c>
      <c r="AE35" s="169">
        <v>59</v>
      </c>
      <c r="AF35" s="169">
        <v>68</v>
      </c>
      <c r="AG35" s="169">
        <v>63</v>
      </c>
      <c r="AH35" s="169">
        <v>12</v>
      </c>
      <c r="AI35" s="169">
        <v>0</v>
      </c>
      <c r="AJ35" s="169">
        <v>2</v>
      </c>
      <c r="AK35" s="169"/>
      <c r="AL35" s="169">
        <v>2</v>
      </c>
      <c r="AM35" s="169">
        <v>3</v>
      </c>
      <c r="AN35" s="169">
        <v>3</v>
      </c>
      <c r="AO35" s="169">
        <v>3</v>
      </c>
      <c r="AP35" s="169">
        <v>0</v>
      </c>
      <c r="AQ35" s="169">
        <v>3</v>
      </c>
      <c r="AR35" s="169">
        <v>3</v>
      </c>
      <c r="AS35" s="169">
        <v>7</v>
      </c>
      <c r="AT35" s="169">
        <v>0</v>
      </c>
      <c r="AU35" s="169">
        <v>0</v>
      </c>
      <c r="AV35" s="169">
        <v>0</v>
      </c>
      <c r="AW35" s="169">
        <v>2</v>
      </c>
      <c r="AX35" s="169">
        <v>6</v>
      </c>
      <c r="AY35" s="169">
        <v>29</v>
      </c>
      <c r="AZ35" s="169">
        <v>1</v>
      </c>
      <c r="BA35" s="169">
        <v>5</v>
      </c>
      <c r="BB35" s="169">
        <v>3</v>
      </c>
      <c r="BC35" s="169">
        <v>1</v>
      </c>
      <c r="BD35" s="169">
        <v>2</v>
      </c>
      <c r="BE35" s="169">
        <v>2</v>
      </c>
      <c r="BF35" s="169">
        <v>3</v>
      </c>
      <c r="BG35" s="169">
        <v>0</v>
      </c>
      <c r="BH35" s="169">
        <v>1</v>
      </c>
      <c r="BI35" s="169">
        <v>3</v>
      </c>
      <c r="BJ35" s="169">
        <v>1</v>
      </c>
      <c r="BK35" s="169">
        <v>1</v>
      </c>
      <c r="BL35" s="169">
        <v>90</v>
      </c>
      <c r="BM35" s="169">
        <v>1</v>
      </c>
      <c r="BN35" s="169">
        <v>1</v>
      </c>
      <c r="BO35" s="169">
        <v>0</v>
      </c>
      <c r="BP35" s="169">
        <v>1</v>
      </c>
      <c r="BQ35" s="169">
        <v>1</v>
      </c>
      <c r="BR35" s="169">
        <v>0</v>
      </c>
      <c r="BS35" s="169">
        <v>0</v>
      </c>
      <c r="BT35" s="169">
        <v>1</v>
      </c>
      <c r="BU35" s="169">
        <v>1</v>
      </c>
      <c r="BV35" s="169">
        <v>1</v>
      </c>
      <c r="BW35" s="169">
        <v>0</v>
      </c>
      <c r="BX35" s="169">
        <v>0</v>
      </c>
      <c r="BY35" s="169">
        <v>7</v>
      </c>
      <c r="BZ35" s="169">
        <v>15</v>
      </c>
      <c r="CA35" s="169"/>
      <c r="CB35" s="166">
        <f t="shared" si="1"/>
        <v>15</v>
      </c>
      <c r="CC35" s="166">
        <f t="shared" si="2"/>
        <v>25.7142857142857</v>
      </c>
      <c r="CD35" s="166">
        <v>6</v>
      </c>
      <c r="CE35" s="166">
        <v>400</v>
      </c>
      <c r="CF35" s="177">
        <v>44391</v>
      </c>
      <c r="CG35" s="114">
        <v>319</v>
      </c>
      <c r="CH35" s="114">
        <v>40</v>
      </c>
      <c r="CI35" s="114">
        <v>50</v>
      </c>
      <c r="CJ35" s="114">
        <f t="shared" si="3"/>
        <v>229</v>
      </c>
      <c r="CK35" s="114">
        <v>309</v>
      </c>
      <c r="CL35" s="114">
        <v>309</v>
      </c>
      <c r="CM35" s="114">
        <v>40</v>
      </c>
      <c r="CN35" s="114">
        <v>40</v>
      </c>
      <c r="CO35" s="181">
        <f t="shared" si="4"/>
        <v>229</v>
      </c>
    </row>
    <row r="36" customHeight="1" spans="1:93">
      <c r="A36" s="155">
        <v>35</v>
      </c>
      <c r="B36" s="156" t="s">
        <v>185</v>
      </c>
      <c r="C36" s="157" t="s">
        <v>608</v>
      </c>
      <c r="D36" s="95" t="s">
        <v>601</v>
      </c>
      <c r="E36" s="158" t="s">
        <v>675</v>
      </c>
      <c r="F36" s="158" t="s">
        <v>243</v>
      </c>
      <c r="G36" s="159" t="s">
        <v>676</v>
      </c>
      <c r="H36" s="159" t="s">
        <v>244</v>
      </c>
      <c r="I36" s="155"/>
      <c r="J36" s="155">
        <v>230</v>
      </c>
      <c r="K36" s="165">
        <v>409</v>
      </c>
      <c r="L36" s="155">
        <v>2</v>
      </c>
      <c r="M36" s="155">
        <v>25</v>
      </c>
      <c r="N36" s="165" t="s">
        <v>604</v>
      </c>
      <c r="O36" s="155" t="s">
        <v>605</v>
      </c>
      <c r="P36" s="166">
        <v>5</v>
      </c>
      <c r="Q36" s="166">
        <v>11</v>
      </c>
      <c r="R36" s="166">
        <v>29</v>
      </c>
      <c r="S36" s="166">
        <v>98</v>
      </c>
      <c r="T36" s="169">
        <v>100</v>
      </c>
      <c r="U36" s="169">
        <v>112</v>
      </c>
      <c r="V36" s="166">
        <v>68</v>
      </c>
      <c r="W36" s="166">
        <v>75</v>
      </c>
      <c r="X36" s="166">
        <v>121</v>
      </c>
      <c r="Y36" s="166">
        <v>144</v>
      </c>
      <c r="Z36" s="166">
        <v>76</v>
      </c>
      <c r="AA36" s="166">
        <v>32</v>
      </c>
      <c r="AB36" s="166">
        <f t="shared" si="5"/>
        <v>871</v>
      </c>
      <c r="AC36" s="166">
        <v>103</v>
      </c>
      <c r="AD36" s="166">
        <v>48</v>
      </c>
      <c r="AE36" s="169">
        <v>60</v>
      </c>
      <c r="AF36" s="169">
        <v>50</v>
      </c>
      <c r="AG36" s="169">
        <v>52</v>
      </c>
      <c r="AH36" s="169">
        <v>7</v>
      </c>
      <c r="AI36" s="169">
        <v>0</v>
      </c>
      <c r="AJ36" s="169">
        <v>1</v>
      </c>
      <c r="AK36" s="169"/>
      <c r="AL36" s="169">
        <v>2</v>
      </c>
      <c r="AM36" s="169">
        <v>3</v>
      </c>
      <c r="AN36" s="169">
        <v>2</v>
      </c>
      <c r="AO36" s="169">
        <v>3</v>
      </c>
      <c r="AP36" s="169">
        <v>3</v>
      </c>
      <c r="AQ36" s="169">
        <v>1</v>
      </c>
      <c r="AR36" s="169">
        <v>1</v>
      </c>
      <c r="AS36" s="169">
        <v>3</v>
      </c>
      <c r="AT36" s="169">
        <v>1</v>
      </c>
      <c r="AU36" s="169">
        <v>2</v>
      </c>
      <c r="AV36" s="169">
        <v>2</v>
      </c>
      <c r="AW36" s="169">
        <v>4</v>
      </c>
      <c r="AX36" s="169">
        <v>1</v>
      </c>
      <c r="AY36" s="169">
        <v>23</v>
      </c>
      <c r="AZ36" s="169">
        <v>2</v>
      </c>
      <c r="BA36" s="169">
        <v>3</v>
      </c>
      <c r="BB36" s="169">
        <v>2</v>
      </c>
      <c r="BC36" s="169">
        <v>1</v>
      </c>
      <c r="BD36" s="169">
        <v>2</v>
      </c>
      <c r="BE36" s="169">
        <v>0</v>
      </c>
      <c r="BF36" s="169">
        <v>1</v>
      </c>
      <c r="BG36" s="169">
        <v>4</v>
      </c>
      <c r="BH36" s="169">
        <v>2</v>
      </c>
      <c r="BI36" s="169">
        <v>1</v>
      </c>
      <c r="BJ36" s="169">
        <v>0</v>
      </c>
      <c r="BK36" s="169">
        <v>2</v>
      </c>
      <c r="BL36" s="169">
        <v>74</v>
      </c>
      <c r="BM36" s="169">
        <v>0</v>
      </c>
      <c r="BN36" s="169">
        <v>1</v>
      </c>
      <c r="BO36" s="169">
        <v>0</v>
      </c>
      <c r="BP36" s="169">
        <v>1</v>
      </c>
      <c r="BQ36" s="169">
        <v>0</v>
      </c>
      <c r="BR36" s="169">
        <v>1</v>
      </c>
      <c r="BS36" s="169">
        <v>2</v>
      </c>
      <c r="BT36" s="169">
        <v>0</v>
      </c>
      <c r="BU36" s="169">
        <v>1</v>
      </c>
      <c r="BV36" s="169">
        <v>0</v>
      </c>
      <c r="BW36" s="169">
        <v>1</v>
      </c>
      <c r="BX36" s="169">
        <v>0</v>
      </c>
      <c r="BY36" s="169">
        <v>6</v>
      </c>
      <c r="BZ36" s="169">
        <v>22</v>
      </c>
      <c r="CA36" s="169">
        <v>12</v>
      </c>
      <c r="CB36" s="166">
        <f t="shared" si="1"/>
        <v>34</v>
      </c>
      <c r="CC36" s="166">
        <f t="shared" si="2"/>
        <v>68</v>
      </c>
      <c r="CD36" s="166">
        <v>74</v>
      </c>
      <c r="CE36" s="166">
        <v>100</v>
      </c>
      <c r="CF36" s="177">
        <v>44391</v>
      </c>
      <c r="CG36" s="114">
        <v>349</v>
      </c>
      <c r="CH36" s="114">
        <v>40</v>
      </c>
      <c r="CI36" s="114">
        <v>50</v>
      </c>
      <c r="CJ36" s="114">
        <f t="shared" si="3"/>
        <v>259</v>
      </c>
      <c r="CK36" s="114">
        <v>339</v>
      </c>
      <c r="CL36" s="114">
        <v>339</v>
      </c>
      <c r="CM36" s="114">
        <v>40</v>
      </c>
      <c r="CN36" s="114">
        <v>40</v>
      </c>
      <c r="CO36" s="181">
        <f t="shared" si="4"/>
        <v>259</v>
      </c>
    </row>
    <row r="37" customHeight="1" spans="1:93">
      <c r="A37" s="155">
        <v>36</v>
      </c>
      <c r="B37" s="156" t="s">
        <v>185</v>
      </c>
      <c r="C37" s="157" t="s">
        <v>608</v>
      </c>
      <c r="D37" s="95" t="s">
        <v>601</v>
      </c>
      <c r="E37" s="158" t="s">
        <v>677</v>
      </c>
      <c r="F37" s="158" t="s">
        <v>200</v>
      </c>
      <c r="G37" s="159" t="s">
        <v>678</v>
      </c>
      <c r="H37" s="159" t="s">
        <v>201</v>
      </c>
      <c r="I37" s="155"/>
      <c r="J37" s="155">
        <v>190</v>
      </c>
      <c r="K37" s="165">
        <v>309</v>
      </c>
      <c r="L37" s="155">
        <v>2</v>
      </c>
      <c r="M37" s="155"/>
      <c r="N37" s="165" t="s">
        <v>615</v>
      </c>
      <c r="O37" s="155" t="s">
        <v>605</v>
      </c>
      <c r="P37" s="166">
        <v>27</v>
      </c>
      <c r="Q37" s="166">
        <v>15</v>
      </c>
      <c r="R37" s="166">
        <v>38</v>
      </c>
      <c r="S37" s="166">
        <v>33</v>
      </c>
      <c r="T37" s="169">
        <v>17</v>
      </c>
      <c r="U37" s="169">
        <v>24</v>
      </c>
      <c r="V37" s="166">
        <v>25</v>
      </c>
      <c r="W37" s="166">
        <v>23</v>
      </c>
      <c r="X37" s="166">
        <v>22</v>
      </c>
      <c r="Y37" s="166">
        <v>23</v>
      </c>
      <c r="Z37" s="166">
        <v>61</v>
      </c>
      <c r="AA37" s="166">
        <v>29</v>
      </c>
      <c r="AB37" s="166">
        <f t="shared" si="5"/>
        <v>337</v>
      </c>
      <c r="AC37" s="166">
        <v>15</v>
      </c>
      <c r="AD37" s="166">
        <v>25</v>
      </c>
      <c r="AE37" s="169">
        <v>21</v>
      </c>
      <c r="AF37" s="169">
        <v>24</v>
      </c>
      <c r="AG37" s="169">
        <v>18</v>
      </c>
      <c r="AH37" s="169">
        <v>3</v>
      </c>
      <c r="AI37" s="169">
        <v>1</v>
      </c>
      <c r="AJ37" s="169">
        <v>0</v>
      </c>
      <c r="AK37" s="169"/>
      <c r="AL37" s="169">
        <v>1</v>
      </c>
      <c r="AM37" s="169">
        <v>0</v>
      </c>
      <c r="AN37" s="169">
        <v>0</v>
      </c>
      <c r="AO37" s="169">
        <v>0</v>
      </c>
      <c r="AP37" s="169">
        <v>1</v>
      </c>
      <c r="AQ37" s="169">
        <v>0</v>
      </c>
      <c r="AR37" s="169">
        <v>0</v>
      </c>
      <c r="AS37" s="169">
        <v>1</v>
      </c>
      <c r="AT37" s="169">
        <v>0</v>
      </c>
      <c r="AU37" s="169">
        <v>0</v>
      </c>
      <c r="AV37" s="169">
        <v>0</v>
      </c>
      <c r="AW37" s="169">
        <v>0</v>
      </c>
      <c r="AX37" s="169">
        <v>0</v>
      </c>
      <c r="AY37" s="169">
        <v>1</v>
      </c>
      <c r="AZ37" s="169">
        <v>1</v>
      </c>
      <c r="BA37" s="169">
        <v>0</v>
      </c>
      <c r="BB37" s="169">
        <v>0</v>
      </c>
      <c r="BC37" s="169">
        <v>0</v>
      </c>
      <c r="BD37" s="169">
        <v>0</v>
      </c>
      <c r="BE37" s="169">
        <v>0</v>
      </c>
      <c r="BF37" s="169">
        <v>0</v>
      </c>
      <c r="BG37" s="169">
        <v>0</v>
      </c>
      <c r="BH37" s="169">
        <v>0</v>
      </c>
      <c r="BI37" s="169">
        <v>0</v>
      </c>
      <c r="BJ37" s="169">
        <v>0</v>
      </c>
      <c r="BK37" s="169">
        <v>0</v>
      </c>
      <c r="BL37" s="169">
        <v>8</v>
      </c>
      <c r="BM37" s="169">
        <v>0</v>
      </c>
      <c r="BN37" s="169">
        <v>0</v>
      </c>
      <c r="BO37" s="169">
        <v>0</v>
      </c>
      <c r="BP37" s="169">
        <v>0</v>
      </c>
      <c r="BQ37" s="169">
        <v>0</v>
      </c>
      <c r="BR37" s="169">
        <v>0</v>
      </c>
      <c r="BS37" s="169">
        <v>0</v>
      </c>
      <c r="BT37" s="169">
        <v>0</v>
      </c>
      <c r="BU37" s="169">
        <v>0</v>
      </c>
      <c r="BV37" s="169">
        <v>0</v>
      </c>
      <c r="BW37" s="169">
        <v>1</v>
      </c>
      <c r="BX37" s="169">
        <v>1</v>
      </c>
      <c r="BY37" s="169">
        <v>2</v>
      </c>
      <c r="BZ37" s="169">
        <v>0</v>
      </c>
      <c r="CA37" s="169"/>
      <c r="CB37" s="166">
        <f t="shared" si="1"/>
        <v>0</v>
      </c>
      <c r="CC37" s="166">
        <f t="shared" si="2"/>
        <v>0</v>
      </c>
      <c r="CD37" s="166">
        <v>814</v>
      </c>
      <c r="CE37" s="166">
        <v>0</v>
      </c>
      <c r="CF37" s="177">
        <v>0</v>
      </c>
      <c r="CG37" s="114">
        <v>239</v>
      </c>
      <c r="CH37" s="114">
        <v>40</v>
      </c>
      <c r="CI37" s="114">
        <v>20</v>
      </c>
      <c r="CJ37" s="114">
        <f t="shared" si="3"/>
        <v>179</v>
      </c>
      <c r="CK37" s="114">
        <v>229</v>
      </c>
      <c r="CL37" s="114">
        <v>229</v>
      </c>
      <c r="CM37" s="114">
        <v>40</v>
      </c>
      <c r="CN37" s="114">
        <v>10</v>
      </c>
      <c r="CO37" s="181">
        <f t="shared" si="4"/>
        <v>179</v>
      </c>
    </row>
    <row r="38" customHeight="1" spans="1:93">
      <c r="A38" s="155">
        <v>37</v>
      </c>
      <c r="B38" s="156" t="s">
        <v>185</v>
      </c>
      <c r="C38" s="157" t="s">
        <v>608</v>
      </c>
      <c r="D38" s="95" t="s">
        <v>601</v>
      </c>
      <c r="E38" s="158" t="s">
        <v>679</v>
      </c>
      <c r="F38" s="158" t="s">
        <v>223</v>
      </c>
      <c r="G38" s="159" t="s">
        <v>680</v>
      </c>
      <c r="H38" s="159" t="s">
        <v>201</v>
      </c>
      <c r="I38" s="155"/>
      <c r="J38" s="155">
        <v>230</v>
      </c>
      <c r="K38" s="165">
        <v>409</v>
      </c>
      <c r="L38" s="155">
        <v>2</v>
      </c>
      <c r="M38" s="155"/>
      <c r="N38" s="165" t="s">
        <v>615</v>
      </c>
      <c r="O38" s="155" t="s">
        <v>605</v>
      </c>
      <c r="P38" s="166">
        <v>236</v>
      </c>
      <c r="Q38" s="166">
        <v>67</v>
      </c>
      <c r="R38" s="166">
        <v>144</v>
      </c>
      <c r="S38" s="166">
        <v>159</v>
      </c>
      <c r="T38" s="169">
        <v>72</v>
      </c>
      <c r="U38" s="169">
        <v>103</v>
      </c>
      <c r="V38" s="166">
        <v>32</v>
      </c>
      <c r="W38" s="166">
        <v>30</v>
      </c>
      <c r="X38" s="166">
        <v>76</v>
      </c>
      <c r="Y38" s="166">
        <v>104</v>
      </c>
      <c r="Z38" s="166">
        <v>230</v>
      </c>
      <c r="AA38" s="166">
        <v>227</v>
      </c>
      <c r="AB38" s="166">
        <f t="shared" si="5"/>
        <v>1480</v>
      </c>
      <c r="AC38" s="166">
        <v>141</v>
      </c>
      <c r="AD38" s="166">
        <v>172</v>
      </c>
      <c r="AE38" s="169">
        <v>169</v>
      </c>
      <c r="AF38" s="169">
        <v>103</v>
      </c>
      <c r="AG38" s="169">
        <v>19</v>
      </c>
      <c r="AH38" s="169">
        <v>0</v>
      </c>
      <c r="AI38" s="169">
        <v>0</v>
      </c>
      <c r="AJ38" s="169">
        <v>1</v>
      </c>
      <c r="AK38" s="169">
        <v>0</v>
      </c>
      <c r="AL38" s="169">
        <v>0</v>
      </c>
      <c r="AM38" s="169">
        <v>0</v>
      </c>
      <c r="AN38" s="169">
        <v>0</v>
      </c>
      <c r="AO38" s="169">
        <v>0</v>
      </c>
      <c r="AP38" s="169">
        <v>0</v>
      </c>
      <c r="AQ38" s="169">
        <v>0</v>
      </c>
      <c r="AR38" s="169">
        <v>0</v>
      </c>
      <c r="AS38" s="169">
        <v>0</v>
      </c>
      <c r="AT38" s="169">
        <v>0</v>
      </c>
      <c r="AU38" s="169">
        <v>0</v>
      </c>
      <c r="AV38" s="169">
        <v>0</v>
      </c>
      <c r="AW38" s="169">
        <v>0</v>
      </c>
      <c r="AX38" s="169">
        <v>0</v>
      </c>
      <c r="AY38" s="169">
        <v>1</v>
      </c>
      <c r="AZ38" s="169">
        <v>0</v>
      </c>
      <c r="BA38" s="169">
        <v>0</v>
      </c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>
        <v>0</v>
      </c>
      <c r="BH38" s="169">
        <v>0</v>
      </c>
      <c r="BI38" s="169">
        <v>0</v>
      </c>
      <c r="BJ38" s="169">
        <v>0</v>
      </c>
      <c r="BK38" s="169">
        <v>0</v>
      </c>
      <c r="BL38" s="169">
        <v>2</v>
      </c>
      <c r="BM38" s="169">
        <v>0</v>
      </c>
      <c r="BN38" s="169">
        <v>0</v>
      </c>
      <c r="BO38" s="169">
        <v>0</v>
      </c>
      <c r="BP38" s="169">
        <v>0</v>
      </c>
      <c r="BQ38" s="169">
        <v>0</v>
      </c>
      <c r="BR38" s="169">
        <v>0</v>
      </c>
      <c r="BS38" s="169">
        <v>0</v>
      </c>
      <c r="BT38" s="169">
        <v>0</v>
      </c>
      <c r="BU38" s="169">
        <v>0</v>
      </c>
      <c r="BV38" s="169">
        <v>0</v>
      </c>
      <c r="BW38" s="169">
        <v>0</v>
      </c>
      <c r="BX38" s="169">
        <v>0</v>
      </c>
      <c r="BY38" s="169">
        <v>0</v>
      </c>
      <c r="BZ38" s="169">
        <v>1</v>
      </c>
      <c r="CA38" s="169"/>
      <c r="CB38" s="166">
        <f t="shared" si="1"/>
        <v>1</v>
      </c>
      <c r="CC38" s="166" t="e">
        <f t="shared" ref="CC38:CC69" si="6">CB38/(BY38/12)</f>
        <v>#DIV/0!</v>
      </c>
      <c r="CD38" s="166">
        <v>2</v>
      </c>
      <c r="CE38" s="166">
        <v>0</v>
      </c>
      <c r="CF38" s="177">
        <v>0</v>
      </c>
      <c r="CG38" s="114">
        <v>339</v>
      </c>
      <c r="CH38" s="114">
        <v>40</v>
      </c>
      <c r="CI38" s="114">
        <v>40</v>
      </c>
      <c r="CJ38" s="114">
        <f t="shared" si="3"/>
        <v>259</v>
      </c>
      <c r="CK38" s="114">
        <v>329</v>
      </c>
      <c r="CL38" s="114">
        <v>329</v>
      </c>
      <c r="CM38" s="114">
        <v>40</v>
      </c>
      <c r="CN38" s="114">
        <v>30</v>
      </c>
      <c r="CO38" s="181">
        <f t="shared" si="4"/>
        <v>259</v>
      </c>
    </row>
    <row r="39" s="140" customFormat="1" ht="12.95" customHeight="1" spans="1:94">
      <c r="A39" s="155">
        <v>38</v>
      </c>
      <c r="B39" s="156" t="s">
        <v>185</v>
      </c>
      <c r="C39" s="157" t="s">
        <v>608</v>
      </c>
      <c r="D39" s="95" t="s">
        <v>601</v>
      </c>
      <c r="E39" s="158" t="s">
        <v>681</v>
      </c>
      <c r="F39" s="158" t="s">
        <v>216</v>
      </c>
      <c r="G39" s="159" t="s">
        <v>682</v>
      </c>
      <c r="H39" s="159" t="s">
        <v>217</v>
      </c>
      <c r="I39" s="155"/>
      <c r="J39" s="155">
        <v>190</v>
      </c>
      <c r="K39" s="165">
        <v>309</v>
      </c>
      <c r="L39" s="155">
        <v>2</v>
      </c>
      <c r="M39" s="155">
        <v>25</v>
      </c>
      <c r="N39" s="165" t="s">
        <v>604</v>
      </c>
      <c r="O39" s="155" t="s">
        <v>605</v>
      </c>
      <c r="P39" s="155"/>
      <c r="Q39" s="155"/>
      <c r="R39" s="155"/>
      <c r="S39" s="155"/>
      <c r="T39" s="169"/>
      <c r="U39" s="169"/>
      <c r="V39" s="166"/>
      <c r="W39" s="166">
        <v>7</v>
      </c>
      <c r="X39" s="166">
        <v>15</v>
      </c>
      <c r="Y39" s="166">
        <v>26</v>
      </c>
      <c r="Z39" s="166">
        <v>44</v>
      </c>
      <c r="AA39" s="166">
        <v>34</v>
      </c>
      <c r="AB39" s="166">
        <f t="shared" si="5"/>
        <v>126</v>
      </c>
      <c r="AC39" s="166">
        <v>16</v>
      </c>
      <c r="AD39" s="166">
        <v>16</v>
      </c>
      <c r="AE39" s="169">
        <v>27</v>
      </c>
      <c r="AF39" s="169">
        <v>18</v>
      </c>
      <c r="AG39" s="169">
        <v>19</v>
      </c>
      <c r="AH39" s="169">
        <v>5</v>
      </c>
      <c r="AI39" s="169">
        <v>0</v>
      </c>
      <c r="AJ39" s="169">
        <v>1</v>
      </c>
      <c r="AK39" s="169"/>
      <c r="AL39" s="169">
        <v>0</v>
      </c>
      <c r="AM39" s="169">
        <v>2</v>
      </c>
      <c r="AN39" s="169">
        <v>0</v>
      </c>
      <c r="AO39" s="169">
        <v>0</v>
      </c>
      <c r="AP39" s="169">
        <v>0</v>
      </c>
      <c r="AQ39" s="169">
        <v>0</v>
      </c>
      <c r="AR39" s="169">
        <v>1</v>
      </c>
      <c r="AS39" s="169">
        <v>1</v>
      </c>
      <c r="AT39" s="169">
        <v>0</v>
      </c>
      <c r="AU39" s="169">
        <v>1</v>
      </c>
      <c r="AV39" s="169">
        <v>0</v>
      </c>
      <c r="AW39" s="169">
        <v>1</v>
      </c>
      <c r="AX39" s="169">
        <v>0</v>
      </c>
      <c r="AY39" s="169">
        <v>7</v>
      </c>
      <c r="AZ39" s="169">
        <v>1</v>
      </c>
      <c r="BA39" s="169">
        <v>0</v>
      </c>
      <c r="BB39" s="169">
        <v>1</v>
      </c>
      <c r="BC39" s="169">
        <v>1</v>
      </c>
      <c r="BD39" s="169">
        <v>0</v>
      </c>
      <c r="BE39" s="169">
        <v>1</v>
      </c>
      <c r="BF39" s="169">
        <v>0</v>
      </c>
      <c r="BG39" s="169">
        <v>0</v>
      </c>
      <c r="BH39" s="169">
        <v>1</v>
      </c>
      <c r="BI39" s="169">
        <v>0</v>
      </c>
      <c r="BJ39" s="169">
        <v>1</v>
      </c>
      <c r="BK39" s="169">
        <v>1</v>
      </c>
      <c r="BL39" s="169">
        <v>25</v>
      </c>
      <c r="BM39" s="169">
        <v>2</v>
      </c>
      <c r="BN39" s="169">
        <v>0</v>
      </c>
      <c r="BO39" s="169">
        <v>0</v>
      </c>
      <c r="BP39" s="169">
        <v>0</v>
      </c>
      <c r="BQ39" s="169">
        <v>0</v>
      </c>
      <c r="BR39" s="169">
        <v>0</v>
      </c>
      <c r="BS39" s="169">
        <v>1</v>
      </c>
      <c r="BT39" s="169">
        <v>2</v>
      </c>
      <c r="BU39" s="169">
        <v>2</v>
      </c>
      <c r="BV39" s="169">
        <v>0</v>
      </c>
      <c r="BW39" s="169">
        <v>0</v>
      </c>
      <c r="BX39" s="169">
        <v>1</v>
      </c>
      <c r="BY39" s="169">
        <v>8</v>
      </c>
      <c r="BZ39" s="169">
        <v>35</v>
      </c>
      <c r="CA39" s="169"/>
      <c r="CB39" s="166">
        <f t="shared" si="1"/>
        <v>35</v>
      </c>
      <c r="CC39" s="166">
        <f t="shared" si="6"/>
        <v>52.5</v>
      </c>
      <c r="CD39" s="166">
        <v>106</v>
      </c>
      <c r="CE39" s="166">
        <v>0</v>
      </c>
      <c r="CF39" s="177">
        <v>0</v>
      </c>
      <c r="CG39" s="114">
        <v>239</v>
      </c>
      <c r="CH39" s="114">
        <v>40</v>
      </c>
      <c r="CI39" s="114">
        <v>20</v>
      </c>
      <c r="CJ39" s="114">
        <f t="shared" si="3"/>
        <v>179</v>
      </c>
      <c r="CK39" s="114">
        <v>229</v>
      </c>
      <c r="CL39" s="114">
        <v>229</v>
      </c>
      <c r="CM39" s="114">
        <v>40</v>
      </c>
      <c r="CN39" s="114">
        <v>10</v>
      </c>
      <c r="CO39" s="181">
        <f t="shared" si="4"/>
        <v>179</v>
      </c>
      <c r="CP39"/>
    </row>
    <row r="40" s="140" customFormat="1" customHeight="1" spans="1:94">
      <c r="A40" s="155">
        <v>39</v>
      </c>
      <c r="B40" s="156" t="s">
        <v>185</v>
      </c>
      <c r="C40" s="157" t="s">
        <v>608</v>
      </c>
      <c r="D40" s="95" t="s">
        <v>601</v>
      </c>
      <c r="E40" s="158" t="s">
        <v>683</v>
      </c>
      <c r="F40" s="158" t="s">
        <v>260</v>
      </c>
      <c r="G40" s="159" t="s">
        <v>684</v>
      </c>
      <c r="H40" s="159" t="s">
        <v>217</v>
      </c>
      <c r="I40" s="155"/>
      <c r="J40" s="155">
        <v>200</v>
      </c>
      <c r="K40" s="165">
        <v>369</v>
      </c>
      <c r="L40" s="155">
        <v>2</v>
      </c>
      <c r="M40" s="155">
        <v>25</v>
      </c>
      <c r="N40" s="165" t="s">
        <v>604</v>
      </c>
      <c r="O40" s="155" t="s">
        <v>605</v>
      </c>
      <c r="P40" s="155"/>
      <c r="Q40" s="155"/>
      <c r="R40" s="155"/>
      <c r="S40" s="155"/>
      <c r="T40" s="169"/>
      <c r="U40" s="169"/>
      <c r="V40" s="166"/>
      <c r="W40" s="166">
        <v>10</v>
      </c>
      <c r="X40" s="166">
        <v>30</v>
      </c>
      <c r="Y40" s="166">
        <v>55</v>
      </c>
      <c r="Z40" s="166">
        <v>140</v>
      </c>
      <c r="AA40" s="166">
        <v>114</v>
      </c>
      <c r="AB40" s="166">
        <f t="shared" si="5"/>
        <v>349</v>
      </c>
      <c r="AC40" s="166">
        <v>82</v>
      </c>
      <c r="AD40" s="166">
        <v>90</v>
      </c>
      <c r="AE40" s="169">
        <v>81</v>
      </c>
      <c r="AF40" s="169">
        <v>94</v>
      </c>
      <c r="AG40" s="169">
        <v>54</v>
      </c>
      <c r="AH40" s="169">
        <v>21</v>
      </c>
      <c r="AI40" s="169">
        <v>4</v>
      </c>
      <c r="AJ40" s="169">
        <v>2</v>
      </c>
      <c r="AK40" s="169"/>
      <c r="AL40" s="169">
        <v>5</v>
      </c>
      <c r="AM40" s="169">
        <v>4</v>
      </c>
      <c r="AN40" s="169">
        <v>5</v>
      </c>
      <c r="AO40" s="169">
        <v>0</v>
      </c>
      <c r="AP40" s="169">
        <v>2</v>
      </c>
      <c r="AQ40" s="169">
        <v>5</v>
      </c>
      <c r="AR40" s="169">
        <v>4</v>
      </c>
      <c r="AS40" s="169">
        <v>5</v>
      </c>
      <c r="AT40" s="169">
        <v>3</v>
      </c>
      <c r="AU40" s="169">
        <v>0</v>
      </c>
      <c r="AV40" s="169">
        <v>0</v>
      </c>
      <c r="AW40" s="169">
        <v>6</v>
      </c>
      <c r="AX40" s="169">
        <v>0</v>
      </c>
      <c r="AY40" s="169">
        <v>35</v>
      </c>
      <c r="AZ40" s="169">
        <v>2</v>
      </c>
      <c r="BA40" s="169">
        <v>3</v>
      </c>
      <c r="BB40" s="169">
        <v>1</v>
      </c>
      <c r="BC40" s="169">
        <v>1</v>
      </c>
      <c r="BD40" s="169">
        <v>0</v>
      </c>
      <c r="BE40" s="169">
        <v>2</v>
      </c>
      <c r="BF40" s="169">
        <v>0</v>
      </c>
      <c r="BG40" s="169">
        <v>2</v>
      </c>
      <c r="BH40" s="169">
        <v>2</v>
      </c>
      <c r="BI40" s="169">
        <v>2</v>
      </c>
      <c r="BJ40" s="169">
        <v>1</v>
      </c>
      <c r="BK40" s="169">
        <v>1</v>
      </c>
      <c r="BL40" s="169">
        <v>110</v>
      </c>
      <c r="BM40" s="169">
        <v>2</v>
      </c>
      <c r="BN40" s="169">
        <v>1</v>
      </c>
      <c r="BO40" s="169">
        <v>4</v>
      </c>
      <c r="BP40" s="169">
        <v>0</v>
      </c>
      <c r="BQ40" s="169">
        <v>8</v>
      </c>
      <c r="BR40" s="169">
        <v>1</v>
      </c>
      <c r="BS40" s="169">
        <v>4</v>
      </c>
      <c r="BT40" s="169">
        <v>2</v>
      </c>
      <c r="BU40" s="169">
        <v>3</v>
      </c>
      <c r="BV40" s="169">
        <v>4</v>
      </c>
      <c r="BW40" s="169">
        <v>5</v>
      </c>
      <c r="BX40" s="169">
        <v>2</v>
      </c>
      <c r="BY40" s="169">
        <v>33</v>
      </c>
      <c r="BZ40" s="169">
        <v>61</v>
      </c>
      <c r="CA40" s="169"/>
      <c r="CB40" s="166">
        <f t="shared" si="1"/>
        <v>61</v>
      </c>
      <c r="CC40" s="166">
        <f t="shared" si="6"/>
        <v>22.1818181818182</v>
      </c>
      <c r="CD40" s="166">
        <v>191</v>
      </c>
      <c r="CE40" s="166">
        <v>0</v>
      </c>
      <c r="CF40" s="177">
        <v>0</v>
      </c>
      <c r="CG40" s="114">
        <v>299</v>
      </c>
      <c r="CH40" s="114">
        <v>40</v>
      </c>
      <c r="CI40" s="114">
        <v>60</v>
      </c>
      <c r="CJ40" s="114">
        <f t="shared" si="3"/>
        <v>199</v>
      </c>
      <c r="CK40" s="114">
        <v>289</v>
      </c>
      <c r="CL40" s="114">
        <v>289</v>
      </c>
      <c r="CM40" s="114">
        <v>40</v>
      </c>
      <c r="CN40" s="114">
        <v>50</v>
      </c>
      <c r="CO40" s="181">
        <f t="shared" si="4"/>
        <v>199</v>
      </c>
      <c r="CP40"/>
    </row>
    <row r="41" s="140" customFormat="1" customHeight="1" spans="1:94">
      <c r="A41" s="155">
        <v>40</v>
      </c>
      <c r="B41" s="156" t="s">
        <v>185</v>
      </c>
      <c r="C41" s="157" t="s">
        <v>608</v>
      </c>
      <c r="D41" s="95" t="s">
        <v>601</v>
      </c>
      <c r="E41" s="158" t="s">
        <v>685</v>
      </c>
      <c r="F41" s="158" t="s">
        <v>253</v>
      </c>
      <c r="G41" s="159" t="s">
        <v>686</v>
      </c>
      <c r="H41" s="159" t="s">
        <v>217</v>
      </c>
      <c r="I41" s="155"/>
      <c r="J41" s="155">
        <v>230</v>
      </c>
      <c r="K41" s="165">
        <v>409</v>
      </c>
      <c r="L41" s="155">
        <v>2</v>
      </c>
      <c r="M41" s="155">
        <v>25</v>
      </c>
      <c r="N41" s="165" t="s">
        <v>604</v>
      </c>
      <c r="O41" s="155" t="s">
        <v>605</v>
      </c>
      <c r="P41" s="155"/>
      <c r="Q41" s="155"/>
      <c r="R41" s="155"/>
      <c r="S41" s="155"/>
      <c r="T41" s="169"/>
      <c r="U41" s="169"/>
      <c r="V41" s="166"/>
      <c r="W41" s="166">
        <v>9</v>
      </c>
      <c r="X41" s="166">
        <v>51</v>
      </c>
      <c r="Y41" s="166">
        <v>98</v>
      </c>
      <c r="Z41" s="166">
        <v>153</v>
      </c>
      <c r="AA41" s="166">
        <v>89</v>
      </c>
      <c r="AB41" s="166">
        <f t="shared" si="5"/>
        <v>400</v>
      </c>
      <c r="AC41" s="166">
        <v>197</v>
      </c>
      <c r="AD41" s="166">
        <v>100</v>
      </c>
      <c r="AE41" s="169">
        <v>78</v>
      </c>
      <c r="AF41" s="169">
        <v>87</v>
      </c>
      <c r="AG41" s="169">
        <v>61</v>
      </c>
      <c r="AH41" s="169">
        <v>13</v>
      </c>
      <c r="AI41" s="169">
        <v>6</v>
      </c>
      <c r="AJ41" s="169">
        <v>4</v>
      </c>
      <c r="AK41" s="169">
        <v>1</v>
      </c>
      <c r="AL41" s="169">
        <v>0</v>
      </c>
      <c r="AM41" s="169">
        <v>3</v>
      </c>
      <c r="AN41" s="169">
        <v>2</v>
      </c>
      <c r="AO41" s="169">
        <v>2</v>
      </c>
      <c r="AP41" s="169">
        <v>0</v>
      </c>
      <c r="AQ41" s="169">
        <v>2</v>
      </c>
      <c r="AR41" s="169">
        <v>1</v>
      </c>
      <c r="AS41" s="169">
        <v>1</v>
      </c>
      <c r="AT41" s="169">
        <v>3</v>
      </c>
      <c r="AU41" s="169">
        <v>0</v>
      </c>
      <c r="AV41" s="169">
        <v>2</v>
      </c>
      <c r="AW41" s="169">
        <v>4</v>
      </c>
      <c r="AX41" s="169">
        <v>0</v>
      </c>
      <c r="AY41" s="169">
        <v>23</v>
      </c>
      <c r="AZ41" s="169">
        <v>2</v>
      </c>
      <c r="BA41" s="169">
        <v>0</v>
      </c>
      <c r="BB41" s="169">
        <v>0</v>
      </c>
      <c r="BC41" s="169">
        <v>0</v>
      </c>
      <c r="BD41" s="169">
        <v>0</v>
      </c>
      <c r="BE41" s="169">
        <v>2</v>
      </c>
      <c r="BF41" s="169">
        <v>1</v>
      </c>
      <c r="BG41" s="169">
        <v>0</v>
      </c>
      <c r="BH41" s="169">
        <v>0</v>
      </c>
      <c r="BI41" s="169">
        <v>3</v>
      </c>
      <c r="BJ41" s="169">
        <v>1</v>
      </c>
      <c r="BK41" s="169">
        <v>0</v>
      </c>
      <c r="BL41" s="169">
        <v>71</v>
      </c>
      <c r="BM41" s="169">
        <v>2</v>
      </c>
      <c r="BN41" s="169">
        <v>1</v>
      </c>
      <c r="BO41" s="169">
        <v>1</v>
      </c>
      <c r="BP41" s="169">
        <v>0</v>
      </c>
      <c r="BQ41" s="169">
        <v>3</v>
      </c>
      <c r="BR41" s="169">
        <v>0</v>
      </c>
      <c r="BS41" s="169">
        <v>3</v>
      </c>
      <c r="BT41" s="169">
        <v>3</v>
      </c>
      <c r="BU41" s="169">
        <v>2</v>
      </c>
      <c r="BV41" s="169">
        <v>0</v>
      </c>
      <c r="BW41" s="169">
        <v>1</v>
      </c>
      <c r="BX41" s="169">
        <v>1</v>
      </c>
      <c r="BY41" s="169">
        <v>17</v>
      </c>
      <c r="BZ41" s="169">
        <v>63</v>
      </c>
      <c r="CA41" s="169"/>
      <c r="CB41" s="166">
        <f t="shared" si="1"/>
        <v>63</v>
      </c>
      <c r="CC41" s="166">
        <f t="shared" si="6"/>
        <v>44.4705882352941</v>
      </c>
      <c r="CD41" s="166">
        <v>468</v>
      </c>
      <c r="CE41" s="166">
        <v>0</v>
      </c>
      <c r="CF41" s="177">
        <v>0</v>
      </c>
      <c r="CG41" s="114">
        <v>319</v>
      </c>
      <c r="CH41" s="114">
        <v>40</v>
      </c>
      <c r="CI41" s="114">
        <v>60</v>
      </c>
      <c r="CJ41" s="114">
        <f t="shared" si="3"/>
        <v>219</v>
      </c>
      <c r="CK41" s="114">
        <v>319</v>
      </c>
      <c r="CL41" s="114"/>
      <c r="CM41" s="114">
        <v>40</v>
      </c>
      <c r="CN41" s="114">
        <v>60</v>
      </c>
      <c r="CO41" s="181">
        <f t="shared" si="4"/>
        <v>219</v>
      </c>
      <c r="CP41"/>
    </row>
    <row r="42" s="140" customFormat="1" customHeight="1" spans="1:94">
      <c r="A42" s="155">
        <v>41</v>
      </c>
      <c r="B42" s="156" t="s">
        <v>185</v>
      </c>
      <c r="C42" s="157" t="s">
        <v>608</v>
      </c>
      <c r="D42" s="95" t="s">
        <v>601</v>
      </c>
      <c r="E42" s="158" t="s">
        <v>687</v>
      </c>
      <c r="F42" s="158" t="s">
        <v>212</v>
      </c>
      <c r="G42" s="159" t="s">
        <v>688</v>
      </c>
      <c r="H42" s="159" t="s">
        <v>213</v>
      </c>
      <c r="I42" s="155"/>
      <c r="J42" s="155">
        <v>190</v>
      </c>
      <c r="K42" s="165">
        <v>309</v>
      </c>
      <c r="L42" s="155">
        <v>2</v>
      </c>
      <c r="M42" s="155">
        <v>25</v>
      </c>
      <c r="N42" s="165" t="s">
        <v>604</v>
      </c>
      <c r="O42" s="155" t="s">
        <v>605</v>
      </c>
      <c r="P42" s="155"/>
      <c r="Q42" s="155"/>
      <c r="R42" s="155"/>
      <c r="S42" s="155"/>
      <c r="T42" s="169"/>
      <c r="U42" s="169"/>
      <c r="V42" s="166"/>
      <c r="W42" s="166">
        <v>6</v>
      </c>
      <c r="X42" s="166">
        <v>39</v>
      </c>
      <c r="Y42" s="166">
        <v>63</v>
      </c>
      <c r="Z42" s="166">
        <v>82</v>
      </c>
      <c r="AA42" s="166">
        <v>9</v>
      </c>
      <c r="AB42" s="166">
        <f t="shared" si="5"/>
        <v>199</v>
      </c>
      <c r="AC42" s="166">
        <v>0</v>
      </c>
      <c r="AD42" s="166">
        <v>2</v>
      </c>
      <c r="AE42" s="169">
        <v>19</v>
      </c>
      <c r="AF42" s="169">
        <v>21</v>
      </c>
      <c r="AG42" s="169">
        <v>19</v>
      </c>
      <c r="AH42" s="169">
        <v>3</v>
      </c>
      <c r="AI42" s="169">
        <v>2</v>
      </c>
      <c r="AJ42" s="169">
        <v>1</v>
      </c>
      <c r="AK42" s="169">
        <v>1</v>
      </c>
      <c r="AL42" s="169">
        <v>1</v>
      </c>
      <c r="AM42" s="169">
        <v>0</v>
      </c>
      <c r="AN42" s="169">
        <v>0</v>
      </c>
      <c r="AO42" s="169">
        <v>1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2</v>
      </c>
      <c r="AX42" s="169">
        <v>0</v>
      </c>
      <c r="AY42" s="169">
        <v>6</v>
      </c>
      <c r="AZ42" s="169">
        <v>2</v>
      </c>
      <c r="BA42" s="169">
        <v>0</v>
      </c>
      <c r="BB42" s="169">
        <v>0</v>
      </c>
      <c r="BC42" s="169">
        <v>0</v>
      </c>
      <c r="BD42" s="169">
        <v>1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1</v>
      </c>
      <c r="BK42" s="169">
        <v>1</v>
      </c>
      <c r="BL42" s="169">
        <v>22</v>
      </c>
      <c r="BM42" s="169">
        <v>0</v>
      </c>
      <c r="BN42" s="169">
        <v>0</v>
      </c>
      <c r="BO42" s="169">
        <v>0</v>
      </c>
      <c r="BP42" s="169">
        <v>1</v>
      </c>
      <c r="BQ42" s="169">
        <v>2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1</v>
      </c>
      <c r="BX42" s="169">
        <v>0</v>
      </c>
      <c r="BY42" s="169">
        <v>4</v>
      </c>
      <c r="BZ42" s="169">
        <v>33</v>
      </c>
      <c r="CA42" s="169"/>
      <c r="CB42" s="166">
        <f t="shared" si="1"/>
        <v>33</v>
      </c>
      <c r="CC42" s="166">
        <f t="shared" si="6"/>
        <v>99</v>
      </c>
      <c r="CD42" s="166">
        <v>321</v>
      </c>
      <c r="CE42" s="166">
        <v>0</v>
      </c>
      <c r="CF42" s="177">
        <v>0</v>
      </c>
      <c r="CG42" s="114">
        <v>239</v>
      </c>
      <c r="CH42" s="114">
        <v>40</v>
      </c>
      <c r="CI42" s="114">
        <v>20</v>
      </c>
      <c r="CJ42" s="114">
        <f t="shared" si="3"/>
        <v>179</v>
      </c>
      <c r="CK42" s="114">
        <v>229</v>
      </c>
      <c r="CL42" s="114">
        <v>229</v>
      </c>
      <c r="CM42" s="114">
        <v>40</v>
      </c>
      <c r="CN42" s="114">
        <v>10</v>
      </c>
      <c r="CO42" s="181">
        <f t="shared" si="4"/>
        <v>179</v>
      </c>
      <c r="CP42"/>
    </row>
    <row r="43" s="140" customFormat="1" customHeight="1" spans="1:94">
      <c r="A43" s="155">
        <v>42</v>
      </c>
      <c r="B43" s="156" t="s">
        <v>185</v>
      </c>
      <c r="C43" s="157" t="s">
        <v>608</v>
      </c>
      <c r="D43" s="95" t="s">
        <v>601</v>
      </c>
      <c r="E43" s="158" t="s">
        <v>689</v>
      </c>
      <c r="F43" s="158" t="s">
        <v>254</v>
      </c>
      <c r="G43" s="159" t="s">
        <v>690</v>
      </c>
      <c r="H43" s="159" t="s">
        <v>213</v>
      </c>
      <c r="I43" s="155"/>
      <c r="J43" s="155">
        <v>200</v>
      </c>
      <c r="K43" s="165">
        <v>359</v>
      </c>
      <c r="L43" s="155">
        <v>2</v>
      </c>
      <c r="M43" s="155">
        <v>25</v>
      </c>
      <c r="N43" s="165" t="s">
        <v>604</v>
      </c>
      <c r="O43" s="155" t="s">
        <v>605</v>
      </c>
      <c r="P43" s="155"/>
      <c r="Q43" s="155"/>
      <c r="R43" s="155"/>
      <c r="S43" s="155"/>
      <c r="T43" s="169"/>
      <c r="U43" s="169"/>
      <c r="V43" s="166"/>
      <c r="W43" s="166">
        <v>2</v>
      </c>
      <c r="X43" s="166">
        <v>20</v>
      </c>
      <c r="Y43" s="166">
        <v>39</v>
      </c>
      <c r="Z43" s="166">
        <v>118</v>
      </c>
      <c r="AA43" s="166">
        <v>44</v>
      </c>
      <c r="AB43" s="166">
        <f t="shared" si="5"/>
        <v>223</v>
      </c>
      <c r="AC43" s="166">
        <v>26</v>
      </c>
      <c r="AD43" s="166">
        <v>54</v>
      </c>
      <c r="AE43" s="169">
        <v>57</v>
      </c>
      <c r="AF43" s="169">
        <v>50</v>
      </c>
      <c r="AG43" s="169">
        <v>69</v>
      </c>
      <c r="AH43" s="169">
        <v>13</v>
      </c>
      <c r="AI43" s="169">
        <v>3</v>
      </c>
      <c r="AJ43" s="169">
        <v>1</v>
      </c>
      <c r="AK43" s="169"/>
      <c r="AL43" s="169">
        <v>41</v>
      </c>
      <c r="AM43" s="169">
        <v>2</v>
      </c>
      <c r="AN43" s="169">
        <v>40</v>
      </c>
      <c r="AO43" s="169">
        <v>3</v>
      </c>
      <c r="AP43" s="169">
        <v>1</v>
      </c>
      <c r="AQ43" s="169">
        <v>5</v>
      </c>
      <c r="AR43" s="169">
        <v>1</v>
      </c>
      <c r="AS43" s="169">
        <v>3</v>
      </c>
      <c r="AT43" s="169">
        <v>0</v>
      </c>
      <c r="AU43" s="169">
        <v>1</v>
      </c>
      <c r="AV43" s="169">
        <v>1</v>
      </c>
      <c r="AW43" s="169">
        <v>2</v>
      </c>
      <c r="AX43" s="169">
        <v>0</v>
      </c>
      <c r="AY43" s="169">
        <v>17</v>
      </c>
      <c r="AZ43" s="169">
        <v>1</v>
      </c>
      <c r="BA43" s="169">
        <v>2</v>
      </c>
      <c r="BB43" s="169">
        <v>0</v>
      </c>
      <c r="BC43" s="169">
        <v>0</v>
      </c>
      <c r="BD43" s="169">
        <v>2</v>
      </c>
      <c r="BE43" s="169">
        <v>0</v>
      </c>
      <c r="BF43" s="169">
        <v>0</v>
      </c>
      <c r="BG43" s="169">
        <v>1</v>
      </c>
      <c r="BH43" s="169">
        <v>3</v>
      </c>
      <c r="BI43" s="169">
        <v>0</v>
      </c>
      <c r="BJ43" s="169">
        <v>0</v>
      </c>
      <c r="BK43" s="169">
        <v>3</v>
      </c>
      <c r="BL43" s="169">
        <v>104</v>
      </c>
      <c r="BM43" s="169">
        <v>1</v>
      </c>
      <c r="BN43" s="169">
        <v>1</v>
      </c>
      <c r="BO43" s="169">
        <v>0</v>
      </c>
      <c r="BP43" s="169">
        <v>3</v>
      </c>
      <c r="BQ43" s="169">
        <v>3</v>
      </c>
      <c r="BR43" s="169">
        <v>0</v>
      </c>
      <c r="BS43" s="169">
        <v>1</v>
      </c>
      <c r="BT43" s="169">
        <v>0</v>
      </c>
      <c r="BU43" s="169">
        <v>5</v>
      </c>
      <c r="BV43" s="169">
        <v>1</v>
      </c>
      <c r="BW43" s="169">
        <v>2</v>
      </c>
      <c r="BX43" s="169">
        <v>1</v>
      </c>
      <c r="BY43" s="169">
        <v>17</v>
      </c>
      <c r="BZ43" s="169">
        <v>71</v>
      </c>
      <c r="CA43" s="169"/>
      <c r="CB43" s="166">
        <f t="shared" si="1"/>
        <v>71</v>
      </c>
      <c r="CC43" s="166">
        <f t="shared" si="6"/>
        <v>50.1176470588235</v>
      </c>
      <c r="CD43" s="166">
        <v>273</v>
      </c>
      <c r="CE43" s="166">
        <v>0</v>
      </c>
      <c r="CF43" s="177">
        <v>0</v>
      </c>
      <c r="CG43" s="114">
        <v>299</v>
      </c>
      <c r="CH43" s="114">
        <v>40</v>
      </c>
      <c r="CI43" s="114">
        <v>60</v>
      </c>
      <c r="CJ43" s="114">
        <f t="shared" si="3"/>
        <v>199</v>
      </c>
      <c r="CK43" s="114">
        <v>289</v>
      </c>
      <c r="CL43" s="114">
        <v>289</v>
      </c>
      <c r="CM43" s="114">
        <v>40</v>
      </c>
      <c r="CN43" s="114">
        <v>50</v>
      </c>
      <c r="CO43" s="181">
        <f t="shared" si="4"/>
        <v>199</v>
      </c>
      <c r="CP43"/>
    </row>
    <row r="44" s="140" customFormat="1" customHeight="1" spans="1:94">
      <c r="A44" s="155">
        <v>43</v>
      </c>
      <c r="B44" s="156" t="s">
        <v>185</v>
      </c>
      <c r="C44" s="157" t="s">
        <v>608</v>
      </c>
      <c r="D44" s="95" t="s">
        <v>601</v>
      </c>
      <c r="E44" s="158" t="s">
        <v>691</v>
      </c>
      <c r="F44" s="158" t="s">
        <v>247</v>
      </c>
      <c r="G44" s="159" t="s">
        <v>692</v>
      </c>
      <c r="H44" s="159" t="s">
        <v>213</v>
      </c>
      <c r="I44" s="155"/>
      <c r="J44" s="155">
        <v>230</v>
      </c>
      <c r="K44" s="165">
        <v>409</v>
      </c>
      <c r="L44" s="155">
        <v>2</v>
      </c>
      <c r="M44" s="155">
        <v>25</v>
      </c>
      <c r="N44" s="165" t="s">
        <v>604</v>
      </c>
      <c r="O44" s="155" t="s">
        <v>605</v>
      </c>
      <c r="P44" s="155"/>
      <c r="Q44" s="155"/>
      <c r="R44" s="155"/>
      <c r="S44" s="155"/>
      <c r="T44" s="169"/>
      <c r="U44" s="169"/>
      <c r="V44" s="166"/>
      <c r="W44" s="166">
        <v>6</v>
      </c>
      <c r="X44" s="166">
        <v>22</v>
      </c>
      <c r="Y44" s="166">
        <v>37</v>
      </c>
      <c r="Z44" s="166">
        <v>104</v>
      </c>
      <c r="AA44" s="166">
        <v>68</v>
      </c>
      <c r="AB44" s="166">
        <f t="shared" si="5"/>
        <v>237</v>
      </c>
      <c r="AC44" s="166">
        <v>72</v>
      </c>
      <c r="AD44" s="166">
        <v>58</v>
      </c>
      <c r="AE44" s="169">
        <v>71</v>
      </c>
      <c r="AF44" s="169">
        <v>41</v>
      </c>
      <c r="AG44" s="169">
        <v>41</v>
      </c>
      <c r="AH44" s="169">
        <v>11</v>
      </c>
      <c r="AI44" s="169">
        <v>1</v>
      </c>
      <c r="AJ44" s="169">
        <v>4</v>
      </c>
      <c r="AK44" s="169"/>
      <c r="AL44" s="169">
        <v>1</v>
      </c>
      <c r="AM44" s="169">
        <v>5</v>
      </c>
      <c r="AN44" s="169">
        <v>2</v>
      </c>
      <c r="AO44" s="169">
        <v>2</v>
      </c>
      <c r="AP44" s="169">
        <v>0</v>
      </c>
      <c r="AQ44" s="169">
        <v>1</v>
      </c>
      <c r="AR44" s="169">
        <v>2</v>
      </c>
      <c r="AS44" s="169">
        <v>1</v>
      </c>
      <c r="AT44" s="169">
        <v>0</v>
      </c>
      <c r="AU44" s="169">
        <v>0</v>
      </c>
      <c r="AV44" s="169">
        <v>1</v>
      </c>
      <c r="AW44" s="169">
        <v>2</v>
      </c>
      <c r="AX44" s="169">
        <v>0</v>
      </c>
      <c r="AY44" s="169">
        <v>16</v>
      </c>
      <c r="AZ44" s="169">
        <v>1</v>
      </c>
      <c r="BA44" s="169">
        <v>1</v>
      </c>
      <c r="BB44" s="169">
        <v>0</v>
      </c>
      <c r="BC44" s="169">
        <v>1</v>
      </c>
      <c r="BD44" s="169">
        <v>0</v>
      </c>
      <c r="BE44" s="169">
        <v>0</v>
      </c>
      <c r="BF44" s="169">
        <v>0</v>
      </c>
      <c r="BG44" s="169">
        <v>1</v>
      </c>
      <c r="BH44" s="169">
        <v>2</v>
      </c>
      <c r="BI44" s="169">
        <v>0</v>
      </c>
      <c r="BJ44" s="169">
        <v>1</v>
      </c>
      <c r="BK44" s="169">
        <v>1</v>
      </c>
      <c r="BL44" s="169">
        <v>54</v>
      </c>
      <c r="BM44" s="169">
        <v>2</v>
      </c>
      <c r="BN44" s="169">
        <v>2</v>
      </c>
      <c r="BO44" s="169">
        <v>2</v>
      </c>
      <c r="BP44" s="169">
        <v>1</v>
      </c>
      <c r="BQ44" s="169">
        <v>1</v>
      </c>
      <c r="BR44" s="169">
        <v>0</v>
      </c>
      <c r="BS44" s="169">
        <v>2</v>
      </c>
      <c r="BT44" s="169">
        <v>1</v>
      </c>
      <c r="BU44" s="169">
        <v>5</v>
      </c>
      <c r="BV44" s="169">
        <v>1</v>
      </c>
      <c r="BW44" s="169">
        <v>3</v>
      </c>
      <c r="BX44" s="169">
        <v>0</v>
      </c>
      <c r="BY44" s="169">
        <v>16</v>
      </c>
      <c r="BZ44" s="169">
        <v>56</v>
      </c>
      <c r="CA44" s="169"/>
      <c r="CB44" s="166">
        <f t="shared" si="1"/>
        <v>56</v>
      </c>
      <c r="CC44" s="166">
        <f t="shared" si="6"/>
        <v>42</v>
      </c>
      <c r="CD44" s="166">
        <v>313</v>
      </c>
      <c r="CE44" s="166">
        <v>0</v>
      </c>
      <c r="CF44" s="177">
        <v>0</v>
      </c>
      <c r="CG44" s="114">
        <v>329</v>
      </c>
      <c r="CH44" s="114">
        <v>40</v>
      </c>
      <c r="CI44" s="114">
        <v>60</v>
      </c>
      <c r="CJ44" s="114">
        <f t="shared" si="3"/>
        <v>229</v>
      </c>
      <c r="CK44" s="114">
        <v>319</v>
      </c>
      <c r="CL44" s="114">
        <v>319</v>
      </c>
      <c r="CM44" s="114">
        <v>40</v>
      </c>
      <c r="CN44" s="180">
        <v>60</v>
      </c>
      <c r="CO44" s="181">
        <f t="shared" si="4"/>
        <v>219</v>
      </c>
      <c r="CP44"/>
    </row>
    <row r="45" customHeight="1" spans="1:93">
      <c r="A45" s="155">
        <v>44</v>
      </c>
      <c r="B45" s="156" t="s">
        <v>185</v>
      </c>
      <c r="C45" s="157" t="s">
        <v>608</v>
      </c>
      <c r="D45" s="95" t="s">
        <v>601</v>
      </c>
      <c r="E45" s="158" t="s">
        <v>693</v>
      </c>
      <c r="F45" s="158" t="s">
        <v>192</v>
      </c>
      <c r="G45" s="159" t="s">
        <v>694</v>
      </c>
      <c r="H45" s="159" t="s">
        <v>191</v>
      </c>
      <c r="I45" s="155"/>
      <c r="J45" s="155">
        <v>175</v>
      </c>
      <c r="K45" s="165">
        <v>309</v>
      </c>
      <c r="L45" s="155">
        <v>3</v>
      </c>
      <c r="M45" s="155">
        <v>25</v>
      </c>
      <c r="N45" s="165" t="s">
        <v>604</v>
      </c>
      <c r="O45" s="155" t="s">
        <v>605</v>
      </c>
      <c r="P45" s="166">
        <v>63</v>
      </c>
      <c r="Q45" s="166">
        <v>33</v>
      </c>
      <c r="R45" s="166">
        <v>76</v>
      </c>
      <c r="S45" s="166">
        <v>54</v>
      </c>
      <c r="T45" s="169">
        <v>33</v>
      </c>
      <c r="U45" s="169">
        <v>42</v>
      </c>
      <c r="V45" s="166">
        <v>31</v>
      </c>
      <c r="W45" s="166">
        <v>39</v>
      </c>
      <c r="X45" s="166">
        <v>59</v>
      </c>
      <c r="Y45" s="166">
        <v>63</v>
      </c>
      <c r="Z45" s="166">
        <v>59</v>
      </c>
      <c r="AA45" s="166">
        <v>40</v>
      </c>
      <c r="AB45" s="166">
        <f t="shared" si="5"/>
        <v>592</v>
      </c>
      <c r="AC45" s="166">
        <v>27</v>
      </c>
      <c r="AD45" s="166">
        <v>16</v>
      </c>
      <c r="AE45" s="169">
        <v>33</v>
      </c>
      <c r="AF45" s="169">
        <v>25</v>
      </c>
      <c r="AG45" s="169">
        <v>31</v>
      </c>
      <c r="AH45" s="169">
        <v>6</v>
      </c>
      <c r="AI45" s="169">
        <v>1</v>
      </c>
      <c r="AJ45" s="169">
        <v>4</v>
      </c>
      <c r="AK45" s="169">
        <v>0</v>
      </c>
      <c r="AL45" s="169">
        <v>1</v>
      </c>
      <c r="AM45" s="169">
        <v>2</v>
      </c>
      <c r="AN45" s="169">
        <v>3</v>
      </c>
      <c r="AO45" s="169">
        <v>1</v>
      </c>
      <c r="AP45" s="169">
        <v>0</v>
      </c>
      <c r="AQ45" s="169">
        <v>2</v>
      </c>
      <c r="AR45" s="169">
        <v>0</v>
      </c>
      <c r="AS45" s="169">
        <v>1</v>
      </c>
      <c r="AT45" s="169">
        <v>1</v>
      </c>
      <c r="AU45" s="169">
        <v>0</v>
      </c>
      <c r="AV45" s="169">
        <v>0</v>
      </c>
      <c r="AW45" s="169">
        <v>0</v>
      </c>
      <c r="AX45" s="169">
        <v>3</v>
      </c>
      <c r="AY45" s="169">
        <v>3</v>
      </c>
      <c r="AZ45" s="169">
        <v>3</v>
      </c>
      <c r="BA45" s="169">
        <v>1</v>
      </c>
      <c r="BB45" s="169">
        <v>3</v>
      </c>
      <c r="BC45" s="169">
        <v>0</v>
      </c>
      <c r="BD45" s="169">
        <v>0</v>
      </c>
      <c r="BE45" s="169">
        <v>1</v>
      </c>
      <c r="BF45" s="169">
        <v>0</v>
      </c>
      <c r="BG45" s="169">
        <v>2</v>
      </c>
      <c r="BH45" s="169">
        <v>1</v>
      </c>
      <c r="BI45" s="169">
        <v>0</v>
      </c>
      <c r="BJ45" s="169">
        <v>0</v>
      </c>
      <c r="BK45" s="169">
        <v>0</v>
      </c>
      <c r="BL45" s="169">
        <v>39</v>
      </c>
      <c r="BM45" s="169">
        <v>2</v>
      </c>
      <c r="BN45" s="169">
        <v>5</v>
      </c>
      <c r="BO45" s="169">
        <v>3</v>
      </c>
      <c r="BP45" s="169">
        <v>4</v>
      </c>
      <c r="BQ45" s="169">
        <v>1</v>
      </c>
      <c r="BR45" s="169">
        <v>0</v>
      </c>
      <c r="BS45" s="169">
        <v>0</v>
      </c>
      <c r="BT45" s="169">
        <v>3</v>
      </c>
      <c r="BU45" s="169">
        <v>0</v>
      </c>
      <c r="BV45" s="169">
        <v>0</v>
      </c>
      <c r="BW45" s="169">
        <v>1</v>
      </c>
      <c r="BX45" s="169">
        <v>0</v>
      </c>
      <c r="BY45" s="169">
        <v>18</v>
      </c>
      <c r="BZ45" s="169">
        <v>51</v>
      </c>
      <c r="CA45" s="169">
        <v>8</v>
      </c>
      <c r="CB45" s="166">
        <f t="shared" si="1"/>
        <v>59</v>
      </c>
      <c r="CC45" s="166">
        <f t="shared" si="6"/>
        <v>39.3333333333333</v>
      </c>
      <c r="CD45" s="166">
        <v>307</v>
      </c>
      <c r="CE45" s="166">
        <v>0</v>
      </c>
      <c r="CF45" s="177">
        <v>0</v>
      </c>
      <c r="CG45" s="114">
        <v>249</v>
      </c>
      <c r="CH45" s="114">
        <v>40</v>
      </c>
      <c r="CI45" s="114">
        <v>30</v>
      </c>
      <c r="CJ45" s="114">
        <f t="shared" si="3"/>
        <v>179</v>
      </c>
      <c r="CK45" s="114">
        <v>229</v>
      </c>
      <c r="CL45" s="114">
        <v>229</v>
      </c>
      <c r="CM45" s="114">
        <v>40</v>
      </c>
      <c r="CN45" s="114">
        <v>10</v>
      </c>
      <c r="CO45" s="181">
        <f t="shared" si="4"/>
        <v>179</v>
      </c>
    </row>
    <row r="46" customHeight="1" spans="1:93">
      <c r="A46" s="155">
        <v>45</v>
      </c>
      <c r="B46" s="156" t="s">
        <v>185</v>
      </c>
      <c r="C46" s="157" t="s">
        <v>608</v>
      </c>
      <c r="D46" s="95" t="s">
        <v>601</v>
      </c>
      <c r="E46" s="158" t="s">
        <v>695</v>
      </c>
      <c r="F46" s="158" t="s">
        <v>210</v>
      </c>
      <c r="G46" s="159" t="s">
        <v>696</v>
      </c>
      <c r="H46" s="159" t="s">
        <v>191</v>
      </c>
      <c r="I46" s="155"/>
      <c r="J46" s="155">
        <v>190</v>
      </c>
      <c r="K46" s="165">
        <v>319</v>
      </c>
      <c r="L46" s="155">
        <v>3</v>
      </c>
      <c r="M46" s="155">
        <v>25</v>
      </c>
      <c r="N46" s="165" t="s">
        <v>604</v>
      </c>
      <c r="O46" s="155" t="s">
        <v>605</v>
      </c>
      <c r="P46" s="166">
        <v>154</v>
      </c>
      <c r="Q46" s="166">
        <v>76</v>
      </c>
      <c r="R46" s="166">
        <v>100</v>
      </c>
      <c r="S46" s="166">
        <v>120</v>
      </c>
      <c r="T46" s="169">
        <v>109</v>
      </c>
      <c r="U46" s="169">
        <v>128</v>
      </c>
      <c r="V46" s="166">
        <v>82</v>
      </c>
      <c r="W46" s="166">
        <v>84</v>
      </c>
      <c r="X46" s="166">
        <v>96</v>
      </c>
      <c r="Y46" s="166">
        <v>91</v>
      </c>
      <c r="Z46" s="166">
        <v>137</v>
      </c>
      <c r="AA46" s="166">
        <v>88</v>
      </c>
      <c r="AB46" s="166">
        <f t="shared" si="5"/>
        <v>1265</v>
      </c>
      <c r="AC46" s="166">
        <v>78</v>
      </c>
      <c r="AD46" s="166">
        <v>71</v>
      </c>
      <c r="AE46" s="169">
        <v>67</v>
      </c>
      <c r="AF46" s="169">
        <v>53</v>
      </c>
      <c r="AG46" s="169">
        <v>54</v>
      </c>
      <c r="AH46" s="169">
        <v>8</v>
      </c>
      <c r="AI46" s="169">
        <v>0</v>
      </c>
      <c r="AJ46" s="169">
        <v>5</v>
      </c>
      <c r="AK46" s="169">
        <v>1</v>
      </c>
      <c r="AL46" s="169">
        <v>1</v>
      </c>
      <c r="AM46" s="169">
        <v>3</v>
      </c>
      <c r="AN46" s="169">
        <v>2</v>
      </c>
      <c r="AO46" s="169">
        <v>2</v>
      </c>
      <c r="AP46" s="169">
        <v>3</v>
      </c>
      <c r="AQ46" s="169">
        <v>1</v>
      </c>
      <c r="AR46" s="169">
        <v>3</v>
      </c>
      <c r="AS46" s="169">
        <v>1</v>
      </c>
      <c r="AT46" s="169">
        <v>0</v>
      </c>
      <c r="AU46" s="169">
        <v>0</v>
      </c>
      <c r="AV46" s="169">
        <v>0</v>
      </c>
      <c r="AW46" s="169">
        <v>2</v>
      </c>
      <c r="AX46" s="169">
        <v>1</v>
      </c>
      <c r="AY46" s="169">
        <v>13</v>
      </c>
      <c r="AZ46" s="169">
        <v>3</v>
      </c>
      <c r="BA46" s="169">
        <v>4</v>
      </c>
      <c r="BB46" s="169">
        <v>0</v>
      </c>
      <c r="BC46" s="169">
        <v>1</v>
      </c>
      <c r="BD46" s="169">
        <v>0</v>
      </c>
      <c r="BE46" s="169">
        <v>3</v>
      </c>
      <c r="BF46" s="169">
        <v>2</v>
      </c>
      <c r="BG46" s="169">
        <v>0</v>
      </c>
      <c r="BH46" s="169">
        <v>2</v>
      </c>
      <c r="BI46" s="169">
        <v>0</v>
      </c>
      <c r="BJ46" s="169">
        <v>0</v>
      </c>
      <c r="BK46" s="169">
        <v>1</v>
      </c>
      <c r="BL46" s="169">
        <v>61</v>
      </c>
      <c r="BM46" s="169">
        <v>1</v>
      </c>
      <c r="BN46" s="169">
        <v>1</v>
      </c>
      <c r="BO46" s="169">
        <v>2</v>
      </c>
      <c r="BP46" s="169">
        <v>0</v>
      </c>
      <c r="BQ46" s="169">
        <v>1</v>
      </c>
      <c r="BR46" s="169">
        <v>3</v>
      </c>
      <c r="BS46" s="169">
        <v>2</v>
      </c>
      <c r="BT46" s="169">
        <v>1</v>
      </c>
      <c r="BU46" s="169">
        <v>1</v>
      </c>
      <c r="BV46" s="169">
        <v>0</v>
      </c>
      <c r="BW46" s="169">
        <v>2</v>
      </c>
      <c r="BX46" s="169">
        <v>3</v>
      </c>
      <c r="BY46" s="169">
        <v>16</v>
      </c>
      <c r="BZ46" s="169">
        <v>38</v>
      </c>
      <c r="CA46" s="169"/>
      <c r="CB46" s="166">
        <f t="shared" si="1"/>
        <v>38</v>
      </c>
      <c r="CC46" s="166">
        <f t="shared" si="6"/>
        <v>28.5</v>
      </c>
      <c r="CD46" s="166">
        <v>350</v>
      </c>
      <c r="CE46" s="166">
        <v>0</v>
      </c>
      <c r="CF46" s="177">
        <v>0</v>
      </c>
      <c r="CG46" s="114">
        <v>279</v>
      </c>
      <c r="CH46" s="114">
        <v>40</v>
      </c>
      <c r="CI46" s="114">
        <v>30</v>
      </c>
      <c r="CJ46" s="114">
        <f t="shared" si="3"/>
        <v>209</v>
      </c>
      <c r="CK46" s="114">
        <v>269</v>
      </c>
      <c r="CL46" s="114">
        <v>269</v>
      </c>
      <c r="CM46" s="114">
        <v>40</v>
      </c>
      <c r="CN46" s="114">
        <v>30</v>
      </c>
      <c r="CO46" s="181">
        <f t="shared" si="4"/>
        <v>199</v>
      </c>
    </row>
    <row r="47" customHeight="1" spans="1:93">
      <c r="A47" s="155">
        <v>46</v>
      </c>
      <c r="B47" s="156" t="s">
        <v>185</v>
      </c>
      <c r="C47" s="157" t="s">
        <v>608</v>
      </c>
      <c r="D47" s="95" t="s">
        <v>601</v>
      </c>
      <c r="E47" s="158" t="s">
        <v>697</v>
      </c>
      <c r="F47" s="158" t="s">
        <v>199</v>
      </c>
      <c r="G47" s="159" t="s">
        <v>698</v>
      </c>
      <c r="H47" s="159" t="s">
        <v>191</v>
      </c>
      <c r="I47" s="155"/>
      <c r="J47" s="155">
        <v>190</v>
      </c>
      <c r="K47" s="165">
        <v>319</v>
      </c>
      <c r="L47" s="155">
        <v>3</v>
      </c>
      <c r="M47" s="155">
        <v>25</v>
      </c>
      <c r="N47" s="165" t="s">
        <v>604</v>
      </c>
      <c r="O47" s="155" t="s">
        <v>605</v>
      </c>
      <c r="P47" s="166">
        <v>63</v>
      </c>
      <c r="Q47" s="166">
        <v>49</v>
      </c>
      <c r="R47" s="166">
        <v>30</v>
      </c>
      <c r="S47" s="166">
        <v>56</v>
      </c>
      <c r="T47" s="169">
        <v>34</v>
      </c>
      <c r="U47" s="169">
        <v>53</v>
      </c>
      <c r="V47" s="166">
        <v>37</v>
      </c>
      <c r="W47" s="166">
        <v>37</v>
      </c>
      <c r="X47" s="166">
        <v>40</v>
      </c>
      <c r="Y47" s="166">
        <v>40</v>
      </c>
      <c r="Z47" s="166">
        <v>51</v>
      </c>
      <c r="AA47" s="166">
        <v>18</v>
      </c>
      <c r="AB47" s="166">
        <f t="shared" si="5"/>
        <v>508</v>
      </c>
      <c r="AC47" s="166">
        <v>25</v>
      </c>
      <c r="AD47" s="166">
        <v>37</v>
      </c>
      <c r="AE47" s="169">
        <v>38</v>
      </c>
      <c r="AF47" s="169">
        <v>31</v>
      </c>
      <c r="AG47" s="169">
        <v>26</v>
      </c>
      <c r="AH47" s="169">
        <v>3</v>
      </c>
      <c r="AI47" s="169">
        <v>0</v>
      </c>
      <c r="AJ47" s="169">
        <v>0</v>
      </c>
      <c r="AK47" s="169">
        <v>0</v>
      </c>
      <c r="AL47" s="169">
        <v>2</v>
      </c>
      <c r="AM47" s="169">
        <v>1</v>
      </c>
      <c r="AN47" s="169">
        <v>1</v>
      </c>
      <c r="AO47" s="169">
        <v>1</v>
      </c>
      <c r="AP47" s="169">
        <v>11</v>
      </c>
      <c r="AQ47" s="169">
        <v>2</v>
      </c>
      <c r="AR47" s="169">
        <v>0</v>
      </c>
      <c r="AS47" s="169">
        <v>0</v>
      </c>
      <c r="AT47" s="169">
        <v>0</v>
      </c>
      <c r="AU47" s="169">
        <v>0</v>
      </c>
      <c r="AV47" s="169">
        <v>1</v>
      </c>
      <c r="AW47" s="169">
        <v>4</v>
      </c>
      <c r="AX47" s="169">
        <v>0</v>
      </c>
      <c r="AY47" s="169">
        <v>3</v>
      </c>
      <c r="AZ47" s="169">
        <v>4</v>
      </c>
      <c r="BA47" s="169">
        <v>1</v>
      </c>
      <c r="BB47" s="169">
        <v>0</v>
      </c>
      <c r="BC47" s="169">
        <v>1</v>
      </c>
      <c r="BD47" s="169">
        <v>1</v>
      </c>
      <c r="BE47" s="169">
        <v>0</v>
      </c>
      <c r="BF47" s="169">
        <v>1</v>
      </c>
      <c r="BG47" s="169">
        <v>1</v>
      </c>
      <c r="BH47" s="169">
        <v>0</v>
      </c>
      <c r="BI47" s="169">
        <v>0</v>
      </c>
      <c r="BJ47" s="169">
        <v>0</v>
      </c>
      <c r="BK47" s="169">
        <v>0</v>
      </c>
      <c r="BL47" s="169">
        <v>37</v>
      </c>
      <c r="BM47" s="169">
        <v>1</v>
      </c>
      <c r="BN47" s="169">
        <v>2</v>
      </c>
      <c r="BO47" s="169">
        <v>1</v>
      </c>
      <c r="BP47" s="169">
        <v>1</v>
      </c>
      <c r="BQ47" s="169">
        <v>2</v>
      </c>
      <c r="BR47" s="169">
        <v>1</v>
      </c>
      <c r="BS47" s="169">
        <v>1</v>
      </c>
      <c r="BT47" s="169">
        <v>1</v>
      </c>
      <c r="BU47" s="169">
        <v>0</v>
      </c>
      <c r="BV47" s="169">
        <v>1</v>
      </c>
      <c r="BW47" s="169">
        <v>0</v>
      </c>
      <c r="BX47" s="169">
        <v>0</v>
      </c>
      <c r="BY47" s="169">
        <v>10</v>
      </c>
      <c r="BZ47" s="169">
        <v>33</v>
      </c>
      <c r="CA47" s="169"/>
      <c r="CB47" s="166">
        <f t="shared" si="1"/>
        <v>33</v>
      </c>
      <c r="CC47" s="166">
        <f t="shared" si="6"/>
        <v>39.6</v>
      </c>
      <c r="CD47" s="166">
        <v>257</v>
      </c>
      <c r="CE47" s="166">
        <v>0</v>
      </c>
      <c r="CF47" s="177">
        <v>0</v>
      </c>
      <c r="CG47" s="114">
        <v>279</v>
      </c>
      <c r="CH47" s="114">
        <v>40</v>
      </c>
      <c r="CI47" s="114">
        <v>30</v>
      </c>
      <c r="CJ47" s="114">
        <f t="shared" si="3"/>
        <v>209</v>
      </c>
      <c r="CK47" s="114">
        <v>269</v>
      </c>
      <c r="CL47" s="114">
        <v>269</v>
      </c>
      <c r="CM47" s="114">
        <v>40</v>
      </c>
      <c r="CN47" s="114">
        <v>30</v>
      </c>
      <c r="CO47" s="181">
        <f t="shared" si="4"/>
        <v>199</v>
      </c>
    </row>
    <row r="48" customHeight="1" spans="1:93">
      <c r="A48" s="155">
        <v>47</v>
      </c>
      <c r="B48" s="156" t="s">
        <v>185</v>
      </c>
      <c r="C48" s="157" t="s">
        <v>608</v>
      </c>
      <c r="D48" s="95" t="s">
        <v>601</v>
      </c>
      <c r="E48" s="158" t="s">
        <v>699</v>
      </c>
      <c r="F48" s="158" t="s">
        <v>209</v>
      </c>
      <c r="G48" s="159" t="s">
        <v>700</v>
      </c>
      <c r="H48" s="159" t="s">
        <v>191</v>
      </c>
      <c r="I48" s="155"/>
      <c r="J48" s="155">
        <v>200</v>
      </c>
      <c r="K48" s="165">
        <v>359</v>
      </c>
      <c r="L48" s="155">
        <v>3</v>
      </c>
      <c r="M48" s="155">
        <v>25</v>
      </c>
      <c r="N48" s="165" t="s">
        <v>604</v>
      </c>
      <c r="O48" s="155" t="s">
        <v>605</v>
      </c>
      <c r="P48" s="166">
        <v>107</v>
      </c>
      <c r="Q48" s="166">
        <v>57</v>
      </c>
      <c r="R48" s="166">
        <v>73</v>
      </c>
      <c r="S48" s="166">
        <v>65</v>
      </c>
      <c r="T48" s="169">
        <v>47</v>
      </c>
      <c r="U48" s="169">
        <v>59</v>
      </c>
      <c r="V48" s="166">
        <v>29</v>
      </c>
      <c r="W48" s="166">
        <v>30</v>
      </c>
      <c r="X48" s="166">
        <v>51</v>
      </c>
      <c r="Y48" s="166">
        <v>81</v>
      </c>
      <c r="Z48" s="166">
        <v>93</v>
      </c>
      <c r="AA48" s="166">
        <v>48</v>
      </c>
      <c r="AB48" s="166">
        <f t="shared" si="5"/>
        <v>740</v>
      </c>
      <c r="AC48" s="166">
        <v>68</v>
      </c>
      <c r="AD48" s="166">
        <v>33</v>
      </c>
      <c r="AE48" s="169">
        <v>43</v>
      </c>
      <c r="AF48" s="169">
        <v>18</v>
      </c>
      <c r="AG48" s="169">
        <v>15</v>
      </c>
      <c r="AH48" s="169">
        <v>1</v>
      </c>
      <c r="AI48" s="169">
        <v>1</v>
      </c>
      <c r="AJ48" s="169">
        <v>3</v>
      </c>
      <c r="AK48" s="169">
        <v>2</v>
      </c>
      <c r="AL48" s="169">
        <v>0</v>
      </c>
      <c r="AM48" s="169">
        <v>0</v>
      </c>
      <c r="AN48" s="169">
        <v>0</v>
      </c>
      <c r="AO48" s="169">
        <v>0</v>
      </c>
      <c r="AP48" s="169">
        <v>1</v>
      </c>
      <c r="AQ48" s="169">
        <v>0</v>
      </c>
      <c r="AR48" s="169">
        <v>2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3</v>
      </c>
      <c r="AZ48" s="169">
        <v>0</v>
      </c>
      <c r="BA48" s="169">
        <v>2</v>
      </c>
      <c r="BB48" s="169">
        <v>1</v>
      </c>
      <c r="BC48" s="169">
        <v>1</v>
      </c>
      <c r="BD48" s="169">
        <v>0</v>
      </c>
      <c r="BE48" s="169">
        <v>0</v>
      </c>
      <c r="BF48" s="169">
        <v>0</v>
      </c>
      <c r="BG48" s="169">
        <v>1</v>
      </c>
      <c r="BH48" s="169">
        <v>0</v>
      </c>
      <c r="BI48" s="169">
        <v>2</v>
      </c>
      <c r="BJ48" s="169">
        <v>1</v>
      </c>
      <c r="BK48" s="169">
        <v>1</v>
      </c>
      <c r="BL48" s="169">
        <v>19</v>
      </c>
      <c r="BM48" s="169">
        <v>1</v>
      </c>
      <c r="BN48" s="169">
        <v>1</v>
      </c>
      <c r="BO48" s="169">
        <v>1</v>
      </c>
      <c r="BP48" s="169">
        <v>1</v>
      </c>
      <c r="BQ48" s="169">
        <v>1</v>
      </c>
      <c r="BR48" s="169">
        <v>0</v>
      </c>
      <c r="BS48" s="169">
        <v>0</v>
      </c>
      <c r="BT48" s="169">
        <v>0</v>
      </c>
      <c r="BU48" s="169">
        <v>1</v>
      </c>
      <c r="BV48" s="169">
        <v>0</v>
      </c>
      <c r="BW48" s="169">
        <v>1</v>
      </c>
      <c r="BX48" s="169">
        <v>1</v>
      </c>
      <c r="BY48" s="169">
        <v>7</v>
      </c>
      <c r="BZ48" s="169">
        <v>27</v>
      </c>
      <c r="CA48" s="169"/>
      <c r="CB48" s="166">
        <f t="shared" si="1"/>
        <v>27</v>
      </c>
      <c r="CC48" s="166">
        <f t="shared" si="6"/>
        <v>46.2857142857143</v>
      </c>
      <c r="CD48" s="166">
        <v>334</v>
      </c>
      <c r="CE48" s="166">
        <v>0</v>
      </c>
      <c r="CF48" s="177">
        <v>0</v>
      </c>
      <c r="CG48" s="114">
        <v>309</v>
      </c>
      <c r="CH48" s="114">
        <v>40</v>
      </c>
      <c r="CI48" s="114">
        <v>40</v>
      </c>
      <c r="CJ48" s="114">
        <f t="shared" si="3"/>
        <v>229</v>
      </c>
      <c r="CK48" s="114">
        <v>299</v>
      </c>
      <c r="CL48" s="114">
        <v>299</v>
      </c>
      <c r="CM48" s="114">
        <v>40</v>
      </c>
      <c r="CN48" s="180">
        <v>40</v>
      </c>
      <c r="CO48" s="181">
        <f t="shared" si="4"/>
        <v>219</v>
      </c>
    </row>
    <row r="49" spans="1:93">
      <c r="A49" s="155">
        <v>48</v>
      </c>
      <c r="B49" s="156" t="s">
        <v>185</v>
      </c>
      <c r="C49" s="157" t="s">
        <v>608</v>
      </c>
      <c r="D49" s="155" t="s">
        <v>601</v>
      </c>
      <c r="E49" s="158" t="s">
        <v>701</v>
      </c>
      <c r="F49" s="158" t="s">
        <v>214</v>
      </c>
      <c r="G49" s="159" t="s">
        <v>702</v>
      </c>
      <c r="H49" s="159" t="s">
        <v>215</v>
      </c>
      <c r="I49" s="155">
        <v>5.19</v>
      </c>
      <c r="J49" s="155">
        <v>180</v>
      </c>
      <c r="K49" s="165">
        <v>339</v>
      </c>
      <c r="L49" s="155">
        <v>3</v>
      </c>
      <c r="M49" s="155">
        <v>25</v>
      </c>
      <c r="N49" s="165" t="s">
        <v>604</v>
      </c>
      <c r="O49" s="155" t="s">
        <v>605</v>
      </c>
      <c r="P49" s="155"/>
      <c r="Q49" s="155"/>
      <c r="R49" s="155"/>
      <c r="S49" s="155"/>
      <c r="T49" s="169"/>
      <c r="U49" s="169"/>
      <c r="V49" s="166"/>
      <c r="W49" s="155"/>
      <c r="X49" s="155"/>
      <c r="Y49" s="155"/>
      <c r="Z49" s="155"/>
      <c r="AA49" s="166"/>
      <c r="AB49" s="166">
        <f t="shared" ref="AB49:AB86" si="7">SUM(P49:AA49)</f>
        <v>0</v>
      </c>
      <c r="AC49" s="166"/>
      <c r="AD49" s="166"/>
      <c r="AE49" s="169"/>
      <c r="AF49" s="169"/>
      <c r="AG49" s="169">
        <v>4</v>
      </c>
      <c r="AH49" s="169">
        <v>17</v>
      </c>
      <c r="AI49" s="169">
        <v>0</v>
      </c>
      <c r="AJ49" s="169">
        <v>0</v>
      </c>
      <c r="AK49" s="169">
        <v>1</v>
      </c>
      <c r="AL49" s="169">
        <v>1</v>
      </c>
      <c r="AM49" s="169">
        <v>2</v>
      </c>
      <c r="AN49" s="169">
        <v>1</v>
      </c>
      <c r="AO49" s="169">
        <v>0</v>
      </c>
      <c r="AP49" s="169">
        <v>0</v>
      </c>
      <c r="AQ49" s="169">
        <v>1</v>
      </c>
      <c r="AR49" s="169">
        <v>3</v>
      </c>
      <c r="AS49" s="169">
        <v>3</v>
      </c>
      <c r="AT49" s="169">
        <v>0</v>
      </c>
      <c r="AU49" s="169">
        <v>1</v>
      </c>
      <c r="AV49" s="169">
        <v>0</v>
      </c>
      <c r="AW49" s="169">
        <v>6</v>
      </c>
      <c r="AX49" s="169">
        <v>0</v>
      </c>
      <c r="AY49" s="169">
        <v>25</v>
      </c>
      <c r="AZ49" s="169">
        <v>7</v>
      </c>
      <c r="BA49" s="169">
        <v>4</v>
      </c>
      <c r="BB49" s="169">
        <v>0</v>
      </c>
      <c r="BC49" s="169">
        <v>1</v>
      </c>
      <c r="BD49" s="169">
        <v>0</v>
      </c>
      <c r="BE49" s="169">
        <v>5</v>
      </c>
      <c r="BF49" s="169">
        <v>0</v>
      </c>
      <c r="BG49" s="169">
        <v>1</v>
      </c>
      <c r="BH49" s="169">
        <v>0</v>
      </c>
      <c r="BI49" s="169">
        <v>3</v>
      </c>
      <c r="BJ49" s="169">
        <v>0</v>
      </c>
      <c r="BK49" s="169">
        <v>1</v>
      </c>
      <c r="BL49" s="169">
        <v>81</v>
      </c>
      <c r="BM49" s="169">
        <v>0</v>
      </c>
      <c r="BN49" s="169">
        <v>1</v>
      </c>
      <c r="BO49" s="169">
        <v>1</v>
      </c>
      <c r="BP49" s="169">
        <v>2</v>
      </c>
      <c r="BQ49" s="169">
        <v>0</v>
      </c>
      <c r="BR49" s="169">
        <v>2</v>
      </c>
      <c r="BS49" s="169">
        <v>2</v>
      </c>
      <c r="BT49" s="169">
        <v>3</v>
      </c>
      <c r="BU49" s="169">
        <v>0</v>
      </c>
      <c r="BV49" s="169">
        <v>0</v>
      </c>
      <c r="BW49" s="169">
        <v>1</v>
      </c>
      <c r="BX49" s="169">
        <v>2</v>
      </c>
      <c r="BY49" s="169">
        <v>12</v>
      </c>
      <c r="BZ49" s="169">
        <v>55</v>
      </c>
      <c r="CA49" s="169"/>
      <c r="CB49" s="166">
        <f t="shared" si="1"/>
        <v>55</v>
      </c>
      <c r="CC49" s="166">
        <f t="shared" si="6"/>
        <v>55</v>
      </c>
      <c r="CD49" s="166">
        <v>236</v>
      </c>
      <c r="CE49" s="166">
        <v>300</v>
      </c>
      <c r="CF49" s="177">
        <v>44391</v>
      </c>
      <c r="CG49" s="114">
        <v>249</v>
      </c>
      <c r="CH49" s="114">
        <v>40</v>
      </c>
      <c r="CI49" s="114">
        <v>30</v>
      </c>
      <c r="CJ49" s="114">
        <f t="shared" si="3"/>
        <v>179</v>
      </c>
      <c r="CK49" s="114">
        <v>229</v>
      </c>
      <c r="CL49" s="114">
        <v>229</v>
      </c>
      <c r="CM49" s="114">
        <v>40</v>
      </c>
      <c r="CN49" s="114">
        <v>10</v>
      </c>
      <c r="CO49" s="181">
        <f t="shared" si="4"/>
        <v>179</v>
      </c>
    </row>
    <row r="50" spans="1:93">
      <c r="A50" s="155">
        <v>49</v>
      </c>
      <c r="B50" s="156" t="s">
        <v>185</v>
      </c>
      <c r="C50" s="157" t="s">
        <v>608</v>
      </c>
      <c r="D50" s="155" t="s">
        <v>601</v>
      </c>
      <c r="E50" s="158" t="s">
        <v>703</v>
      </c>
      <c r="F50" s="158" t="s">
        <v>257</v>
      </c>
      <c r="G50" s="159" t="s">
        <v>704</v>
      </c>
      <c r="H50" s="159" t="s">
        <v>215</v>
      </c>
      <c r="I50" s="155">
        <v>5.19</v>
      </c>
      <c r="J50" s="155">
        <v>210</v>
      </c>
      <c r="K50" s="165">
        <v>357</v>
      </c>
      <c r="L50" s="155">
        <v>3</v>
      </c>
      <c r="M50" s="155">
        <v>25</v>
      </c>
      <c r="N50" s="165" t="s">
        <v>604</v>
      </c>
      <c r="O50" s="155" t="s">
        <v>605</v>
      </c>
      <c r="P50" s="155"/>
      <c r="Q50" s="155"/>
      <c r="R50" s="155"/>
      <c r="S50" s="155"/>
      <c r="T50" s="169"/>
      <c r="U50" s="169"/>
      <c r="V50" s="166"/>
      <c r="W50" s="155"/>
      <c r="X50" s="155"/>
      <c r="Y50" s="155"/>
      <c r="Z50" s="155"/>
      <c r="AA50" s="166"/>
      <c r="AB50" s="166">
        <f t="shared" si="7"/>
        <v>0</v>
      </c>
      <c r="AC50" s="166"/>
      <c r="AD50" s="166"/>
      <c r="AE50" s="169"/>
      <c r="AF50" s="169"/>
      <c r="AG50" s="169">
        <v>10</v>
      </c>
      <c r="AH50" s="169">
        <v>21</v>
      </c>
      <c r="AI50" s="169">
        <v>3</v>
      </c>
      <c r="AJ50" s="169">
        <v>5</v>
      </c>
      <c r="AK50" s="169">
        <v>4</v>
      </c>
      <c r="AL50" s="169">
        <v>2</v>
      </c>
      <c r="AM50" s="169">
        <v>8</v>
      </c>
      <c r="AN50" s="169">
        <v>1</v>
      </c>
      <c r="AO50" s="169">
        <v>4</v>
      </c>
      <c r="AP50" s="169">
        <v>1</v>
      </c>
      <c r="AQ50" s="169">
        <v>5</v>
      </c>
      <c r="AR50" s="169">
        <v>5</v>
      </c>
      <c r="AS50" s="169">
        <v>5</v>
      </c>
      <c r="AT50" s="169">
        <v>1</v>
      </c>
      <c r="AU50" s="169">
        <v>2</v>
      </c>
      <c r="AV50" s="169">
        <v>1</v>
      </c>
      <c r="AW50" s="169">
        <v>9</v>
      </c>
      <c r="AX50" s="169">
        <v>1</v>
      </c>
      <c r="AY50" s="169">
        <v>36</v>
      </c>
      <c r="AZ50" s="169">
        <v>7</v>
      </c>
      <c r="BA50" s="169">
        <v>5</v>
      </c>
      <c r="BB50" s="169">
        <v>3</v>
      </c>
      <c r="BC50" s="169">
        <v>1</v>
      </c>
      <c r="BD50" s="169">
        <v>2</v>
      </c>
      <c r="BE50" s="169">
        <v>2</v>
      </c>
      <c r="BF50" s="169">
        <v>1</v>
      </c>
      <c r="BG50" s="169">
        <v>3</v>
      </c>
      <c r="BH50" s="169">
        <v>0</v>
      </c>
      <c r="BI50" s="169">
        <v>4</v>
      </c>
      <c r="BJ50" s="169">
        <v>0</v>
      </c>
      <c r="BK50" s="169">
        <v>0</v>
      </c>
      <c r="BL50" s="169">
        <v>134</v>
      </c>
      <c r="BM50" s="169">
        <v>1</v>
      </c>
      <c r="BN50" s="169">
        <v>1</v>
      </c>
      <c r="BO50" s="169">
        <v>1</v>
      </c>
      <c r="BP50" s="169">
        <v>2</v>
      </c>
      <c r="BQ50" s="169">
        <v>2</v>
      </c>
      <c r="BR50" s="169">
        <v>0</v>
      </c>
      <c r="BS50" s="169">
        <v>3</v>
      </c>
      <c r="BT50" s="169">
        <v>3</v>
      </c>
      <c r="BU50" s="169">
        <v>1</v>
      </c>
      <c r="BV50" s="169">
        <v>0</v>
      </c>
      <c r="BW50" s="169">
        <v>4</v>
      </c>
      <c r="BX50" s="169">
        <v>2</v>
      </c>
      <c r="BY50" s="169">
        <v>18</v>
      </c>
      <c r="BZ50" s="169">
        <v>98</v>
      </c>
      <c r="CA50" s="169"/>
      <c r="CB50" s="166">
        <f t="shared" si="1"/>
        <v>98</v>
      </c>
      <c r="CC50" s="166">
        <f t="shared" si="6"/>
        <v>65.3333333333333</v>
      </c>
      <c r="CD50" s="166">
        <v>361</v>
      </c>
      <c r="CE50" s="166">
        <v>600</v>
      </c>
      <c r="CF50" s="177">
        <v>44391</v>
      </c>
      <c r="CG50" s="114">
        <v>289</v>
      </c>
      <c r="CH50" s="114">
        <v>40</v>
      </c>
      <c r="CI50" s="114">
        <v>30</v>
      </c>
      <c r="CJ50" s="114">
        <f t="shared" si="3"/>
        <v>219</v>
      </c>
      <c r="CK50" s="114">
        <v>279</v>
      </c>
      <c r="CL50" s="114">
        <v>279</v>
      </c>
      <c r="CM50" s="114">
        <v>40</v>
      </c>
      <c r="CN50" s="180">
        <v>30</v>
      </c>
      <c r="CO50" s="181">
        <f t="shared" si="4"/>
        <v>209</v>
      </c>
    </row>
    <row r="51" spans="1:93">
      <c r="A51" s="155">
        <v>50</v>
      </c>
      <c r="B51" s="156" t="s">
        <v>185</v>
      </c>
      <c r="C51" s="157" t="s">
        <v>608</v>
      </c>
      <c r="D51" s="155" t="s">
        <v>601</v>
      </c>
      <c r="E51" s="158" t="s">
        <v>705</v>
      </c>
      <c r="F51" s="158" t="s">
        <v>252</v>
      </c>
      <c r="G51" s="159" t="s">
        <v>706</v>
      </c>
      <c r="H51" s="159" t="s">
        <v>215</v>
      </c>
      <c r="I51" s="155">
        <v>5.19</v>
      </c>
      <c r="J51" s="155">
        <v>240</v>
      </c>
      <c r="K51" s="165">
        <v>379</v>
      </c>
      <c r="L51" s="155">
        <v>3</v>
      </c>
      <c r="M51" s="155">
        <v>25</v>
      </c>
      <c r="N51" s="165" t="s">
        <v>604</v>
      </c>
      <c r="O51" s="155" t="s">
        <v>605</v>
      </c>
      <c r="P51" s="155"/>
      <c r="Q51" s="155"/>
      <c r="R51" s="155"/>
      <c r="S51" s="155"/>
      <c r="T51" s="169"/>
      <c r="U51" s="169"/>
      <c r="V51" s="166"/>
      <c r="W51" s="155"/>
      <c r="X51" s="155"/>
      <c r="Y51" s="155"/>
      <c r="Z51" s="155"/>
      <c r="AA51" s="166"/>
      <c r="AB51" s="166">
        <f t="shared" si="7"/>
        <v>0</v>
      </c>
      <c r="AC51" s="166"/>
      <c r="AD51" s="166"/>
      <c r="AE51" s="169"/>
      <c r="AF51" s="169"/>
      <c r="AG51" s="169">
        <v>9</v>
      </c>
      <c r="AH51" s="169">
        <v>14</v>
      </c>
      <c r="AI51" s="169">
        <v>6</v>
      </c>
      <c r="AJ51" s="169">
        <v>5</v>
      </c>
      <c r="AK51" s="169">
        <v>1</v>
      </c>
      <c r="AL51" s="169">
        <v>1</v>
      </c>
      <c r="AM51" s="169">
        <v>3</v>
      </c>
      <c r="AN51" s="169">
        <v>1</v>
      </c>
      <c r="AO51" s="169">
        <v>2</v>
      </c>
      <c r="AP51" s="169">
        <v>0</v>
      </c>
      <c r="AQ51" s="169">
        <v>2</v>
      </c>
      <c r="AR51" s="169">
        <v>1</v>
      </c>
      <c r="AS51" s="169">
        <v>1</v>
      </c>
      <c r="AT51" s="169">
        <v>0</v>
      </c>
      <c r="AU51" s="169">
        <v>0</v>
      </c>
      <c r="AV51" s="169">
        <v>0</v>
      </c>
      <c r="AW51" s="169">
        <v>2</v>
      </c>
      <c r="AX51" s="169">
        <v>3</v>
      </c>
      <c r="AY51" s="169">
        <v>19</v>
      </c>
      <c r="AZ51" s="169">
        <v>3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1</v>
      </c>
      <c r="BG51" s="169">
        <v>2</v>
      </c>
      <c r="BH51" s="169">
        <v>1</v>
      </c>
      <c r="BI51" s="169">
        <v>1</v>
      </c>
      <c r="BJ51" s="169">
        <v>2</v>
      </c>
      <c r="BK51" s="169">
        <v>1</v>
      </c>
      <c r="BL51" s="169">
        <v>68</v>
      </c>
      <c r="BM51" s="169">
        <v>0</v>
      </c>
      <c r="BN51" s="169">
        <v>2</v>
      </c>
      <c r="BO51" s="169">
        <v>3</v>
      </c>
      <c r="BP51" s="169">
        <v>1</v>
      </c>
      <c r="BQ51" s="169">
        <v>1</v>
      </c>
      <c r="BR51" s="169">
        <v>0</v>
      </c>
      <c r="BS51" s="169">
        <v>0</v>
      </c>
      <c r="BT51" s="169">
        <v>3</v>
      </c>
      <c r="BU51" s="169">
        <v>3</v>
      </c>
      <c r="BV51" s="169">
        <v>1</v>
      </c>
      <c r="BW51" s="169">
        <v>3</v>
      </c>
      <c r="BX51" s="169">
        <v>0</v>
      </c>
      <c r="BY51" s="169">
        <v>14</v>
      </c>
      <c r="BZ51" s="169">
        <v>66</v>
      </c>
      <c r="CA51" s="169"/>
      <c r="CB51" s="166">
        <f t="shared" si="1"/>
        <v>66</v>
      </c>
      <c r="CC51" s="166">
        <f t="shared" si="6"/>
        <v>56.5714285714286</v>
      </c>
      <c r="CD51" s="166">
        <v>251</v>
      </c>
      <c r="CE51" s="166">
        <v>300</v>
      </c>
      <c r="CF51" s="177">
        <v>44391</v>
      </c>
      <c r="CG51" s="114">
        <v>309</v>
      </c>
      <c r="CH51" s="114">
        <v>40</v>
      </c>
      <c r="CI51" s="114">
        <v>30</v>
      </c>
      <c r="CJ51" s="114">
        <f t="shared" si="3"/>
        <v>239</v>
      </c>
      <c r="CK51" s="114">
        <v>299</v>
      </c>
      <c r="CL51" s="114">
        <v>299</v>
      </c>
      <c r="CM51" s="114">
        <v>40</v>
      </c>
      <c r="CN51" s="180">
        <v>30</v>
      </c>
      <c r="CO51" s="181">
        <f t="shared" si="4"/>
        <v>229</v>
      </c>
    </row>
    <row r="52" customHeight="1" spans="1:93">
      <c r="A52" s="155">
        <v>51</v>
      </c>
      <c r="B52" s="156" t="s">
        <v>185</v>
      </c>
      <c r="C52" s="157" t="s">
        <v>608</v>
      </c>
      <c r="D52" s="95" t="s">
        <v>601</v>
      </c>
      <c r="E52" s="158" t="s">
        <v>707</v>
      </c>
      <c r="F52" s="158" t="s">
        <v>256</v>
      </c>
      <c r="G52" s="159" t="s">
        <v>708</v>
      </c>
      <c r="H52" s="159" t="s">
        <v>251</v>
      </c>
      <c r="I52" s="155"/>
      <c r="J52" s="155">
        <v>210</v>
      </c>
      <c r="K52" s="165">
        <v>359</v>
      </c>
      <c r="L52" s="155">
        <v>3</v>
      </c>
      <c r="M52" s="155">
        <v>25</v>
      </c>
      <c r="N52" s="165" t="s">
        <v>604</v>
      </c>
      <c r="O52" s="155" t="s">
        <v>605</v>
      </c>
      <c r="P52" s="166"/>
      <c r="Q52" s="166"/>
      <c r="R52" s="166"/>
      <c r="S52" s="166"/>
      <c r="T52" s="169"/>
      <c r="U52" s="169"/>
      <c r="V52" s="166"/>
      <c r="W52" s="166"/>
      <c r="X52" s="166"/>
      <c r="Y52" s="166"/>
      <c r="Z52" s="166"/>
      <c r="AA52" s="166">
        <v>0</v>
      </c>
      <c r="AB52" s="166">
        <f t="shared" si="7"/>
        <v>0</v>
      </c>
      <c r="AC52" s="166">
        <v>15</v>
      </c>
      <c r="AD52" s="166">
        <v>33</v>
      </c>
      <c r="AE52" s="169">
        <v>45</v>
      </c>
      <c r="AF52" s="169">
        <v>62</v>
      </c>
      <c r="AG52" s="169">
        <v>44</v>
      </c>
      <c r="AH52" s="169">
        <v>6</v>
      </c>
      <c r="AI52" s="169">
        <v>3</v>
      </c>
      <c r="AJ52" s="169">
        <v>0</v>
      </c>
      <c r="AK52" s="169">
        <v>0</v>
      </c>
      <c r="AL52" s="169">
        <v>2</v>
      </c>
      <c r="AM52" s="169">
        <v>2</v>
      </c>
      <c r="AN52" s="169">
        <v>0</v>
      </c>
      <c r="AO52" s="169">
        <v>3</v>
      </c>
      <c r="AP52" s="169">
        <v>0</v>
      </c>
      <c r="AQ52" s="169">
        <v>1</v>
      </c>
      <c r="AR52" s="169">
        <v>2</v>
      </c>
      <c r="AS52" s="169">
        <v>0</v>
      </c>
      <c r="AT52" s="169">
        <v>0</v>
      </c>
      <c r="AU52" s="169">
        <v>0</v>
      </c>
      <c r="AV52" s="169">
        <v>1</v>
      </c>
      <c r="AW52" s="169">
        <v>1</v>
      </c>
      <c r="AX52" s="169">
        <v>1</v>
      </c>
      <c r="AY52" s="169">
        <v>21</v>
      </c>
      <c r="AZ52" s="169">
        <v>2</v>
      </c>
      <c r="BA52" s="169">
        <v>1</v>
      </c>
      <c r="BB52" s="169">
        <v>1</v>
      </c>
      <c r="BC52" s="169">
        <v>4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1</v>
      </c>
      <c r="BJ52" s="169">
        <v>1</v>
      </c>
      <c r="BK52" s="169">
        <v>1</v>
      </c>
      <c r="BL52" s="169">
        <v>51</v>
      </c>
      <c r="BM52" s="169">
        <v>0</v>
      </c>
      <c r="BN52" s="169">
        <v>1</v>
      </c>
      <c r="BO52" s="169">
        <v>1</v>
      </c>
      <c r="BP52" s="169">
        <v>0</v>
      </c>
      <c r="BQ52" s="169">
        <v>0</v>
      </c>
      <c r="BR52" s="169">
        <v>0</v>
      </c>
      <c r="BS52" s="169">
        <v>1</v>
      </c>
      <c r="BT52" s="169">
        <v>0</v>
      </c>
      <c r="BU52" s="169">
        <v>3</v>
      </c>
      <c r="BV52" s="169">
        <v>2</v>
      </c>
      <c r="BW52" s="169">
        <v>1</v>
      </c>
      <c r="BX52" s="169">
        <v>0</v>
      </c>
      <c r="BY52" s="169">
        <v>6</v>
      </c>
      <c r="BZ52" s="169">
        <v>47</v>
      </c>
      <c r="CA52" s="169"/>
      <c r="CB52" s="166">
        <f t="shared" si="1"/>
        <v>47</v>
      </c>
      <c r="CC52" s="166">
        <f t="shared" si="6"/>
        <v>94</v>
      </c>
      <c r="CD52" s="166">
        <v>154</v>
      </c>
      <c r="CE52" s="166">
        <v>0</v>
      </c>
      <c r="CF52" s="177">
        <v>0</v>
      </c>
      <c r="CG52" s="114">
        <v>289</v>
      </c>
      <c r="CH52" s="114">
        <v>40</v>
      </c>
      <c r="CI52" s="114">
        <v>30</v>
      </c>
      <c r="CJ52" s="114">
        <f t="shared" si="3"/>
        <v>219</v>
      </c>
      <c r="CK52" s="114">
        <v>279</v>
      </c>
      <c r="CL52" s="114">
        <v>279</v>
      </c>
      <c r="CM52" s="114">
        <v>40</v>
      </c>
      <c r="CN52" s="180">
        <v>30</v>
      </c>
      <c r="CO52" s="181">
        <f t="shared" si="4"/>
        <v>209</v>
      </c>
    </row>
    <row r="53" customHeight="1" spans="1:93">
      <c r="A53" s="155">
        <v>52</v>
      </c>
      <c r="B53" s="156" t="s">
        <v>185</v>
      </c>
      <c r="C53" s="157" t="s">
        <v>608</v>
      </c>
      <c r="D53" s="95" t="s">
        <v>601</v>
      </c>
      <c r="E53" s="158" t="s">
        <v>709</v>
      </c>
      <c r="F53" s="158" t="s">
        <v>250</v>
      </c>
      <c r="G53" s="159" t="s">
        <v>710</v>
      </c>
      <c r="H53" s="159" t="s">
        <v>251</v>
      </c>
      <c r="I53" s="155"/>
      <c r="J53" s="155">
        <v>240</v>
      </c>
      <c r="K53" s="165">
        <v>379</v>
      </c>
      <c r="L53" s="155">
        <v>3</v>
      </c>
      <c r="M53" s="155">
        <v>25</v>
      </c>
      <c r="N53" s="165" t="s">
        <v>604</v>
      </c>
      <c r="O53" s="155" t="s">
        <v>605</v>
      </c>
      <c r="P53" s="166"/>
      <c r="Q53" s="166"/>
      <c r="R53" s="166"/>
      <c r="S53" s="166"/>
      <c r="T53" s="169"/>
      <c r="U53" s="169"/>
      <c r="V53" s="166"/>
      <c r="W53" s="166"/>
      <c r="X53" s="166"/>
      <c r="Y53" s="166"/>
      <c r="Z53" s="166"/>
      <c r="AA53" s="166">
        <v>0</v>
      </c>
      <c r="AB53" s="166">
        <f t="shared" si="7"/>
        <v>0</v>
      </c>
      <c r="AC53" s="166">
        <v>12</v>
      </c>
      <c r="AD53" s="166">
        <v>25</v>
      </c>
      <c r="AE53" s="169">
        <v>31</v>
      </c>
      <c r="AF53" s="169">
        <v>38</v>
      </c>
      <c r="AG53" s="169">
        <v>23</v>
      </c>
      <c r="AH53" s="169">
        <v>9</v>
      </c>
      <c r="AI53" s="169">
        <v>1</v>
      </c>
      <c r="AJ53" s="169">
        <v>1</v>
      </c>
      <c r="AK53" s="169">
        <v>2</v>
      </c>
      <c r="AL53" s="169">
        <v>0</v>
      </c>
      <c r="AM53" s="169">
        <v>1</v>
      </c>
      <c r="AN53" s="169">
        <v>1</v>
      </c>
      <c r="AO53" s="169">
        <v>1</v>
      </c>
      <c r="AP53" s="169">
        <v>0</v>
      </c>
      <c r="AQ53" s="169">
        <v>2</v>
      </c>
      <c r="AR53" s="169">
        <v>1</v>
      </c>
      <c r="AS53" s="169">
        <v>0</v>
      </c>
      <c r="AT53" s="169">
        <v>1</v>
      </c>
      <c r="AU53" s="169">
        <v>0</v>
      </c>
      <c r="AV53" s="169">
        <v>0</v>
      </c>
      <c r="AW53" s="169">
        <v>1</v>
      </c>
      <c r="AX53" s="169">
        <v>0</v>
      </c>
      <c r="AY53" s="169">
        <v>10</v>
      </c>
      <c r="AZ53" s="169">
        <v>5</v>
      </c>
      <c r="BA53" s="169">
        <v>4</v>
      </c>
      <c r="BB53" s="169">
        <v>0</v>
      </c>
      <c r="BC53" s="169">
        <v>2</v>
      </c>
      <c r="BD53" s="169">
        <v>0</v>
      </c>
      <c r="BE53" s="169">
        <v>1</v>
      </c>
      <c r="BF53" s="169">
        <v>0</v>
      </c>
      <c r="BG53" s="169">
        <v>1</v>
      </c>
      <c r="BH53" s="169">
        <v>0</v>
      </c>
      <c r="BI53" s="169">
        <v>1</v>
      </c>
      <c r="BJ53" s="169">
        <v>0</v>
      </c>
      <c r="BK53" s="169">
        <v>0</v>
      </c>
      <c r="BL53" s="169">
        <v>43</v>
      </c>
      <c r="BM53" s="169">
        <v>1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1</v>
      </c>
      <c r="BT53" s="169">
        <v>0</v>
      </c>
      <c r="BU53" s="169">
        <v>1</v>
      </c>
      <c r="BV53" s="169">
        <v>1</v>
      </c>
      <c r="BW53" s="169">
        <v>1</v>
      </c>
      <c r="BX53" s="169">
        <v>0</v>
      </c>
      <c r="BY53" s="169">
        <v>5</v>
      </c>
      <c r="BZ53" s="169">
        <v>40</v>
      </c>
      <c r="CA53" s="169"/>
      <c r="CB53" s="166">
        <f t="shared" si="1"/>
        <v>40</v>
      </c>
      <c r="CC53" s="166">
        <f t="shared" si="6"/>
        <v>96</v>
      </c>
      <c r="CD53" s="166">
        <v>119</v>
      </c>
      <c r="CE53" s="166">
        <v>0</v>
      </c>
      <c r="CF53" s="177">
        <v>0</v>
      </c>
      <c r="CG53" s="114">
        <v>309</v>
      </c>
      <c r="CH53" s="114">
        <v>40</v>
      </c>
      <c r="CI53" s="114">
        <v>30</v>
      </c>
      <c r="CJ53" s="114">
        <f t="shared" si="3"/>
        <v>239</v>
      </c>
      <c r="CK53" s="114">
        <v>299</v>
      </c>
      <c r="CL53" s="114">
        <v>299</v>
      </c>
      <c r="CM53" s="114">
        <v>40</v>
      </c>
      <c r="CN53" s="180">
        <v>30</v>
      </c>
      <c r="CO53" s="181">
        <f t="shared" si="4"/>
        <v>229</v>
      </c>
    </row>
    <row r="54" customHeight="1" spans="1:93">
      <c r="A54" s="155">
        <v>53</v>
      </c>
      <c r="B54" s="156" t="s">
        <v>185</v>
      </c>
      <c r="C54" s="157" t="s">
        <v>608</v>
      </c>
      <c r="D54" s="95" t="s">
        <v>601</v>
      </c>
      <c r="E54" s="158" t="s">
        <v>711</v>
      </c>
      <c r="F54" s="158" t="s">
        <v>218</v>
      </c>
      <c r="G54" s="159" t="s">
        <v>712</v>
      </c>
      <c r="H54" s="159" t="s">
        <v>219</v>
      </c>
      <c r="I54" s="155"/>
      <c r="J54" s="155">
        <v>190</v>
      </c>
      <c r="K54" s="165">
        <v>309</v>
      </c>
      <c r="L54" s="155">
        <v>3</v>
      </c>
      <c r="M54" s="155">
        <v>25</v>
      </c>
      <c r="N54" s="165" t="s">
        <v>604</v>
      </c>
      <c r="O54" s="155" t="s">
        <v>605</v>
      </c>
      <c r="P54" s="155"/>
      <c r="Q54" s="155"/>
      <c r="R54" s="155"/>
      <c r="S54" s="155"/>
      <c r="T54" s="169"/>
      <c r="U54" s="169"/>
      <c r="V54" s="166"/>
      <c r="W54" s="166">
        <v>0</v>
      </c>
      <c r="X54" s="166">
        <v>11</v>
      </c>
      <c r="Y54" s="166">
        <v>14</v>
      </c>
      <c r="Z54" s="166">
        <v>106</v>
      </c>
      <c r="AA54" s="166">
        <v>93</v>
      </c>
      <c r="AB54" s="166">
        <f t="shared" si="7"/>
        <v>224</v>
      </c>
      <c r="AC54" s="166">
        <v>32</v>
      </c>
      <c r="AD54" s="166">
        <v>41</v>
      </c>
      <c r="AE54" s="169">
        <v>53</v>
      </c>
      <c r="AF54" s="169">
        <v>62</v>
      </c>
      <c r="AG54" s="169">
        <v>66</v>
      </c>
      <c r="AH54" s="169">
        <v>30</v>
      </c>
      <c r="AI54" s="169">
        <v>3</v>
      </c>
      <c r="AJ54" s="169">
        <v>3</v>
      </c>
      <c r="AK54" s="169">
        <v>5</v>
      </c>
      <c r="AL54" s="169">
        <v>2</v>
      </c>
      <c r="AM54" s="169">
        <v>4</v>
      </c>
      <c r="AN54" s="169">
        <v>1</v>
      </c>
      <c r="AO54" s="169">
        <v>3</v>
      </c>
      <c r="AP54" s="169">
        <v>1</v>
      </c>
      <c r="AQ54" s="169">
        <v>5</v>
      </c>
      <c r="AR54" s="169">
        <v>2</v>
      </c>
      <c r="AS54" s="169">
        <v>2</v>
      </c>
      <c r="AT54" s="169">
        <v>2</v>
      </c>
      <c r="AU54" s="169">
        <v>1</v>
      </c>
      <c r="AV54" s="169">
        <v>0</v>
      </c>
      <c r="AW54" s="169">
        <v>3</v>
      </c>
      <c r="AX54" s="169">
        <v>1</v>
      </c>
      <c r="AY54" s="169">
        <v>12</v>
      </c>
      <c r="AZ54" s="169">
        <v>7</v>
      </c>
      <c r="BA54" s="169">
        <v>3</v>
      </c>
      <c r="BB54" s="169">
        <v>0</v>
      </c>
      <c r="BC54" s="169">
        <v>3</v>
      </c>
      <c r="BD54" s="169">
        <v>1</v>
      </c>
      <c r="BE54" s="169">
        <v>3</v>
      </c>
      <c r="BF54" s="169">
        <v>0</v>
      </c>
      <c r="BG54" s="169">
        <v>1</v>
      </c>
      <c r="BH54" s="169">
        <v>2</v>
      </c>
      <c r="BI54" s="169">
        <v>2</v>
      </c>
      <c r="BJ54" s="169">
        <v>1</v>
      </c>
      <c r="BK54" s="169">
        <v>0</v>
      </c>
      <c r="BL54" s="169">
        <v>97</v>
      </c>
      <c r="BM54" s="169">
        <v>1</v>
      </c>
      <c r="BN54" s="169">
        <v>1</v>
      </c>
      <c r="BO54" s="169">
        <v>0</v>
      </c>
      <c r="BP54" s="169">
        <v>0</v>
      </c>
      <c r="BQ54" s="169">
        <v>1</v>
      </c>
      <c r="BR54" s="169">
        <v>2</v>
      </c>
      <c r="BS54" s="169">
        <v>2</v>
      </c>
      <c r="BT54" s="169">
        <v>2</v>
      </c>
      <c r="BU54" s="169">
        <v>0</v>
      </c>
      <c r="BV54" s="169">
        <v>3</v>
      </c>
      <c r="BW54" s="169">
        <v>0</v>
      </c>
      <c r="BX54" s="169">
        <v>4</v>
      </c>
      <c r="BY54" s="169">
        <v>15</v>
      </c>
      <c r="BZ54" s="169">
        <v>58</v>
      </c>
      <c r="CA54" s="169"/>
      <c r="CB54" s="166">
        <f t="shared" si="1"/>
        <v>58</v>
      </c>
      <c r="CC54" s="166">
        <f t="shared" si="6"/>
        <v>46.4</v>
      </c>
      <c r="CD54" s="166">
        <v>338</v>
      </c>
      <c r="CE54" s="166">
        <v>0</v>
      </c>
      <c r="CF54" s="177">
        <v>0</v>
      </c>
      <c r="CG54" s="114">
        <v>259</v>
      </c>
      <c r="CH54" s="114">
        <v>40</v>
      </c>
      <c r="CI54" s="114">
        <v>40</v>
      </c>
      <c r="CJ54" s="114">
        <f t="shared" si="3"/>
        <v>179</v>
      </c>
      <c r="CK54" s="114">
        <v>229</v>
      </c>
      <c r="CL54" s="114">
        <v>229</v>
      </c>
      <c r="CM54" s="114">
        <v>40</v>
      </c>
      <c r="CN54" s="114">
        <v>10</v>
      </c>
      <c r="CO54" s="181">
        <f t="shared" si="4"/>
        <v>179</v>
      </c>
    </row>
    <row r="55" customHeight="1" spans="1:93">
      <c r="A55" s="155">
        <v>54</v>
      </c>
      <c r="B55" s="156" t="s">
        <v>185</v>
      </c>
      <c r="C55" s="157" t="s">
        <v>608</v>
      </c>
      <c r="D55" s="95" t="s">
        <v>601</v>
      </c>
      <c r="E55" s="158" t="s">
        <v>713</v>
      </c>
      <c r="F55" s="158" t="s">
        <v>261</v>
      </c>
      <c r="G55" s="159" t="s">
        <v>714</v>
      </c>
      <c r="H55" s="159" t="s">
        <v>219</v>
      </c>
      <c r="I55" s="155"/>
      <c r="J55" s="155">
        <v>200</v>
      </c>
      <c r="K55" s="165">
        <v>359</v>
      </c>
      <c r="L55" s="155">
        <v>3</v>
      </c>
      <c r="M55" s="155">
        <v>25</v>
      </c>
      <c r="N55" s="165" t="s">
        <v>604</v>
      </c>
      <c r="O55" s="155" t="s">
        <v>605</v>
      </c>
      <c r="P55" s="155"/>
      <c r="Q55" s="155"/>
      <c r="R55" s="155"/>
      <c r="S55" s="155"/>
      <c r="T55" s="169"/>
      <c r="U55" s="169"/>
      <c r="V55" s="166"/>
      <c r="W55" s="166">
        <v>0</v>
      </c>
      <c r="X55" s="166">
        <v>25</v>
      </c>
      <c r="Y55" s="166">
        <v>34</v>
      </c>
      <c r="Z55" s="166">
        <v>103</v>
      </c>
      <c r="AA55" s="166">
        <v>61</v>
      </c>
      <c r="AB55" s="166">
        <f t="shared" si="7"/>
        <v>223</v>
      </c>
      <c r="AC55" s="166">
        <v>59</v>
      </c>
      <c r="AD55" s="166">
        <v>71</v>
      </c>
      <c r="AE55" s="169">
        <v>84</v>
      </c>
      <c r="AF55" s="169">
        <v>188</v>
      </c>
      <c r="AG55" s="169">
        <v>174</v>
      </c>
      <c r="AH55" s="169">
        <v>75</v>
      </c>
      <c r="AI55" s="169">
        <v>4</v>
      </c>
      <c r="AJ55" s="169">
        <v>8</v>
      </c>
      <c r="AK55" s="169">
        <v>0</v>
      </c>
      <c r="AL55" s="169">
        <v>8</v>
      </c>
      <c r="AM55" s="169">
        <v>11</v>
      </c>
      <c r="AN55" s="169">
        <v>2</v>
      </c>
      <c r="AO55" s="169">
        <v>4</v>
      </c>
      <c r="AP55" s="169">
        <v>2</v>
      </c>
      <c r="AQ55" s="169">
        <v>3</v>
      </c>
      <c r="AR55" s="169">
        <v>6</v>
      </c>
      <c r="AS55" s="169">
        <v>6</v>
      </c>
      <c r="AT55" s="169">
        <v>3</v>
      </c>
      <c r="AU55" s="169">
        <v>1</v>
      </c>
      <c r="AV55" s="169">
        <v>6</v>
      </c>
      <c r="AW55" s="169">
        <v>5</v>
      </c>
      <c r="AX55" s="169">
        <v>2</v>
      </c>
      <c r="AY55" s="169">
        <v>40</v>
      </c>
      <c r="AZ55" s="169">
        <v>6</v>
      </c>
      <c r="BA55" s="169">
        <v>3</v>
      </c>
      <c r="BB55" s="169">
        <v>5</v>
      </c>
      <c r="BC55" s="169">
        <v>4</v>
      </c>
      <c r="BD55" s="169">
        <v>4</v>
      </c>
      <c r="BE55" s="169">
        <v>3</v>
      </c>
      <c r="BF55" s="169">
        <v>6</v>
      </c>
      <c r="BG55" s="169">
        <v>7</v>
      </c>
      <c r="BH55" s="169">
        <v>5</v>
      </c>
      <c r="BI55" s="169">
        <v>3</v>
      </c>
      <c r="BJ55" s="169">
        <v>4</v>
      </c>
      <c r="BK55" s="169">
        <v>4</v>
      </c>
      <c r="BL55" s="169">
        <v>232</v>
      </c>
      <c r="BM55" s="169">
        <v>4</v>
      </c>
      <c r="BN55" s="169">
        <v>4</v>
      </c>
      <c r="BO55" s="169">
        <v>3</v>
      </c>
      <c r="BP55" s="169">
        <v>4</v>
      </c>
      <c r="BQ55" s="169">
        <v>2</v>
      </c>
      <c r="BR55" s="169">
        <v>3</v>
      </c>
      <c r="BS55" s="169">
        <v>2</v>
      </c>
      <c r="BT55" s="169">
        <v>1</v>
      </c>
      <c r="BU55" s="169">
        <v>3</v>
      </c>
      <c r="BV55" s="169">
        <v>3</v>
      </c>
      <c r="BW55" s="169">
        <v>9</v>
      </c>
      <c r="BX55" s="169">
        <v>6</v>
      </c>
      <c r="BY55" s="169">
        <v>39</v>
      </c>
      <c r="BZ55" s="169">
        <v>119</v>
      </c>
      <c r="CA55" s="169"/>
      <c r="CB55" s="166">
        <f t="shared" si="1"/>
        <v>119</v>
      </c>
      <c r="CC55" s="166">
        <f t="shared" si="6"/>
        <v>36.6153846153846</v>
      </c>
      <c r="CD55" s="166">
        <v>664</v>
      </c>
      <c r="CE55" s="166">
        <v>0</v>
      </c>
      <c r="CF55" s="177">
        <v>0</v>
      </c>
      <c r="CG55" s="114">
        <v>309</v>
      </c>
      <c r="CH55" s="114">
        <v>40</v>
      </c>
      <c r="CI55" s="114">
        <v>40</v>
      </c>
      <c r="CJ55" s="114">
        <f t="shared" si="3"/>
        <v>229</v>
      </c>
      <c r="CK55" s="114">
        <v>299</v>
      </c>
      <c r="CL55" s="114">
        <v>299</v>
      </c>
      <c r="CM55" s="114">
        <v>40</v>
      </c>
      <c r="CN55" s="180">
        <v>40</v>
      </c>
      <c r="CO55" s="181">
        <f t="shared" si="4"/>
        <v>219</v>
      </c>
    </row>
    <row r="56" customHeight="1" spans="1:93">
      <c r="A56" s="155">
        <v>55</v>
      </c>
      <c r="B56" s="156" t="s">
        <v>185</v>
      </c>
      <c r="C56" s="157" t="s">
        <v>608</v>
      </c>
      <c r="D56" s="95" t="s">
        <v>601</v>
      </c>
      <c r="E56" s="158" t="s">
        <v>715</v>
      </c>
      <c r="F56" s="158" t="s">
        <v>259</v>
      </c>
      <c r="G56" s="159" t="s">
        <v>716</v>
      </c>
      <c r="H56" s="159" t="s">
        <v>219</v>
      </c>
      <c r="I56" s="155"/>
      <c r="J56" s="155">
        <v>230</v>
      </c>
      <c r="K56" s="165">
        <v>409</v>
      </c>
      <c r="L56" s="155">
        <v>3</v>
      </c>
      <c r="M56" s="155">
        <v>25</v>
      </c>
      <c r="N56" s="165" t="s">
        <v>604</v>
      </c>
      <c r="O56" s="155" t="s">
        <v>605</v>
      </c>
      <c r="P56" s="155"/>
      <c r="Q56" s="155"/>
      <c r="R56" s="155"/>
      <c r="S56" s="155"/>
      <c r="T56" s="169"/>
      <c r="U56" s="169"/>
      <c r="V56" s="166"/>
      <c r="W56" s="166">
        <v>0</v>
      </c>
      <c r="X56" s="166">
        <v>15</v>
      </c>
      <c r="Y56" s="166">
        <v>32</v>
      </c>
      <c r="Z56" s="166">
        <v>81</v>
      </c>
      <c r="AA56" s="166">
        <v>48</v>
      </c>
      <c r="AB56" s="166">
        <f t="shared" si="7"/>
        <v>176</v>
      </c>
      <c r="AC56" s="166">
        <v>67</v>
      </c>
      <c r="AD56" s="166">
        <v>62</v>
      </c>
      <c r="AE56" s="169">
        <v>62</v>
      </c>
      <c r="AF56" s="169">
        <v>92</v>
      </c>
      <c r="AG56" s="169">
        <v>93</v>
      </c>
      <c r="AH56" s="169">
        <v>25</v>
      </c>
      <c r="AI56" s="169">
        <v>1</v>
      </c>
      <c r="AJ56" s="169">
        <v>2</v>
      </c>
      <c r="AK56" s="169"/>
      <c r="AL56" s="169">
        <v>4</v>
      </c>
      <c r="AM56" s="169">
        <v>7</v>
      </c>
      <c r="AN56" s="169">
        <v>5</v>
      </c>
      <c r="AO56" s="169">
        <v>3</v>
      </c>
      <c r="AP56" s="169">
        <v>0</v>
      </c>
      <c r="AQ56" s="169">
        <v>4</v>
      </c>
      <c r="AR56" s="169">
        <v>2</v>
      </c>
      <c r="AS56" s="169">
        <v>4</v>
      </c>
      <c r="AT56" s="169">
        <v>3</v>
      </c>
      <c r="AU56" s="169">
        <v>3</v>
      </c>
      <c r="AV56" s="169">
        <v>2</v>
      </c>
      <c r="AW56" s="169">
        <v>4</v>
      </c>
      <c r="AX56" s="169">
        <v>2</v>
      </c>
      <c r="AY56" s="169">
        <v>23</v>
      </c>
      <c r="AZ56" s="169">
        <v>2</v>
      </c>
      <c r="BA56" s="169">
        <v>7</v>
      </c>
      <c r="BB56" s="169">
        <v>1</v>
      </c>
      <c r="BC56" s="169">
        <v>3</v>
      </c>
      <c r="BD56" s="169">
        <v>1</v>
      </c>
      <c r="BE56" s="169">
        <v>0</v>
      </c>
      <c r="BF56" s="169">
        <v>3</v>
      </c>
      <c r="BG56" s="169">
        <v>2</v>
      </c>
      <c r="BH56" s="169">
        <v>1</v>
      </c>
      <c r="BI56" s="169">
        <v>2</v>
      </c>
      <c r="BJ56" s="169">
        <v>6</v>
      </c>
      <c r="BK56" s="169">
        <v>0</v>
      </c>
      <c r="BL56" s="169">
        <v>118</v>
      </c>
      <c r="BM56" s="169">
        <v>2</v>
      </c>
      <c r="BN56" s="169">
        <v>1</v>
      </c>
      <c r="BO56" s="169">
        <v>2</v>
      </c>
      <c r="BP56" s="169">
        <v>5</v>
      </c>
      <c r="BQ56" s="169">
        <v>2</v>
      </c>
      <c r="BR56" s="169">
        <v>1</v>
      </c>
      <c r="BS56" s="169">
        <v>3</v>
      </c>
      <c r="BT56" s="169">
        <v>3</v>
      </c>
      <c r="BU56" s="169">
        <v>3</v>
      </c>
      <c r="BV56" s="169">
        <v>1</v>
      </c>
      <c r="BW56" s="169">
        <v>2</v>
      </c>
      <c r="BX56" s="169">
        <v>1</v>
      </c>
      <c r="BY56" s="169">
        <v>24</v>
      </c>
      <c r="BZ56" s="169">
        <v>68</v>
      </c>
      <c r="CA56" s="169"/>
      <c r="CB56" s="166">
        <f t="shared" si="1"/>
        <v>68</v>
      </c>
      <c r="CC56" s="166">
        <f t="shared" si="6"/>
        <v>34</v>
      </c>
      <c r="CD56" s="166">
        <v>507</v>
      </c>
      <c r="CE56" s="166">
        <v>0</v>
      </c>
      <c r="CF56" s="177">
        <v>0</v>
      </c>
      <c r="CG56" s="114">
        <v>329</v>
      </c>
      <c r="CH56" s="114">
        <v>40</v>
      </c>
      <c r="CI56" s="114">
        <v>40</v>
      </c>
      <c r="CJ56" s="114">
        <f t="shared" si="3"/>
        <v>249</v>
      </c>
      <c r="CK56" s="114">
        <v>319</v>
      </c>
      <c r="CL56" s="114">
        <v>319</v>
      </c>
      <c r="CM56" s="114">
        <v>40</v>
      </c>
      <c r="CN56" s="114">
        <v>30</v>
      </c>
      <c r="CO56" s="181">
        <f t="shared" si="4"/>
        <v>249</v>
      </c>
    </row>
    <row r="57" customHeight="1" spans="1:93">
      <c r="A57" s="155">
        <v>56</v>
      </c>
      <c r="B57" s="156" t="s">
        <v>185</v>
      </c>
      <c r="C57" s="157" t="s">
        <v>717</v>
      </c>
      <c r="D57" s="95" t="s">
        <v>601</v>
      </c>
      <c r="E57" s="158" t="s">
        <v>718</v>
      </c>
      <c r="F57" s="158" t="s">
        <v>238</v>
      </c>
      <c r="G57" s="159" t="s">
        <v>719</v>
      </c>
      <c r="H57" s="159" t="s">
        <v>235</v>
      </c>
      <c r="I57" s="155"/>
      <c r="J57" s="155">
        <v>320</v>
      </c>
      <c r="K57" s="165">
        <v>629</v>
      </c>
      <c r="L57" s="155">
        <v>8</v>
      </c>
      <c r="M57" s="155">
        <v>25</v>
      </c>
      <c r="N57" s="165" t="s">
        <v>604</v>
      </c>
      <c r="O57" s="155" t="s">
        <v>605</v>
      </c>
      <c r="P57" s="166">
        <v>30</v>
      </c>
      <c r="Q57" s="166">
        <v>10</v>
      </c>
      <c r="R57" s="166">
        <v>24</v>
      </c>
      <c r="S57" s="166">
        <v>13</v>
      </c>
      <c r="T57" s="169">
        <v>15</v>
      </c>
      <c r="U57" s="169">
        <v>35</v>
      </c>
      <c r="V57" s="166">
        <v>8</v>
      </c>
      <c r="W57" s="166">
        <v>22</v>
      </c>
      <c r="X57" s="166">
        <v>37</v>
      </c>
      <c r="Y57" s="166">
        <v>24</v>
      </c>
      <c r="Z57" s="166">
        <v>30</v>
      </c>
      <c r="AA57" s="166">
        <v>47</v>
      </c>
      <c r="AB57" s="166">
        <f t="shared" si="7"/>
        <v>295</v>
      </c>
      <c r="AC57" s="166">
        <v>45</v>
      </c>
      <c r="AD57" s="166">
        <v>56</v>
      </c>
      <c r="AE57" s="169">
        <v>48</v>
      </c>
      <c r="AF57" s="169">
        <v>74</v>
      </c>
      <c r="AG57" s="169">
        <v>5</v>
      </c>
      <c r="AH57" s="169">
        <v>1</v>
      </c>
      <c r="AI57" s="169">
        <v>2</v>
      </c>
      <c r="AJ57" s="169">
        <v>2</v>
      </c>
      <c r="AK57" s="169">
        <v>9</v>
      </c>
      <c r="AL57" s="169">
        <v>2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1</v>
      </c>
      <c r="AU57" s="169">
        <v>0</v>
      </c>
      <c r="AV57" s="169">
        <v>0</v>
      </c>
      <c r="AW57" s="169">
        <v>1</v>
      </c>
      <c r="AX57" s="169">
        <v>0</v>
      </c>
      <c r="AY57" s="169">
        <v>2</v>
      </c>
      <c r="AZ57" s="169">
        <v>1</v>
      </c>
      <c r="BA57" s="169">
        <v>0</v>
      </c>
      <c r="BB57" s="169">
        <v>5</v>
      </c>
      <c r="BC57" s="169">
        <v>0</v>
      </c>
      <c r="BD57" s="169">
        <v>0</v>
      </c>
      <c r="BE57" s="169">
        <v>0</v>
      </c>
      <c r="BF57" s="169">
        <v>0</v>
      </c>
      <c r="BG57" s="169">
        <v>1</v>
      </c>
      <c r="BH57" s="169">
        <v>3</v>
      </c>
      <c r="BI57" s="169">
        <v>0</v>
      </c>
      <c r="BJ57" s="169">
        <v>1</v>
      </c>
      <c r="BK57" s="169">
        <v>0</v>
      </c>
      <c r="BL57" s="169">
        <v>30</v>
      </c>
      <c r="BM57" s="169">
        <v>1</v>
      </c>
      <c r="BN57" s="169">
        <v>1</v>
      </c>
      <c r="BO57" s="169">
        <v>1</v>
      </c>
      <c r="BP57" s="169">
        <v>1</v>
      </c>
      <c r="BQ57" s="169">
        <v>0</v>
      </c>
      <c r="BR57" s="169">
        <v>1</v>
      </c>
      <c r="BS57" s="169">
        <v>0</v>
      </c>
      <c r="BT57" s="169">
        <v>0</v>
      </c>
      <c r="BU57" s="169">
        <v>0</v>
      </c>
      <c r="BV57" s="169">
        <v>1</v>
      </c>
      <c r="BW57" s="169">
        <v>0</v>
      </c>
      <c r="BX57" s="169">
        <v>1</v>
      </c>
      <c r="BY57" s="169">
        <v>6</v>
      </c>
      <c r="BZ57" s="169">
        <v>40</v>
      </c>
      <c r="CA57" s="169"/>
      <c r="CB57" s="166">
        <f t="shared" si="1"/>
        <v>40</v>
      </c>
      <c r="CC57" s="166">
        <f t="shared" si="6"/>
        <v>80</v>
      </c>
      <c r="CD57" s="166">
        <v>54</v>
      </c>
      <c r="CE57" s="166">
        <v>45</v>
      </c>
      <c r="CF57" s="177">
        <v>44391</v>
      </c>
      <c r="CG57" s="114">
        <v>499</v>
      </c>
      <c r="CH57" s="114">
        <v>40</v>
      </c>
      <c r="CI57" s="114">
        <v>100</v>
      </c>
      <c r="CJ57" s="114">
        <f t="shared" si="3"/>
        <v>359</v>
      </c>
      <c r="CK57" s="114">
        <v>489</v>
      </c>
      <c r="CL57" s="114">
        <v>489</v>
      </c>
      <c r="CM57" s="114">
        <v>40</v>
      </c>
      <c r="CN57" s="180">
        <v>100</v>
      </c>
      <c r="CO57" s="181">
        <f t="shared" si="4"/>
        <v>349</v>
      </c>
    </row>
    <row r="58" customHeight="1" spans="1:93">
      <c r="A58" s="155">
        <v>57</v>
      </c>
      <c r="B58" s="156" t="s">
        <v>185</v>
      </c>
      <c r="C58" s="157" t="s">
        <v>717</v>
      </c>
      <c r="D58" s="95" t="s">
        <v>601</v>
      </c>
      <c r="E58" s="158" t="s">
        <v>720</v>
      </c>
      <c r="F58" s="158" t="s">
        <v>234</v>
      </c>
      <c r="G58" s="159" t="s">
        <v>721</v>
      </c>
      <c r="H58" s="159" t="s">
        <v>235</v>
      </c>
      <c r="I58" s="155"/>
      <c r="J58" s="155">
        <v>340</v>
      </c>
      <c r="K58" s="165">
        <v>679</v>
      </c>
      <c r="L58" s="155">
        <v>8</v>
      </c>
      <c r="M58" s="155">
        <v>25</v>
      </c>
      <c r="N58" s="165" t="s">
        <v>604</v>
      </c>
      <c r="O58" s="155" t="s">
        <v>605</v>
      </c>
      <c r="P58" s="166">
        <v>64</v>
      </c>
      <c r="Q58" s="166">
        <v>33</v>
      </c>
      <c r="R58" s="166">
        <v>51</v>
      </c>
      <c r="S58" s="166">
        <v>24</v>
      </c>
      <c r="T58" s="169">
        <v>18</v>
      </c>
      <c r="U58" s="169">
        <v>28</v>
      </c>
      <c r="V58" s="166">
        <v>16</v>
      </c>
      <c r="W58" s="166">
        <v>25</v>
      </c>
      <c r="X58" s="166">
        <v>45</v>
      </c>
      <c r="Y58" s="166">
        <v>42</v>
      </c>
      <c r="Z58" s="166">
        <v>104</v>
      </c>
      <c r="AA58" s="166">
        <v>121</v>
      </c>
      <c r="AB58" s="166">
        <f t="shared" si="7"/>
        <v>571</v>
      </c>
      <c r="AC58" s="166">
        <v>131</v>
      </c>
      <c r="AD58" s="166">
        <v>40</v>
      </c>
      <c r="AE58" s="169">
        <v>5</v>
      </c>
      <c r="AF58" s="169">
        <v>41</v>
      </c>
      <c r="AG58" s="169">
        <v>31</v>
      </c>
      <c r="AH58" s="169">
        <v>3</v>
      </c>
      <c r="AI58" s="169">
        <v>2</v>
      </c>
      <c r="AJ58" s="169">
        <v>3</v>
      </c>
      <c r="AK58" s="169"/>
      <c r="AL58" s="169">
        <v>2</v>
      </c>
      <c r="AM58" s="169">
        <v>0</v>
      </c>
      <c r="AN58" s="169">
        <v>1</v>
      </c>
      <c r="AO58" s="169">
        <v>1</v>
      </c>
      <c r="AP58" s="169">
        <v>0</v>
      </c>
      <c r="AQ58" s="169">
        <v>2</v>
      </c>
      <c r="AR58" s="169">
        <v>1</v>
      </c>
      <c r="AS58" s="169">
        <v>0</v>
      </c>
      <c r="AT58" s="169">
        <v>0</v>
      </c>
      <c r="AU58" s="169">
        <v>0</v>
      </c>
      <c r="AV58" s="169">
        <v>1</v>
      </c>
      <c r="AW58" s="169">
        <v>2</v>
      </c>
      <c r="AX58" s="169">
        <v>0</v>
      </c>
      <c r="AY58" s="169">
        <v>8</v>
      </c>
      <c r="AZ58" s="169">
        <v>0</v>
      </c>
      <c r="BA58" s="169">
        <v>0</v>
      </c>
      <c r="BB58" s="169">
        <v>2</v>
      </c>
      <c r="BC58" s="169">
        <v>0</v>
      </c>
      <c r="BD58" s="169">
        <v>0</v>
      </c>
      <c r="BE58" s="169">
        <v>1</v>
      </c>
      <c r="BF58" s="169">
        <v>0</v>
      </c>
      <c r="BG58" s="169">
        <v>0</v>
      </c>
      <c r="BH58" s="169">
        <v>0</v>
      </c>
      <c r="BI58" s="169">
        <v>1</v>
      </c>
      <c r="BJ58" s="169">
        <v>0</v>
      </c>
      <c r="BK58" s="169">
        <v>0</v>
      </c>
      <c r="BL58" s="169">
        <v>28</v>
      </c>
      <c r="BM58" s="169">
        <v>1</v>
      </c>
      <c r="BN58" s="169">
        <v>0</v>
      </c>
      <c r="BO58" s="169">
        <v>0</v>
      </c>
      <c r="BP58" s="169">
        <v>0</v>
      </c>
      <c r="BQ58" s="169">
        <v>0</v>
      </c>
      <c r="BR58" s="169">
        <v>1</v>
      </c>
      <c r="BS58" s="169">
        <v>0</v>
      </c>
      <c r="BT58" s="169">
        <v>0</v>
      </c>
      <c r="BU58" s="169">
        <v>0</v>
      </c>
      <c r="BV58" s="169">
        <v>1</v>
      </c>
      <c r="BW58" s="169">
        <v>2</v>
      </c>
      <c r="BX58" s="169">
        <v>0</v>
      </c>
      <c r="BY58" s="169">
        <v>5</v>
      </c>
      <c r="BZ58" s="169">
        <v>41</v>
      </c>
      <c r="CA58" s="169"/>
      <c r="CB58" s="166">
        <f t="shared" si="1"/>
        <v>41</v>
      </c>
      <c r="CC58" s="166">
        <f t="shared" si="6"/>
        <v>98.4</v>
      </c>
      <c r="CD58" s="166">
        <v>259</v>
      </c>
      <c r="CE58" s="166">
        <v>47</v>
      </c>
      <c r="CF58" s="177">
        <v>44391</v>
      </c>
      <c r="CG58" s="114">
        <v>549</v>
      </c>
      <c r="CH58" s="114">
        <v>40</v>
      </c>
      <c r="CI58" s="114">
        <v>100</v>
      </c>
      <c r="CJ58" s="114">
        <f t="shared" si="3"/>
        <v>409</v>
      </c>
      <c r="CK58" s="114">
        <v>539</v>
      </c>
      <c r="CL58" s="114">
        <v>539</v>
      </c>
      <c r="CM58" s="114">
        <v>40</v>
      </c>
      <c r="CN58" s="180">
        <v>100</v>
      </c>
      <c r="CO58" s="181">
        <f t="shared" si="4"/>
        <v>399</v>
      </c>
    </row>
    <row r="59" customHeight="1" spans="1:93">
      <c r="A59" s="155">
        <v>58</v>
      </c>
      <c r="B59" s="156" t="s">
        <v>185</v>
      </c>
      <c r="C59" s="157" t="s">
        <v>722</v>
      </c>
      <c r="D59" s="95" t="s">
        <v>601</v>
      </c>
      <c r="E59" s="158" t="s">
        <v>723</v>
      </c>
      <c r="F59" s="158" t="s">
        <v>239</v>
      </c>
      <c r="G59" s="159" t="s">
        <v>724</v>
      </c>
      <c r="H59" s="159" t="s">
        <v>237</v>
      </c>
      <c r="I59" s="155"/>
      <c r="J59" s="155">
        <v>390</v>
      </c>
      <c r="K59" s="165">
        <v>689</v>
      </c>
      <c r="L59" s="155">
        <v>8</v>
      </c>
      <c r="M59" s="155">
        <v>25</v>
      </c>
      <c r="N59" s="165" t="s">
        <v>604</v>
      </c>
      <c r="O59" s="155" t="s">
        <v>605</v>
      </c>
      <c r="P59" s="166">
        <v>28</v>
      </c>
      <c r="Q59" s="166">
        <v>23</v>
      </c>
      <c r="R59" s="166">
        <v>82</v>
      </c>
      <c r="S59" s="166">
        <v>61</v>
      </c>
      <c r="T59" s="169">
        <v>36</v>
      </c>
      <c r="U59" s="169">
        <v>43</v>
      </c>
      <c r="V59" s="166">
        <v>30</v>
      </c>
      <c r="W59" s="166">
        <v>34</v>
      </c>
      <c r="X59" s="166">
        <v>27</v>
      </c>
      <c r="Y59" s="166">
        <v>26</v>
      </c>
      <c r="Z59" s="166">
        <v>59</v>
      </c>
      <c r="AA59" s="166">
        <v>42</v>
      </c>
      <c r="AB59" s="166">
        <f t="shared" si="7"/>
        <v>491</v>
      </c>
      <c r="AC59" s="166">
        <v>18</v>
      </c>
      <c r="AD59" s="166">
        <v>15</v>
      </c>
      <c r="AE59" s="169">
        <v>16</v>
      </c>
      <c r="AF59" s="169">
        <v>35</v>
      </c>
      <c r="AG59" s="169">
        <v>23</v>
      </c>
      <c r="AH59" s="169">
        <v>7</v>
      </c>
      <c r="AI59" s="169">
        <v>1</v>
      </c>
      <c r="AJ59" s="169">
        <v>1</v>
      </c>
      <c r="AK59" s="169"/>
      <c r="AL59" s="169">
        <v>2</v>
      </c>
      <c r="AM59" s="169">
        <v>2</v>
      </c>
      <c r="AN59" s="169">
        <v>0</v>
      </c>
      <c r="AO59" s="169">
        <v>1</v>
      </c>
      <c r="AP59" s="169">
        <v>0</v>
      </c>
      <c r="AQ59" s="169">
        <v>1</v>
      </c>
      <c r="AR59" s="169">
        <v>0</v>
      </c>
      <c r="AS59" s="169">
        <v>1</v>
      </c>
      <c r="AT59" s="169">
        <v>2</v>
      </c>
      <c r="AU59" s="169">
        <v>0</v>
      </c>
      <c r="AV59" s="169">
        <v>0</v>
      </c>
      <c r="AW59" s="169">
        <v>7</v>
      </c>
      <c r="AX59" s="169">
        <v>0</v>
      </c>
      <c r="AY59" s="169">
        <v>6</v>
      </c>
      <c r="AZ59" s="169">
        <v>1</v>
      </c>
      <c r="BA59" s="169">
        <v>0</v>
      </c>
      <c r="BB59" s="169">
        <v>1</v>
      </c>
      <c r="BC59" s="169">
        <v>1</v>
      </c>
      <c r="BD59" s="169">
        <v>0</v>
      </c>
      <c r="BE59" s="169">
        <v>2</v>
      </c>
      <c r="BF59" s="169">
        <v>1</v>
      </c>
      <c r="BG59" s="169">
        <v>0</v>
      </c>
      <c r="BH59" s="169">
        <v>0</v>
      </c>
      <c r="BI59" s="169">
        <v>0</v>
      </c>
      <c r="BJ59" s="169">
        <v>2</v>
      </c>
      <c r="BK59" s="169">
        <v>3</v>
      </c>
      <c r="BL59" s="169">
        <v>39</v>
      </c>
      <c r="BM59" s="169">
        <v>0</v>
      </c>
      <c r="BN59" s="169">
        <v>0</v>
      </c>
      <c r="BO59" s="169">
        <v>0</v>
      </c>
      <c r="BP59" s="169">
        <v>0</v>
      </c>
      <c r="BQ59" s="169">
        <v>2</v>
      </c>
      <c r="BR59" s="169">
        <v>0</v>
      </c>
      <c r="BS59" s="169">
        <v>0</v>
      </c>
      <c r="BT59" s="169">
        <v>1</v>
      </c>
      <c r="BU59" s="169">
        <v>0</v>
      </c>
      <c r="BV59" s="169">
        <v>0</v>
      </c>
      <c r="BW59" s="169">
        <v>0</v>
      </c>
      <c r="BX59" s="169">
        <v>2</v>
      </c>
      <c r="BY59" s="169">
        <v>5</v>
      </c>
      <c r="BZ59" s="169">
        <v>37</v>
      </c>
      <c r="CA59" s="169"/>
      <c r="CB59" s="166">
        <f t="shared" si="1"/>
        <v>37</v>
      </c>
      <c r="CC59" s="166">
        <f t="shared" si="6"/>
        <v>88.8</v>
      </c>
      <c r="CD59" s="166">
        <v>218</v>
      </c>
      <c r="CE59" s="166">
        <v>0</v>
      </c>
      <c r="CF59" s="177">
        <v>0</v>
      </c>
      <c r="CG59" s="114">
        <v>559</v>
      </c>
      <c r="CH59" s="114">
        <v>40</v>
      </c>
      <c r="CI59" s="114">
        <v>70</v>
      </c>
      <c r="CJ59" s="114">
        <f t="shared" si="3"/>
        <v>449</v>
      </c>
      <c r="CK59" s="114">
        <v>549</v>
      </c>
      <c r="CL59" s="114">
        <v>549</v>
      </c>
      <c r="CM59" s="114">
        <v>40</v>
      </c>
      <c r="CN59" s="114">
        <v>60</v>
      </c>
      <c r="CO59" s="181">
        <f t="shared" si="4"/>
        <v>449</v>
      </c>
    </row>
    <row r="60" customHeight="1" spans="1:93">
      <c r="A60" s="155">
        <v>59</v>
      </c>
      <c r="B60" s="156" t="s">
        <v>185</v>
      </c>
      <c r="C60" s="157" t="s">
        <v>722</v>
      </c>
      <c r="D60" s="95" t="s">
        <v>601</v>
      </c>
      <c r="E60" s="158" t="s">
        <v>725</v>
      </c>
      <c r="F60" s="158" t="s">
        <v>236</v>
      </c>
      <c r="G60" s="159" t="s">
        <v>726</v>
      </c>
      <c r="H60" s="159" t="s">
        <v>237</v>
      </c>
      <c r="I60" s="155"/>
      <c r="J60" s="155">
        <v>490</v>
      </c>
      <c r="K60" s="165">
        <v>799</v>
      </c>
      <c r="L60" s="155">
        <v>8</v>
      </c>
      <c r="M60" s="155">
        <v>25</v>
      </c>
      <c r="N60" s="165" t="s">
        <v>604</v>
      </c>
      <c r="O60" s="155" t="s">
        <v>605</v>
      </c>
      <c r="P60" s="166">
        <v>82</v>
      </c>
      <c r="Q60" s="166">
        <v>35</v>
      </c>
      <c r="R60" s="166">
        <v>52</v>
      </c>
      <c r="S60" s="166">
        <v>83</v>
      </c>
      <c r="T60" s="169">
        <v>99</v>
      </c>
      <c r="U60" s="169">
        <v>35</v>
      </c>
      <c r="V60" s="166">
        <v>36</v>
      </c>
      <c r="W60" s="166">
        <v>50</v>
      </c>
      <c r="X60" s="166">
        <v>75</v>
      </c>
      <c r="Y60" s="166">
        <v>75</v>
      </c>
      <c r="Z60" s="166">
        <v>125</v>
      </c>
      <c r="AA60" s="166">
        <v>38</v>
      </c>
      <c r="AB60" s="166">
        <f t="shared" si="7"/>
        <v>785</v>
      </c>
      <c r="AC60" s="166">
        <v>64</v>
      </c>
      <c r="AD60" s="166">
        <v>31</v>
      </c>
      <c r="AE60" s="169">
        <v>38</v>
      </c>
      <c r="AF60" s="169">
        <v>64</v>
      </c>
      <c r="AG60" s="169">
        <v>50</v>
      </c>
      <c r="AH60" s="169">
        <v>6</v>
      </c>
      <c r="AI60" s="169">
        <v>2</v>
      </c>
      <c r="AJ60" s="169">
        <v>6</v>
      </c>
      <c r="AK60" s="169">
        <v>3</v>
      </c>
      <c r="AL60" s="169">
        <v>2</v>
      </c>
      <c r="AM60" s="169">
        <v>4</v>
      </c>
      <c r="AN60" s="169">
        <v>5</v>
      </c>
      <c r="AO60" s="169">
        <v>3</v>
      </c>
      <c r="AP60" s="169">
        <v>0</v>
      </c>
      <c r="AQ60" s="169">
        <v>0</v>
      </c>
      <c r="AR60" s="169">
        <v>2</v>
      </c>
      <c r="AS60" s="169">
        <v>2</v>
      </c>
      <c r="AT60" s="169">
        <v>3</v>
      </c>
      <c r="AU60" s="169">
        <v>6</v>
      </c>
      <c r="AV60" s="169">
        <v>3</v>
      </c>
      <c r="AW60" s="169">
        <v>5</v>
      </c>
      <c r="AX60" s="169">
        <v>3</v>
      </c>
      <c r="AY60" s="169">
        <v>9</v>
      </c>
      <c r="AZ60" s="169">
        <v>1</v>
      </c>
      <c r="BA60" s="169">
        <v>2</v>
      </c>
      <c r="BB60" s="169">
        <v>2</v>
      </c>
      <c r="BC60" s="169">
        <v>3</v>
      </c>
      <c r="BD60" s="169">
        <v>0</v>
      </c>
      <c r="BE60" s="169">
        <v>2</v>
      </c>
      <c r="BF60" s="169">
        <v>1</v>
      </c>
      <c r="BG60" s="169">
        <v>2</v>
      </c>
      <c r="BH60" s="169">
        <v>0</v>
      </c>
      <c r="BI60" s="169">
        <v>0</v>
      </c>
      <c r="BJ60" s="169">
        <v>1</v>
      </c>
      <c r="BK60" s="169">
        <v>3</v>
      </c>
      <c r="BL60" s="169">
        <v>70</v>
      </c>
      <c r="BM60" s="169">
        <v>5</v>
      </c>
      <c r="BN60" s="169">
        <v>1</v>
      </c>
      <c r="BO60" s="169">
        <v>1</v>
      </c>
      <c r="BP60" s="169">
        <v>4</v>
      </c>
      <c r="BQ60" s="169">
        <v>1</v>
      </c>
      <c r="BR60" s="169">
        <v>0</v>
      </c>
      <c r="BS60" s="169">
        <v>1</v>
      </c>
      <c r="BT60" s="169">
        <v>1</v>
      </c>
      <c r="BU60" s="169">
        <v>2</v>
      </c>
      <c r="BV60" s="169">
        <v>1</v>
      </c>
      <c r="BW60" s="169">
        <v>1</v>
      </c>
      <c r="BX60" s="169">
        <v>2</v>
      </c>
      <c r="BY60" s="169">
        <v>17</v>
      </c>
      <c r="BZ60" s="169">
        <v>58</v>
      </c>
      <c r="CA60" s="169"/>
      <c r="CB60" s="166">
        <f t="shared" si="1"/>
        <v>58</v>
      </c>
      <c r="CC60" s="166">
        <f t="shared" si="6"/>
        <v>40.9411764705882</v>
      </c>
      <c r="CD60" s="166">
        <v>450</v>
      </c>
      <c r="CE60" s="166">
        <v>0</v>
      </c>
      <c r="CF60" s="177">
        <v>0</v>
      </c>
      <c r="CG60" s="114">
        <v>609</v>
      </c>
      <c r="CH60" s="114">
        <v>40</v>
      </c>
      <c r="CI60" s="114">
        <v>70</v>
      </c>
      <c r="CJ60" s="114">
        <f t="shared" si="3"/>
        <v>499</v>
      </c>
      <c r="CK60" s="114">
        <v>599</v>
      </c>
      <c r="CL60" s="114">
        <v>599</v>
      </c>
      <c r="CM60" s="114">
        <v>40</v>
      </c>
      <c r="CN60" s="114">
        <v>60</v>
      </c>
      <c r="CO60" s="181">
        <f t="shared" si="4"/>
        <v>499</v>
      </c>
    </row>
    <row r="61" spans="1:93">
      <c r="A61" s="155">
        <v>60</v>
      </c>
      <c r="B61" s="156" t="s">
        <v>185</v>
      </c>
      <c r="C61" s="157" t="s">
        <v>727</v>
      </c>
      <c r="D61" s="155" t="s">
        <v>601</v>
      </c>
      <c r="E61" s="158" t="s">
        <v>728</v>
      </c>
      <c r="F61" s="158" t="s">
        <v>240</v>
      </c>
      <c r="G61" s="159" t="s">
        <v>729</v>
      </c>
      <c r="H61" s="159" t="s">
        <v>187</v>
      </c>
      <c r="I61" s="155"/>
      <c r="J61" s="167">
        <v>350</v>
      </c>
      <c r="K61" s="165">
        <v>619</v>
      </c>
      <c r="L61" s="155">
        <v>10</v>
      </c>
      <c r="M61" s="155">
        <v>25</v>
      </c>
      <c r="N61" s="165" t="s">
        <v>604</v>
      </c>
      <c r="O61" s="155" t="s">
        <v>605</v>
      </c>
      <c r="P61" s="155"/>
      <c r="Q61" s="155"/>
      <c r="R61" s="155"/>
      <c r="S61" s="155"/>
      <c r="T61" s="169"/>
      <c r="U61" s="169"/>
      <c r="V61" s="166"/>
      <c r="W61" s="155"/>
      <c r="X61" s="155"/>
      <c r="Y61" s="155"/>
      <c r="Z61" s="155"/>
      <c r="AA61" s="166"/>
      <c r="AB61" s="166">
        <f t="shared" si="7"/>
        <v>0</v>
      </c>
      <c r="AC61" s="166"/>
      <c r="AD61" s="166">
        <v>0</v>
      </c>
      <c r="AE61" s="169">
        <v>69</v>
      </c>
      <c r="AF61" s="169">
        <v>138</v>
      </c>
      <c r="AG61" s="169">
        <v>9</v>
      </c>
      <c r="AH61" s="169">
        <v>4</v>
      </c>
      <c r="AI61" s="169">
        <v>0</v>
      </c>
      <c r="AJ61" s="169">
        <v>1</v>
      </c>
      <c r="AK61" s="169">
        <v>0</v>
      </c>
      <c r="AL61" s="169">
        <v>0</v>
      </c>
      <c r="AM61" s="169">
        <v>0</v>
      </c>
      <c r="AN61" s="169">
        <v>1</v>
      </c>
      <c r="AO61" s="169">
        <v>1</v>
      </c>
      <c r="AP61" s="169">
        <v>0</v>
      </c>
      <c r="AQ61" s="169">
        <v>0</v>
      </c>
      <c r="AR61" s="169">
        <v>1</v>
      </c>
      <c r="AS61" s="169">
        <v>1</v>
      </c>
      <c r="AT61" s="169">
        <v>2</v>
      </c>
      <c r="AU61" s="169">
        <v>1</v>
      </c>
      <c r="AV61" s="169">
        <v>0</v>
      </c>
      <c r="AW61" s="169">
        <v>1</v>
      </c>
      <c r="AX61" s="169">
        <v>1</v>
      </c>
      <c r="AY61" s="169">
        <v>6</v>
      </c>
      <c r="AZ61" s="169">
        <v>2</v>
      </c>
      <c r="BA61" s="169">
        <v>0</v>
      </c>
      <c r="BB61" s="169">
        <v>0</v>
      </c>
      <c r="BC61" s="169">
        <v>1</v>
      </c>
      <c r="BD61" s="169">
        <v>0</v>
      </c>
      <c r="BE61" s="169">
        <v>0</v>
      </c>
      <c r="BF61" s="169">
        <v>2</v>
      </c>
      <c r="BG61" s="169">
        <v>0</v>
      </c>
      <c r="BH61" s="169">
        <v>1</v>
      </c>
      <c r="BI61" s="169">
        <v>1</v>
      </c>
      <c r="BJ61" s="169">
        <v>0</v>
      </c>
      <c r="BK61" s="169">
        <v>3</v>
      </c>
      <c r="BL61" s="169">
        <v>26</v>
      </c>
      <c r="BM61" s="169">
        <v>0</v>
      </c>
      <c r="BN61" s="169">
        <v>0</v>
      </c>
      <c r="BO61" s="169">
        <v>0</v>
      </c>
      <c r="BP61" s="169">
        <v>0</v>
      </c>
      <c r="BQ61" s="169">
        <v>2</v>
      </c>
      <c r="BR61" s="169">
        <v>1</v>
      </c>
      <c r="BS61" s="169">
        <v>3</v>
      </c>
      <c r="BT61" s="169">
        <v>0</v>
      </c>
      <c r="BU61" s="169">
        <v>4</v>
      </c>
      <c r="BV61" s="169">
        <v>1</v>
      </c>
      <c r="BW61" s="169">
        <v>1</v>
      </c>
      <c r="BX61" s="169">
        <v>3</v>
      </c>
      <c r="BY61" s="169">
        <v>14</v>
      </c>
      <c r="BZ61" s="169">
        <v>8</v>
      </c>
      <c r="CA61" s="169"/>
      <c r="CB61" s="166">
        <f t="shared" si="1"/>
        <v>8</v>
      </c>
      <c r="CC61" s="166">
        <f t="shared" si="6"/>
        <v>6.85714285714286</v>
      </c>
      <c r="CD61" s="166">
        <v>427</v>
      </c>
      <c r="CE61" s="166">
        <v>0</v>
      </c>
      <c r="CF61" s="177">
        <v>0</v>
      </c>
      <c r="CG61" s="114">
        <v>509</v>
      </c>
      <c r="CH61" s="114">
        <v>40</v>
      </c>
      <c r="CI61" s="114">
        <v>60</v>
      </c>
      <c r="CJ61" s="114">
        <f t="shared" si="3"/>
        <v>409</v>
      </c>
      <c r="CK61" s="114">
        <v>499</v>
      </c>
      <c r="CL61" s="114">
        <v>499</v>
      </c>
      <c r="CM61" s="114">
        <v>40</v>
      </c>
      <c r="CN61" s="114">
        <v>60</v>
      </c>
      <c r="CO61" s="181">
        <f t="shared" si="4"/>
        <v>399</v>
      </c>
    </row>
    <row r="62" spans="1:93">
      <c r="A62" s="155">
        <v>61</v>
      </c>
      <c r="B62" s="156" t="s">
        <v>185</v>
      </c>
      <c r="C62" s="157" t="s">
        <v>727</v>
      </c>
      <c r="D62" s="155" t="s">
        <v>601</v>
      </c>
      <c r="E62" s="158" t="s">
        <v>730</v>
      </c>
      <c r="F62" s="158" t="s">
        <v>186</v>
      </c>
      <c r="G62" s="159" t="s">
        <v>731</v>
      </c>
      <c r="H62" s="159" t="s">
        <v>187</v>
      </c>
      <c r="I62" s="155"/>
      <c r="J62" s="167">
        <v>400</v>
      </c>
      <c r="K62" s="165">
        <v>689</v>
      </c>
      <c r="L62" s="155">
        <v>10</v>
      </c>
      <c r="M62" s="155">
        <v>25</v>
      </c>
      <c r="N62" s="165" t="s">
        <v>604</v>
      </c>
      <c r="O62" s="155" t="s">
        <v>605</v>
      </c>
      <c r="P62" s="155"/>
      <c r="Q62" s="155"/>
      <c r="R62" s="155"/>
      <c r="S62" s="155"/>
      <c r="T62" s="169"/>
      <c r="U62" s="169"/>
      <c r="V62" s="166"/>
      <c r="W62" s="155"/>
      <c r="X62" s="155"/>
      <c r="Y62" s="155"/>
      <c r="Z62" s="155"/>
      <c r="AA62" s="166"/>
      <c r="AB62" s="166">
        <f t="shared" si="7"/>
        <v>0</v>
      </c>
      <c r="AC62" s="166"/>
      <c r="AD62" s="166">
        <v>0</v>
      </c>
      <c r="AE62" s="169">
        <v>14</v>
      </c>
      <c r="AF62" s="169">
        <v>24</v>
      </c>
      <c r="AG62" s="169">
        <v>10</v>
      </c>
      <c r="AH62" s="169">
        <v>2</v>
      </c>
      <c r="AI62" s="169">
        <v>0</v>
      </c>
      <c r="AJ62" s="169">
        <v>1</v>
      </c>
      <c r="AK62" s="169"/>
      <c r="AL62" s="169">
        <v>1</v>
      </c>
      <c r="AM62" s="169">
        <v>1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1</v>
      </c>
      <c r="AT62" s="169">
        <v>1</v>
      </c>
      <c r="AU62" s="169">
        <v>0</v>
      </c>
      <c r="AV62" s="169">
        <v>0</v>
      </c>
      <c r="AW62" s="169">
        <v>2</v>
      </c>
      <c r="AX62" s="169">
        <v>0</v>
      </c>
      <c r="AY62" s="169">
        <v>5</v>
      </c>
      <c r="AZ62" s="169">
        <v>2</v>
      </c>
      <c r="BA62" s="169">
        <v>0</v>
      </c>
      <c r="BB62" s="169">
        <v>0</v>
      </c>
      <c r="BC62" s="169">
        <v>1</v>
      </c>
      <c r="BD62" s="169">
        <v>0</v>
      </c>
      <c r="BE62" s="169">
        <v>2</v>
      </c>
      <c r="BF62" s="169">
        <v>0</v>
      </c>
      <c r="BG62" s="169">
        <v>0</v>
      </c>
      <c r="BH62" s="169">
        <v>1</v>
      </c>
      <c r="BI62" s="169">
        <v>0</v>
      </c>
      <c r="BJ62" s="169">
        <v>0</v>
      </c>
      <c r="BK62" s="169">
        <v>0</v>
      </c>
      <c r="BL62" s="169">
        <v>19</v>
      </c>
      <c r="BM62" s="169">
        <v>1</v>
      </c>
      <c r="BN62" s="169">
        <v>1</v>
      </c>
      <c r="BO62" s="169">
        <v>0</v>
      </c>
      <c r="BP62" s="169">
        <v>0</v>
      </c>
      <c r="BQ62" s="169">
        <v>0</v>
      </c>
      <c r="BR62" s="169">
        <v>1</v>
      </c>
      <c r="BS62" s="169">
        <v>1</v>
      </c>
      <c r="BT62" s="169">
        <v>1</v>
      </c>
      <c r="BU62" s="169">
        <v>2</v>
      </c>
      <c r="BV62" s="169">
        <v>0</v>
      </c>
      <c r="BW62" s="169">
        <v>1</v>
      </c>
      <c r="BX62" s="169">
        <v>0</v>
      </c>
      <c r="BY62" s="169">
        <v>8</v>
      </c>
      <c r="BZ62" s="169">
        <v>17</v>
      </c>
      <c r="CA62" s="169"/>
      <c r="CB62" s="166">
        <f t="shared" si="1"/>
        <v>17</v>
      </c>
      <c r="CC62" s="166">
        <f t="shared" si="6"/>
        <v>25.5</v>
      </c>
      <c r="CD62" s="166">
        <v>129</v>
      </c>
      <c r="CE62" s="166">
        <v>0</v>
      </c>
      <c r="CF62" s="177">
        <v>0</v>
      </c>
      <c r="CG62" s="114">
        <v>539</v>
      </c>
      <c r="CH62" s="114">
        <v>40</v>
      </c>
      <c r="CI62" s="114">
        <v>60</v>
      </c>
      <c r="CJ62" s="114">
        <f t="shared" si="3"/>
        <v>439</v>
      </c>
      <c r="CK62" s="114">
        <v>529</v>
      </c>
      <c r="CL62" s="114">
        <v>529</v>
      </c>
      <c r="CM62" s="114">
        <v>40</v>
      </c>
      <c r="CN62" s="114">
        <v>60</v>
      </c>
      <c r="CO62" s="181">
        <f t="shared" si="4"/>
        <v>429</v>
      </c>
    </row>
    <row r="63" spans="1:93">
      <c r="A63" s="155">
        <v>62</v>
      </c>
      <c r="B63" s="156" t="s">
        <v>185</v>
      </c>
      <c r="C63" s="157" t="s">
        <v>727</v>
      </c>
      <c r="D63" s="155" t="s">
        <v>601</v>
      </c>
      <c r="E63" s="158" t="s">
        <v>732</v>
      </c>
      <c r="F63" s="158" t="s">
        <v>258</v>
      </c>
      <c r="G63" s="159" t="s">
        <v>733</v>
      </c>
      <c r="H63" s="159" t="s">
        <v>189</v>
      </c>
      <c r="I63" s="155">
        <v>6.1</v>
      </c>
      <c r="J63" s="155">
        <v>380</v>
      </c>
      <c r="K63" s="165">
        <v>609</v>
      </c>
      <c r="L63" s="155">
        <v>10</v>
      </c>
      <c r="M63" s="155">
        <v>25</v>
      </c>
      <c r="N63" s="165" t="s">
        <v>604</v>
      </c>
      <c r="O63" s="155" t="s">
        <v>605</v>
      </c>
      <c r="P63" s="155"/>
      <c r="Q63" s="155"/>
      <c r="R63" s="155"/>
      <c r="S63" s="155"/>
      <c r="T63" s="169"/>
      <c r="U63" s="169"/>
      <c r="V63" s="166"/>
      <c r="W63" s="155"/>
      <c r="X63" s="155"/>
      <c r="Y63" s="155"/>
      <c r="Z63" s="155"/>
      <c r="AA63" s="166"/>
      <c r="AB63" s="166">
        <f t="shared" si="7"/>
        <v>0</v>
      </c>
      <c r="AC63" s="166"/>
      <c r="AD63" s="166"/>
      <c r="AE63" s="169"/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1</v>
      </c>
      <c r="AV63" s="169">
        <v>1</v>
      </c>
      <c r="AW63" s="169">
        <v>0</v>
      </c>
      <c r="AX63" s="169">
        <v>0</v>
      </c>
      <c r="AY63" s="169">
        <v>0</v>
      </c>
      <c r="AZ63" s="169">
        <v>0</v>
      </c>
      <c r="BA63" s="169">
        <v>1</v>
      </c>
      <c r="BB63" s="169">
        <v>0</v>
      </c>
      <c r="BC63" s="169">
        <v>0</v>
      </c>
      <c r="BD63" s="169">
        <v>0</v>
      </c>
      <c r="BE63" s="169">
        <v>1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4</v>
      </c>
      <c r="BM63" s="169">
        <v>1</v>
      </c>
      <c r="BN63" s="169">
        <v>0</v>
      </c>
      <c r="BO63" s="169">
        <v>0</v>
      </c>
      <c r="BP63" s="169">
        <v>1</v>
      </c>
      <c r="BQ63" s="169">
        <v>0</v>
      </c>
      <c r="BR63" s="169">
        <v>0</v>
      </c>
      <c r="BS63" s="169">
        <v>0</v>
      </c>
      <c r="BT63" s="169">
        <v>1</v>
      </c>
      <c r="BU63" s="169">
        <v>0</v>
      </c>
      <c r="BV63" s="169">
        <v>0</v>
      </c>
      <c r="BW63" s="169">
        <v>0</v>
      </c>
      <c r="BX63" s="169">
        <v>0</v>
      </c>
      <c r="BY63" s="169">
        <v>3</v>
      </c>
      <c r="BZ63" s="169">
        <v>33</v>
      </c>
      <c r="CA63" s="169"/>
      <c r="CB63" s="166">
        <f t="shared" si="1"/>
        <v>33</v>
      </c>
      <c r="CC63" s="166">
        <f t="shared" si="6"/>
        <v>132</v>
      </c>
      <c r="CD63" s="166">
        <v>52</v>
      </c>
      <c r="CE63" s="166">
        <v>0</v>
      </c>
      <c r="CF63" s="177">
        <v>0</v>
      </c>
      <c r="CG63" s="114">
        <v>559</v>
      </c>
      <c r="CH63" s="114">
        <v>40</v>
      </c>
      <c r="CI63" s="114">
        <v>60</v>
      </c>
      <c r="CJ63" s="114">
        <f t="shared" si="3"/>
        <v>459</v>
      </c>
      <c r="CK63" s="114">
        <v>549</v>
      </c>
      <c r="CL63" s="114">
        <v>549</v>
      </c>
      <c r="CM63" s="114">
        <v>40</v>
      </c>
      <c r="CN63" s="114">
        <v>60</v>
      </c>
      <c r="CO63" s="181">
        <f t="shared" si="4"/>
        <v>449</v>
      </c>
    </row>
    <row r="64" spans="1:93">
      <c r="A64" s="155">
        <v>63</v>
      </c>
      <c r="B64" s="156" t="s">
        <v>185</v>
      </c>
      <c r="C64" s="157" t="s">
        <v>727</v>
      </c>
      <c r="D64" s="155" t="s">
        <v>734</v>
      </c>
      <c r="E64" s="158" t="s">
        <v>735</v>
      </c>
      <c r="F64" s="158" t="s">
        <v>188</v>
      </c>
      <c r="G64" s="159" t="s">
        <v>736</v>
      </c>
      <c r="H64" s="159" t="s">
        <v>189</v>
      </c>
      <c r="I64" s="155">
        <v>5.12</v>
      </c>
      <c r="J64" s="155">
        <v>420</v>
      </c>
      <c r="K64" s="165">
        <v>659</v>
      </c>
      <c r="L64" s="155">
        <v>10</v>
      </c>
      <c r="M64" s="155">
        <v>25</v>
      </c>
      <c r="N64" s="165" t="s">
        <v>604</v>
      </c>
      <c r="O64" s="155" t="s">
        <v>605</v>
      </c>
      <c r="P64" s="155"/>
      <c r="Q64" s="155"/>
      <c r="R64" s="155"/>
      <c r="S64" s="155"/>
      <c r="T64" s="169"/>
      <c r="U64" s="169"/>
      <c r="V64" s="166"/>
      <c r="W64" s="155"/>
      <c r="X64" s="155"/>
      <c r="Y64" s="155"/>
      <c r="Z64" s="155"/>
      <c r="AA64" s="166"/>
      <c r="AB64" s="166">
        <f t="shared" si="7"/>
        <v>0</v>
      </c>
      <c r="AC64" s="166"/>
      <c r="AD64" s="166"/>
      <c r="AE64" s="169"/>
      <c r="AF64" s="169">
        <v>0</v>
      </c>
      <c r="AG64" s="169">
        <v>9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2</v>
      </c>
      <c r="AZ64" s="169">
        <v>0</v>
      </c>
      <c r="BA64" s="169">
        <v>1</v>
      </c>
      <c r="BB64" s="169">
        <v>1</v>
      </c>
      <c r="BC64" s="169">
        <v>0</v>
      </c>
      <c r="BD64" s="169">
        <v>1</v>
      </c>
      <c r="BE64" s="169">
        <v>0</v>
      </c>
      <c r="BF64" s="169">
        <v>1</v>
      </c>
      <c r="BG64" s="169">
        <v>1</v>
      </c>
      <c r="BH64" s="169">
        <v>0</v>
      </c>
      <c r="BI64" s="169">
        <v>0</v>
      </c>
      <c r="BJ64" s="169">
        <v>0</v>
      </c>
      <c r="BK64" s="169">
        <v>0</v>
      </c>
      <c r="BL64" s="169">
        <v>5</v>
      </c>
      <c r="BM64" s="169">
        <v>1</v>
      </c>
      <c r="BN64" s="169">
        <v>1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1</v>
      </c>
      <c r="BU64" s="169">
        <v>0</v>
      </c>
      <c r="BV64" s="169">
        <v>0</v>
      </c>
      <c r="BW64" s="169">
        <v>0</v>
      </c>
      <c r="BX64" s="169">
        <v>0</v>
      </c>
      <c r="BY64" s="169">
        <v>3</v>
      </c>
      <c r="BZ64" s="169">
        <v>12</v>
      </c>
      <c r="CA64" s="169"/>
      <c r="CB64" s="166">
        <f t="shared" si="1"/>
        <v>12</v>
      </c>
      <c r="CC64" s="166">
        <f t="shared" si="6"/>
        <v>48</v>
      </c>
      <c r="CD64" s="166">
        <v>58</v>
      </c>
      <c r="CE64" s="166">
        <v>0</v>
      </c>
      <c r="CF64" s="177">
        <v>0</v>
      </c>
      <c r="CG64" s="114">
        <v>609</v>
      </c>
      <c r="CH64" s="114">
        <v>40</v>
      </c>
      <c r="CI64" s="114">
        <v>60</v>
      </c>
      <c r="CJ64" s="114">
        <f t="shared" si="3"/>
        <v>509</v>
      </c>
      <c r="CK64" s="114">
        <v>599</v>
      </c>
      <c r="CL64" s="114">
        <v>599</v>
      </c>
      <c r="CM64" s="114">
        <v>40</v>
      </c>
      <c r="CN64" s="114">
        <v>60</v>
      </c>
      <c r="CO64" s="181">
        <f t="shared" si="4"/>
        <v>499</v>
      </c>
    </row>
    <row r="65" customHeight="1" spans="1:93">
      <c r="A65" s="155">
        <v>64</v>
      </c>
      <c r="B65" s="156" t="s">
        <v>185</v>
      </c>
      <c r="C65" s="157" t="s">
        <v>727</v>
      </c>
      <c r="D65" s="95" t="s">
        <v>601</v>
      </c>
      <c r="E65" s="158" t="s">
        <v>737</v>
      </c>
      <c r="F65" s="158" t="s">
        <v>229</v>
      </c>
      <c r="G65" s="159" t="s">
        <v>738</v>
      </c>
      <c r="H65" s="159" t="s">
        <v>230</v>
      </c>
      <c r="I65" s="155"/>
      <c r="J65" s="155">
        <v>390</v>
      </c>
      <c r="K65" s="165">
        <v>619</v>
      </c>
      <c r="L65" s="155">
        <v>10</v>
      </c>
      <c r="M65" s="155">
        <v>25</v>
      </c>
      <c r="N65" s="165" t="s">
        <v>604</v>
      </c>
      <c r="O65" s="155" t="s">
        <v>605</v>
      </c>
      <c r="P65" s="166">
        <v>35</v>
      </c>
      <c r="Q65" s="166">
        <v>6</v>
      </c>
      <c r="R65" s="166">
        <v>17</v>
      </c>
      <c r="S65" s="166">
        <v>23</v>
      </c>
      <c r="T65" s="169">
        <v>24</v>
      </c>
      <c r="U65" s="169">
        <v>53</v>
      </c>
      <c r="V65" s="166">
        <v>33</v>
      </c>
      <c r="W65" s="166">
        <v>35</v>
      </c>
      <c r="X65" s="166">
        <v>27</v>
      </c>
      <c r="Y65" s="166">
        <v>23</v>
      </c>
      <c r="Z65" s="166">
        <v>62</v>
      </c>
      <c r="AA65" s="166">
        <v>82</v>
      </c>
      <c r="AB65" s="166">
        <f t="shared" si="7"/>
        <v>420</v>
      </c>
      <c r="AC65" s="166">
        <v>93</v>
      </c>
      <c r="AD65" s="166">
        <v>55</v>
      </c>
      <c r="AE65" s="169">
        <v>55</v>
      </c>
      <c r="AF65" s="169">
        <v>78</v>
      </c>
      <c r="AG65" s="169">
        <v>51</v>
      </c>
      <c r="AH65" s="169">
        <v>9</v>
      </c>
      <c r="AI65" s="169">
        <v>1</v>
      </c>
      <c r="AJ65" s="169">
        <v>1</v>
      </c>
      <c r="AK65" s="169"/>
      <c r="AL65" s="169">
        <v>1</v>
      </c>
      <c r="AM65" s="169">
        <v>1</v>
      </c>
      <c r="AN65" s="169">
        <v>2</v>
      </c>
      <c r="AO65" s="169">
        <v>1</v>
      </c>
      <c r="AP65" s="169">
        <v>0</v>
      </c>
      <c r="AQ65" s="169">
        <v>0</v>
      </c>
      <c r="AR65" s="169">
        <v>2</v>
      </c>
      <c r="AS65" s="169">
        <v>0</v>
      </c>
      <c r="AT65" s="169">
        <v>0</v>
      </c>
      <c r="AU65" s="169">
        <v>0</v>
      </c>
      <c r="AV65" s="169">
        <v>0</v>
      </c>
      <c r="AW65" s="169">
        <v>2</v>
      </c>
      <c r="AX65" s="169">
        <v>1</v>
      </c>
      <c r="AY65" s="169">
        <v>14</v>
      </c>
      <c r="AZ65" s="169">
        <v>0</v>
      </c>
      <c r="BA65" s="169">
        <v>1</v>
      </c>
      <c r="BB65" s="169">
        <v>0</v>
      </c>
      <c r="BC65" s="169">
        <v>1</v>
      </c>
      <c r="BD65" s="169">
        <v>1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1</v>
      </c>
      <c r="BK65" s="169">
        <v>0</v>
      </c>
      <c r="BL65" s="169">
        <v>34</v>
      </c>
      <c r="BM65" s="169">
        <v>0</v>
      </c>
      <c r="BN65" s="169">
        <v>1</v>
      </c>
      <c r="BO65" s="169">
        <v>0</v>
      </c>
      <c r="BP65" s="169">
        <v>1</v>
      </c>
      <c r="BQ65" s="169">
        <v>1</v>
      </c>
      <c r="BR65" s="169">
        <v>0</v>
      </c>
      <c r="BS65" s="169">
        <v>0</v>
      </c>
      <c r="BT65" s="169">
        <v>2</v>
      </c>
      <c r="BU65" s="169">
        <v>1</v>
      </c>
      <c r="BV65" s="169">
        <v>0</v>
      </c>
      <c r="BW65" s="169">
        <v>0</v>
      </c>
      <c r="BX65" s="169">
        <v>1</v>
      </c>
      <c r="BY65" s="169">
        <v>7</v>
      </c>
      <c r="BZ65" s="169">
        <v>66</v>
      </c>
      <c r="CA65" s="169"/>
      <c r="CB65" s="166">
        <f t="shared" si="1"/>
        <v>66</v>
      </c>
      <c r="CC65" s="166">
        <f t="shared" si="6"/>
        <v>113.142857142857</v>
      </c>
      <c r="CD65" s="166">
        <v>268</v>
      </c>
      <c r="CE65" s="166">
        <v>0</v>
      </c>
      <c r="CF65" s="177">
        <v>0</v>
      </c>
      <c r="CG65" s="114">
        <v>509</v>
      </c>
      <c r="CH65" s="114">
        <v>40</v>
      </c>
      <c r="CI65" s="114">
        <v>60</v>
      </c>
      <c r="CJ65" s="114">
        <f t="shared" si="3"/>
        <v>409</v>
      </c>
      <c r="CK65" s="114">
        <v>499</v>
      </c>
      <c r="CL65" s="114">
        <v>499</v>
      </c>
      <c r="CM65" s="114">
        <v>40</v>
      </c>
      <c r="CN65" s="114">
        <v>60</v>
      </c>
      <c r="CO65" s="181">
        <f t="shared" si="4"/>
        <v>399</v>
      </c>
    </row>
    <row r="66" customHeight="1" spans="1:93">
      <c r="A66" s="155">
        <v>65</v>
      </c>
      <c r="B66" s="156" t="s">
        <v>58</v>
      </c>
      <c r="C66" s="157" t="s">
        <v>739</v>
      </c>
      <c r="D66" s="95" t="s">
        <v>739</v>
      </c>
      <c r="E66" s="158" t="s">
        <v>740</v>
      </c>
      <c r="F66" s="158" t="s">
        <v>75</v>
      </c>
      <c r="G66" s="159" t="s">
        <v>741</v>
      </c>
      <c r="H66" s="159" t="s">
        <v>74</v>
      </c>
      <c r="I66" s="155"/>
      <c r="J66" s="155">
        <v>115</v>
      </c>
      <c r="K66" s="165">
        <v>189</v>
      </c>
      <c r="L66" s="155">
        <v>16</v>
      </c>
      <c r="M66" s="155">
        <v>25</v>
      </c>
      <c r="N66" s="165" t="s">
        <v>604</v>
      </c>
      <c r="O66" s="155" t="s">
        <v>605</v>
      </c>
      <c r="P66" s="166">
        <v>82</v>
      </c>
      <c r="Q66" s="166">
        <v>64</v>
      </c>
      <c r="R66" s="166">
        <v>112</v>
      </c>
      <c r="S66" s="166">
        <v>238</v>
      </c>
      <c r="T66" s="169">
        <v>81</v>
      </c>
      <c r="U66" s="169">
        <v>46</v>
      </c>
      <c r="V66" s="166">
        <v>35</v>
      </c>
      <c r="W66" s="166">
        <v>58</v>
      </c>
      <c r="X66" s="166">
        <v>111</v>
      </c>
      <c r="Y66" s="166">
        <v>173</v>
      </c>
      <c r="Z66" s="166">
        <v>271</v>
      </c>
      <c r="AA66" s="166">
        <v>144</v>
      </c>
      <c r="AB66" s="166">
        <f t="shared" si="7"/>
        <v>1415</v>
      </c>
      <c r="AC66" s="166">
        <v>35</v>
      </c>
      <c r="AD66" s="166">
        <v>58</v>
      </c>
      <c r="AE66" s="169">
        <v>87</v>
      </c>
      <c r="AF66" s="169">
        <v>164</v>
      </c>
      <c r="AG66" s="169">
        <v>43</v>
      </c>
      <c r="AH66" s="169">
        <v>2</v>
      </c>
      <c r="AI66" s="169">
        <v>0</v>
      </c>
      <c r="AJ66" s="169">
        <v>1</v>
      </c>
      <c r="AK66" s="169">
        <v>0</v>
      </c>
      <c r="AL66" s="169">
        <v>2</v>
      </c>
      <c r="AM66" s="169">
        <v>0</v>
      </c>
      <c r="AN66" s="169">
        <v>0</v>
      </c>
      <c r="AO66" s="169">
        <v>2</v>
      </c>
      <c r="AP66" s="169">
        <v>0</v>
      </c>
      <c r="AQ66" s="169">
        <v>0</v>
      </c>
      <c r="AR66" s="169">
        <v>0</v>
      </c>
      <c r="AS66" s="169">
        <v>2</v>
      </c>
      <c r="AT66" s="169">
        <v>0</v>
      </c>
      <c r="AU66" s="169">
        <v>0</v>
      </c>
      <c r="AV66" s="169">
        <v>0</v>
      </c>
      <c r="AW66" s="169">
        <v>2</v>
      </c>
      <c r="AX66" s="169">
        <v>0</v>
      </c>
      <c r="AY66" s="169">
        <v>5</v>
      </c>
      <c r="AZ66" s="169">
        <v>0</v>
      </c>
      <c r="BA66" s="169">
        <v>1</v>
      </c>
      <c r="BB66" s="169">
        <v>0</v>
      </c>
      <c r="BC66" s="169">
        <v>3</v>
      </c>
      <c r="BD66" s="169">
        <v>0</v>
      </c>
      <c r="BE66" s="169">
        <v>0</v>
      </c>
      <c r="BF66" s="169">
        <v>1</v>
      </c>
      <c r="BG66" s="169">
        <v>0</v>
      </c>
      <c r="BH66" s="169">
        <v>1</v>
      </c>
      <c r="BI66" s="169">
        <v>2</v>
      </c>
      <c r="BJ66" s="169">
        <v>1</v>
      </c>
      <c r="BK66" s="169">
        <v>1</v>
      </c>
      <c r="BL66" s="169">
        <v>24</v>
      </c>
      <c r="BM66" s="169">
        <v>0</v>
      </c>
      <c r="BN66" s="169">
        <v>1</v>
      </c>
      <c r="BO66" s="169">
        <v>1</v>
      </c>
      <c r="BP66" s="169">
        <v>0</v>
      </c>
      <c r="BQ66" s="169">
        <v>1</v>
      </c>
      <c r="BR66" s="169">
        <v>0</v>
      </c>
      <c r="BS66" s="169">
        <v>2</v>
      </c>
      <c r="BT66" s="169">
        <v>0</v>
      </c>
      <c r="BU66" s="169">
        <v>0</v>
      </c>
      <c r="BV66" s="169">
        <v>0</v>
      </c>
      <c r="BW66" s="169">
        <v>0</v>
      </c>
      <c r="BX66" s="169">
        <v>1</v>
      </c>
      <c r="BY66" s="169">
        <v>4</v>
      </c>
      <c r="BZ66" s="169">
        <v>18</v>
      </c>
      <c r="CA66" s="169"/>
      <c r="CB66" s="166">
        <f t="shared" si="1"/>
        <v>18</v>
      </c>
      <c r="CC66" s="166">
        <f t="shared" si="6"/>
        <v>54</v>
      </c>
      <c r="CD66" s="166">
        <v>74</v>
      </c>
      <c r="CE66" s="166">
        <v>170</v>
      </c>
      <c r="CF66" s="177">
        <v>44407</v>
      </c>
      <c r="CG66" s="114">
        <v>169</v>
      </c>
      <c r="CH66" s="114">
        <v>20</v>
      </c>
      <c r="CI66" s="114">
        <v>30</v>
      </c>
      <c r="CJ66" s="114">
        <f t="shared" si="3"/>
        <v>119</v>
      </c>
      <c r="CK66" s="114">
        <v>159</v>
      </c>
      <c r="CL66" s="114">
        <v>159</v>
      </c>
      <c r="CM66" s="114">
        <v>20</v>
      </c>
      <c r="CN66" s="114">
        <v>20</v>
      </c>
      <c r="CO66" s="181">
        <f t="shared" si="4"/>
        <v>119</v>
      </c>
    </row>
    <row r="67" ht="15" customHeight="1" spans="1:93">
      <c r="A67" s="155">
        <v>66</v>
      </c>
      <c r="B67" s="156" t="s">
        <v>58</v>
      </c>
      <c r="C67" s="157" t="s">
        <v>739</v>
      </c>
      <c r="D67" s="95" t="s">
        <v>739</v>
      </c>
      <c r="E67" s="158" t="s">
        <v>742</v>
      </c>
      <c r="F67" s="158" t="s">
        <v>73</v>
      </c>
      <c r="G67" s="159" t="s">
        <v>743</v>
      </c>
      <c r="H67" s="159" t="s">
        <v>74</v>
      </c>
      <c r="I67" s="155"/>
      <c r="J67" s="155">
        <v>125</v>
      </c>
      <c r="K67" s="165">
        <v>199</v>
      </c>
      <c r="L67" s="155">
        <v>16</v>
      </c>
      <c r="M67" s="155">
        <v>25</v>
      </c>
      <c r="N67" s="165" t="s">
        <v>604</v>
      </c>
      <c r="O67" s="155" t="s">
        <v>605</v>
      </c>
      <c r="P67" s="166">
        <v>87</v>
      </c>
      <c r="Q67" s="166">
        <v>42</v>
      </c>
      <c r="R67" s="166">
        <v>121</v>
      </c>
      <c r="S67" s="166">
        <v>215</v>
      </c>
      <c r="T67" s="169">
        <v>65</v>
      </c>
      <c r="U67" s="169">
        <v>33</v>
      </c>
      <c r="V67" s="166">
        <v>24</v>
      </c>
      <c r="W67" s="166">
        <v>31</v>
      </c>
      <c r="X67" s="166">
        <v>74</v>
      </c>
      <c r="Y67" s="166">
        <v>109</v>
      </c>
      <c r="Z67" s="166">
        <v>127</v>
      </c>
      <c r="AA67" s="166">
        <v>41</v>
      </c>
      <c r="AB67" s="166">
        <f t="shared" si="7"/>
        <v>969</v>
      </c>
      <c r="AC67" s="166">
        <v>68</v>
      </c>
      <c r="AD67" s="166">
        <v>72</v>
      </c>
      <c r="AE67" s="169">
        <v>71</v>
      </c>
      <c r="AF67" s="169">
        <v>105</v>
      </c>
      <c r="AG67" s="169">
        <v>46</v>
      </c>
      <c r="AH67" s="169">
        <v>3</v>
      </c>
      <c r="AI67" s="169">
        <v>1</v>
      </c>
      <c r="AJ67" s="169">
        <v>0</v>
      </c>
      <c r="AK67" s="169">
        <v>0</v>
      </c>
      <c r="AL67" s="169">
        <v>1</v>
      </c>
      <c r="AM67" s="169">
        <v>0</v>
      </c>
      <c r="AN67" s="169">
        <v>1</v>
      </c>
      <c r="AO67" s="169">
        <v>1</v>
      </c>
      <c r="AP67" s="169">
        <v>0</v>
      </c>
      <c r="AQ67" s="169">
        <v>3</v>
      </c>
      <c r="AR67" s="169">
        <v>2</v>
      </c>
      <c r="AS67" s="169">
        <v>1</v>
      </c>
      <c r="AT67" s="169">
        <v>0</v>
      </c>
      <c r="AU67" s="169">
        <v>1</v>
      </c>
      <c r="AV67" s="169">
        <v>0</v>
      </c>
      <c r="AW67" s="169">
        <v>0</v>
      </c>
      <c r="AX67" s="169">
        <v>0</v>
      </c>
      <c r="AY67" s="169">
        <v>9</v>
      </c>
      <c r="AZ67" s="169">
        <v>0</v>
      </c>
      <c r="BA67" s="169">
        <v>0</v>
      </c>
      <c r="BB67" s="169">
        <v>1</v>
      </c>
      <c r="BC67" s="169">
        <v>1</v>
      </c>
      <c r="BD67" s="169">
        <v>0</v>
      </c>
      <c r="BE67" s="169">
        <v>0</v>
      </c>
      <c r="BF67" s="169">
        <v>1</v>
      </c>
      <c r="BG67" s="169">
        <v>2</v>
      </c>
      <c r="BH67" s="169">
        <v>0</v>
      </c>
      <c r="BI67" s="169">
        <v>2</v>
      </c>
      <c r="BJ67" s="169">
        <v>0</v>
      </c>
      <c r="BK67" s="169">
        <v>0</v>
      </c>
      <c r="BL67" s="169">
        <v>29</v>
      </c>
      <c r="BM67" s="169">
        <v>1</v>
      </c>
      <c r="BN67" s="169">
        <v>0</v>
      </c>
      <c r="BO67" s="169">
        <v>2</v>
      </c>
      <c r="BP67" s="169">
        <v>0</v>
      </c>
      <c r="BQ67" s="169">
        <v>2</v>
      </c>
      <c r="BR67" s="169">
        <v>0</v>
      </c>
      <c r="BS67" s="169">
        <v>1</v>
      </c>
      <c r="BT67" s="169">
        <v>2</v>
      </c>
      <c r="BU67" s="169">
        <v>0</v>
      </c>
      <c r="BV67" s="169">
        <v>0</v>
      </c>
      <c r="BW67" s="169">
        <v>1</v>
      </c>
      <c r="BX67" s="169">
        <v>0</v>
      </c>
      <c r="BY67" s="169">
        <v>9</v>
      </c>
      <c r="BZ67" s="169">
        <v>21</v>
      </c>
      <c r="CA67" s="169"/>
      <c r="CB67" s="166">
        <f t="shared" ref="CB67:CB130" si="8">BZ67+CA67</f>
        <v>21</v>
      </c>
      <c r="CC67" s="166">
        <f t="shared" si="6"/>
        <v>28</v>
      </c>
      <c r="CD67" s="166">
        <v>51</v>
      </c>
      <c r="CE67" s="166">
        <v>130</v>
      </c>
      <c r="CF67" s="177">
        <v>44407</v>
      </c>
      <c r="CG67" s="114">
        <v>179</v>
      </c>
      <c r="CH67" s="114">
        <v>20</v>
      </c>
      <c r="CI67" s="114">
        <v>30</v>
      </c>
      <c r="CJ67" s="114">
        <f t="shared" ref="CJ67:CJ103" si="9">CG67-CH67-CI67</f>
        <v>129</v>
      </c>
      <c r="CK67" s="114">
        <v>169</v>
      </c>
      <c r="CL67" s="114">
        <v>169</v>
      </c>
      <c r="CM67" s="114">
        <v>20</v>
      </c>
      <c r="CN67" s="114">
        <v>20</v>
      </c>
      <c r="CO67" s="181">
        <f t="shared" ref="CO67:CO103" si="10">CK67-CM67-CN67</f>
        <v>129</v>
      </c>
    </row>
    <row r="68" customHeight="1" spans="1:93">
      <c r="A68" s="155">
        <v>67</v>
      </c>
      <c r="B68" s="155" t="s">
        <v>58</v>
      </c>
      <c r="C68" s="157" t="s">
        <v>744</v>
      </c>
      <c r="D68" s="155" t="s">
        <v>739</v>
      </c>
      <c r="E68" s="158" t="s">
        <v>745</v>
      </c>
      <c r="F68" s="158" t="s">
        <v>89</v>
      </c>
      <c r="G68" s="159" t="s">
        <v>746</v>
      </c>
      <c r="H68" s="159" t="s">
        <v>90</v>
      </c>
      <c r="I68" s="155"/>
      <c r="J68" s="155">
        <v>80</v>
      </c>
      <c r="K68" s="165">
        <v>169</v>
      </c>
      <c r="L68" s="155">
        <v>16</v>
      </c>
      <c r="M68" s="155">
        <v>25</v>
      </c>
      <c r="N68" s="165" t="s">
        <v>604</v>
      </c>
      <c r="O68" s="155" t="s">
        <v>605</v>
      </c>
      <c r="P68" s="155"/>
      <c r="Q68" s="155"/>
      <c r="R68" s="155"/>
      <c r="S68" s="155"/>
      <c r="T68" s="169"/>
      <c r="U68" s="169"/>
      <c r="V68" s="166"/>
      <c r="W68" s="166">
        <v>7</v>
      </c>
      <c r="X68" s="166">
        <v>30</v>
      </c>
      <c r="Y68" s="166">
        <v>54</v>
      </c>
      <c r="Z68" s="166">
        <v>46</v>
      </c>
      <c r="AA68" s="166">
        <v>42</v>
      </c>
      <c r="AB68" s="166">
        <f t="shared" si="7"/>
        <v>179</v>
      </c>
      <c r="AC68" s="166">
        <v>12</v>
      </c>
      <c r="AD68" s="166">
        <v>27</v>
      </c>
      <c r="AE68" s="169">
        <v>31</v>
      </c>
      <c r="AF68" s="169">
        <v>54</v>
      </c>
      <c r="AG68" s="169">
        <v>36</v>
      </c>
      <c r="AH68" s="169">
        <v>7</v>
      </c>
      <c r="AI68" s="169">
        <v>0</v>
      </c>
      <c r="AJ68" s="169">
        <v>1</v>
      </c>
      <c r="AK68" s="169">
        <v>0</v>
      </c>
      <c r="AL68" s="169">
        <v>0</v>
      </c>
      <c r="AM68" s="169">
        <v>0</v>
      </c>
      <c r="AN68" s="169">
        <v>0</v>
      </c>
      <c r="AO68" s="169">
        <v>1</v>
      </c>
      <c r="AP68" s="169">
        <v>0</v>
      </c>
      <c r="AQ68" s="169">
        <v>0</v>
      </c>
      <c r="AR68" s="169">
        <v>1</v>
      </c>
      <c r="AS68" s="169">
        <v>0</v>
      </c>
      <c r="AT68" s="169">
        <v>1</v>
      </c>
      <c r="AU68" s="169">
        <v>0</v>
      </c>
      <c r="AV68" s="169">
        <v>0</v>
      </c>
      <c r="AW68" s="169">
        <v>2</v>
      </c>
      <c r="AX68" s="169">
        <v>0</v>
      </c>
      <c r="AY68" s="169">
        <v>5</v>
      </c>
      <c r="AZ68" s="169">
        <v>2</v>
      </c>
      <c r="BA68" s="169">
        <v>0</v>
      </c>
      <c r="BB68" s="169">
        <v>1</v>
      </c>
      <c r="BC68" s="169">
        <v>1</v>
      </c>
      <c r="BD68" s="169">
        <v>0</v>
      </c>
      <c r="BE68" s="169">
        <v>0</v>
      </c>
      <c r="BF68" s="169">
        <v>0</v>
      </c>
      <c r="BG68" s="169">
        <v>0</v>
      </c>
      <c r="BH68" s="169">
        <v>1</v>
      </c>
      <c r="BI68" s="169">
        <v>0</v>
      </c>
      <c r="BJ68" s="169">
        <v>1</v>
      </c>
      <c r="BK68" s="169">
        <v>0</v>
      </c>
      <c r="BL68" s="169">
        <v>24</v>
      </c>
      <c r="BM68" s="169">
        <v>1</v>
      </c>
      <c r="BN68" s="169">
        <v>0</v>
      </c>
      <c r="BO68" s="169">
        <v>1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1</v>
      </c>
      <c r="BV68" s="169">
        <v>2</v>
      </c>
      <c r="BW68" s="169">
        <v>1</v>
      </c>
      <c r="BX68" s="169">
        <v>0</v>
      </c>
      <c r="BY68" s="169">
        <v>6</v>
      </c>
      <c r="BZ68" s="169">
        <v>24</v>
      </c>
      <c r="CA68" s="169">
        <v>4</v>
      </c>
      <c r="CB68" s="166">
        <f t="shared" si="8"/>
        <v>28</v>
      </c>
      <c r="CC68" s="166">
        <f t="shared" si="6"/>
        <v>56</v>
      </c>
      <c r="CD68" s="166">
        <v>53</v>
      </c>
      <c r="CE68" s="166">
        <v>98</v>
      </c>
      <c r="CF68" s="177">
        <v>44391</v>
      </c>
      <c r="CG68" s="114">
        <v>159</v>
      </c>
      <c r="CH68" s="114">
        <v>20</v>
      </c>
      <c r="CI68" s="114">
        <v>30</v>
      </c>
      <c r="CJ68" s="114">
        <f t="shared" si="9"/>
        <v>109</v>
      </c>
      <c r="CK68" s="114">
        <v>149</v>
      </c>
      <c r="CL68" s="114">
        <v>149</v>
      </c>
      <c r="CM68" s="114">
        <v>20</v>
      </c>
      <c r="CN68" s="114">
        <v>20</v>
      </c>
      <c r="CO68" s="181">
        <f t="shared" si="10"/>
        <v>109</v>
      </c>
    </row>
    <row r="69" customHeight="1" spans="1:93">
      <c r="A69" s="155">
        <v>68</v>
      </c>
      <c r="B69" s="155" t="s">
        <v>58</v>
      </c>
      <c r="C69" s="157" t="s">
        <v>744</v>
      </c>
      <c r="D69" s="155" t="s">
        <v>739</v>
      </c>
      <c r="E69" s="158" t="s">
        <v>747</v>
      </c>
      <c r="F69" s="158" t="s">
        <v>94</v>
      </c>
      <c r="G69" s="159" t="s">
        <v>748</v>
      </c>
      <c r="H69" s="159" t="s">
        <v>90</v>
      </c>
      <c r="I69" s="155"/>
      <c r="J69" s="155">
        <v>95</v>
      </c>
      <c r="K69" s="165">
        <v>229</v>
      </c>
      <c r="L69" s="155">
        <v>16</v>
      </c>
      <c r="M69" s="155">
        <v>25</v>
      </c>
      <c r="N69" s="165" t="s">
        <v>604</v>
      </c>
      <c r="O69" s="155" t="s">
        <v>605</v>
      </c>
      <c r="P69" s="155"/>
      <c r="Q69" s="155"/>
      <c r="R69" s="155"/>
      <c r="S69" s="155"/>
      <c r="T69" s="169"/>
      <c r="U69" s="169"/>
      <c r="V69" s="166"/>
      <c r="W69" s="166">
        <v>8</v>
      </c>
      <c r="X69" s="166">
        <v>49</v>
      </c>
      <c r="Y69" s="166">
        <v>69</v>
      </c>
      <c r="Z69" s="166">
        <v>40</v>
      </c>
      <c r="AA69" s="166">
        <v>31</v>
      </c>
      <c r="AB69" s="166">
        <f t="shared" si="7"/>
        <v>197</v>
      </c>
      <c r="AC69" s="166">
        <v>35</v>
      </c>
      <c r="AD69" s="166">
        <v>59</v>
      </c>
      <c r="AE69" s="169">
        <v>152</v>
      </c>
      <c r="AF69" s="169">
        <v>207</v>
      </c>
      <c r="AG69" s="169">
        <v>91</v>
      </c>
      <c r="AH69" s="169">
        <v>8</v>
      </c>
      <c r="AI69" s="169">
        <v>1</v>
      </c>
      <c r="AJ69" s="169">
        <v>3</v>
      </c>
      <c r="AK69" s="169">
        <v>1</v>
      </c>
      <c r="AL69" s="169">
        <v>2</v>
      </c>
      <c r="AM69" s="169">
        <v>1</v>
      </c>
      <c r="AN69" s="169">
        <v>5</v>
      </c>
      <c r="AO69" s="169">
        <v>3</v>
      </c>
      <c r="AP69" s="169">
        <v>0</v>
      </c>
      <c r="AQ69" s="169">
        <v>4</v>
      </c>
      <c r="AR69" s="169">
        <v>0</v>
      </c>
      <c r="AS69" s="169">
        <v>4</v>
      </c>
      <c r="AT69" s="169">
        <v>0</v>
      </c>
      <c r="AU69" s="169">
        <v>1</v>
      </c>
      <c r="AV69" s="169">
        <v>0</v>
      </c>
      <c r="AW69" s="169">
        <v>5</v>
      </c>
      <c r="AX69" s="169">
        <v>0</v>
      </c>
      <c r="AY69" s="169">
        <v>10</v>
      </c>
      <c r="AZ69" s="169">
        <v>1</v>
      </c>
      <c r="BA69" s="169">
        <v>1</v>
      </c>
      <c r="BB69" s="169">
        <v>0</v>
      </c>
      <c r="BC69" s="169">
        <v>1</v>
      </c>
      <c r="BD69" s="169">
        <v>3</v>
      </c>
      <c r="BE69" s="169">
        <v>0</v>
      </c>
      <c r="BF69" s="169">
        <v>2</v>
      </c>
      <c r="BG69" s="169">
        <v>4</v>
      </c>
      <c r="BH69" s="169">
        <v>2</v>
      </c>
      <c r="BI69" s="169">
        <v>2</v>
      </c>
      <c r="BJ69" s="169">
        <v>1</v>
      </c>
      <c r="BK69" s="169">
        <v>3</v>
      </c>
      <c r="BL69" s="169">
        <v>65</v>
      </c>
      <c r="BM69" s="169">
        <v>1</v>
      </c>
      <c r="BN69" s="169">
        <v>2</v>
      </c>
      <c r="BO69" s="169">
        <v>4</v>
      </c>
      <c r="BP69" s="169">
        <v>0</v>
      </c>
      <c r="BQ69" s="169">
        <v>2</v>
      </c>
      <c r="BR69" s="169">
        <v>3</v>
      </c>
      <c r="BS69" s="169">
        <v>6</v>
      </c>
      <c r="BT69" s="169">
        <v>4</v>
      </c>
      <c r="BU69" s="169">
        <v>1</v>
      </c>
      <c r="BV69" s="169">
        <v>0</v>
      </c>
      <c r="BW69" s="169">
        <v>0</v>
      </c>
      <c r="BX69" s="169">
        <v>3</v>
      </c>
      <c r="BY69" s="169">
        <v>23</v>
      </c>
      <c r="BZ69" s="169">
        <v>36</v>
      </c>
      <c r="CA69" s="169">
        <v>9</v>
      </c>
      <c r="CB69" s="166">
        <f t="shared" si="8"/>
        <v>45</v>
      </c>
      <c r="CC69" s="166">
        <f t="shared" si="6"/>
        <v>23.4782608695652</v>
      </c>
      <c r="CD69" s="166">
        <v>60</v>
      </c>
      <c r="CE69" s="166">
        <v>0</v>
      </c>
      <c r="CF69" s="177">
        <v>0</v>
      </c>
      <c r="CG69" s="114">
        <v>189</v>
      </c>
      <c r="CH69" s="114">
        <v>20</v>
      </c>
      <c r="CI69" s="114">
        <v>30</v>
      </c>
      <c r="CJ69" s="114">
        <f t="shared" si="9"/>
        <v>139</v>
      </c>
      <c r="CK69" s="114">
        <v>179</v>
      </c>
      <c r="CL69" s="114">
        <v>179</v>
      </c>
      <c r="CM69" s="114">
        <v>20</v>
      </c>
      <c r="CN69" s="114">
        <v>20</v>
      </c>
      <c r="CO69" s="181">
        <f t="shared" si="10"/>
        <v>139</v>
      </c>
    </row>
    <row r="70" customHeight="1" spans="1:93">
      <c r="A70" s="155">
        <v>69</v>
      </c>
      <c r="B70" s="155" t="s">
        <v>58</v>
      </c>
      <c r="C70" s="157" t="s">
        <v>744</v>
      </c>
      <c r="D70" s="155" t="s">
        <v>739</v>
      </c>
      <c r="E70" s="158" t="s">
        <v>749</v>
      </c>
      <c r="F70" s="158" t="s">
        <v>91</v>
      </c>
      <c r="G70" s="159" t="s">
        <v>750</v>
      </c>
      <c r="H70" s="159" t="s">
        <v>90</v>
      </c>
      <c r="I70" s="155"/>
      <c r="J70" s="155">
        <v>115</v>
      </c>
      <c r="K70" s="165">
        <v>249</v>
      </c>
      <c r="L70" s="155">
        <v>16</v>
      </c>
      <c r="M70" s="155">
        <v>25</v>
      </c>
      <c r="N70" s="165" t="s">
        <v>604</v>
      </c>
      <c r="O70" s="155" t="s">
        <v>605</v>
      </c>
      <c r="P70" s="155"/>
      <c r="Q70" s="155"/>
      <c r="R70" s="155"/>
      <c r="S70" s="155"/>
      <c r="T70" s="169"/>
      <c r="U70" s="169"/>
      <c r="V70" s="166"/>
      <c r="W70" s="166">
        <v>5</v>
      </c>
      <c r="X70" s="166">
        <v>50</v>
      </c>
      <c r="Y70" s="166">
        <v>46</v>
      </c>
      <c r="Z70" s="166">
        <v>47</v>
      </c>
      <c r="AA70" s="166">
        <v>22</v>
      </c>
      <c r="AB70" s="166">
        <f t="shared" si="7"/>
        <v>170</v>
      </c>
      <c r="AC70" s="166">
        <v>28</v>
      </c>
      <c r="AD70" s="166">
        <v>93</v>
      </c>
      <c r="AE70" s="169">
        <v>114</v>
      </c>
      <c r="AF70" s="169">
        <v>120</v>
      </c>
      <c r="AG70" s="169">
        <v>45</v>
      </c>
      <c r="AH70" s="169">
        <v>5</v>
      </c>
      <c r="AI70" s="169">
        <v>3</v>
      </c>
      <c r="AJ70" s="169">
        <v>1</v>
      </c>
      <c r="AK70" s="169">
        <v>1</v>
      </c>
      <c r="AL70" s="169">
        <v>1</v>
      </c>
      <c r="AM70" s="169">
        <v>2</v>
      </c>
      <c r="AN70" s="169">
        <v>1</v>
      </c>
      <c r="AO70" s="169">
        <v>2</v>
      </c>
      <c r="AP70" s="169">
        <v>1</v>
      </c>
      <c r="AQ70" s="169">
        <v>2</v>
      </c>
      <c r="AR70" s="169">
        <v>1</v>
      </c>
      <c r="AS70" s="169">
        <v>1</v>
      </c>
      <c r="AT70" s="169">
        <v>0</v>
      </c>
      <c r="AU70" s="169">
        <v>0</v>
      </c>
      <c r="AV70" s="169">
        <v>1</v>
      </c>
      <c r="AW70" s="169">
        <v>0</v>
      </c>
      <c r="AX70" s="169">
        <v>0</v>
      </c>
      <c r="AY70" s="169">
        <v>9</v>
      </c>
      <c r="AZ70" s="169">
        <v>0</v>
      </c>
      <c r="BA70" s="169">
        <v>2</v>
      </c>
      <c r="BB70" s="169">
        <v>3</v>
      </c>
      <c r="BC70" s="169">
        <v>3</v>
      </c>
      <c r="BD70" s="169">
        <v>0</v>
      </c>
      <c r="BE70" s="169">
        <v>2</v>
      </c>
      <c r="BF70" s="169">
        <v>0</v>
      </c>
      <c r="BG70" s="169">
        <v>2</v>
      </c>
      <c r="BH70" s="169">
        <v>0</v>
      </c>
      <c r="BI70" s="169">
        <v>2</v>
      </c>
      <c r="BJ70" s="169">
        <v>0</v>
      </c>
      <c r="BK70" s="169">
        <v>2</v>
      </c>
      <c r="BL70" s="169">
        <v>44</v>
      </c>
      <c r="BM70" s="169">
        <v>3</v>
      </c>
      <c r="BN70" s="169">
        <v>0</v>
      </c>
      <c r="BO70" s="169">
        <v>0</v>
      </c>
      <c r="BP70" s="169">
        <v>1</v>
      </c>
      <c r="BQ70" s="169">
        <v>1</v>
      </c>
      <c r="BR70" s="169">
        <v>1</v>
      </c>
      <c r="BS70" s="169">
        <v>0</v>
      </c>
      <c r="BT70" s="169">
        <v>0</v>
      </c>
      <c r="BU70" s="169">
        <v>0</v>
      </c>
      <c r="BV70" s="169">
        <v>1</v>
      </c>
      <c r="BW70" s="169">
        <v>0</v>
      </c>
      <c r="BX70" s="169">
        <v>0</v>
      </c>
      <c r="BY70" s="169">
        <v>7</v>
      </c>
      <c r="BZ70" s="169">
        <v>27</v>
      </c>
      <c r="CA70" s="169"/>
      <c r="CB70" s="166">
        <f t="shared" si="8"/>
        <v>27</v>
      </c>
      <c r="CC70" s="166">
        <f t="shared" ref="CC70:CC101" si="11">CB70/(BY70/12)</f>
        <v>46.2857142857143</v>
      </c>
      <c r="CD70" s="166">
        <v>28</v>
      </c>
      <c r="CE70" s="166">
        <v>110</v>
      </c>
      <c r="CF70" s="177">
        <v>44391</v>
      </c>
      <c r="CG70" s="114">
        <v>219</v>
      </c>
      <c r="CH70" s="114">
        <v>20</v>
      </c>
      <c r="CI70" s="114">
        <v>30</v>
      </c>
      <c r="CJ70" s="114">
        <f t="shared" si="9"/>
        <v>169</v>
      </c>
      <c r="CK70" s="114">
        <v>209</v>
      </c>
      <c r="CL70" s="114">
        <v>209</v>
      </c>
      <c r="CM70" s="114">
        <v>20</v>
      </c>
      <c r="CN70" s="114">
        <v>20</v>
      </c>
      <c r="CO70" s="181">
        <f t="shared" si="10"/>
        <v>169</v>
      </c>
    </row>
    <row r="71" customHeight="1" spans="1:93">
      <c r="A71" s="155">
        <v>70</v>
      </c>
      <c r="B71" s="156" t="s">
        <v>58</v>
      </c>
      <c r="C71" s="157" t="s">
        <v>751</v>
      </c>
      <c r="D71" s="95" t="s">
        <v>739</v>
      </c>
      <c r="E71" s="158" t="s">
        <v>752</v>
      </c>
      <c r="F71" s="158" t="s">
        <v>80</v>
      </c>
      <c r="G71" s="159" t="s">
        <v>753</v>
      </c>
      <c r="H71" s="159" t="s">
        <v>79</v>
      </c>
      <c r="I71" s="155"/>
      <c r="J71" s="155">
        <v>300</v>
      </c>
      <c r="K71" s="165">
        <v>469</v>
      </c>
      <c r="L71" s="155">
        <v>15</v>
      </c>
      <c r="M71" s="155">
        <v>25</v>
      </c>
      <c r="N71" s="165" t="s">
        <v>604</v>
      </c>
      <c r="O71" s="155" t="s">
        <v>605</v>
      </c>
      <c r="P71" s="155"/>
      <c r="Q71" s="155"/>
      <c r="R71" s="155"/>
      <c r="S71" s="155"/>
      <c r="T71" s="169"/>
      <c r="U71" s="169"/>
      <c r="V71" s="166"/>
      <c r="W71" s="166"/>
      <c r="X71" s="166"/>
      <c r="Y71" s="166"/>
      <c r="Z71" s="166"/>
      <c r="AA71" s="166">
        <v>0</v>
      </c>
      <c r="AB71" s="166">
        <f t="shared" si="7"/>
        <v>0</v>
      </c>
      <c r="AC71" s="166">
        <v>3</v>
      </c>
      <c r="AD71" s="166">
        <v>17</v>
      </c>
      <c r="AE71" s="169">
        <v>55</v>
      </c>
      <c r="AF71" s="169">
        <v>95</v>
      </c>
      <c r="AG71" s="169">
        <v>58</v>
      </c>
      <c r="AH71" s="169">
        <v>5</v>
      </c>
      <c r="AI71" s="169">
        <v>3</v>
      </c>
      <c r="AJ71" s="169">
        <v>1</v>
      </c>
      <c r="AK71" s="169"/>
      <c r="AL71" s="169">
        <v>6</v>
      </c>
      <c r="AM71" s="169">
        <v>0</v>
      </c>
      <c r="AN71" s="169">
        <v>0</v>
      </c>
      <c r="AO71" s="169">
        <v>3</v>
      </c>
      <c r="AP71" s="169">
        <v>2</v>
      </c>
      <c r="AQ71" s="169">
        <v>3</v>
      </c>
      <c r="AR71" s="169">
        <v>2</v>
      </c>
      <c r="AS71" s="169">
        <v>2</v>
      </c>
      <c r="AT71" s="169">
        <v>2</v>
      </c>
      <c r="AU71" s="169">
        <v>1</v>
      </c>
      <c r="AV71" s="169">
        <v>2</v>
      </c>
      <c r="AW71" s="169">
        <v>3</v>
      </c>
      <c r="AX71" s="169">
        <v>0</v>
      </c>
      <c r="AY71" s="169">
        <v>9</v>
      </c>
      <c r="AZ71" s="169">
        <v>4</v>
      </c>
      <c r="BA71" s="169">
        <v>1</v>
      </c>
      <c r="BB71" s="169">
        <v>1</v>
      </c>
      <c r="BC71" s="169">
        <v>0</v>
      </c>
      <c r="BD71" s="169">
        <v>1</v>
      </c>
      <c r="BE71" s="169">
        <v>1</v>
      </c>
      <c r="BF71" s="169">
        <v>2</v>
      </c>
      <c r="BG71" s="169">
        <v>1</v>
      </c>
      <c r="BH71" s="169">
        <v>2</v>
      </c>
      <c r="BI71" s="169">
        <v>2</v>
      </c>
      <c r="BJ71" s="169">
        <v>0</v>
      </c>
      <c r="BK71" s="169">
        <v>4</v>
      </c>
      <c r="BL71" s="169">
        <v>56</v>
      </c>
      <c r="BM71" s="169">
        <v>0</v>
      </c>
      <c r="BN71" s="169">
        <v>1</v>
      </c>
      <c r="BO71" s="169">
        <v>0</v>
      </c>
      <c r="BP71" s="169">
        <v>1</v>
      </c>
      <c r="BQ71" s="169">
        <v>0</v>
      </c>
      <c r="BR71" s="169">
        <v>1</v>
      </c>
      <c r="BS71" s="169">
        <v>1</v>
      </c>
      <c r="BT71" s="169">
        <v>1</v>
      </c>
      <c r="BU71" s="169">
        <v>2</v>
      </c>
      <c r="BV71" s="169">
        <v>2</v>
      </c>
      <c r="BW71" s="169">
        <v>0</v>
      </c>
      <c r="BX71" s="169">
        <v>1</v>
      </c>
      <c r="BY71" s="169">
        <v>9</v>
      </c>
      <c r="BZ71" s="169">
        <v>34</v>
      </c>
      <c r="CA71" s="169"/>
      <c r="CB71" s="166">
        <f t="shared" si="8"/>
        <v>34</v>
      </c>
      <c r="CC71" s="166">
        <f t="shared" si="11"/>
        <v>45.3333333333333</v>
      </c>
      <c r="CD71" s="166">
        <v>202</v>
      </c>
      <c r="CE71" s="166">
        <v>656</v>
      </c>
      <c r="CF71" s="177" t="s">
        <v>754</v>
      </c>
      <c r="CG71" s="114">
        <v>379</v>
      </c>
      <c r="CH71" s="114">
        <v>40</v>
      </c>
      <c r="CI71" s="114">
        <v>20</v>
      </c>
      <c r="CJ71" s="114">
        <f t="shared" si="9"/>
        <v>319</v>
      </c>
      <c r="CK71" s="114">
        <v>359</v>
      </c>
      <c r="CL71" s="114">
        <v>359</v>
      </c>
      <c r="CM71" s="114">
        <v>40</v>
      </c>
      <c r="CN71" s="95"/>
      <c r="CO71" s="181">
        <f t="shared" si="10"/>
        <v>319</v>
      </c>
    </row>
    <row r="72" customHeight="1" spans="1:93">
      <c r="A72" s="155">
        <v>71</v>
      </c>
      <c r="B72" s="156" t="s">
        <v>58</v>
      </c>
      <c r="C72" s="157" t="s">
        <v>751</v>
      </c>
      <c r="D72" s="95" t="s">
        <v>739</v>
      </c>
      <c r="E72" s="158" t="s">
        <v>755</v>
      </c>
      <c r="F72" s="158" t="s">
        <v>78</v>
      </c>
      <c r="G72" s="159" t="s">
        <v>756</v>
      </c>
      <c r="H72" s="159" t="s">
        <v>79</v>
      </c>
      <c r="I72" s="155"/>
      <c r="J72" s="155">
        <v>350</v>
      </c>
      <c r="K72" s="165">
        <v>519</v>
      </c>
      <c r="L72" s="155">
        <v>15</v>
      </c>
      <c r="M72" s="155">
        <v>25</v>
      </c>
      <c r="N72" s="165" t="s">
        <v>604</v>
      </c>
      <c r="O72" s="155" t="s">
        <v>605</v>
      </c>
      <c r="P72" s="155"/>
      <c r="Q72" s="155"/>
      <c r="R72" s="155"/>
      <c r="S72" s="155"/>
      <c r="T72" s="169"/>
      <c r="U72" s="169"/>
      <c r="V72" s="166"/>
      <c r="W72" s="166"/>
      <c r="X72" s="166"/>
      <c r="Y72" s="166"/>
      <c r="Z72" s="166"/>
      <c r="AA72" s="166">
        <v>0</v>
      </c>
      <c r="AB72" s="166">
        <f t="shared" si="7"/>
        <v>0</v>
      </c>
      <c r="AC72" s="166">
        <v>9</v>
      </c>
      <c r="AD72" s="166">
        <v>16</v>
      </c>
      <c r="AE72" s="169">
        <v>44</v>
      </c>
      <c r="AF72" s="169">
        <v>49</v>
      </c>
      <c r="AG72" s="169">
        <v>37</v>
      </c>
      <c r="AH72" s="169">
        <v>3</v>
      </c>
      <c r="AI72" s="169">
        <v>2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2</v>
      </c>
      <c r="AP72" s="169">
        <v>0</v>
      </c>
      <c r="AQ72" s="169">
        <v>2</v>
      </c>
      <c r="AR72" s="169">
        <v>0</v>
      </c>
      <c r="AS72" s="169">
        <v>1</v>
      </c>
      <c r="AT72" s="169">
        <v>2</v>
      </c>
      <c r="AU72" s="169">
        <v>0</v>
      </c>
      <c r="AV72" s="169">
        <v>1</v>
      </c>
      <c r="AW72" s="169">
        <v>0</v>
      </c>
      <c r="AX72" s="169">
        <v>0</v>
      </c>
      <c r="AY72" s="169">
        <v>6</v>
      </c>
      <c r="AZ72" s="169">
        <v>1</v>
      </c>
      <c r="BA72" s="169">
        <v>0</v>
      </c>
      <c r="BB72" s="169">
        <v>0</v>
      </c>
      <c r="BC72" s="169">
        <v>0</v>
      </c>
      <c r="BD72" s="169">
        <v>1</v>
      </c>
      <c r="BE72" s="169">
        <v>0</v>
      </c>
      <c r="BF72" s="169">
        <v>0</v>
      </c>
      <c r="BG72" s="169">
        <v>2</v>
      </c>
      <c r="BH72" s="169">
        <v>0</v>
      </c>
      <c r="BI72" s="169">
        <v>2</v>
      </c>
      <c r="BJ72" s="169">
        <v>2</v>
      </c>
      <c r="BK72" s="169">
        <v>1</v>
      </c>
      <c r="BL72" s="169">
        <v>27</v>
      </c>
      <c r="BM72" s="169">
        <v>2</v>
      </c>
      <c r="BN72" s="169">
        <v>2</v>
      </c>
      <c r="BO72" s="169">
        <v>0</v>
      </c>
      <c r="BP72" s="169">
        <v>1</v>
      </c>
      <c r="BQ72" s="169">
        <v>1</v>
      </c>
      <c r="BR72" s="169">
        <v>0</v>
      </c>
      <c r="BS72" s="169">
        <v>2</v>
      </c>
      <c r="BT72" s="169">
        <v>1</v>
      </c>
      <c r="BU72" s="169">
        <v>0</v>
      </c>
      <c r="BV72" s="169">
        <v>0</v>
      </c>
      <c r="BW72" s="169">
        <v>0</v>
      </c>
      <c r="BX72" s="169">
        <v>1</v>
      </c>
      <c r="BY72" s="169">
        <v>8</v>
      </c>
      <c r="BZ72" s="169">
        <v>16</v>
      </c>
      <c r="CA72" s="169"/>
      <c r="CB72" s="166">
        <f t="shared" si="8"/>
        <v>16</v>
      </c>
      <c r="CC72" s="166">
        <f t="shared" si="11"/>
        <v>24</v>
      </c>
      <c r="CD72" s="166">
        <v>228</v>
      </c>
      <c r="CE72" s="166">
        <v>570</v>
      </c>
      <c r="CF72" s="177" t="s">
        <v>754</v>
      </c>
      <c r="CG72" s="114">
        <v>419</v>
      </c>
      <c r="CH72" s="114">
        <v>40</v>
      </c>
      <c r="CI72" s="114">
        <v>20</v>
      </c>
      <c r="CJ72" s="114">
        <f t="shared" si="9"/>
        <v>359</v>
      </c>
      <c r="CK72" s="114">
        <v>409</v>
      </c>
      <c r="CL72" s="114">
        <v>409</v>
      </c>
      <c r="CM72" s="114">
        <v>40</v>
      </c>
      <c r="CN72" s="180">
        <v>20</v>
      </c>
      <c r="CO72" s="181">
        <f t="shared" si="10"/>
        <v>349</v>
      </c>
    </row>
    <row r="73" customHeight="1" spans="1:93">
      <c r="A73" s="155">
        <v>72</v>
      </c>
      <c r="B73" s="156" t="s">
        <v>58</v>
      </c>
      <c r="C73" s="157" t="s">
        <v>751</v>
      </c>
      <c r="D73" s="95" t="s">
        <v>739</v>
      </c>
      <c r="E73" s="158" t="s">
        <v>757</v>
      </c>
      <c r="F73" s="158" t="s">
        <v>70</v>
      </c>
      <c r="G73" s="159" t="s">
        <v>758</v>
      </c>
      <c r="H73" s="159" t="s">
        <v>68</v>
      </c>
      <c r="I73" s="155"/>
      <c r="J73" s="155">
        <v>140</v>
      </c>
      <c r="K73" s="165">
        <v>259</v>
      </c>
      <c r="L73" s="155">
        <v>15</v>
      </c>
      <c r="M73" s="155"/>
      <c r="N73" s="165" t="s">
        <v>615</v>
      </c>
      <c r="O73" s="155" t="s">
        <v>605</v>
      </c>
      <c r="P73" s="166">
        <v>172</v>
      </c>
      <c r="Q73" s="166">
        <v>40</v>
      </c>
      <c r="R73" s="166">
        <v>114</v>
      </c>
      <c r="S73" s="166">
        <v>62</v>
      </c>
      <c r="T73" s="169">
        <v>18</v>
      </c>
      <c r="U73" s="169">
        <v>28</v>
      </c>
      <c r="V73" s="166">
        <v>18</v>
      </c>
      <c r="W73" s="166">
        <v>15</v>
      </c>
      <c r="X73" s="166">
        <v>44</v>
      </c>
      <c r="Y73" s="166">
        <v>91</v>
      </c>
      <c r="Z73" s="166">
        <v>86</v>
      </c>
      <c r="AA73" s="166">
        <v>121</v>
      </c>
      <c r="AB73" s="166">
        <f t="shared" si="7"/>
        <v>809</v>
      </c>
      <c r="AC73" s="166">
        <v>59</v>
      </c>
      <c r="AD73" s="166">
        <v>44</v>
      </c>
      <c r="AE73" s="169">
        <v>56</v>
      </c>
      <c r="AF73" s="169">
        <v>70</v>
      </c>
      <c r="AG73" s="169">
        <v>5</v>
      </c>
      <c r="AH73" s="169">
        <v>1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2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1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4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1</v>
      </c>
      <c r="BW73" s="169">
        <v>0</v>
      </c>
      <c r="BX73" s="169">
        <v>0</v>
      </c>
      <c r="BY73" s="169">
        <v>1</v>
      </c>
      <c r="BZ73" s="169">
        <v>7</v>
      </c>
      <c r="CA73" s="169"/>
      <c r="CB73" s="166">
        <f t="shared" si="8"/>
        <v>7</v>
      </c>
      <c r="CC73" s="166">
        <f t="shared" si="11"/>
        <v>84</v>
      </c>
      <c r="CD73" s="166">
        <v>21</v>
      </c>
      <c r="CE73" s="166">
        <v>0</v>
      </c>
      <c r="CF73" s="177">
        <v>0</v>
      </c>
      <c r="CG73" s="114">
        <v>189</v>
      </c>
      <c r="CH73" s="114">
        <v>20</v>
      </c>
      <c r="CI73" s="114">
        <v>10</v>
      </c>
      <c r="CJ73" s="114">
        <f t="shared" si="9"/>
        <v>159</v>
      </c>
      <c r="CK73" s="114">
        <v>179</v>
      </c>
      <c r="CL73" s="114">
        <v>179</v>
      </c>
      <c r="CM73" s="114">
        <v>20</v>
      </c>
      <c r="CN73" s="114">
        <v>10</v>
      </c>
      <c r="CO73" s="181">
        <f t="shared" si="10"/>
        <v>149</v>
      </c>
    </row>
    <row r="74" customHeight="1" spans="1:93">
      <c r="A74" s="155">
        <v>73</v>
      </c>
      <c r="B74" s="155" t="s">
        <v>58</v>
      </c>
      <c r="C74" s="157" t="s">
        <v>751</v>
      </c>
      <c r="D74" s="155" t="s">
        <v>739</v>
      </c>
      <c r="E74" s="158" t="s">
        <v>759</v>
      </c>
      <c r="F74" s="158" t="s">
        <v>93</v>
      </c>
      <c r="G74" s="159" t="s">
        <v>760</v>
      </c>
      <c r="H74" s="159" t="s">
        <v>86</v>
      </c>
      <c r="I74" s="155"/>
      <c r="J74" s="155">
        <v>120</v>
      </c>
      <c r="K74" s="165">
        <v>239</v>
      </c>
      <c r="L74" s="155">
        <v>15</v>
      </c>
      <c r="M74" s="155">
        <v>25</v>
      </c>
      <c r="N74" s="165" t="s">
        <v>604</v>
      </c>
      <c r="O74" s="155" t="s">
        <v>605</v>
      </c>
      <c r="P74" s="155"/>
      <c r="Q74" s="155"/>
      <c r="R74" s="155"/>
      <c r="S74" s="155"/>
      <c r="T74" s="169"/>
      <c r="U74" s="169"/>
      <c r="V74" s="166"/>
      <c r="W74" s="166">
        <v>0</v>
      </c>
      <c r="X74" s="166">
        <v>24</v>
      </c>
      <c r="Y74" s="166">
        <v>31</v>
      </c>
      <c r="Z74" s="166">
        <v>24</v>
      </c>
      <c r="AA74" s="166">
        <v>9</v>
      </c>
      <c r="AB74" s="166">
        <f t="shared" si="7"/>
        <v>88</v>
      </c>
      <c r="AC74" s="166">
        <v>9</v>
      </c>
      <c r="AD74" s="166">
        <v>13</v>
      </c>
      <c r="AE74" s="169">
        <v>33</v>
      </c>
      <c r="AF74" s="169">
        <v>34</v>
      </c>
      <c r="AG74" s="169">
        <v>38</v>
      </c>
      <c r="AH74" s="169">
        <v>1</v>
      </c>
      <c r="AI74" s="169">
        <v>1</v>
      </c>
      <c r="AJ74" s="169">
        <v>1</v>
      </c>
      <c r="AK74" s="169">
        <v>1</v>
      </c>
      <c r="AL74" s="169">
        <v>0</v>
      </c>
      <c r="AM74" s="169">
        <v>2</v>
      </c>
      <c r="AN74" s="169">
        <v>2</v>
      </c>
      <c r="AO74" s="169">
        <v>0</v>
      </c>
      <c r="AP74" s="169">
        <v>0</v>
      </c>
      <c r="AQ74" s="169">
        <v>0</v>
      </c>
      <c r="AR74" s="169">
        <v>0</v>
      </c>
      <c r="AS74" s="169">
        <v>2</v>
      </c>
      <c r="AT74" s="169">
        <v>0</v>
      </c>
      <c r="AU74" s="169">
        <v>1</v>
      </c>
      <c r="AV74" s="169">
        <v>0</v>
      </c>
      <c r="AW74" s="169">
        <v>0</v>
      </c>
      <c r="AX74" s="169">
        <v>0</v>
      </c>
      <c r="AY74" s="169">
        <v>2</v>
      </c>
      <c r="AZ74" s="169">
        <v>0</v>
      </c>
      <c r="BA74" s="169">
        <v>5</v>
      </c>
      <c r="BB74" s="169">
        <v>0</v>
      </c>
      <c r="BC74" s="169">
        <v>1</v>
      </c>
      <c r="BD74" s="169">
        <v>0</v>
      </c>
      <c r="BE74" s="169">
        <v>0</v>
      </c>
      <c r="BF74" s="169">
        <v>1</v>
      </c>
      <c r="BG74" s="169">
        <v>1</v>
      </c>
      <c r="BH74" s="169">
        <v>0</v>
      </c>
      <c r="BI74" s="169">
        <v>2</v>
      </c>
      <c r="BJ74" s="169">
        <v>1</v>
      </c>
      <c r="BK74" s="169">
        <v>2</v>
      </c>
      <c r="BL74" s="169">
        <v>25</v>
      </c>
      <c r="BM74" s="169">
        <v>4</v>
      </c>
      <c r="BN74" s="169">
        <v>3</v>
      </c>
      <c r="BO74" s="169">
        <v>0</v>
      </c>
      <c r="BP74" s="169">
        <v>0</v>
      </c>
      <c r="BQ74" s="169">
        <v>1</v>
      </c>
      <c r="BR74" s="169">
        <v>0</v>
      </c>
      <c r="BS74" s="169">
        <v>0</v>
      </c>
      <c r="BT74" s="169">
        <v>0</v>
      </c>
      <c r="BU74" s="169">
        <v>1</v>
      </c>
      <c r="BV74" s="169">
        <v>0</v>
      </c>
      <c r="BW74" s="169">
        <v>0</v>
      </c>
      <c r="BX74" s="169">
        <v>0</v>
      </c>
      <c r="BY74" s="169">
        <v>5</v>
      </c>
      <c r="BZ74" s="169">
        <v>26</v>
      </c>
      <c r="CA74" s="169">
        <v>10</v>
      </c>
      <c r="CB74" s="166">
        <f t="shared" si="8"/>
        <v>36</v>
      </c>
      <c r="CC74" s="166">
        <f t="shared" si="11"/>
        <v>86.4</v>
      </c>
      <c r="CD74" s="166">
        <v>81</v>
      </c>
      <c r="CE74" s="166">
        <v>128</v>
      </c>
      <c r="CF74" s="177">
        <v>44402</v>
      </c>
      <c r="CG74" s="114">
        <v>199</v>
      </c>
      <c r="CH74" s="114">
        <v>20</v>
      </c>
      <c r="CI74" s="114">
        <v>30</v>
      </c>
      <c r="CJ74" s="114">
        <f t="shared" si="9"/>
        <v>149</v>
      </c>
      <c r="CK74" s="114">
        <v>189</v>
      </c>
      <c r="CL74" s="114">
        <v>189</v>
      </c>
      <c r="CM74" s="114">
        <v>20</v>
      </c>
      <c r="CN74" s="114">
        <v>20</v>
      </c>
      <c r="CO74" s="181">
        <f t="shared" si="10"/>
        <v>149</v>
      </c>
    </row>
    <row r="75" customHeight="1" spans="1:93">
      <c r="A75" s="155">
        <v>74</v>
      </c>
      <c r="B75" s="155" t="s">
        <v>58</v>
      </c>
      <c r="C75" s="157" t="s">
        <v>751</v>
      </c>
      <c r="D75" s="155" t="s">
        <v>739</v>
      </c>
      <c r="E75" s="158" t="s">
        <v>761</v>
      </c>
      <c r="F75" s="158" t="s">
        <v>88</v>
      </c>
      <c r="G75" s="159" t="s">
        <v>762</v>
      </c>
      <c r="H75" s="159" t="s">
        <v>86</v>
      </c>
      <c r="I75" s="155"/>
      <c r="J75" s="155">
        <v>140</v>
      </c>
      <c r="K75" s="165">
        <v>269</v>
      </c>
      <c r="L75" s="155">
        <v>15</v>
      </c>
      <c r="M75" s="155">
        <v>25</v>
      </c>
      <c r="N75" s="165" t="s">
        <v>604</v>
      </c>
      <c r="O75" s="155" t="s">
        <v>605</v>
      </c>
      <c r="P75" s="155"/>
      <c r="Q75" s="155"/>
      <c r="R75" s="155"/>
      <c r="S75" s="155"/>
      <c r="T75" s="169"/>
      <c r="U75" s="169"/>
      <c r="V75" s="166"/>
      <c r="W75" s="166">
        <v>1</v>
      </c>
      <c r="X75" s="166">
        <v>21</v>
      </c>
      <c r="Y75" s="166">
        <v>23</v>
      </c>
      <c r="Z75" s="166">
        <v>20</v>
      </c>
      <c r="AA75" s="166">
        <v>10</v>
      </c>
      <c r="AB75" s="166">
        <f t="shared" si="7"/>
        <v>75</v>
      </c>
      <c r="AC75" s="166">
        <v>8</v>
      </c>
      <c r="AD75" s="166">
        <v>7</v>
      </c>
      <c r="AE75" s="169">
        <v>27</v>
      </c>
      <c r="AF75" s="169">
        <v>35</v>
      </c>
      <c r="AG75" s="169">
        <v>17</v>
      </c>
      <c r="AH75" s="169">
        <v>3</v>
      </c>
      <c r="AI75" s="169">
        <v>0</v>
      </c>
      <c r="AJ75" s="169">
        <v>1</v>
      </c>
      <c r="AK75" s="169">
        <v>0</v>
      </c>
      <c r="AL75" s="169">
        <v>0</v>
      </c>
      <c r="AM75" s="169">
        <v>0</v>
      </c>
      <c r="AN75" s="169">
        <v>1</v>
      </c>
      <c r="AO75" s="169">
        <v>1</v>
      </c>
      <c r="AP75" s="169">
        <v>0</v>
      </c>
      <c r="AQ75" s="169">
        <v>0</v>
      </c>
      <c r="AR75" s="169">
        <v>1</v>
      </c>
      <c r="AS75" s="169">
        <v>0</v>
      </c>
      <c r="AT75" s="169">
        <v>0</v>
      </c>
      <c r="AU75" s="169">
        <v>0</v>
      </c>
      <c r="AV75" s="169">
        <v>1</v>
      </c>
      <c r="AW75" s="169">
        <v>0</v>
      </c>
      <c r="AX75" s="169">
        <v>0</v>
      </c>
      <c r="AY75" s="169">
        <v>1</v>
      </c>
      <c r="AZ75" s="169">
        <v>0</v>
      </c>
      <c r="BA75" s="169">
        <v>1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1</v>
      </c>
      <c r="BH75" s="169">
        <v>1</v>
      </c>
      <c r="BI75" s="169">
        <v>0</v>
      </c>
      <c r="BJ75" s="169">
        <v>0</v>
      </c>
      <c r="BK75" s="169">
        <v>1</v>
      </c>
      <c r="BL75" s="169">
        <v>13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1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1</v>
      </c>
      <c r="BZ75" s="169">
        <v>27</v>
      </c>
      <c r="CA75" s="169">
        <v>2</v>
      </c>
      <c r="CB75" s="166">
        <f t="shared" si="8"/>
        <v>29</v>
      </c>
      <c r="CC75" s="166">
        <f t="shared" si="11"/>
        <v>348</v>
      </c>
      <c r="CD75" s="166">
        <v>88</v>
      </c>
      <c r="CE75" s="166">
        <v>53</v>
      </c>
      <c r="CF75" s="177">
        <v>44402</v>
      </c>
      <c r="CG75" s="114">
        <v>219</v>
      </c>
      <c r="CH75" s="114">
        <v>20</v>
      </c>
      <c r="CI75" s="114">
        <v>30</v>
      </c>
      <c r="CJ75" s="114">
        <f t="shared" si="9"/>
        <v>169</v>
      </c>
      <c r="CK75" s="114">
        <v>209</v>
      </c>
      <c r="CL75" s="114">
        <v>209</v>
      </c>
      <c r="CM75" s="114">
        <v>20</v>
      </c>
      <c r="CN75" s="114">
        <v>20</v>
      </c>
      <c r="CO75" s="181">
        <f t="shared" si="10"/>
        <v>169</v>
      </c>
    </row>
    <row r="76" customHeight="1" spans="1:93">
      <c r="A76" s="155">
        <v>75</v>
      </c>
      <c r="B76" s="155" t="s">
        <v>58</v>
      </c>
      <c r="C76" s="157" t="s">
        <v>751</v>
      </c>
      <c r="D76" s="155" t="s">
        <v>739</v>
      </c>
      <c r="E76" s="158" t="s">
        <v>763</v>
      </c>
      <c r="F76" s="158" t="s">
        <v>83</v>
      </c>
      <c r="G76" s="159" t="s">
        <v>764</v>
      </c>
      <c r="H76" s="159" t="s">
        <v>84</v>
      </c>
      <c r="I76" s="155"/>
      <c r="J76" s="155">
        <v>90</v>
      </c>
      <c r="K76" s="165">
        <v>229</v>
      </c>
      <c r="L76" s="155">
        <v>15</v>
      </c>
      <c r="M76" s="155">
        <v>25</v>
      </c>
      <c r="N76" s="165" t="s">
        <v>604</v>
      </c>
      <c r="O76" s="155" t="s">
        <v>605</v>
      </c>
      <c r="P76" s="155"/>
      <c r="Q76" s="155"/>
      <c r="R76" s="155"/>
      <c r="S76" s="155"/>
      <c r="T76" s="169"/>
      <c r="U76" s="169"/>
      <c r="V76" s="166"/>
      <c r="W76" s="166">
        <v>3</v>
      </c>
      <c r="X76" s="166">
        <v>37</v>
      </c>
      <c r="Y76" s="166">
        <v>46</v>
      </c>
      <c r="Z76" s="166">
        <v>26</v>
      </c>
      <c r="AA76" s="166">
        <v>19</v>
      </c>
      <c r="AB76" s="166">
        <f t="shared" si="7"/>
        <v>131</v>
      </c>
      <c r="AC76" s="166">
        <v>8</v>
      </c>
      <c r="AD76" s="166">
        <v>43</v>
      </c>
      <c r="AE76" s="169">
        <v>66</v>
      </c>
      <c r="AF76" s="169">
        <v>43</v>
      </c>
      <c r="AG76" s="169">
        <v>26</v>
      </c>
      <c r="AH76" s="169">
        <v>2</v>
      </c>
      <c r="AI76" s="169">
        <v>4</v>
      </c>
      <c r="AJ76" s="169">
        <v>0</v>
      </c>
      <c r="AK76" s="169">
        <v>0</v>
      </c>
      <c r="AL76" s="169">
        <v>2</v>
      </c>
      <c r="AM76" s="169">
        <v>1</v>
      </c>
      <c r="AN76" s="169">
        <v>0</v>
      </c>
      <c r="AO76" s="169">
        <v>0</v>
      </c>
      <c r="AP76" s="169">
        <v>0</v>
      </c>
      <c r="AQ76" s="169">
        <v>2</v>
      </c>
      <c r="AR76" s="169">
        <v>2</v>
      </c>
      <c r="AS76" s="169">
        <v>0</v>
      </c>
      <c r="AT76" s="169">
        <v>0</v>
      </c>
      <c r="AU76" s="169">
        <v>0</v>
      </c>
      <c r="AV76" s="169">
        <v>2</v>
      </c>
      <c r="AW76" s="169">
        <v>2</v>
      </c>
      <c r="AX76" s="169">
        <v>0</v>
      </c>
      <c r="AY76" s="169">
        <v>2</v>
      </c>
      <c r="AZ76" s="169">
        <v>0</v>
      </c>
      <c r="BA76" s="169">
        <v>0</v>
      </c>
      <c r="BB76" s="169">
        <v>0</v>
      </c>
      <c r="BC76" s="169">
        <v>1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20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41</v>
      </c>
      <c r="CA76" s="169">
        <v>4</v>
      </c>
      <c r="CB76" s="166">
        <f t="shared" si="8"/>
        <v>45</v>
      </c>
      <c r="CC76" s="166" t="e">
        <f t="shared" si="11"/>
        <v>#DIV/0!</v>
      </c>
      <c r="CD76" s="166">
        <v>65</v>
      </c>
      <c r="CE76" s="166">
        <v>145</v>
      </c>
      <c r="CF76" s="177">
        <v>44402</v>
      </c>
      <c r="CG76" s="114">
        <v>179</v>
      </c>
      <c r="CH76" s="114">
        <v>20</v>
      </c>
      <c r="CI76" s="114">
        <v>30</v>
      </c>
      <c r="CJ76" s="114">
        <f t="shared" si="9"/>
        <v>129</v>
      </c>
      <c r="CK76" s="114">
        <v>169</v>
      </c>
      <c r="CL76" s="114">
        <v>169</v>
      </c>
      <c r="CM76" s="114">
        <v>20</v>
      </c>
      <c r="CN76" s="114">
        <v>20</v>
      </c>
      <c r="CO76" s="181">
        <f t="shared" si="10"/>
        <v>129</v>
      </c>
    </row>
    <row r="77" customHeight="1" spans="1:93">
      <c r="A77" s="155">
        <v>76</v>
      </c>
      <c r="B77" s="155" t="s">
        <v>58</v>
      </c>
      <c r="C77" s="157" t="s">
        <v>751</v>
      </c>
      <c r="D77" s="155" t="s">
        <v>739</v>
      </c>
      <c r="E77" s="158" t="s">
        <v>765</v>
      </c>
      <c r="F77" s="158" t="s">
        <v>92</v>
      </c>
      <c r="G77" s="159" t="s">
        <v>766</v>
      </c>
      <c r="H77" s="159" t="s">
        <v>84</v>
      </c>
      <c r="I77" s="155"/>
      <c r="J77" s="155">
        <v>120</v>
      </c>
      <c r="K77" s="165">
        <v>269</v>
      </c>
      <c r="L77" s="155">
        <v>15</v>
      </c>
      <c r="M77" s="155">
        <v>25</v>
      </c>
      <c r="N77" s="165" t="s">
        <v>604</v>
      </c>
      <c r="O77" s="155" t="s">
        <v>605</v>
      </c>
      <c r="P77" s="155"/>
      <c r="Q77" s="155"/>
      <c r="R77" s="155"/>
      <c r="S77" s="155"/>
      <c r="T77" s="169"/>
      <c r="U77" s="169"/>
      <c r="V77" s="166"/>
      <c r="W77" s="166">
        <v>4</v>
      </c>
      <c r="X77" s="166">
        <v>63</v>
      </c>
      <c r="Y77" s="166">
        <v>78</v>
      </c>
      <c r="Z77" s="166">
        <v>56</v>
      </c>
      <c r="AA77" s="166">
        <v>25</v>
      </c>
      <c r="AB77" s="166">
        <f t="shared" si="7"/>
        <v>226</v>
      </c>
      <c r="AC77" s="166">
        <v>17</v>
      </c>
      <c r="AD77" s="166">
        <v>39</v>
      </c>
      <c r="AE77" s="169">
        <v>54</v>
      </c>
      <c r="AF77" s="169">
        <v>65</v>
      </c>
      <c r="AG77" s="169">
        <v>32</v>
      </c>
      <c r="AH77" s="169">
        <v>3</v>
      </c>
      <c r="AI77" s="169">
        <v>1</v>
      </c>
      <c r="AJ77" s="169">
        <v>1</v>
      </c>
      <c r="AK77" s="169">
        <v>0</v>
      </c>
      <c r="AL77" s="169">
        <v>1</v>
      </c>
      <c r="AM77" s="169">
        <v>2</v>
      </c>
      <c r="AN77" s="169">
        <v>0</v>
      </c>
      <c r="AO77" s="169">
        <v>0</v>
      </c>
      <c r="AP77" s="169">
        <v>0</v>
      </c>
      <c r="AQ77" s="169">
        <v>1</v>
      </c>
      <c r="AR77" s="169">
        <v>0</v>
      </c>
      <c r="AS77" s="169">
        <v>2</v>
      </c>
      <c r="AT77" s="169">
        <v>0</v>
      </c>
      <c r="AU77" s="169">
        <v>1</v>
      </c>
      <c r="AV77" s="169">
        <v>4</v>
      </c>
      <c r="AW77" s="169">
        <v>0</v>
      </c>
      <c r="AX77" s="169">
        <v>0</v>
      </c>
      <c r="AY77" s="169">
        <v>5</v>
      </c>
      <c r="AZ77" s="169">
        <v>2</v>
      </c>
      <c r="BA77" s="169">
        <v>1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23</v>
      </c>
      <c r="BM77" s="169">
        <v>0</v>
      </c>
      <c r="BN77" s="169">
        <v>0</v>
      </c>
      <c r="BO77" s="169">
        <v>1</v>
      </c>
      <c r="BP77" s="169">
        <v>0</v>
      </c>
      <c r="BQ77" s="169">
        <v>0</v>
      </c>
      <c r="BR77" s="169">
        <v>0</v>
      </c>
      <c r="BS77" s="169">
        <v>5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6</v>
      </c>
      <c r="BZ77" s="169">
        <v>22</v>
      </c>
      <c r="CA77" s="169"/>
      <c r="CB77" s="166">
        <f t="shared" si="8"/>
        <v>22</v>
      </c>
      <c r="CC77" s="166">
        <f t="shared" si="11"/>
        <v>44</v>
      </c>
      <c r="CD77" s="166">
        <v>159</v>
      </c>
      <c r="CE77" s="166">
        <v>378</v>
      </c>
      <c r="CF77" s="177">
        <v>44402</v>
      </c>
      <c r="CG77" s="114">
        <v>199</v>
      </c>
      <c r="CH77" s="114">
        <v>20</v>
      </c>
      <c r="CI77" s="114">
        <v>30</v>
      </c>
      <c r="CJ77" s="114">
        <f t="shared" si="9"/>
        <v>149</v>
      </c>
      <c r="CK77" s="114">
        <v>189</v>
      </c>
      <c r="CL77" s="114">
        <v>189</v>
      </c>
      <c r="CM77" s="114">
        <v>20</v>
      </c>
      <c r="CN77" s="114">
        <v>20</v>
      </c>
      <c r="CO77" s="181">
        <f t="shared" si="10"/>
        <v>149</v>
      </c>
    </row>
    <row r="78" customHeight="1" spans="1:93">
      <c r="A78" s="155">
        <v>77</v>
      </c>
      <c r="B78" s="155" t="s">
        <v>58</v>
      </c>
      <c r="C78" s="157" t="s">
        <v>751</v>
      </c>
      <c r="D78" s="155" t="s">
        <v>739</v>
      </c>
      <c r="E78" s="158" t="s">
        <v>767</v>
      </c>
      <c r="F78" s="158" t="s">
        <v>87</v>
      </c>
      <c r="G78" s="159" t="s">
        <v>768</v>
      </c>
      <c r="H78" s="159" t="s">
        <v>84</v>
      </c>
      <c r="I78" s="155"/>
      <c r="J78" s="155">
        <v>140</v>
      </c>
      <c r="K78" s="165">
        <v>269</v>
      </c>
      <c r="L78" s="155">
        <v>15</v>
      </c>
      <c r="M78" s="155">
        <v>25</v>
      </c>
      <c r="N78" s="165" t="s">
        <v>604</v>
      </c>
      <c r="O78" s="155" t="s">
        <v>605</v>
      </c>
      <c r="P78" s="155"/>
      <c r="Q78" s="155"/>
      <c r="R78" s="155"/>
      <c r="S78" s="155"/>
      <c r="T78" s="169"/>
      <c r="U78" s="169"/>
      <c r="V78" s="166"/>
      <c r="W78" s="166">
        <v>9</v>
      </c>
      <c r="X78" s="166">
        <v>35</v>
      </c>
      <c r="Y78" s="166">
        <v>59</v>
      </c>
      <c r="Z78" s="166">
        <v>37</v>
      </c>
      <c r="AA78" s="166">
        <v>38</v>
      </c>
      <c r="AB78" s="166">
        <f t="shared" si="7"/>
        <v>178</v>
      </c>
      <c r="AC78" s="166">
        <v>11</v>
      </c>
      <c r="AD78" s="166">
        <v>33</v>
      </c>
      <c r="AE78" s="169">
        <v>32</v>
      </c>
      <c r="AF78" s="169">
        <v>21</v>
      </c>
      <c r="AG78" s="169">
        <v>35</v>
      </c>
      <c r="AH78" s="169">
        <v>4</v>
      </c>
      <c r="AI78" s="169">
        <v>1</v>
      </c>
      <c r="AJ78" s="169">
        <v>2</v>
      </c>
      <c r="AK78" s="169">
        <v>1</v>
      </c>
      <c r="AL78" s="169">
        <v>0</v>
      </c>
      <c r="AM78" s="169">
        <v>1</v>
      </c>
      <c r="AN78" s="169">
        <v>1</v>
      </c>
      <c r="AO78" s="169">
        <v>2</v>
      </c>
      <c r="AP78" s="169">
        <v>0</v>
      </c>
      <c r="AQ78" s="169">
        <v>0</v>
      </c>
      <c r="AR78" s="169">
        <v>2</v>
      </c>
      <c r="AS78" s="169">
        <v>0</v>
      </c>
      <c r="AT78" s="169">
        <v>1</v>
      </c>
      <c r="AU78" s="169">
        <v>0</v>
      </c>
      <c r="AV78" s="169">
        <v>0</v>
      </c>
      <c r="AW78" s="169">
        <v>0</v>
      </c>
      <c r="AX78" s="169">
        <v>0</v>
      </c>
      <c r="AY78" s="169">
        <v>7</v>
      </c>
      <c r="AZ78" s="169">
        <v>2</v>
      </c>
      <c r="BA78" s="169">
        <v>2</v>
      </c>
      <c r="BB78" s="169">
        <v>0</v>
      </c>
      <c r="BC78" s="169">
        <v>0</v>
      </c>
      <c r="BD78" s="169">
        <v>0</v>
      </c>
      <c r="BE78" s="169">
        <v>0</v>
      </c>
      <c r="BF78" s="169">
        <v>0</v>
      </c>
      <c r="BG78" s="169">
        <v>0</v>
      </c>
      <c r="BH78" s="169">
        <v>0</v>
      </c>
      <c r="BI78" s="169">
        <v>0</v>
      </c>
      <c r="BJ78" s="169">
        <v>0</v>
      </c>
      <c r="BK78" s="169">
        <v>1</v>
      </c>
      <c r="BL78" s="169">
        <v>26</v>
      </c>
      <c r="BM78" s="169">
        <v>1</v>
      </c>
      <c r="BN78" s="169">
        <v>2</v>
      </c>
      <c r="BO78" s="169">
        <v>0</v>
      </c>
      <c r="BP78" s="169">
        <v>1</v>
      </c>
      <c r="BQ78" s="169">
        <v>0</v>
      </c>
      <c r="BR78" s="169">
        <v>2</v>
      </c>
      <c r="BS78" s="169">
        <v>0</v>
      </c>
      <c r="BT78" s="169">
        <v>0</v>
      </c>
      <c r="BU78" s="169">
        <v>0</v>
      </c>
      <c r="BV78" s="169">
        <v>0</v>
      </c>
      <c r="BW78" s="169">
        <v>0</v>
      </c>
      <c r="BX78" s="169">
        <v>1</v>
      </c>
      <c r="BY78" s="169">
        <v>5</v>
      </c>
      <c r="BZ78" s="169">
        <v>23</v>
      </c>
      <c r="CA78" s="169"/>
      <c r="CB78" s="166">
        <f t="shared" si="8"/>
        <v>23</v>
      </c>
      <c r="CC78" s="166">
        <f t="shared" si="11"/>
        <v>55.2</v>
      </c>
      <c r="CD78" s="166">
        <v>259</v>
      </c>
      <c r="CE78" s="166">
        <v>138</v>
      </c>
      <c r="CF78" s="177">
        <v>44402</v>
      </c>
      <c r="CG78" s="114">
        <v>219</v>
      </c>
      <c r="CH78" s="114">
        <v>20</v>
      </c>
      <c r="CI78" s="114">
        <v>30</v>
      </c>
      <c r="CJ78" s="114">
        <f t="shared" si="9"/>
        <v>169</v>
      </c>
      <c r="CK78" s="114">
        <v>209</v>
      </c>
      <c r="CL78" s="114">
        <v>209</v>
      </c>
      <c r="CM78" s="114">
        <v>20</v>
      </c>
      <c r="CN78" s="114">
        <v>20</v>
      </c>
      <c r="CO78" s="181">
        <f t="shared" si="10"/>
        <v>169</v>
      </c>
    </row>
    <row r="79" spans="1:93">
      <c r="A79" s="155">
        <v>78</v>
      </c>
      <c r="B79" s="95" t="s">
        <v>58</v>
      </c>
      <c r="C79" s="157" t="s">
        <v>769</v>
      </c>
      <c r="D79" s="95" t="s">
        <v>769</v>
      </c>
      <c r="E79" s="158" t="s">
        <v>770</v>
      </c>
      <c r="F79" s="158" t="s">
        <v>76</v>
      </c>
      <c r="G79" s="159" t="s">
        <v>771</v>
      </c>
      <c r="H79" s="159" t="s">
        <v>77</v>
      </c>
      <c r="I79" s="155"/>
      <c r="J79" s="155">
        <v>145</v>
      </c>
      <c r="K79" s="165">
        <v>229</v>
      </c>
      <c r="L79" s="155">
        <v>14</v>
      </c>
      <c r="M79" s="155">
        <v>25</v>
      </c>
      <c r="N79" s="165" t="s">
        <v>604</v>
      </c>
      <c r="O79" s="155" t="s">
        <v>605</v>
      </c>
      <c r="P79" s="155"/>
      <c r="Q79" s="155"/>
      <c r="R79" s="155"/>
      <c r="S79" s="155"/>
      <c r="T79" s="169"/>
      <c r="U79" s="169"/>
      <c r="V79" s="166"/>
      <c r="W79" s="155"/>
      <c r="X79" s="155"/>
      <c r="Y79" s="155"/>
      <c r="Z79" s="155"/>
      <c r="AA79" s="166"/>
      <c r="AB79" s="166">
        <f t="shared" si="7"/>
        <v>0</v>
      </c>
      <c r="AC79" s="166">
        <v>0</v>
      </c>
      <c r="AD79" s="166">
        <v>0</v>
      </c>
      <c r="AE79" s="169">
        <v>4</v>
      </c>
      <c r="AF79" s="169">
        <v>10</v>
      </c>
      <c r="AG79" s="169">
        <v>9</v>
      </c>
      <c r="AH79" s="169">
        <v>0</v>
      </c>
      <c r="AI79" s="169">
        <v>0</v>
      </c>
      <c r="AJ79" s="169">
        <v>1</v>
      </c>
      <c r="AK79" s="169">
        <v>0</v>
      </c>
      <c r="AL79" s="169">
        <v>0</v>
      </c>
      <c r="AM79" s="169">
        <v>1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1</v>
      </c>
      <c r="AX79" s="169">
        <v>0</v>
      </c>
      <c r="AY79" s="169">
        <v>2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1</v>
      </c>
      <c r="BI79" s="169">
        <v>2</v>
      </c>
      <c r="BJ79" s="169">
        <v>0</v>
      </c>
      <c r="BK79" s="169">
        <v>0</v>
      </c>
      <c r="BL79" s="169">
        <v>7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3</v>
      </c>
      <c r="BY79" s="169">
        <v>3</v>
      </c>
      <c r="BZ79" s="169">
        <v>17</v>
      </c>
      <c r="CA79" s="169"/>
      <c r="CB79" s="166">
        <f t="shared" si="8"/>
        <v>17</v>
      </c>
      <c r="CC79" s="166">
        <f t="shared" si="11"/>
        <v>68</v>
      </c>
      <c r="CD79" s="166">
        <v>45</v>
      </c>
      <c r="CE79" s="166">
        <v>100</v>
      </c>
      <c r="CF79" s="177">
        <v>44407</v>
      </c>
      <c r="CG79" s="114">
        <v>199</v>
      </c>
      <c r="CH79" s="114">
        <v>20</v>
      </c>
      <c r="CI79" s="114">
        <v>30</v>
      </c>
      <c r="CJ79" s="114">
        <f t="shared" si="9"/>
        <v>149</v>
      </c>
      <c r="CK79" s="114">
        <v>189</v>
      </c>
      <c r="CL79" s="114">
        <v>189</v>
      </c>
      <c r="CM79" s="114">
        <v>20</v>
      </c>
      <c r="CN79" s="180">
        <v>40</v>
      </c>
      <c r="CO79" s="181">
        <f t="shared" si="10"/>
        <v>129</v>
      </c>
    </row>
    <row r="80" spans="1:93">
      <c r="A80" s="155">
        <v>79</v>
      </c>
      <c r="B80" s="95" t="s">
        <v>58</v>
      </c>
      <c r="C80" s="157" t="s">
        <v>769</v>
      </c>
      <c r="D80" s="95" t="s">
        <v>769</v>
      </c>
      <c r="E80" s="158" t="s">
        <v>772</v>
      </c>
      <c r="F80" s="158" t="s">
        <v>82</v>
      </c>
      <c r="G80" s="159" t="s">
        <v>773</v>
      </c>
      <c r="H80" s="159" t="s">
        <v>77</v>
      </c>
      <c r="I80" s="155"/>
      <c r="J80" s="155">
        <v>165</v>
      </c>
      <c r="K80" s="165">
        <v>249</v>
      </c>
      <c r="L80" s="155">
        <v>14</v>
      </c>
      <c r="M80" s="155">
        <v>25</v>
      </c>
      <c r="N80" s="165" t="s">
        <v>604</v>
      </c>
      <c r="O80" s="155" t="s">
        <v>605</v>
      </c>
      <c r="P80" s="155"/>
      <c r="Q80" s="155"/>
      <c r="R80" s="155"/>
      <c r="S80" s="155"/>
      <c r="T80" s="169"/>
      <c r="U80" s="169"/>
      <c r="V80" s="166"/>
      <c r="W80" s="155"/>
      <c r="X80" s="155"/>
      <c r="Y80" s="155"/>
      <c r="Z80" s="155"/>
      <c r="AA80" s="166"/>
      <c r="AB80" s="166">
        <f t="shared" si="7"/>
        <v>0</v>
      </c>
      <c r="AC80" s="166">
        <v>0</v>
      </c>
      <c r="AD80" s="166">
        <v>0</v>
      </c>
      <c r="AE80" s="169">
        <v>18</v>
      </c>
      <c r="AF80" s="169">
        <v>32</v>
      </c>
      <c r="AG80" s="169">
        <v>24</v>
      </c>
      <c r="AH80" s="169">
        <v>2</v>
      </c>
      <c r="AI80" s="169">
        <v>0</v>
      </c>
      <c r="AJ80" s="169">
        <v>2</v>
      </c>
      <c r="AK80" s="169">
        <v>1</v>
      </c>
      <c r="AL80" s="169">
        <v>0</v>
      </c>
      <c r="AM80" s="169">
        <v>0</v>
      </c>
      <c r="AN80" s="169">
        <v>1</v>
      </c>
      <c r="AO80" s="169">
        <v>0</v>
      </c>
      <c r="AP80" s="169">
        <v>1</v>
      </c>
      <c r="AQ80" s="169">
        <v>0</v>
      </c>
      <c r="AR80" s="169">
        <v>0</v>
      </c>
      <c r="AS80" s="169">
        <v>1</v>
      </c>
      <c r="AT80" s="169">
        <v>0</v>
      </c>
      <c r="AU80" s="169">
        <v>1</v>
      </c>
      <c r="AV80" s="169">
        <v>1</v>
      </c>
      <c r="AW80" s="169">
        <v>1</v>
      </c>
      <c r="AX80" s="169">
        <v>0</v>
      </c>
      <c r="AY80" s="169">
        <v>2</v>
      </c>
      <c r="AZ80" s="169">
        <v>0</v>
      </c>
      <c r="BA80" s="169">
        <v>1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1</v>
      </c>
      <c r="BH80" s="169">
        <v>0</v>
      </c>
      <c r="BI80" s="169">
        <v>3</v>
      </c>
      <c r="BJ80" s="169">
        <v>1</v>
      </c>
      <c r="BK80" s="169">
        <v>1</v>
      </c>
      <c r="BL80" s="169">
        <v>20</v>
      </c>
      <c r="BM80" s="169">
        <v>0</v>
      </c>
      <c r="BN80" s="169">
        <v>0</v>
      </c>
      <c r="BO80" s="169">
        <v>1</v>
      </c>
      <c r="BP80" s="169">
        <v>2</v>
      </c>
      <c r="BQ80" s="169">
        <v>0</v>
      </c>
      <c r="BR80" s="169">
        <v>1</v>
      </c>
      <c r="BS80" s="169">
        <v>2</v>
      </c>
      <c r="BT80" s="169">
        <v>0</v>
      </c>
      <c r="BU80" s="169">
        <v>0</v>
      </c>
      <c r="BV80" s="169">
        <v>0</v>
      </c>
      <c r="BW80" s="169">
        <v>0</v>
      </c>
      <c r="BX80" s="169">
        <v>0</v>
      </c>
      <c r="BY80" s="169">
        <v>5</v>
      </c>
      <c r="BZ80" s="169">
        <v>15</v>
      </c>
      <c r="CA80" s="169">
        <v>6</v>
      </c>
      <c r="CB80" s="166">
        <f t="shared" si="8"/>
        <v>21</v>
      </c>
      <c r="CC80" s="166">
        <f t="shared" si="11"/>
        <v>50.4</v>
      </c>
      <c r="CD80" s="166">
        <v>146</v>
      </c>
      <c r="CE80" s="166">
        <v>80</v>
      </c>
      <c r="CF80" s="177">
        <v>44407</v>
      </c>
      <c r="CG80" s="114">
        <v>229</v>
      </c>
      <c r="CH80" s="114">
        <v>40</v>
      </c>
      <c r="CI80" s="114">
        <v>0</v>
      </c>
      <c r="CJ80" s="114">
        <f t="shared" si="9"/>
        <v>189</v>
      </c>
      <c r="CK80" s="114">
        <v>219</v>
      </c>
      <c r="CL80" s="114">
        <v>219</v>
      </c>
      <c r="CM80" s="114">
        <v>40</v>
      </c>
      <c r="CN80" s="114">
        <v>0</v>
      </c>
      <c r="CO80" s="181">
        <f t="shared" si="10"/>
        <v>179</v>
      </c>
    </row>
    <row r="81" spans="1:93">
      <c r="A81" s="155">
        <v>80</v>
      </c>
      <c r="B81" s="95" t="s">
        <v>58</v>
      </c>
      <c r="C81" s="157" t="s">
        <v>769</v>
      </c>
      <c r="D81" s="95" t="s">
        <v>769</v>
      </c>
      <c r="E81" s="158" t="s">
        <v>774</v>
      </c>
      <c r="F81" s="158" t="s">
        <v>81</v>
      </c>
      <c r="G81" s="159" t="s">
        <v>775</v>
      </c>
      <c r="H81" s="159" t="s">
        <v>77</v>
      </c>
      <c r="I81" s="155"/>
      <c r="J81" s="155">
        <v>190</v>
      </c>
      <c r="K81" s="165">
        <v>309</v>
      </c>
      <c r="L81" s="155">
        <v>14</v>
      </c>
      <c r="M81" s="155">
        <v>25</v>
      </c>
      <c r="N81" s="165" t="s">
        <v>604</v>
      </c>
      <c r="O81" s="155" t="s">
        <v>605</v>
      </c>
      <c r="P81" s="155"/>
      <c r="Q81" s="155"/>
      <c r="R81" s="155"/>
      <c r="S81" s="155"/>
      <c r="T81" s="169"/>
      <c r="U81" s="169"/>
      <c r="V81" s="166"/>
      <c r="W81" s="155"/>
      <c r="X81" s="155"/>
      <c r="Y81" s="155"/>
      <c r="Z81" s="155"/>
      <c r="AA81" s="166"/>
      <c r="AB81" s="166">
        <f t="shared" si="7"/>
        <v>0</v>
      </c>
      <c r="AC81" s="166">
        <v>0</v>
      </c>
      <c r="AD81" s="166">
        <v>0</v>
      </c>
      <c r="AE81" s="169">
        <v>6</v>
      </c>
      <c r="AF81" s="169">
        <v>34</v>
      </c>
      <c r="AG81" s="169">
        <v>18</v>
      </c>
      <c r="AH81" s="169">
        <v>2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1</v>
      </c>
      <c r="AO81" s="169">
        <v>2</v>
      </c>
      <c r="AP81" s="169">
        <v>0</v>
      </c>
      <c r="AQ81" s="169">
        <v>2</v>
      </c>
      <c r="AR81" s="169">
        <v>0</v>
      </c>
      <c r="AS81" s="169">
        <v>0</v>
      </c>
      <c r="AT81" s="169">
        <v>0</v>
      </c>
      <c r="AU81" s="169">
        <v>0</v>
      </c>
      <c r="AV81" s="169">
        <v>1</v>
      </c>
      <c r="AW81" s="169">
        <v>0</v>
      </c>
      <c r="AX81" s="169">
        <v>0</v>
      </c>
      <c r="AY81" s="169">
        <v>5</v>
      </c>
      <c r="AZ81" s="169">
        <v>0</v>
      </c>
      <c r="BA81" s="169">
        <v>1</v>
      </c>
      <c r="BB81" s="169">
        <v>0</v>
      </c>
      <c r="BC81" s="169">
        <v>0</v>
      </c>
      <c r="BD81" s="169">
        <v>0</v>
      </c>
      <c r="BE81" s="169">
        <v>1</v>
      </c>
      <c r="BF81" s="169">
        <v>0</v>
      </c>
      <c r="BG81" s="169">
        <v>1</v>
      </c>
      <c r="BH81" s="169">
        <v>1</v>
      </c>
      <c r="BI81" s="169">
        <v>0</v>
      </c>
      <c r="BJ81" s="169">
        <v>1</v>
      </c>
      <c r="BK81" s="169">
        <v>0</v>
      </c>
      <c r="BL81" s="169">
        <v>17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1</v>
      </c>
      <c r="BX81" s="169">
        <v>0</v>
      </c>
      <c r="BY81" s="169">
        <v>1</v>
      </c>
      <c r="BZ81" s="169">
        <v>18</v>
      </c>
      <c r="CA81" s="169"/>
      <c r="CB81" s="166">
        <f t="shared" si="8"/>
        <v>18</v>
      </c>
      <c r="CC81" s="166">
        <f t="shared" si="11"/>
        <v>216</v>
      </c>
      <c r="CD81" s="166">
        <v>87</v>
      </c>
      <c r="CE81" s="166">
        <v>120</v>
      </c>
      <c r="CF81" s="177">
        <v>44407</v>
      </c>
      <c r="CG81" s="114">
        <v>249</v>
      </c>
      <c r="CH81" s="114">
        <v>40</v>
      </c>
      <c r="CI81" s="114">
        <v>0</v>
      </c>
      <c r="CJ81" s="114">
        <f t="shared" si="9"/>
        <v>209</v>
      </c>
      <c r="CK81" s="114">
        <v>239</v>
      </c>
      <c r="CL81" s="114">
        <v>239</v>
      </c>
      <c r="CM81" s="114">
        <v>40</v>
      </c>
      <c r="CN81" s="114">
        <v>0</v>
      </c>
      <c r="CO81" s="181">
        <f t="shared" si="10"/>
        <v>199</v>
      </c>
    </row>
    <row r="82" customHeight="1" spans="1:93">
      <c r="A82" s="155">
        <v>81</v>
      </c>
      <c r="B82" s="156" t="s">
        <v>58</v>
      </c>
      <c r="C82" s="157" t="s">
        <v>776</v>
      </c>
      <c r="D82" s="157" t="s">
        <v>777</v>
      </c>
      <c r="E82" s="158" t="s">
        <v>778</v>
      </c>
      <c r="F82" s="158" t="s">
        <v>59</v>
      </c>
      <c r="G82" s="159" t="s">
        <v>779</v>
      </c>
      <c r="H82" s="159" t="s">
        <v>60</v>
      </c>
      <c r="I82" s="155"/>
      <c r="J82" s="155">
        <v>330</v>
      </c>
      <c r="K82" s="165">
        <v>509</v>
      </c>
      <c r="L82" s="155">
        <v>13</v>
      </c>
      <c r="M82" s="155">
        <v>25</v>
      </c>
      <c r="N82" s="165" t="s">
        <v>604</v>
      </c>
      <c r="O82" s="155" t="s">
        <v>605</v>
      </c>
      <c r="P82" s="166">
        <v>63</v>
      </c>
      <c r="Q82" s="166">
        <v>27</v>
      </c>
      <c r="R82" s="166">
        <v>70</v>
      </c>
      <c r="S82" s="166">
        <v>59</v>
      </c>
      <c r="T82" s="169">
        <v>21</v>
      </c>
      <c r="U82" s="169">
        <v>17</v>
      </c>
      <c r="V82" s="166">
        <v>3</v>
      </c>
      <c r="W82" s="166">
        <v>1</v>
      </c>
      <c r="X82" s="166">
        <v>19</v>
      </c>
      <c r="Y82" s="166">
        <v>86</v>
      </c>
      <c r="Z82" s="166">
        <v>151</v>
      </c>
      <c r="AA82" s="166">
        <v>119</v>
      </c>
      <c r="AB82" s="166">
        <f t="shared" si="7"/>
        <v>636</v>
      </c>
      <c r="AC82" s="166">
        <v>115</v>
      </c>
      <c r="AD82" s="166">
        <v>60</v>
      </c>
      <c r="AE82" s="169">
        <v>82</v>
      </c>
      <c r="AF82" s="169">
        <v>87</v>
      </c>
      <c r="AG82" s="169">
        <v>29</v>
      </c>
      <c r="AH82" s="169">
        <v>4</v>
      </c>
      <c r="AI82" s="169">
        <v>0</v>
      </c>
      <c r="AJ82" s="169">
        <v>4</v>
      </c>
      <c r="AK82" s="169">
        <v>0</v>
      </c>
      <c r="AL82" s="169">
        <v>1</v>
      </c>
      <c r="AM82" s="169">
        <v>0</v>
      </c>
      <c r="AN82" s="169">
        <v>0</v>
      </c>
      <c r="AO82" s="169">
        <v>1</v>
      </c>
      <c r="AP82" s="169">
        <v>3</v>
      </c>
      <c r="AQ82" s="169">
        <v>2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1</v>
      </c>
      <c r="AX82" s="169">
        <v>2</v>
      </c>
      <c r="AY82" s="169">
        <v>1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1</v>
      </c>
      <c r="BG82" s="169">
        <v>0</v>
      </c>
      <c r="BH82" s="169">
        <v>0</v>
      </c>
      <c r="BI82" s="169">
        <v>0</v>
      </c>
      <c r="BJ82" s="169">
        <v>1</v>
      </c>
      <c r="BK82" s="169">
        <v>0</v>
      </c>
      <c r="BL82" s="169">
        <v>20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2</v>
      </c>
      <c r="BT82" s="169">
        <v>0</v>
      </c>
      <c r="BU82" s="169">
        <v>0</v>
      </c>
      <c r="BV82" s="169">
        <v>0</v>
      </c>
      <c r="BW82" s="169">
        <v>0</v>
      </c>
      <c r="BX82" s="169">
        <v>1</v>
      </c>
      <c r="BY82" s="169">
        <v>3</v>
      </c>
      <c r="BZ82" s="169">
        <v>0</v>
      </c>
      <c r="CA82" s="169"/>
      <c r="CB82" s="166">
        <f t="shared" si="8"/>
        <v>0</v>
      </c>
      <c r="CC82" s="166">
        <f t="shared" si="11"/>
        <v>0</v>
      </c>
      <c r="CD82" s="166">
        <v>3</v>
      </c>
      <c r="CE82" s="166">
        <v>200</v>
      </c>
      <c r="CF82" s="177">
        <v>44407</v>
      </c>
      <c r="CG82" s="114">
        <v>459</v>
      </c>
      <c r="CH82" s="114">
        <v>40</v>
      </c>
      <c r="CI82" s="114">
        <v>60</v>
      </c>
      <c r="CJ82" s="114">
        <f t="shared" si="9"/>
        <v>359</v>
      </c>
      <c r="CK82" s="114">
        <v>449</v>
      </c>
      <c r="CL82" s="114">
        <v>449</v>
      </c>
      <c r="CM82" s="114">
        <v>40</v>
      </c>
      <c r="CN82" s="114">
        <v>60</v>
      </c>
      <c r="CO82" s="181">
        <f t="shared" si="10"/>
        <v>349</v>
      </c>
    </row>
    <row r="83" spans="1:93">
      <c r="A83" s="155">
        <v>82</v>
      </c>
      <c r="B83" s="156" t="s">
        <v>380</v>
      </c>
      <c r="C83" s="157" t="s">
        <v>780</v>
      </c>
      <c r="D83" s="155" t="s">
        <v>780</v>
      </c>
      <c r="E83" s="158" t="s">
        <v>781</v>
      </c>
      <c r="F83" s="158" t="s">
        <v>414</v>
      </c>
      <c r="G83" s="159" t="s">
        <v>782</v>
      </c>
      <c r="H83" s="159" t="s">
        <v>415</v>
      </c>
      <c r="I83" s="155"/>
      <c r="J83" s="167">
        <v>110</v>
      </c>
      <c r="K83" s="165">
        <v>199</v>
      </c>
      <c r="L83" s="155">
        <v>20</v>
      </c>
      <c r="M83" s="155">
        <v>25</v>
      </c>
      <c r="N83" s="165" t="s">
        <v>604</v>
      </c>
      <c r="O83" s="155" t="s">
        <v>605</v>
      </c>
      <c r="P83" s="155"/>
      <c r="Q83" s="155"/>
      <c r="R83" s="155"/>
      <c r="S83" s="155"/>
      <c r="T83" s="169"/>
      <c r="U83" s="169"/>
      <c r="V83" s="166"/>
      <c r="W83" s="155"/>
      <c r="X83" s="155"/>
      <c r="Y83" s="155"/>
      <c r="Z83" s="155"/>
      <c r="AA83" s="166"/>
      <c r="AB83" s="166">
        <f t="shared" si="7"/>
        <v>0</v>
      </c>
      <c r="AC83" s="166"/>
      <c r="AD83" s="166">
        <v>0</v>
      </c>
      <c r="AE83" s="169">
        <v>25</v>
      </c>
      <c r="AF83" s="169">
        <v>35</v>
      </c>
      <c r="AG83" s="169">
        <v>35</v>
      </c>
      <c r="AH83" s="169">
        <v>7</v>
      </c>
      <c r="AI83" s="169">
        <v>0</v>
      </c>
      <c r="AJ83" s="169">
        <v>1</v>
      </c>
      <c r="AK83" s="169">
        <v>1</v>
      </c>
      <c r="AL83" s="169">
        <v>1</v>
      </c>
      <c r="AM83" s="169">
        <v>1</v>
      </c>
      <c r="AN83" s="169">
        <v>1</v>
      </c>
      <c r="AO83" s="169">
        <v>2</v>
      </c>
      <c r="AP83" s="169">
        <v>0</v>
      </c>
      <c r="AQ83" s="169">
        <v>4</v>
      </c>
      <c r="AR83" s="169">
        <v>0</v>
      </c>
      <c r="AS83" s="169">
        <v>3</v>
      </c>
      <c r="AT83" s="169">
        <v>1</v>
      </c>
      <c r="AU83" s="169">
        <v>0</v>
      </c>
      <c r="AV83" s="169">
        <v>1</v>
      </c>
      <c r="AW83" s="169">
        <v>1</v>
      </c>
      <c r="AX83" s="169">
        <v>0</v>
      </c>
      <c r="AY83" s="169">
        <v>23</v>
      </c>
      <c r="AZ83" s="169">
        <v>2</v>
      </c>
      <c r="BA83" s="169">
        <v>1</v>
      </c>
      <c r="BB83" s="169">
        <v>0</v>
      </c>
      <c r="BC83" s="169">
        <v>0</v>
      </c>
      <c r="BD83" s="169">
        <v>1</v>
      </c>
      <c r="BE83" s="169">
        <v>0</v>
      </c>
      <c r="BF83" s="169">
        <v>0</v>
      </c>
      <c r="BG83" s="169">
        <v>1</v>
      </c>
      <c r="BH83" s="169">
        <v>1</v>
      </c>
      <c r="BI83" s="169">
        <v>2</v>
      </c>
      <c r="BJ83" s="169">
        <v>1</v>
      </c>
      <c r="BK83" s="169">
        <v>2</v>
      </c>
      <c r="BL83" s="169">
        <v>54</v>
      </c>
      <c r="BM83" s="169">
        <v>1</v>
      </c>
      <c r="BN83" s="169">
        <v>1</v>
      </c>
      <c r="BO83" s="169">
        <v>6</v>
      </c>
      <c r="BP83" s="169">
        <v>0</v>
      </c>
      <c r="BQ83" s="169">
        <v>2</v>
      </c>
      <c r="BR83" s="169">
        <v>1</v>
      </c>
      <c r="BS83" s="169">
        <v>2</v>
      </c>
      <c r="BT83" s="169">
        <v>2</v>
      </c>
      <c r="BU83" s="169">
        <v>0</v>
      </c>
      <c r="BV83" s="169">
        <v>1</v>
      </c>
      <c r="BW83" s="169">
        <v>1</v>
      </c>
      <c r="BX83" s="169">
        <v>0</v>
      </c>
      <c r="BY83" s="169">
        <v>14</v>
      </c>
      <c r="BZ83" s="169">
        <v>38</v>
      </c>
      <c r="CA83" s="169"/>
      <c r="CB83" s="166">
        <f t="shared" si="8"/>
        <v>38</v>
      </c>
      <c r="CC83" s="166">
        <f t="shared" si="11"/>
        <v>32.5714285714286</v>
      </c>
      <c r="CD83" s="166">
        <v>1578</v>
      </c>
      <c r="CE83" s="166">
        <v>0</v>
      </c>
      <c r="CF83" s="177">
        <v>0</v>
      </c>
      <c r="CG83" s="114">
        <v>179</v>
      </c>
      <c r="CH83" s="114">
        <v>20</v>
      </c>
      <c r="CI83" s="114">
        <v>30</v>
      </c>
      <c r="CJ83" s="114">
        <f t="shared" si="9"/>
        <v>129</v>
      </c>
      <c r="CK83" s="114">
        <v>169</v>
      </c>
      <c r="CL83" s="114">
        <v>169</v>
      </c>
      <c r="CM83" s="114">
        <v>20</v>
      </c>
      <c r="CN83" s="114">
        <v>20</v>
      </c>
      <c r="CO83" s="181">
        <f t="shared" si="10"/>
        <v>129</v>
      </c>
    </row>
    <row r="84" customHeight="1" spans="1:93">
      <c r="A84" s="155">
        <v>83</v>
      </c>
      <c r="B84" s="155" t="s">
        <v>380</v>
      </c>
      <c r="C84" s="157" t="s">
        <v>780</v>
      </c>
      <c r="D84" s="155" t="s">
        <v>780</v>
      </c>
      <c r="E84" s="158" t="s">
        <v>783</v>
      </c>
      <c r="F84" s="158" t="s">
        <v>412</v>
      </c>
      <c r="G84" s="159" t="s">
        <v>784</v>
      </c>
      <c r="H84" s="159" t="s">
        <v>413</v>
      </c>
      <c r="I84" s="155"/>
      <c r="J84" s="155">
        <v>130</v>
      </c>
      <c r="K84" s="165">
        <v>229</v>
      </c>
      <c r="L84" s="155">
        <v>20</v>
      </c>
      <c r="M84" s="155">
        <v>25</v>
      </c>
      <c r="N84" s="165" t="s">
        <v>604</v>
      </c>
      <c r="O84" s="155" t="s">
        <v>605</v>
      </c>
      <c r="P84" s="155"/>
      <c r="Q84" s="155"/>
      <c r="R84" s="155"/>
      <c r="S84" s="155"/>
      <c r="T84" s="169"/>
      <c r="U84" s="169"/>
      <c r="V84" s="166"/>
      <c r="W84" s="166"/>
      <c r="X84" s="166"/>
      <c r="Y84" s="166"/>
      <c r="Z84" s="166"/>
      <c r="AA84" s="166">
        <v>0</v>
      </c>
      <c r="AB84" s="166">
        <f t="shared" si="7"/>
        <v>0</v>
      </c>
      <c r="AC84" s="166">
        <v>36</v>
      </c>
      <c r="AD84" s="166">
        <v>114</v>
      </c>
      <c r="AE84" s="169">
        <v>132</v>
      </c>
      <c r="AF84" s="169">
        <v>125</v>
      </c>
      <c r="AG84" s="169">
        <v>148</v>
      </c>
      <c r="AH84" s="169">
        <v>32</v>
      </c>
      <c r="AI84" s="169">
        <v>6</v>
      </c>
      <c r="AJ84" s="169">
        <v>3</v>
      </c>
      <c r="AK84" s="169"/>
      <c r="AL84" s="169">
        <v>7</v>
      </c>
      <c r="AM84" s="169">
        <v>8</v>
      </c>
      <c r="AN84" s="169">
        <v>9</v>
      </c>
      <c r="AO84" s="169">
        <v>7</v>
      </c>
      <c r="AP84" s="169">
        <v>3</v>
      </c>
      <c r="AQ84" s="169">
        <v>3</v>
      </c>
      <c r="AR84" s="169">
        <v>5</v>
      </c>
      <c r="AS84" s="169">
        <v>6</v>
      </c>
      <c r="AT84" s="169">
        <v>7</v>
      </c>
      <c r="AU84" s="169">
        <v>4</v>
      </c>
      <c r="AV84" s="169">
        <v>5</v>
      </c>
      <c r="AW84" s="169">
        <v>9</v>
      </c>
      <c r="AX84" s="169">
        <v>0</v>
      </c>
      <c r="AY84" s="169">
        <v>62</v>
      </c>
      <c r="AZ84" s="169">
        <v>13</v>
      </c>
      <c r="BA84" s="169">
        <v>5</v>
      </c>
      <c r="BB84" s="169">
        <v>5</v>
      </c>
      <c r="BC84" s="169">
        <v>1</v>
      </c>
      <c r="BD84" s="169">
        <v>4</v>
      </c>
      <c r="BE84" s="169">
        <v>3</v>
      </c>
      <c r="BF84" s="169">
        <v>2</v>
      </c>
      <c r="BG84" s="169">
        <v>1</v>
      </c>
      <c r="BH84" s="169">
        <v>3</v>
      </c>
      <c r="BI84" s="169">
        <v>10</v>
      </c>
      <c r="BJ84" s="169">
        <v>7</v>
      </c>
      <c r="BK84" s="169">
        <v>5</v>
      </c>
      <c r="BL84" s="169">
        <v>225</v>
      </c>
      <c r="BM84" s="169">
        <v>8</v>
      </c>
      <c r="BN84" s="169">
        <v>9</v>
      </c>
      <c r="BO84" s="169">
        <v>8</v>
      </c>
      <c r="BP84" s="169">
        <v>4</v>
      </c>
      <c r="BQ84" s="169">
        <v>6</v>
      </c>
      <c r="BR84" s="169">
        <v>5</v>
      </c>
      <c r="BS84" s="169">
        <v>6</v>
      </c>
      <c r="BT84" s="169">
        <v>9</v>
      </c>
      <c r="BU84" s="169">
        <v>10</v>
      </c>
      <c r="BV84" s="169">
        <v>5</v>
      </c>
      <c r="BW84" s="169">
        <v>7</v>
      </c>
      <c r="BX84" s="169">
        <v>6</v>
      </c>
      <c r="BY84" s="169">
        <v>75</v>
      </c>
      <c r="BZ84" s="169">
        <v>122</v>
      </c>
      <c r="CA84" s="169">
        <v>2</v>
      </c>
      <c r="CB84" s="166">
        <f t="shared" si="8"/>
        <v>124</v>
      </c>
      <c r="CC84" s="166">
        <f t="shared" si="11"/>
        <v>19.84</v>
      </c>
      <c r="CD84" s="166">
        <v>3</v>
      </c>
      <c r="CE84" s="166">
        <v>600</v>
      </c>
      <c r="CF84" s="177" t="s">
        <v>785</v>
      </c>
      <c r="CG84" s="114">
        <v>199</v>
      </c>
      <c r="CH84" s="114">
        <v>20</v>
      </c>
      <c r="CI84" s="114">
        <v>30</v>
      </c>
      <c r="CJ84" s="114">
        <f t="shared" si="9"/>
        <v>149</v>
      </c>
      <c r="CK84" s="114">
        <v>189</v>
      </c>
      <c r="CL84" s="114">
        <v>189</v>
      </c>
      <c r="CM84" s="114">
        <v>20</v>
      </c>
      <c r="CN84" s="114">
        <v>20</v>
      </c>
      <c r="CO84" s="181">
        <f t="shared" si="10"/>
        <v>149</v>
      </c>
    </row>
    <row r="85" customHeight="1" spans="1:93">
      <c r="A85" s="155">
        <v>84</v>
      </c>
      <c r="B85" s="155" t="s">
        <v>380</v>
      </c>
      <c r="C85" s="157" t="s">
        <v>780</v>
      </c>
      <c r="D85" s="155" t="s">
        <v>780</v>
      </c>
      <c r="E85" s="158" t="s">
        <v>786</v>
      </c>
      <c r="F85" s="158" t="s">
        <v>422</v>
      </c>
      <c r="G85" s="159" t="s">
        <v>787</v>
      </c>
      <c r="H85" s="159" t="s">
        <v>423</v>
      </c>
      <c r="I85" s="155"/>
      <c r="J85" s="155">
        <v>70</v>
      </c>
      <c r="K85" s="165">
        <v>129</v>
      </c>
      <c r="L85" s="155">
        <v>20</v>
      </c>
      <c r="M85" s="155">
        <v>25</v>
      </c>
      <c r="N85" s="165" t="s">
        <v>604</v>
      </c>
      <c r="O85" s="155" t="s">
        <v>605</v>
      </c>
      <c r="P85" s="155"/>
      <c r="Q85" s="155"/>
      <c r="R85" s="155"/>
      <c r="S85" s="155"/>
      <c r="T85" s="169"/>
      <c r="U85" s="169"/>
      <c r="V85" s="166"/>
      <c r="W85" s="166">
        <v>14</v>
      </c>
      <c r="X85" s="166">
        <v>63</v>
      </c>
      <c r="Y85" s="166">
        <v>122</v>
      </c>
      <c r="Z85" s="166">
        <v>249</v>
      </c>
      <c r="AA85" s="166">
        <v>158</v>
      </c>
      <c r="AB85" s="166">
        <f t="shared" si="7"/>
        <v>606</v>
      </c>
      <c r="AC85" s="166">
        <v>113</v>
      </c>
      <c r="AD85" s="166">
        <v>129</v>
      </c>
      <c r="AE85" s="169">
        <v>93</v>
      </c>
      <c r="AF85" s="169">
        <v>44</v>
      </c>
      <c r="AG85" s="169">
        <v>44</v>
      </c>
      <c r="AH85" s="169">
        <v>2</v>
      </c>
      <c r="AI85" s="169">
        <v>1</v>
      </c>
      <c r="AJ85" s="169">
        <v>0</v>
      </c>
      <c r="AK85" s="169">
        <v>1</v>
      </c>
      <c r="AL85" s="169">
        <v>0</v>
      </c>
      <c r="AM85" s="169">
        <v>4</v>
      </c>
      <c r="AN85" s="169">
        <v>2</v>
      </c>
      <c r="AO85" s="169">
        <v>1</v>
      </c>
      <c r="AP85" s="169">
        <v>0</v>
      </c>
      <c r="AQ85" s="169">
        <v>0</v>
      </c>
      <c r="AR85" s="169">
        <v>1</v>
      </c>
      <c r="AS85" s="169">
        <v>0</v>
      </c>
      <c r="AT85" s="169">
        <v>0</v>
      </c>
      <c r="AU85" s="169">
        <v>0</v>
      </c>
      <c r="AV85" s="169">
        <v>0</v>
      </c>
      <c r="AW85" s="169">
        <v>1</v>
      </c>
      <c r="AX85" s="169">
        <v>0</v>
      </c>
      <c r="AY85" s="169">
        <v>3</v>
      </c>
      <c r="AZ85" s="169">
        <v>3</v>
      </c>
      <c r="BA85" s="169">
        <v>2</v>
      </c>
      <c r="BB85" s="169">
        <v>0</v>
      </c>
      <c r="BC85" s="169">
        <v>1</v>
      </c>
      <c r="BD85" s="169">
        <v>1</v>
      </c>
      <c r="BE85" s="169">
        <v>0</v>
      </c>
      <c r="BF85" s="169">
        <v>0</v>
      </c>
      <c r="BG85" s="169">
        <v>3</v>
      </c>
      <c r="BH85" s="169">
        <v>0</v>
      </c>
      <c r="BI85" s="169">
        <v>4</v>
      </c>
      <c r="BJ85" s="169">
        <v>1</v>
      </c>
      <c r="BK85" s="169">
        <v>2</v>
      </c>
      <c r="BL85" s="169">
        <v>33</v>
      </c>
      <c r="BM85" s="169">
        <v>0</v>
      </c>
      <c r="BN85" s="169">
        <v>5</v>
      </c>
      <c r="BO85" s="169">
        <v>4</v>
      </c>
      <c r="BP85" s="169">
        <v>3</v>
      </c>
      <c r="BQ85" s="169">
        <v>0</v>
      </c>
      <c r="BR85" s="169">
        <v>0</v>
      </c>
      <c r="BS85" s="169">
        <v>2</v>
      </c>
      <c r="BT85" s="169">
        <v>3</v>
      </c>
      <c r="BU85" s="169">
        <v>0</v>
      </c>
      <c r="BV85" s="169">
        <v>2</v>
      </c>
      <c r="BW85" s="169">
        <v>1</v>
      </c>
      <c r="BX85" s="169">
        <v>0</v>
      </c>
      <c r="BY85" s="169">
        <v>19</v>
      </c>
      <c r="BZ85" s="169">
        <v>28</v>
      </c>
      <c r="CA85" s="169"/>
      <c r="CB85" s="166">
        <f t="shared" si="8"/>
        <v>28</v>
      </c>
      <c r="CC85" s="166">
        <f t="shared" si="11"/>
        <v>17.6842105263158</v>
      </c>
      <c r="CD85" s="166">
        <v>89</v>
      </c>
      <c r="CE85" s="166">
        <v>300</v>
      </c>
      <c r="CF85" s="177">
        <v>44402</v>
      </c>
      <c r="CG85" s="114">
        <v>109</v>
      </c>
      <c r="CH85" s="114">
        <v>20</v>
      </c>
      <c r="CI85" s="114">
        <v>10</v>
      </c>
      <c r="CJ85" s="114">
        <f t="shared" si="9"/>
        <v>79</v>
      </c>
      <c r="CK85" s="114">
        <v>99</v>
      </c>
      <c r="CL85" s="114">
        <v>99</v>
      </c>
      <c r="CM85" s="114">
        <v>20</v>
      </c>
      <c r="CN85" s="114"/>
      <c r="CO85" s="181">
        <f t="shared" si="10"/>
        <v>79</v>
      </c>
    </row>
    <row r="86" customHeight="1" spans="1:93">
      <c r="A86" s="155">
        <v>85</v>
      </c>
      <c r="B86" s="156" t="s">
        <v>380</v>
      </c>
      <c r="C86" s="157" t="s">
        <v>780</v>
      </c>
      <c r="D86" s="155" t="s">
        <v>780</v>
      </c>
      <c r="E86" s="158" t="s">
        <v>788</v>
      </c>
      <c r="F86" s="158" t="s">
        <v>408</v>
      </c>
      <c r="G86" s="159" t="s">
        <v>789</v>
      </c>
      <c r="H86" s="159" t="s">
        <v>409</v>
      </c>
      <c r="I86" s="155"/>
      <c r="J86" s="155">
        <v>110</v>
      </c>
      <c r="K86" s="165">
        <v>189</v>
      </c>
      <c r="L86" s="155">
        <v>20</v>
      </c>
      <c r="M86" s="155"/>
      <c r="N86" s="165" t="s">
        <v>615</v>
      </c>
      <c r="O86" s="155" t="s">
        <v>605</v>
      </c>
      <c r="P86" s="166">
        <v>42</v>
      </c>
      <c r="Q86" s="166">
        <v>71</v>
      </c>
      <c r="R86" s="166">
        <v>104</v>
      </c>
      <c r="S86" s="166">
        <v>76</v>
      </c>
      <c r="T86" s="169">
        <v>68</v>
      </c>
      <c r="U86" s="169">
        <v>54</v>
      </c>
      <c r="V86" s="166">
        <v>44</v>
      </c>
      <c r="W86" s="166">
        <v>40</v>
      </c>
      <c r="X86" s="166">
        <v>45</v>
      </c>
      <c r="Y86" s="166">
        <v>34</v>
      </c>
      <c r="Z86" s="166">
        <v>23</v>
      </c>
      <c r="AA86" s="166">
        <v>9</v>
      </c>
      <c r="AB86" s="166">
        <f t="shared" si="7"/>
        <v>610</v>
      </c>
      <c r="AC86" s="166">
        <v>22</v>
      </c>
      <c r="AD86" s="166">
        <v>14</v>
      </c>
      <c r="AE86" s="169">
        <v>22</v>
      </c>
      <c r="AF86" s="169">
        <v>23</v>
      </c>
      <c r="AG86" s="169">
        <v>16</v>
      </c>
      <c r="AH86" s="169">
        <v>0</v>
      </c>
      <c r="AI86" s="169">
        <v>0</v>
      </c>
      <c r="AJ86" s="169">
        <v>0</v>
      </c>
      <c r="AK86" s="169">
        <v>1</v>
      </c>
      <c r="AL86" s="169">
        <v>0</v>
      </c>
      <c r="AM86" s="169">
        <v>0</v>
      </c>
      <c r="AN86" s="169">
        <v>1</v>
      </c>
      <c r="AO86" s="169">
        <v>0</v>
      </c>
      <c r="AP86" s="169">
        <v>0</v>
      </c>
      <c r="AQ86" s="169">
        <v>0</v>
      </c>
      <c r="AR86" s="169">
        <v>2</v>
      </c>
      <c r="AS86" s="169">
        <v>1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2</v>
      </c>
      <c r="AZ86" s="169">
        <v>0</v>
      </c>
      <c r="BA86" s="169">
        <v>1</v>
      </c>
      <c r="BB86" s="169">
        <v>3</v>
      </c>
      <c r="BC86" s="169">
        <v>0</v>
      </c>
      <c r="BD86" s="169">
        <v>1</v>
      </c>
      <c r="BE86" s="169">
        <v>1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12</v>
      </c>
      <c r="BM86" s="169">
        <v>1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1</v>
      </c>
      <c r="BY86" s="169">
        <v>2</v>
      </c>
      <c r="BZ86" s="169">
        <v>3</v>
      </c>
      <c r="CA86" s="169"/>
      <c r="CB86" s="166">
        <f t="shared" si="8"/>
        <v>3</v>
      </c>
      <c r="CC86" s="166">
        <f t="shared" si="11"/>
        <v>18</v>
      </c>
      <c r="CD86" s="166">
        <v>271</v>
      </c>
      <c r="CE86" s="166">
        <v>0</v>
      </c>
      <c r="CF86" s="177">
        <v>0</v>
      </c>
      <c r="CG86" s="114">
        <v>119</v>
      </c>
      <c r="CH86" s="114">
        <v>20</v>
      </c>
      <c r="CI86" s="114">
        <v>10</v>
      </c>
      <c r="CJ86" s="114">
        <f t="shared" si="9"/>
        <v>89</v>
      </c>
      <c r="CK86" s="114">
        <v>109</v>
      </c>
      <c r="CL86" s="114">
        <v>109</v>
      </c>
      <c r="CM86" s="114">
        <v>20</v>
      </c>
      <c r="CN86" s="114">
        <v>0</v>
      </c>
      <c r="CO86" s="181">
        <f t="shared" si="10"/>
        <v>89</v>
      </c>
    </row>
    <row r="87" customHeight="1" spans="1:93">
      <c r="A87" s="155">
        <v>86</v>
      </c>
      <c r="B87" s="155" t="s">
        <v>380</v>
      </c>
      <c r="C87" s="157" t="s">
        <v>790</v>
      </c>
      <c r="D87" s="155" t="s">
        <v>790</v>
      </c>
      <c r="E87" s="158" t="s">
        <v>791</v>
      </c>
      <c r="F87" s="158" t="s">
        <v>398</v>
      </c>
      <c r="G87" s="159" t="s">
        <v>792</v>
      </c>
      <c r="H87" s="159" t="s">
        <v>399</v>
      </c>
      <c r="I87" s="155"/>
      <c r="J87" s="155">
        <v>42</v>
      </c>
      <c r="K87" s="165">
        <v>109</v>
      </c>
      <c r="L87" s="155">
        <v>22</v>
      </c>
      <c r="M87" s="155">
        <v>25</v>
      </c>
      <c r="N87" s="165" t="s">
        <v>604</v>
      </c>
      <c r="O87" s="155" t="s">
        <v>605</v>
      </c>
      <c r="P87" s="155"/>
      <c r="Q87" s="155"/>
      <c r="R87" s="155"/>
      <c r="S87" s="155"/>
      <c r="T87" s="169"/>
      <c r="U87" s="169"/>
      <c r="V87" s="166"/>
      <c r="W87" s="166">
        <v>0</v>
      </c>
      <c r="X87" s="166">
        <v>77</v>
      </c>
      <c r="Y87" s="166">
        <v>84</v>
      </c>
      <c r="Z87" s="166">
        <v>114</v>
      </c>
      <c r="AA87" s="166">
        <v>117</v>
      </c>
      <c r="AB87" s="166">
        <f t="shared" ref="AB87:AB103" si="12">SUM(P87:AA87)</f>
        <v>392</v>
      </c>
      <c r="AC87" s="166">
        <v>157</v>
      </c>
      <c r="AD87" s="166">
        <v>107</v>
      </c>
      <c r="AE87" s="169">
        <v>123</v>
      </c>
      <c r="AF87" s="169">
        <v>82</v>
      </c>
      <c r="AG87" s="169">
        <v>64</v>
      </c>
      <c r="AH87" s="169">
        <v>7</v>
      </c>
      <c r="AI87" s="169">
        <v>4</v>
      </c>
      <c r="AJ87" s="169">
        <v>4</v>
      </c>
      <c r="AK87" s="169">
        <v>5</v>
      </c>
      <c r="AL87" s="169">
        <v>0</v>
      </c>
      <c r="AM87" s="169">
        <v>8</v>
      </c>
      <c r="AN87" s="169">
        <v>2</v>
      </c>
      <c r="AO87" s="169">
        <v>2</v>
      </c>
      <c r="AP87" s="169">
        <v>0</v>
      </c>
      <c r="AQ87" s="169">
        <v>11</v>
      </c>
      <c r="AR87" s="169">
        <v>3</v>
      </c>
      <c r="AS87" s="169">
        <v>2</v>
      </c>
      <c r="AT87" s="169">
        <v>1</v>
      </c>
      <c r="AU87" s="169">
        <v>1</v>
      </c>
      <c r="AV87" s="169">
        <v>0</v>
      </c>
      <c r="AW87" s="169">
        <v>2</v>
      </c>
      <c r="AX87" s="169">
        <v>1</v>
      </c>
      <c r="AY87" s="169">
        <v>15</v>
      </c>
      <c r="AZ87" s="169">
        <v>5</v>
      </c>
      <c r="BA87" s="169">
        <v>1</v>
      </c>
      <c r="BB87" s="169">
        <v>1</v>
      </c>
      <c r="BC87" s="169">
        <v>1</v>
      </c>
      <c r="BD87" s="169">
        <v>1</v>
      </c>
      <c r="BE87" s="169">
        <v>0</v>
      </c>
      <c r="BF87" s="169">
        <v>1</v>
      </c>
      <c r="BG87" s="169">
        <v>2</v>
      </c>
      <c r="BH87" s="169">
        <v>1</v>
      </c>
      <c r="BI87" s="169">
        <v>2</v>
      </c>
      <c r="BJ87" s="169">
        <v>1</v>
      </c>
      <c r="BK87" s="169">
        <v>3</v>
      </c>
      <c r="BL87" s="169">
        <v>83</v>
      </c>
      <c r="BM87" s="169">
        <v>2</v>
      </c>
      <c r="BN87" s="169">
        <v>2</v>
      </c>
      <c r="BO87" s="169">
        <v>9</v>
      </c>
      <c r="BP87" s="169">
        <v>3</v>
      </c>
      <c r="BQ87" s="169">
        <v>5</v>
      </c>
      <c r="BR87" s="169">
        <v>2</v>
      </c>
      <c r="BS87" s="169">
        <v>4</v>
      </c>
      <c r="BT87" s="169">
        <v>1</v>
      </c>
      <c r="BU87" s="169">
        <v>0</v>
      </c>
      <c r="BV87" s="169">
        <v>2</v>
      </c>
      <c r="BW87" s="169">
        <v>2</v>
      </c>
      <c r="BX87" s="169">
        <v>1</v>
      </c>
      <c r="BY87" s="169">
        <v>29</v>
      </c>
      <c r="BZ87" s="169">
        <v>57</v>
      </c>
      <c r="CA87" s="169">
        <v>21</v>
      </c>
      <c r="CB87" s="166">
        <f t="shared" si="8"/>
        <v>78</v>
      </c>
      <c r="CC87" s="166">
        <f t="shared" si="11"/>
        <v>32.2758620689655</v>
      </c>
      <c r="CD87" s="166">
        <v>674</v>
      </c>
      <c r="CE87" s="166">
        <v>0</v>
      </c>
      <c r="CF87" s="177">
        <v>0</v>
      </c>
      <c r="CG87" s="114">
        <v>99</v>
      </c>
      <c r="CH87" s="114">
        <v>0</v>
      </c>
      <c r="CI87" s="114">
        <v>30</v>
      </c>
      <c r="CJ87" s="114">
        <f t="shared" si="9"/>
        <v>69</v>
      </c>
      <c r="CK87" s="114">
        <v>89</v>
      </c>
      <c r="CL87" s="114">
        <v>89</v>
      </c>
      <c r="CM87" s="114"/>
      <c r="CN87" s="114">
        <v>20</v>
      </c>
      <c r="CO87" s="181">
        <f t="shared" si="10"/>
        <v>69</v>
      </c>
    </row>
    <row r="88" customHeight="1" spans="1:93">
      <c r="A88" s="155">
        <v>87</v>
      </c>
      <c r="B88" s="156" t="s">
        <v>380</v>
      </c>
      <c r="C88" s="157" t="s">
        <v>790</v>
      </c>
      <c r="D88" s="155" t="s">
        <v>790</v>
      </c>
      <c r="E88" s="158" t="s">
        <v>793</v>
      </c>
      <c r="F88" s="158" t="s">
        <v>387</v>
      </c>
      <c r="G88" s="159" t="s">
        <v>794</v>
      </c>
      <c r="H88" s="159" t="s">
        <v>388</v>
      </c>
      <c r="I88" s="155"/>
      <c r="J88" s="155">
        <v>68</v>
      </c>
      <c r="K88" s="165">
        <v>129</v>
      </c>
      <c r="L88" s="155">
        <v>21</v>
      </c>
      <c r="M88" s="155">
        <v>25</v>
      </c>
      <c r="N88" s="165" t="s">
        <v>604</v>
      </c>
      <c r="O88" s="155" t="s">
        <v>605</v>
      </c>
      <c r="P88" s="166">
        <v>138</v>
      </c>
      <c r="Q88" s="166">
        <v>39</v>
      </c>
      <c r="R88" s="166">
        <v>140</v>
      </c>
      <c r="S88" s="166">
        <v>123</v>
      </c>
      <c r="T88" s="169">
        <v>148</v>
      </c>
      <c r="U88" s="169">
        <v>209</v>
      </c>
      <c r="V88" s="166">
        <v>130</v>
      </c>
      <c r="W88" s="166">
        <v>134</v>
      </c>
      <c r="X88" s="166">
        <v>158</v>
      </c>
      <c r="Y88" s="166">
        <v>114</v>
      </c>
      <c r="Z88" s="166">
        <v>142</v>
      </c>
      <c r="AA88" s="166">
        <v>117</v>
      </c>
      <c r="AB88" s="166">
        <f t="shared" si="12"/>
        <v>1592</v>
      </c>
      <c r="AC88" s="166">
        <v>113</v>
      </c>
      <c r="AD88" s="166">
        <v>101</v>
      </c>
      <c r="AE88" s="169">
        <v>122</v>
      </c>
      <c r="AF88" s="169">
        <v>125</v>
      </c>
      <c r="AG88" s="169">
        <v>124</v>
      </c>
      <c r="AH88" s="169">
        <v>9</v>
      </c>
      <c r="AI88" s="169">
        <v>2</v>
      </c>
      <c r="AJ88" s="169">
        <v>3</v>
      </c>
      <c r="AK88" s="169">
        <v>3</v>
      </c>
      <c r="AL88" s="169">
        <v>4</v>
      </c>
      <c r="AM88" s="169">
        <v>3</v>
      </c>
      <c r="AN88" s="169">
        <v>2</v>
      </c>
      <c r="AO88" s="169">
        <v>3</v>
      </c>
      <c r="AP88" s="169">
        <v>2</v>
      </c>
      <c r="AQ88" s="169">
        <v>1</v>
      </c>
      <c r="AR88" s="169">
        <v>3</v>
      </c>
      <c r="AS88" s="169">
        <v>4</v>
      </c>
      <c r="AT88" s="169">
        <v>1</v>
      </c>
      <c r="AU88" s="169">
        <v>4</v>
      </c>
      <c r="AV88" s="169">
        <v>2</v>
      </c>
      <c r="AW88" s="169">
        <v>8</v>
      </c>
      <c r="AX88" s="169">
        <v>2</v>
      </c>
      <c r="AY88" s="169">
        <v>15</v>
      </c>
      <c r="AZ88" s="169">
        <v>4</v>
      </c>
      <c r="BA88" s="169">
        <v>5</v>
      </c>
      <c r="BB88" s="169">
        <v>0</v>
      </c>
      <c r="BC88" s="169">
        <v>1</v>
      </c>
      <c r="BD88" s="169">
        <v>1</v>
      </c>
      <c r="BE88" s="169">
        <v>2</v>
      </c>
      <c r="BF88" s="169">
        <v>2</v>
      </c>
      <c r="BG88" s="169">
        <v>3</v>
      </c>
      <c r="BH88" s="169">
        <v>2</v>
      </c>
      <c r="BI88" s="169">
        <v>2</v>
      </c>
      <c r="BJ88" s="169">
        <v>0</v>
      </c>
      <c r="BK88" s="169">
        <v>1</v>
      </c>
      <c r="BL88" s="169">
        <v>91</v>
      </c>
      <c r="BM88" s="169">
        <v>4</v>
      </c>
      <c r="BN88" s="169">
        <v>4</v>
      </c>
      <c r="BO88" s="169">
        <v>5</v>
      </c>
      <c r="BP88" s="169">
        <v>6</v>
      </c>
      <c r="BQ88" s="169">
        <v>2</v>
      </c>
      <c r="BR88" s="169">
        <v>1</v>
      </c>
      <c r="BS88" s="169">
        <v>2</v>
      </c>
      <c r="BT88" s="169">
        <v>0</v>
      </c>
      <c r="BU88" s="169">
        <v>5</v>
      </c>
      <c r="BV88" s="169">
        <v>2</v>
      </c>
      <c r="BW88" s="169">
        <v>7</v>
      </c>
      <c r="BX88" s="169">
        <v>3</v>
      </c>
      <c r="BY88" s="169">
        <v>36</v>
      </c>
      <c r="BZ88" s="169">
        <v>88</v>
      </c>
      <c r="CA88" s="169"/>
      <c r="CB88" s="166">
        <f t="shared" si="8"/>
        <v>88</v>
      </c>
      <c r="CC88" s="166">
        <f t="shared" si="11"/>
        <v>29.3333333333333</v>
      </c>
      <c r="CD88" s="166">
        <v>354</v>
      </c>
      <c r="CE88" s="166">
        <v>0</v>
      </c>
      <c r="CF88" s="177">
        <v>0</v>
      </c>
      <c r="CG88" s="114">
        <v>109</v>
      </c>
      <c r="CH88" s="114">
        <v>20</v>
      </c>
      <c r="CI88" s="114">
        <v>10</v>
      </c>
      <c r="CJ88" s="114">
        <f t="shared" si="9"/>
        <v>79</v>
      </c>
      <c r="CK88" s="114">
        <v>99</v>
      </c>
      <c r="CL88" s="114">
        <v>99</v>
      </c>
      <c r="CM88" s="114">
        <v>20</v>
      </c>
      <c r="CN88" s="114">
        <v>0</v>
      </c>
      <c r="CO88" s="181">
        <f t="shared" si="10"/>
        <v>79</v>
      </c>
    </row>
    <row r="89" customHeight="1" spans="1:93">
      <c r="A89" s="155">
        <v>88</v>
      </c>
      <c r="B89" s="156" t="s">
        <v>380</v>
      </c>
      <c r="C89" s="157" t="s">
        <v>790</v>
      </c>
      <c r="D89" s="155" t="s">
        <v>790</v>
      </c>
      <c r="E89" s="158" t="s">
        <v>795</v>
      </c>
      <c r="F89" s="158" t="s">
        <v>389</v>
      </c>
      <c r="G89" s="159" t="s">
        <v>796</v>
      </c>
      <c r="H89" s="159" t="s">
        <v>390</v>
      </c>
      <c r="I89" s="155"/>
      <c r="J89" s="155">
        <v>78</v>
      </c>
      <c r="K89" s="165">
        <v>139</v>
      </c>
      <c r="L89" s="155">
        <v>21</v>
      </c>
      <c r="M89" s="155">
        <v>25</v>
      </c>
      <c r="N89" s="165" t="s">
        <v>604</v>
      </c>
      <c r="O89" s="155" t="s">
        <v>605</v>
      </c>
      <c r="P89" s="166">
        <v>405</v>
      </c>
      <c r="Q89" s="166">
        <v>228</v>
      </c>
      <c r="R89" s="166">
        <v>368</v>
      </c>
      <c r="S89" s="166">
        <v>439</v>
      </c>
      <c r="T89" s="169">
        <v>400</v>
      </c>
      <c r="U89" s="169">
        <v>415</v>
      </c>
      <c r="V89" s="166">
        <v>241</v>
      </c>
      <c r="W89" s="166">
        <v>309</v>
      </c>
      <c r="X89" s="166">
        <v>394</v>
      </c>
      <c r="Y89" s="166">
        <v>286</v>
      </c>
      <c r="Z89" s="166">
        <v>341</v>
      </c>
      <c r="AA89" s="166">
        <v>280</v>
      </c>
      <c r="AB89" s="166">
        <f t="shared" si="12"/>
        <v>4106</v>
      </c>
      <c r="AC89" s="166">
        <v>299</v>
      </c>
      <c r="AD89" s="166">
        <v>346</v>
      </c>
      <c r="AE89" s="169">
        <v>238</v>
      </c>
      <c r="AF89" s="169">
        <v>337</v>
      </c>
      <c r="AG89" s="169">
        <v>320</v>
      </c>
      <c r="AH89" s="169">
        <v>19</v>
      </c>
      <c r="AI89" s="169">
        <v>7</v>
      </c>
      <c r="AJ89" s="169">
        <v>12</v>
      </c>
      <c r="AK89" s="169">
        <v>0</v>
      </c>
      <c r="AL89" s="169">
        <v>9</v>
      </c>
      <c r="AM89" s="169">
        <v>15</v>
      </c>
      <c r="AN89" s="169">
        <v>17</v>
      </c>
      <c r="AO89" s="169">
        <v>9</v>
      </c>
      <c r="AP89" s="169">
        <v>5</v>
      </c>
      <c r="AQ89" s="169">
        <v>12</v>
      </c>
      <c r="AR89" s="169">
        <v>6</v>
      </c>
      <c r="AS89" s="169">
        <v>9</v>
      </c>
      <c r="AT89" s="169">
        <v>8</v>
      </c>
      <c r="AU89" s="169">
        <v>3</v>
      </c>
      <c r="AV89" s="169">
        <v>5</v>
      </c>
      <c r="AW89" s="169">
        <v>16</v>
      </c>
      <c r="AX89" s="169">
        <v>6</v>
      </c>
      <c r="AY89" s="169">
        <v>54</v>
      </c>
      <c r="AZ89" s="169">
        <v>9</v>
      </c>
      <c r="BA89" s="169">
        <v>5</v>
      </c>
      <c r="BB89" s="169">
        <v>5</v>
      </c>
      <c r="BC89" s="169">
        <v>6</v>
      </c>
      <c r="BD89" s="169">
        <v>2</v>
      </c>
      <c r="BE89" s="169">
        <v>1</v>
      </c>
      <c r="BF89" s="169">
        <v>9</v>
      </c>
      <c r="BG89" s="169">
        <v>9</v>
      </c>
      <c r="BH89" s="169">
        <v>4</v>
      </c>
      <c r="BI89" s="169">
        <v>8</v>
      </c>
      <c r="BJ89" s="169">
        <v>10</v>
      </c>
      <c r="BK89" s="169">
        <v>6</v>
      </c>
      <c r="BL89" s="169">
        <v>280</v>
      </c>
      <c r="BM89" s="169">
        <v>5</v>
      </c>
      <c r="BN89" s="169">
        <v>12</v>
      </c>
      <c r="BO89" s="169">
        <v>10</v>
      </c>
      <c r="BP89" s="169">
        <v>10</v>
      </c>
      <c r="BQ89" s="169">
        <v>2</v>
      </c>
      <c r="BR89" s="169">
        <v>5</v>
      </c>
      <c r="BS89" s="169">
        <v>10</v>
      </c>
      <c r="BT89" s="169">
        <v>7</v>
      </c>
      <c r="BU89" s="169">
        <v>10</v>
      </c>
      <c r="BV89" s="169">
        <v>13</v>
      </c>
      <c r="BW89" s="169">
        <v>18</v>
      </c>
      <c r="BX89" s="169">
        <v>5</v>
      </c>
      <c r="BY89" s="169">
        <v>99</v>
      </c>
      <c r="BZ89" s="169">
        <v>144</v>
      </c>
      <c r="CA89" s="169">
        <v>8</v>
      </c>
      <c r="CB89" s="166">
        <f t="shared" si="8"/>
        <v>152</v>
      </c>
      <c r="CC89" s="166">
        <f t="shared" si="11"/>
        <v>18.4242424242424</v>
      </c>
      <c r="CD89" s="166">
        <v>523</v>
      </c>
      <c r="CE89" s="166">
        <v>200</v>
      </c>
      <c r="CF89" s="177">
        <v>44391</v>
      </c>
      <c r="CG89" s="114">
        <v>119</v>
      </c>
      <c r="CH89" s="114">
        <v>20</v>
      </c>
      <c r="CI89" s="114">
        <v>10</v>
      </c>
      <c r="CJ89" s="114">
        <f t="shared" si="9"/>
        <v>89</v>
      </c>
      <c r="CK89" s="114">
        <v>109</v>
      </c>
      <c r="CL89" s="114">
        <v>109</v>
      </c>
      <c r="CM89" s="114">
        <v>20</v>
      </c>
      <c r="CN89" s="114">
        <v>0</v>
      </c>
      <c r="CO89" s="181">
        <f t="shared" si="10"/>
        <v>89</v>
      </c>
    </row>
    <row r="90" customHeight="1" spans="1:93">
      <c r="A90" s="155">
        <v>89</v>
      </c>
      <c r="B90" s="156" t="s">
        <v>380</v>
      </c>
      <c r="C90" s="157" t="s">
        <v>790</v>
      </c>
      <c r="D90" s="155" t="s">
        <v>790</v>
      </c>
      <c r="E90" s="158" t="s">
        <v>797</v>
      </c>
      <c r="F90" s="158" t="s">
        <v>394</v>
      </c>
      <c r="G90" s="159" t="s">
        <v>798</v>
      </c>
      <c r="H90" s="159" t="s">
        <v>395</v>
      </c>
      <c r="I90" s="155"/>
      <c r="J90" s="155">
        <v>88</v>
      </c>
      <c r="K90" s="165">
        <v>159</v>
      </c>
      <c r="L90" s="155">
        <v>21</v>
      </c>
      <c r="M90" s="155">
        <v>25</v>
      </c>
      <c r="N90" s="165" t="s">
        <v>604</v>
      </c>
      <c r="O90" s="155" t="s">
        <v>605</v>
      </c>
      <c r="P90" s="166">
        <v>139</v>
      </c>
      <c r="Q90" s="166">
        <v>84</v>
      </c>
      <c r="R90" s="166">
        <v>147</v>
      </c>
      <c r="S90" s="166">
        <v>144</v>
      </c>
      <c r="T90" s="169">
        <v>129</v>
      </c>
      <c r="U90" s="169">
        <v>167</v>
      </c>
      <c r="V90" s="166">
        <v>103</v>
      </c>
      <c r="W90" s="166">
        <v>118</v>
      </c>
      <c r="X90" s="166">
        <v>132</v>
      </c>
      <c r="Y90" s="166">
        <v>81</v>
      </c>
      <c r="Z90" s="166">
        <v>113</v>
      </c>
      <c r="AA90" s="166">
        <v>91</v>
      </c>
      <c r="AB90" s="166">
        <f t="shared" si="12"/>
        <v>1448</v>
      </c>
      <c r="AC90" s="166">
        <v>87</v>
      </c>
      <c r="AD90" s="166">
        <v>88</v>
      </c>
      <c r="AE90" s="169">
        <v>85</v>
      </c>
      <c r="AF90" s="169">
        <v>135</v>
      </c>
      <c r="AG90" s="169">
        <v>82</v>
      </c>
      <c r="AH90" s="169">
        <v>8</v>
      </c>
      <c r="AI90" s="169">
        <v>0</v>
      </c>
      <c r="AJ90" s="169">
        <v>2</v>
      </c>
      <c r="AK90" s="169">
        <v>3</v>
      </c>
      <c r="AL90" s="169">
        <v>5</v>
      </c>
      <c r="AM90" s="169">
        <v>4</v>
      </c>
      <c r="AN90" s="169">
        <v>5</v>
      </c>
      <c r="AO90" s="169">
        <v>0</v>
      </c>
      <c r="AP90" s="169">
        <v>0</v>
      </c>
      <c r="AQ90" s="169">
        <v>4</v>
      </c>
      <c r="AR90" s="169">
        <v>1</v>
      </c>
      <c r="AS90" s="169">
        <v>4</v>
      </c>
      <c r="AT90" s="169">
        <v>1</v>
      </c>
      <c r="AU90" s="169">
        <v>2</v>
      </c>
      <c r="AV90" s="169">
        <v>2</v>
      </c>
      <c r="AW90" s="169">
        <v>4</v>
      </c>
      <c r="AX90" s="169">
        <v>0</v>
      </c>
      <c r="AY90" s="169">
        <v>22</v>
      </c>
      <c r="AZ90" s="169">
        <v>3</v>
      </c>
      <c r="BA90" s="169">
        <v>0</v>
      </c>
      <c r="BB90" s="169">
        <v>2</v>
      </c>
      <c r="BC90" s="169">
        <v>1</v>
      </c>
      <c r="BD90" s="169">
        <v>3</v>
      </c>
      <c r="BE90" s="169">
        <v>1</v>
      </c>
      <c r="BF90" s="169">
        <v>0</v>
      </c>
      <c r="BG90" s="169">
        <v>3</v>
      </c>
      <c r="BH90" s="169">
        <v>3</v>
      </c>
      <c r="BI90" s="169">
        <v>2</v>
      </c>
      <c r="BJ90" s="169">
        <v>5</v>
      </c>
      <c r="BK90" s="169">
        <v>10</v>
      </c>
      <c r="BL90" s="169">
        <v>96</v>
      </c>
      <c r="BM90" s="169">
        <v>8</v>
      </c>
      <c r="BN90" s="169">
        <v>6</v>
      </c>
      <c r="BO90" s="169">
        <v>3</v>
      </c>
      <c r="BP90" s="169">
        <v>2</v>
      </c>
      <c r="BQ90" s="169">
        <v>1</v>
      </c>
      <c r="BR90" s="169">
        <v>1</v>
      </c>
      <c r="BS90" s="169">
        <v>7</v>
      </c>
      <c r="BT90" s="169">
        <v>1</v>
      </c>
      <c r="BU90" s="169">
        <v>2</v>
      </c>
      <c r="BV90" s="169">
        <v>2</v>
      </c>
      <c r="BW90" s="169">
        <v>3</v>
      </c>
      <c r="BX90" s="169">
        <v>0</v>
      </c>
      <c r="BY90" s="169">
        <v>32</v>
      </c>
      <c r="BZ90" s="169">
        <v>69</v>
      </c>
      <c r="CA90" s="169">
        <v>24</v>
      </c>
      <c r="CB90" s="166">
        <f t="shared" si="8"/>
        <v>93</v>
      </c>
      <c r="CC90" s="166">
        <f t="shared" si="11"/>
        <v>34.875</v>
      </c>
      <c r="CD90" s="166">
        <v>173</v>
      </c>
      <c r="CE90" s="166">
        <v>0</v>
      </c>
      <c r="CF90" s="177">
        <v>0</v>
      </c>
      <c r="CG90" s="114">
        <v>129</v>
      </c>
      <c r="CH90" s="114">
        <v>20</v>
      </c>
      <c r="CI90" s="114">
        <v>10</v>
      </c>
      <c r="CJ90" s="114">
        <f t="shared" si="9"/>
        <v>99</v>
      </c>
      <c r="CK90" s="114">
        <v>119</v>
      </c>
      <c r="CL90" s="114">
        <v>119</v>
      </c>
      <c r="CM90" s="114">
        <v>20</v>
      </c>
      <c r="CN90" s="114">
        <v>0</v>
      </c>
      <c r="CO90" s="181">
        <f t="shared" si="10"/>
        <v>99</v>
      </c>
    </row>
    <row r="91" customHeight="1" spans="1:93">
      <c r="A91" s="155">
        <v>90</v>
      </c>
      <c r="B91" s="156" t="s">
        <v>380</v>
      </c>
      <c r="C91" s="157" t="s">
        <v>790</v>
      </c>
      <c r="D91" s="155" t="s">
        <v>790</v>
      </c>
      <c r="E91" s="158" t="s">
        <v>799</v>
      </c>
      <c r="F91" s="158" t="s">
        <v>381</v>
      </c>
      <c r="G91" s="159" t="s">
        <v>800</v>
      </c>
      <c r="H91" s="159" t="s">
        <v>382</v>
      </c>
      <c r="I91" s="155"/>
      <c r="J91" s="155">
        <v>75</v>
      </c>
      <c r="K91" s="165">
        <v>129</v>
      </c>
      <c r="L91" s="155">
        <v>21</v>
      </c>
      <c r="M91" s="155">
        <v>25</v>
      </c>
      <c r="N91" s="165" t="s">
        <v>604</v>
      </c>
      <c r="O91" s="155" t="s">
        <v>605</v>
      </c>
      <c r="P91" s="166">
        <v>35</v>
      </c>
      <c r="Q91" s="166">
        <v>32</v>
      </c>
      <c r="R91" s="166">
        <v>76</v>
      </c>
      <c r="S91" s="166">
        <v>56</v>
      </c>
      <c r="T91" s="169">
        <v>75</v>
      </c>
      <c r="U91" s="169">
        <v>171</v>
      </c>
      <c r="V91" s="166">
        <v>120</v>
      </c>
      <c r="W91" s="166">
        <v>141</v>
      </c>
      <c r="X91" s="166">
        <v>214</v>
      </c>
      <c r="Y91" s="166">
        <v>157</v>
      </c>
      <c r="Z91" s="166">
        <v>132</v>
      </c>
      <c r="AA91" s="166">
        <v>72</v>
      </c>
      <c r="AB91" s="166">
        <f t="shared" si="12"/>
        <v>1281</v>
      </c>
      <c r="AC91" s="166">
        <v>76</v>
      </c>
      <c r="AD91" s="166">
        <v>77</v>
      </c>
      <c r="AE91" s="169">
        <v>78</v>
      </c>
      <c r="AF91" s="169">
        <v>44</v>
      </c>
      <c r="AG91" s="169">
        <v>71</v>
      </c>
      <c r="AH91" s="169">
        <v>8</v>
      </c>
      <c r="AI91" s="169">
        <v>3</v>
      </c>
      <c r="AJ91" s="169">
        <v>5</v>
      </c>
      <c r="AK91" s="169">
        <v>0</v>
      </c>
      <c r="AL91" s="169">
        <v>3</v>
      </c>
      <c r="AM91" s="169">
        <v>2</v>
      </c>
      <c r="AN91" s="169">
        <v>2</v>
      </c>
      <c r="AO91" s="169">
        <v>4</v>
      </c>
      <c r="AP91" s="169">
        <v>0</v>
      </c>
      <c r="AQ91" s="169">
        <v>3</v>
      </c>
      <c r="AR91" s="169">
        <v>6</v>
      </c>
      <c r="AS91" s="169">
        <v>4</v>
      </c>
      <c r="AT91" s="169">
        <v>0</v>
      </c>
      <c r="AU91" s="169">
        <v>2</v>
      </c>
      <c r="AV91" s="169">
        <v>0</v>
      </c>
      <c r="AW91" s="169">
        <v>6</v>
      </c>
      <c r="AX91" s="169">
        <v>1</v>
      </c>
      <c r="AY91" s="169">
        <v>15</v>
      </c>
      <c r="AZ91" s="169">
        <v>3</v>
      </c>
      <c r="BA91" s="169">
        <v>4</v>
      </c>
      <c r="BB91" s="169">
        <v>6</v>
      </c>
      <c r="BC91" s="169">
        <v>0</v>
      </c>
      <c r="BD91" s="169">
        <v>0</v>
      </c>
      <c r="BE91" s="169">
        <v>4</v>
      </c>
      <c r="BF91" s="169">
        <v>1</v>
      </c>
      <c r="BG91" s="169">
        <v>2</v>
      </c>
      <c r="BH91" s="169">
        <v>0</v>
      </c>
      <c r="BI91" s="169">
        <v>3</v>
      </c>
      <c r="BJ91" s="169">
        <v>0</v>
      </c>
      <c r="BK91" s="169">
        <v>0</v>
      </c>
      <c r="BL91" s="169">
        <v>86</v>
      </c>
      <c r="BM91" s="169">
        <v>2</v>
      </c>
      <c r="BN91" s="169">
        <v>1</v>
      </c>
      <c r="BO91" s="169">
        <v>0</v>
      </c>
      <c r="BP91" s="169">
        <v>0</v>
      </c>
      <c r="BQ91" s="169">
        <v>0</v>
      </c>
      <c r="BR91" s="169">
        <v>1</v>
      </c>
      <c r="BS91" s="169">
        <v>1</v>
      </c>
      <c r="BT91" s="169">
        <v>1</v>
      </c>
      <c r="BU91" s="169">
        <v>2</v>
      </c>
      <c r="BV91" s="169">
        <v>0</v>
      </c>
      <c r="BW91" s="169">
        <v>0</v>
      </c>
      <c r="BX91" s="169">
        <v>1</v>
      </c>
      <c r="BY91" s="169">
        <v>7</v>
      </c>
      <c r="BZ91" s="169">
        <v>77</v>
      </c>
      <c r="CA91" s="169"/>
      <c r="CB91" s="166">
        <f t="shared" si="8"/>
        <v>77</v>
      </c>
      <c r="CC91" s="166">
        <f t="shared" si="11"/>
        <v>132</v>
      </c>
      <c r="CD91" s="166">
        <v>303</v>
      </c>
      <c r="CE91" s="166">
        <v>0</v>
      </c>
      <c r="CF91" s="177">
        <v>0</v>
      </c>
      <c r="CG91" s="114">
        <v>109</v>
      </c>
      <c r="CH91" s="114">
        <v>20</v>
      </c>
      <c r="CI91" s="114">
        <v>20</v>
      </c>
      <c r="CJ91" s="114">
        <f t="shared" si="9"/>
        <v>69</v>
      </c>
      <c r="CK91" s="114">
        <v>99</v>
      </c>
      <c r="CL91" s="114">
        <v>99</v>
      </c>
      <c r="CM91" s="114">
        <v>20</v>
      </c>
      <c r="CN91" s="180">
        <v>10</v>
      </c>
      <c r="CO91" s="181">
        <f t="shared" si="10"/>
        <v>69</v>
      </c>
    </row>
    <row r="92" customHeight="1" spans="1:93">
      <c r="A92" s="155">
        <v>91</v>
      </c>
      <c r="B92" s="156" t="s">
        <v>380</v>
      </c>
      <c r="C92" s="157" t="s">
        <v>790</v>
      </c>
      <c r="D92" s="155" t="s">
        <v>790</v>
      </c>
      <c r="E92" s="158" t="s">
        <v>801</v>
      </c>
      <c r="F92" s="158" t="s">
        <v>400</v>
      </c>
      <c r="G92" s="159" t="s">
        <v>802</v>
      </c>
      <c r="H92" s="159" t="s">
        <v>401</v>
      </c>
      <c r="I92" s="155"/>
      <c r="J92" s="155">
        <v>75</v>
      </c>
      <c r="K92" s="165">
        <v>129</v>
      </c>
      <c r="L92" s="155">
        <v>21</v>
      </c>
      <c r="M92" s="155"/>
      <c r="N92" s="165" t="s">
        <v>615</v>
      </c>
      <c r="O92" s="155" t="s">
        <v>605</v>
      </c>
      <c r="P92" s="166">
        <v>68</v>
      </c>
      <c r="Q92" s="166">
        <v>20</v>
      </c>
      <c r="R92" s="166">
        <v>58</v>
      </c>
      <c r="S92" s="166">
        <v>107</v>
      </c>
      <c r="T92" s="169">
        <v>67</v>
      </c>
      <c r="U92" s="169">
        <v>65</v>
      </c>
      <c r="V92" s="166">
        <v>63</v>
      </c>
      <c r="W92" s="166">
        <v>66</v>
      </c>
      <c r="X92" s="166">
        <v>65</v>
      </c>
      <c r="Y92" s="166">
        <v>47</v>
      </c>
      <c r="Z92" s="166">
        <v>49</v>
      </c>
      <c r="AA92" s="166">
        <v>43</v>
      </c>
      <c r="AB92" s="166">
        <f t="shared" si="12"/>
        <v>718</v>
      </c>
      <c r="AC92" s="166">
        <v>46</v>
      </c>
      <c r="AD92" s="166">
        <v>31</v>
      </c>
      <c r="AE92" s="169">
        <v>54</v>
      </c>
      <c r="AF92" s="169">
        <v>53</v>
      </c>
      <c r="AG92" s="169">
        <v>26</v>
      </c>
      <c r="AH92" s="169">
        <v>2</v>
      </c>
      <c r="AI92" s="169">
        <v>1</v>
      </c>
      <c r="AJ92" s="169">
        <v>1</v>
      </c>
      <c r="AK92" s="169">
        <v>0</v>
      </c>
      <c r="AL92" s="169">
        <v>1</v>
      </c>
      <c r="AM92" s="169">
        <v>1</v>
      </c>
      <c r="AN92" s="169">
        <v>0</v>
      </c>
      <c r="AO92" s="169">
        <v>1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2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1</v>
      </c>
      <c r="BJ92" s="169">
        <v>0</v>
      </c>
      <c r="BK92" s="169">
        <v>0</v>
      </c>
      <c r="BL92" s="169">
        <v>10</v>
      </c>
      <c r="BM92" s="169">
        <v>1</v>
      </c>
      <c r="BN92" s="169">
        <v>0</v>
      </c>
      <c r="BO92" s="169">
        <v>2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1</v>
      </c>
      <c r="BV92" s="169">
        <v>1</v>
      </c>
      <c r="BW92" s="169">
        <v>1</v>
      </c>
      <c r="BX92" s="169">
        <v>0</v>
      </c>
      <c r="BY92" s="169">
        <v>6</v>
      </c>
      <c r="BZ92" s="169">
        <v>4</v>
      </c>
      <c r="CA92" s="169"/>
      <c r="CB92" s="166">
        <f t="shared" si="8"/>
        <v>4</v>
      </c>
      <c r="CC92" s="166">
        <f t="shared" si="11"/>
        <v>8</v>
      </c>
      <c r="CD92" s="166">
        <v>18</v>
      </c>
      <c r="CE92" s="166">
        <v>200</v>
      </c>
      <c r="CF92" s="177">
        <v>44392</v>
      </c>
      <c r="CG92" s="114">
        <v>109</v>
      </c>
      <c r="CH92" s="114">
        <v>20</v>
      </c>
      <c r="CI92" s="114">
        <v>10</v>
      </c>
      <c r="CJ92" s="114">
        <f t="shared" si="9"/>
        <v>79</v>
      </c>
      <c r="CK92" s="114">
        <v>99</v>
      </c>
      <c r="CL92" s="114">
        <v>99</v>
      </c>
      <c r="CM92" s="114">
        <v>20</v>
      </c>
      <c r="CN92" s="114">
        <v>0</v>
      </c>
      <c r="CO92" s="181">
        <f t="shared" si="10"/>
        <v>79</v>
      </c>
    </row>
    <row r="93" customHeight="1" spans="1:93">
      <c r="A93" s="155">
        <v>92</v>
      </c>
      <c r="B93" s="156" t="s">
        <v>380</v>
      </c>
      <c r="C93" s="157" t="s">
        <v>790</v>
      </c>
      <c r="D93" s="155" t="s">
        <v>790</v>
      </c>
      <c r="E93" s="158" t="s">
        <v>803</v>
      </c>
      <c r="F93" s="158" t="s">
        <v>396</v>
      </c>
      <c r="G93" s="159" t="s">
        <v>804</v>
      </c>
      <c r="H93" s="159" t="s">
        <v>397</v>
      </c>
      <c r="I93" s="155"/>
      <c r="J93" s="155">
        <v>49</v>
      </c>
      <c r="K93" s="165">
        <v>79</v>
      </c>
      <c r="L93" s="155">
        <v>21</v>
      </c>
      <c r="M93" s="155">
        <v>25</v>
      </c>
      <c r="N93" s="165" t="s">
        <v>604</v>
      </c>
      <c r="O93" s="155" t="s">
        <v>605</v>
      </c>
      <c r="P93" s="166"/>
      <c r="Q93" s="166"/>
      <c r="R93" s="166"/>
      <c r="S93" s="166"/>
      <c r="T93" s="169"/>
      <c r="U93" s="169"/>
      <c r="V93" s="166"/>
      <c r="W93" s="166">
        <v>29</v>
      </c>
      <c r="X93" s="166">
        <v>88</v>
      </c>
      <c r="Y93" s="166">
        <v>92</v>
      </c>
      <c r="Z93" s="166">
        <v>252</v>
      </c>
      <c r="AA93" s="166">
        <v>282</v>
      </c>
      <c r="AB93" s="166">
        <f t="shared" si="12"/>
        <v>743</v>
      </c>
      <c r="AC93" s="166">
        <v>305</v>
      </c>
      <c r="AD93" s="166">
        <v>323</v>
      </c>
      <c r="AE93" s="169">
        <v>270</v>
      </c>
      <c r="AF93" s="169">
        <v>192</v>
      </c>
      <c r="AG93" s="169">
        <v>175</v>
      </c>
      <c r="AH93" s="169">
        <v>16</v>
      </c>
      <c r="AI93" s="169">
        <v>9</v>
      </c>
      <c r="AJ93" s="169">
        <v>5</v>
      </c>
      <c r="AK93" s="169">
        <v>3</v>
      </c>
      <c r="AL93" s="169">
        <v>4</v>
      </c>
      <c r="AM93" s="169">
        <v>14</v>
      </c>
      <c r="AN93" s="169">
        <v>0</v>
      </c>
      <c r="AO93" s="169">
        <v>4</v>
      </c>
      <c r="AP93" s="169">
        <v>3</v>
      </c>
      <c r="AQ93" s="169">
        <v>6</v>
      </c>
      <c r="AR93" s="169">
        <v>2</v>
      </c>
      <c r="AS93" s="169">
        <v>2</v>
      </c>
      <c r="AT93" s="169">
        <v>1</v>
      </c>
      <c r="AU93" s="169">
        <v>3</v>
      </c>
      <c r="AV93" s="169">
        <v>3</v>
      </c>
      <c r="AW93" s="169">
        <v>9</v>
      </c>
      <c r="AX93" s="169">
        <v>1</v>
      </c>
      <c r="AY93" s="169">
        <v>27</v>
      </c>
      <c r="AZ93" s="169">
        <v>3</v>
      </c>
      <c r="BA93" s="169">
        <v>8</v>
      </c>
      <c r="BB93" s="169">
        <v>2</v>
      </c>
      <c r="BC93" s="169">
        <v>6</v>
      </c>
      <c r="BD93" s="169">
        <v>2</v>
      </c>
      <c r="BE93" s="169">
        <v>0</v>
      </c>
      <c r="BF93" s="169">
        <v>3</v>
      </c>
      <c r="BG93" s="169">
        <v>0</v>
      </c>
      <c r="BH93" s="169">
        <v>3</v>
      </c>
      <c r="BI93" s="169">
        <v>5</v>
      </c>
      <c r="BJ93" s="169">
        <v>7</v>
      </c>
      <c r="BK93" s="169">
        <v>2</v>
      </c>
      <c r="BL93" s="169">
        <v>145</v>
      </c>
      <c r="BM93" s="169">
        <v>5</v>
      </c>
      <c r="BN93" s="169">
        <v>4</v>
      </c>
      <c r="BO93" s="169">
        <v>4</v>
      </c>
      <c r="BP93" s="169">
        <v>4</v>
      </c>
      <c r="BQ93" s="169">
        <v>1</v>
      </c>
      <c r="BR93" s="169">
        <v>2</v>
      </c>
      <c r="BS93" s="169">
        <v>2</v>
      </c>
      <c r="BT93" s="169">
        <v>2</v>
      </c>
      <c r="BU93" s="169">
        <v>5</v>
      </c>
      <c r="BV93" s="169">
        <v>2</v>
      </c>
      <c r="BW93" s="169">
        <v>3</v>
      </c>
      <c r="BX93" s="169">
        <v>3</v>
      </c>
      <c r="BY93" s="169">
        <v>35</v>
      </c>
      <c r="BZ93" s="169">
        <v>122</v>
      </c>
      <c r="CA93" s="169">
        <v>3</v>
      </c>
      <c r="CB93" s="166">
        <f t="shared" si="8"/>
        <v>125</v>
      </c>
      <c r="CC93" s="166">
        <f t="shared" si="11"/>
        <v>42.8571428571429</v>
      </c>
      <c r="CD93" s="166">
        <v>770</v>
      </c>
      <c r="CE93" s="166">
        <v>0</v>
      </c>
      <c r="CF93" s="177">
        <v>0</v>
      </c>
      <c r="CG93" s="114">
        <v>79</v>
      </c>
      <c r="CH93" s="114">
        <v>0</v>
      </c>
      <c r="CI93" s="114">
        <v>20</v>
      </c>
      <c r="CJ93" s="114">
        <f t="shared" si="9"/>
        <v>59</v>
      </c>
      <c r="CK93" s="114">
        <v>69</v>
      </c>
      <c r="CL93" s="114">
        <v>69</v>
      </c>
      <c r="CM93" s="114"/>
      <c r="CN93" s="114">
        <v>20</v>
      </c>
      <c r="CO93" s="181">
        <f t="shared" si="10"/>
        <v>49</v>
      </c>
    </row>
    <row r="94" customHeight="1" spans="1:93">
      <c r="A94" s="155">
        <v>93</v>
      </c>
      <c r="B94" s="156" t="s">
        <v>380</v>
      </c>
      <c r="C94" s="157" t="s">
        <v>790</v>
      </c>
      <c r="D94" s="155" t="s">
        <v>790</v>
      </c>
      <c r="E94" s="158" t="s">
        <v>805</v>
      </c>
      <c r="F94" s="182" t="s">
        <v>391</v>
      </c>
      <c r="G94" s="159" t="s">
        <v>804</v>
      </c>
      <c r="H94" s="159" t="s">
        <v>392</v>
      </c>
      <c r="I94" s="155">
        <v>5.8</v>
      </c>
      <c r="J94" s="155">
        <v>49</v>
      </c>
      <c r="K94" s="165">
        <v>79</v>
      </c>
      <c r="L94" s="155">
        <v>21</v>
      </c>
      <c r="M94" s="155">
        <v>25</v>
      </c>
      <c r="N94" s="165" t="s">
        <v>604</v>
      </c>
      <c r="O94" s="155" t="s">
        <v>605</v>
      </c>
      <c r="P94" s="166"/>
      <c r="Q94" s="166"/>
      <c r="R94" s="166"/>
      <c r="S94" s="166"/>
      <c r="T94" s="169"/>
      <c r="U94" s="169"/>
      <c r="V94" s="166"/>
      <c r="W94" s="166"/>
      <c r="X94" s="166"/>
      <c r="Y94" s="166"/>
      <c r="Z94" s="166"/>
      <c r="AA94" s="166"/>
      <c r="AB94" s="166">
        <f t="shared" si="12"/>
        <v>0</v>
      </c>
      <c r="AC94" s="166"/>
      <c r="AD94" s="166"/>
      <c r="AE94" s="169"/>
      <c r="AF94" s="169">
        <v>0</v>
      </c>
      <c r="AG94" s="169">
        <v>84</v>
      </c>
      <c r="AH94" s="169">
        <v>17</v>
      </c>
      <c r="AI94" s="169">
        <v>4</v>
      </c>
      <c r="AJ94" s="169">
        <v>6</v>
      </c>
      <c r="AK94" s="169">
        <v>2</v>
      </c>
      <c r="AL94" s="169">
        <v>4</v>
      </c>
      <c r="AM94" s="169">
        <v>6</v>
      </c>
      <c r="AN94" s="169">
        <v>3</v>
      </c>
      <c r="AO94" s="169">
        <v>7</v>
      </c>
      <c r="AP94" s="169">
        <v>3</v>
      </c>
      <c r="AQ94" s="169">
        <v>2</v>
      </c>
      <c r="AR94" s="169">
        <v>5</v>
      </c>
      <c r="AS94" s="169">
        <v>2</v>
      </c>
      <c r="AT94" s="169">
        <v>3</v>
      </c>
      <c r="AU94" s="169">
        <v>3</v>
      </c>
      <c r="AV94" s="169">
        <v>1</v>
      </c>
      <c r="AW94" s="169">
        <v>19</v>
      </c>
      <c r="AX94" s="169">
        <v>2</v>
      </c>
      <c r="AY94" s="169">
        <v>49</v>
      </c>
      <c r="AZ94" s="169">
        <v>7</v>
      </c>
      <c r="BA94" s="169">
        <v>8</v>
      </c>
      <c r="BB94" s="169">
        <v>3</v>
      </c>
      <c r="BC94" s="169">
        <v>4</v>
      </c>
      <c r="BD94" s="169">
        <v>3</v>
      </c>
      <c r="BE94" s="169">
        <v>5</v>
      </c>
      <c r="BF94" s="169">
        <v>7</v>
      </c>
      <c r="BG94" s="169">
        <v>2</v>
      </c>
      <c r="BH94" s="169">
        <v>2</v>
      </c>
      <c r="BI94" s="169">
        <v>8</v>
      </c>
      <c r="BJ94" s="169">
        <v>3</v>
      </c>
      <c r="BK94" s="169">
        <v>10</v>
      </c>
      <c r="BL94" s="169">
        <v>193</v>
      </c>
      <c r="BM94" s="169">
        <v>6</v>
      </c>
      <c r="BN94" s="169">
        <v>11</v>
      </c>
      <c r="BO94" s="169">
        <v>10</v>
      </c>
      <c r="BP94" s="169">
        <v>3</v>
      </c>
      <c r="BQ94" s="169">
        <v>7</v>
      </c>
      <c r="BR94" s="169">
        <v>1</v>
      </c>
      <c r="BS94" s="169">
        <v>3</v>
      </c>
      <c r="BT94" s="169">
        <v>7</v>
      </c>
      <c r="BU94" s="169">
        <v>11</v>
      </c>
      <c r="BV94" s="169">
        <v>6</v>
      </c>
      <c r="BW94" s="169">
        <v>6</v>
      </c>
      <c r="BX94" s="169">
        <v>4</v>
      </c>
      <c r="BY94" s="169">
        <v>70</v>
      </c>
      <c r="BZ94" s="169">
        <v>133</v>
      </c>
      <c r="CA94" s="169">
        <v>8</v>
      </c>
      <c r="CB94" s="166">
        <f t="shared" si="8"/>
        <v>141</v>
      </c>
      <c r="CC94" s="166">
        <f t="shared" si="11"/>
        <v>24.1714285714286</v>
      </c>
      <c r="CD94" s="166">
        <v>248</v>
      </c>
      <c r="CE94" s="166">
        <v>500</v>
      </c>
      <c r="CF94" s="177">
        <v>44402</v>
      </c>
      <c r="CG94" s="114">
        <v>79</v>
      </c>
      <c r="CH94" s="114">
        <v>0</v>
      </c>
      <c r="CI94" s="114">
        <v>20</v>
      </c>
      <c r="CJ94" s="114">
        <f t="shared" si="9"/>
        <v>59</v>
      </c>
      <c r="CK94" s="114">
        <v>69</v>
      </c>
      <c r="CL94" s="114">
        <v>69</v>
      </c>
      <c r="CM94" s="114"/>
      <c r="CN94" s="114">
        <v>20</v>
      </c>
      <c r="CO94" s="181">
        <f t="shared" si="10"/>
        <v>49</v>
      </c>
    </row>
    <row r="95" customHeight="1" spans="1:93">
      <c r="A95" s="155">
        <v>94</v>
      </c>
      <c r="B95" s="156" t="s">
        <v>380</v>
      </c>
      <c r="C95" s="157" t="s">
        <v>790</v>
      </c>
      <c r="D95" s="155" t="s">
        <v>790</v>
      </c>
      <c r="E95" s="158" t="s">
        <v>806</v>
      </c>
      <c r="F95" s="158" t="s">
        <v>385</v>
      </c>
      <c r="G95" s="159" t="s">
        <v>807</v>
      </c>
      <c r="H95" s="159" t="s">
        <v>386</v>
      </c>
      <c r="I95" s="155"/>
      <c r="J95" s="155">
        <v>45</v>
      </c>
      <c r="K95" s="165">
        <v>79</v>
      </c>
      <c r="L95" s="155">
        <v>21</v>
      </c>
      <c r="M95" s="155">
        <v>25</v>
      </c>
      <c r="N95" s="165" t="s">
        <v>615</v>
      </c>
      <c r="O95" s="155" t="s">
        <v>605</v>
      </c>
      <c r="P95" s="166">
        <v>28</v>
      </c>
      <c r="Q95" s="166">
        <v>30</v>
      </c>
      <c r="R95" s="166">
        <v>100</v>
      </c>
      <c r="S95" s="166">
        <v>170</v>
      </c>
      <c r="T95" s="169">
        <v>335</v>
      </c>
      <c r="U95" s="169">
        <v>496</v>
      </c>
      <c r="V95" s="166">
        <v>332</v>
      </c>
      <c r="W95" s="166">
        <v>296</v>
      </c>
      <c r="X95" s="166">
        <v>330</v>
      </c>
      <c r="Y95" s="166">
        <v>306</v>
      </c>
      <c r="Z95" s="166">
        <v>85</v>
      </c>
      <c r="AA95" s="166">
        <v>69</v>
      </c>
      <c r="AB95" s="166">
        <f t="shared" si="12"/>
        <v>2577</v>
      </c>
      <c r="AC95" s="166">
        <v>77</v>
      </c>
      <c r="AD95" s="166">
        <v>76</v>
      </c>
      <c r="AE95" s="169">
        <v>68</v>
      </c>
      <c r="AF95" s="169">
        <v>95</v>
      </c>
      <c r="AG95" s="169">
        <v>56</v>
      </c>
      <c r="AH95" s="169">
        <v>11</v>
      </c>
      <c r="AI95" s="169">
        <v>11</v>
      </c>
      <c r="AJ95" s="169">
        <v>5</v>
      </c>
      <c r="AK95" s="169">
        <v>2</v>
      </c>
      <c r="AL95" s="169">
        <v>8</v>
      </c>
      <c r="AM95" s="169">
        <v>1</v>
      </c>
      <c r="AN95" s="169">
        <v>5</v>
      </c>
      <c r="AO95" s="169">
        <v>2</v>
      </c>
      <c r="AP95" s="169">
        <v>1</v>
      </c>
      <c r="AQ95" s="169">
        <v>4</v>
      </c>
      <c r="AR95" s="169">
        <v>2</v>
      </c>
      <c r="AS95" s="169">
        <v>5</v>
      </c>
      <c r="AT95" s="169">
        <v>0</v>
      </c>
      <c r="AU95" s="169">
        <v>3</v>
      </c>
      <c r="AV95" s="169">
        <v>2</v>
      </c>
      <c r="AW95" s="169">
        <v>10</v>
      </c>
      <c r="AX95" s="169">
        <v>0</v>
      </c>
      <c r="AY95" s="169">
        <v>17</v>
      </c>
      <c r="AZ95" s="169">
        <v>8</v>
      </c>
      <c r="BA95" s="169">
        <v>4</v>
      </c>
      <c r="BB95" s="169">
        <v>0</v>
      </c>
      <c r="BC95" s="169">
        <v>3</v>
      </c>
      <c r="BD95" s="169">
        <v>3</v>
      </c>
      <c r="BE95" s="169">
        <v>0</v>
      </c>
      <c r="BF95" s="169">
        <v>1</v>
      </c>
      <c r="BG95" s="169">
        <v>1</v>
      </c>
      <c r="BH95" s="169">
        <v>1</v>
      </c>
      <c r="BI95" s="169">
        <v>3</v>
      </c>
      <c r="BJ95" s="169">
        <v>0</v>
      </c>
      <c r="BK95" s="169">
        <v>2</v>
      </c>
      <c r="BL95" s="169">
        <v>111</v>
      </c>
      <c r="BM95" s="169">
        <v>2</v>
      </c>
      <c r="BN95" s="169">
        <v>1</v>
      </c>
      <c r="BO95" s="169">
        <v>2</v>
      </c>
      <c r="BP95" s="169">
        <v>4</v>
      </c>
      <c r="BQ95" s="169">
        <v>0</v>
      </c>
      <c r="BR95" s="169">
        <v>2</v>
      </c>
      <c r="BS95" s="169">
        <v>1</v>
      </c>
      <c r="BT95" s="169">
        <v>2</v>
      </c>
      <c r="BU95" s="169">
        <v>2</v>
      </c>
      <c r="BV95" s="169">
        <v>6</v>
      </c>
      <c r="BW95" s="169">
        <v>6</v>
      </c>
      <c r="BX95" s="169">
        <v>3</v>
      </c>
      <c r="BY95" s="169">
        <v>29</v>
      </c>
      <c r="BZ95" s="169">
        <v>141</v>
      </c>
      <c r="CA95" s="169"/>
      <c r="CB95" s="166">
        <f t="shared" si="8"/>
        <v>141</v>
      </c>
      <c r="CC95" s="166">
        <f t="shared" si="11"/>
        <v>58.3448275862069</v>
      </c>
      <c r="CD95" s="166">
        <v>100</v>
      </c>
      <c r="CE95" s="166">
        <v>0</v>
      </c>
      <c r="CF95" s="177">
        <v>0</v>
      </c>
      <c r="CG95" s="114">
        <v>59</v>
      </c>
      <c r="CH95" s="114"/>
      <c r="CI95" s="114">
        <v>10</v>
      </c>
      <c r="CJ95" s="114">
        <f t="shared" si="9"/>
        <v>49</v>
      </c>
      <c r="CK95" s="114">
        <v>49</v>
      </c>
      <c r="CL95" s="114">
        <v>49</v>
      </c>
      <c r="CM95" s="114"/>
      <c r="CN95" s="114">
        <v>10</v>
      </c>
      <c r="CO95" s="181">
        <f t="shared" si="10"/>
        <v>39</v>
      </c>
    </row>
    <row r="96" customHeight="1" spans="1:93">
      <c r="A96" s="155">
        <v>95</v>
      </c>
      <c r="B96" s="155" t="s">
        <v>380</v>
      </c>
      <c r="C96" s="157" t="s">
        <v>808</v>
      </c>
      <c r="D96" s="155" t="s">
        <v>790</v>
      </c>
      <c r="E96" s="158" t="s">
        <v>809</v>
      </c>
      <c r="F96" s="158" t="s">
        <v>418</v>
      </c>
      <c r="G96" s="159" t="s">
        <v>810</v>
      </c>
      <c r="H96" s="159" t="s">
        <v>419</v>
      </c>
      <c r="I96" s="155"/>
      <c r="J96" s="155">
        <v>32</v>
      </c>
      <c r="K96" s="165">
        <v>79</v>
      </c>
      <c r="L96" s="155">
        <v>22</v>
      </c>
      <c r="M96" s="155"/>
      <c r="N96" s="165" t="s">
        <v>615</v>
      </c>
      <c r="O96" s="155" t="s">
        <v>605</v>
      </c>
      <c r="P96" s="155"/>
      <c r="Q96" s="155"/>
      <c r="R96" s="155"/>
      <c r="S96" s="155"/>
      <c r="T96" s="169"/>
      <c r="U96" s="169"/>
      <c r="V96" s="166"/>
      <c r="W96" s="166">
        <v>26</v>
      </c>
      <c r="X96" s="166">
        <v>152</v>
      </c>
      <c r="Y96" s="166">
        <v>202</v>
      </c>
      <c r="Z96" s="166">
        <v>504</v>
      </c>
      <c r="AA96" s="166">
        <v>174</v>
      </c>
      <c r="AB96" s="166">
        <f t="shared" si="12"/>
        <v>1058</v>
      </c>
      <c r="AC96" s="166">
        <v>15</v>
      </c>
      <c r="AD96" s="166">
        <v>109</v>
      </c>
      <c r="AE96" s="169">
        <v>277</v>
      </c>
      <c r="AF96" s="169">
        <v>132</v>
      </c>
      <c r="AG96" s="169">
        <v>92</v>
      </c>
      <c r="AH96" s="169">
        <v>1</v>
      </c>
      <c r="AI96" s="169">
        <v>1</v>
      </c>
      <c r="AJ96" s="169">
        <v>0</v>
      </c>
      <c r="AK96" s="169">
        <v>0</v>
      </c>
      <c r="AL96" s="169">
        <v>0</v>
      </c>
      <c r="AM96" s="169">
        <v>0</v>
      </c>
      <c r="AN96" s="169">
        <v>1</v>
      </c>
      <c r="AO96" s="169">
        <v>2</v>
      </c>
      <c r="AP96" s="169">
        <v>0</v>
      </c>
      <c r="AQ96" s="169">
        <v>0</v>
      </c>
      <c r="AR96" s="169">
        <v>4</v>
      </c>
      <c r="AS96" s="169">
        <v>2</v>
      </c>
      <c r="AT96" s="169">
        <v>0</v>
      </c>
      <c r="AU96" s="169">
        <v>0</v>
      </c>
      <c r="AV96" s="169">
        <v>0</v>
      </c>
      <c r="AW96" s="169">
        <v>1</v>
      </c>
      <c r="AX96" s="169">
        <v>0</v>
      </c>
      <c r="AY96" s="169">
        <v>1</v>
      </c>
      <c r="AZ96" s="169">
        <v>0</v>
      </c>
      <c r="BA96" s="169">
        <v>2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2</v>
      </c>
      <c r="BJ96" s="169">
        <v>3</v>
      </c>
      <c r="BK96" s="169">
        <v>0</v>
      </c>
      <c r="BL96" s="169">
        <v>19</v>
      </c>
      <c r="BM96" s="169">
        <v>0</v>
      </c>
      <c r="BN96" s="169">
        <v>2</v>
      </c>
      <c r="BO96" s="169">
        <v>4</v>
      </c>
      <c r="BP96" s="169">
        <v>1</v>
      </c>
      <c r="BQ96" s="169">
        <v>1</v>
      </c>
      <c r="BR96" s="169">
        <v>0</v>
      </c>
      <c r="BS96" s="169">
        <v>1</v>
      </c>
      <c r="BT96" s="169">
        <v>0</v>
      </c>
      <c r="BU96" s="169">
        <v>0</v>
      </c>
      <c r="BV96" s="169">
        <v>2</v>
      </c>
      <c r="BW96" s="169">
        <v>3</v>
      </c>
      <c r="BX96" s="169">
        <v>2</v>
      </c>
      <c r="BY96" s="169">
        <v>16</v>
      </c>
      <c r="BZ96" s="169">
        <v>12</v>
      </c>
      <c r="CA96" s="169"/>
      <c r="CB96" s="166">
        <f t="shared" si="8"/>
        <v>12</v>
      </c>
      <c r="CC96" s="166">
        <f t="shared" si="11"/>
        <v>9</v>
      </c>
      <c r="CD96" s="166">
        <v>37</v>
      </c>
      <c r="CE96" s="166">
        <v>0</v>
      </c>
      <c r="CF96" s="177">
        <v>0</v>
      </c>
      <c r="CG96" s="114">
        <v>59</v>
      </c>
      <c r="CH96" s="114">
        <v>0</v>
      </c>
      <c r="CI96" s="114">
        <v>10</v>
      </c>
      <c r="CJ96" s="114">
        <f t="shared" si="9"/>
        <v>49</v>
      </c>
      <c r="CK96" s="180">
        <v>49</v>
      </c>
      <c r="CL96" s="114">
        <v>49</v>
      </c>
      <c r="CM96" s="114"/>
      <c r="CN96" s="114">
        <v>10</v>
      </c>
      <c r="CO96" s="181">
        <f t="shared" si="10"/>
        <v>39</v>
      </c>
    </row>
    <row r="97" spans="1:93">
      <c r="A97" s="155">
        <v>96</v>
      </c>
      <c r="B97" s="156" t="s">
        <v>380</v>
      </c>
      <c r="C97" s="157" t="s">
        <v>808</v>
      </c>
      <c r="D97" s="155" t="s">
        <v>790</v>
      </c>
      <c r="E97" s="183" t="s">
        <v>811</v>
      </c>
      <c r="F97" s="158" t="s">
        <v>402</v>
      </c>
      <c r="G97" s="159" t="s">
        <v>812</v>
      </c>
      <c r="H97" s="159" t="s">
        <v>403</v>
      </c>
      <c r="I97" s="155">
        <v>5.7</v>
      </c>
      <c r="J97" s="155">
        <v>58</v>
      </c>
      <c r="K97" s="165">
        <v>109</v>
      </c>
      <c r="L97" s="155">
        <v>21</v>
      </c>
      <c r="M97" s="155">
        <v>25</v>
      </c>
      <c r="N97" s="165" t="s">
        <v>604</v>
      </c>
      <c r="O97" s="155" t="s">
        <v>605</v>
      </c>
      <c r="P97" s="155"/>
      <c r="Q97" s="155"/>
      <c r="R97" s="155"/>
      <c r="S97" s="155"/>
      <c r="T97" s="169"/>
      <c r="U97" s="169"/>
      <c r="V97" s="166"/>
      <c r="W97" s="155"/>
      <c r="X97" s="155"/>
      <c r="Y97" s="155"/>
      <c r="Z97" s="155"/>
      <c r="AA97" s="166"/>
      <c r="AB97" s="166">
        <f t="shared" si="12"/>
        <v>0</v>
      </c>
      <c r="AC97" s="166"/>
      <c r="AD97" s="166"/>
      <c r="AE97" s="169"/>
      <c r="AF97" s="169">
        <v>0</v>
      </c>
      <c r="AG97" s="169">
        <v>48</v>
      </c>
      <c r="AH97" s="169">
        <v>13</v>
      </c>
      <c r="AI97" s="169">
        <v>5</v>
      </c>
      <c r="AJ97" s="169">
        <v>3</v>
      </c>
      <c r="AK97" s="169">
        <v>3</v>
      </c>
      <c r="AL97" s="169">
        <v>2</v>
      </c>
      <c r="AM97" s="169">
        <v>16</v>
      </c>
      <c r="AN97" s="169">
        <v>2</v>
      </c>
      <c r="AO97" s="169">
        <v>1</v>
      </c>
      <c r="AP97" s="169">
        <v>3</v>
      </c>
      <c r="AQ97" s="169">
        <v>2</v>
      </c>
      <c r="AR97" s="169">
        <v>7</v>
      </c>
      <c r="AS97" s="169">
        <v>2</v>
      </c>
      <c r="AT97" s="169">
        <v>0</v>
      </c>
      <c r="AU97" s="169">
        <v>0</v>
      </c>
      <c r="AV97" s="169">
        <v>0</v>
      </c>
      <c r="AW97" s="169">
        <v>14</v>
      </c>
      <c r="AX97" s="169">
        <v>0</v>
      </c>
      <c r="AY97" s="169">
        <v>20</v>
      </c>
      <c r="AZ97" s="169">
        <v>2</v>
      </c>
      <c r="BA97" s="169">
        <v>2</v>
      </c>
      <c r="BB97" s="169">
        <v>4</v>
      </c>
      <c r="BC97" s="169">
        <v>0</v>
      </c>
      <c r="BD97" s="169">
        <v>2</v>
      </c>
      <c r="BE97" s="169">
        <v>1</v>
      </c>
      <c r="BF97" s="169">
        <v>3</v>
      </c>
      <c r="BG97" s="169">
        <v>1</v>
      </c>
      <c r="BH97" s="169">
        <v>2</v>
      </c>
      <c r="BI97" s="169">
        <v>6</v>
      </c>
      <c r="BJ97" s="169">
        <v>2</v>
      </c>
      <c r="BK97" s="169">
        <v>6</v>
      </c>
      <c r="BL97" s="169">
        <v>118</v>
      </c>
      <c r="BM97" s="169">
        <v>1</v>
      </c>
      <c r="BN97" s="169">
        <v>5</v>
      </c>
      <c r="BO97" s="169">
        <v>3</v>
      </c>
      <c r="BP97" s="169">
        <v>4</v>
      </c>
      <c r="BQ97" s="169">
        <v>6</v>
      </c>
      <c r="BR97" s="169">
        <v>1</v>
      </c>
      <c r="BS97" s="169">
        <v>2</v>
      </c>
      <c r="BT97" s="169">
        <v>0</v>
      </c>
      <c r="BU97" s="169">
        <v>9</v>
      </c>
      <c r="BV97" s="169">
        <v>3</v>
      </c>
      <c r="BW97" s="169">
        <v>4</v>
      </c>
      <c r="BX97" s="169">
        <v>2</v>
      </c>
      <c r="BY97" s="169">
        <v>34</v>
      </c>
      <c r="BZ97" s="169">
        <v>69</v>
      </c>
      <c r="CA97" s="169">
        <v>8</v>
      </c>
      <c r="CB97" s="166">
        <f t="shared" si="8"/>
        <v>77</v>
      </c>
      <c r="CC97" s="166">
        <f t="shared" si="11"/>
        <v>27.1764705882353</v>
      </c>
      <c r="CD97" s="166">
        <v>821</v>
      </c>
      <c r="CE97" s="166">
        <v>495</v>
      </c>
      <c r="CF97" s="177" t="s">
        <v>813</v>
      </c>
      <c r="CG97" s="114">
        <v>99</v>
      </c>
      <c r="CH97" s="114">
        <v>0</v>
      </c>
      <c r="CI97" s="114">
        <v>30</v>
      </c>
      <c r="CJ97" s="114">
        <f t="shared" si="9"/>
        <v>69</v>
      </c>
      <c r="CK97" s="114">
        <v>89</v>
      </c>
      <c r="CL97" s="114">
        <v>89</v>
      </c>
      <c r="CM97" s="114"/>
      <c r="CN97" s="114">
        <v>20</v>
      </c>
      <c r="CO97" s="181">
        <f t="shared" si="10"/>
        <v>69</v>
      </c>
    </row>
    <row r="98" spans="1:93">
      <c r="A98" s="155">
        <v>97</v>
      </c>
      <c r="B98" s="156" t="s">
        <v>380</v>
      </c>
      <c r="C98" s="157" t="s">
        <v>808</v>
      </c>
      <c r="D98" s="155" t="s">
        <v>790</v>
      </c>
      <c r="E98" s="183" t="s">
        <v>814</v>
      </c>
      <c r="F98" s="158" t="s">
        <v>404</v>
      </c>
      <c r="G98" s="159" t="s">
        <v>815</v>
      </c>
      <c r="H98" s="159" t="s">
        <v>405</v>
      </c>
      <c r="I98" s="155">
        <v>5.7</v>
      </c>
      <c r="J98" s="155">
        <v>68</v>
      </c>
      <c r="K98" s="165">
        <v>119</v>
      </c>
      <c r="L98" s="155">
        <v>21</v>
      </c>
      <c r="M98" s="155">
        <v>25</v>
      </c>
      <c r="N98" s="165" t="s">
        <v>604</v>
      </c>
      <c r="O98" s="155" t="s">
        <v>605</v>
      </c>
      <c r="P98" s="155"/>
      <c r="Q98" s="155"/>
      <c r="R98" s="155"/>
      <c r="S98" s="155"/>
      <c r="T98" s="169"/>
      <c r="U98" s="169"/>
      <c r="V98" s="166"/>
      <c r="W98" s="155"/>
      <c r="X98" s="155"/>
      <c r="Y98" s="155"/>
      <c r="Z98" s="155"/>
      <c r="AA98" s="166"/>
      <c r="AB98" s="166">
        <f t="shared" si="12"/>
        <v>0</v>
      </c>
      <c r="AC98" s="166"/>
      <c r="AD98" s="166"/>
      <c r="AE98" s="169"/>
      <c r="AF98" s="169">
        <v>0</v>
      </c>
      <c r="AG98" s="169">
        <v>27</v>
      </c>
      <c r="AH98" s="169">
        <v>7</v>
      </c>
      <c r="AI98" s="169">
        <v>1</v>
      </c>
      <c r="AJ98" s="169">
        <v>0</v>
      </c>
      <c r="AK98" s="169">
        <v>2</v>
      </c>
      <c r="AL98" s="169">
        <v>0</v>
      </c>
      <c r="AM98" s="169">
        <v>4</v>
      </c>
      <c r="AN98" s="169">
        <v>0</v>
      </c>
      <c r="AO98" s="169">
        <v>2</v>
      </c>
      <c r="AP98" s="169">
        <v>2</v>
      </c>
      <c r="AQ98" s="169">
        <v>2</v>
      </c>
      <c r="AR98" s="169">
        <v>1</v>
      </c>
      <c r="AS98" s="169">
        <v>1</v>
      </c>
      <c r="AT98" s="169">
        <v>0</v>
      </c>
      <c r="AU98" s="169">
        <v>1</v>
      </c>
      <c r="AV98" s="169">
        <v>0</v>
      </c>
      <c r="AW98" s="169">
        <v>3</v>
      </c>
      <c r="AX98" s="169">
        <v>1</v>
      </c>
      <c r="AY98" s="169">
        <v>10</v>
      </c>
      <c r="AZ98" s="169">
        <v>1</v>
      </c>
      <c r="BA98" s="169">
        <v>1</v>
      </c>
      <c r="BB98" s="169">
        <v>1</v>
      </c>
      <c r="BC98" s="169">
        <v>3</v>
      </c>
      <c r="BD98" s="169">
        <v>1</v>
      </c>
      <c r="BE98" s="169">
        <v>0</v>
      </c>
      <c r="BF98" s="169">
        <v>3</v>
      </c>
      <c r="BG98" s="169">
        <v>0</v>
      </c>
      <c r="BH98" s="169">
        <v>0</v>
      </c>
      <c r="BI98" s="169">
        <v>3</v>
      </c>
      <c r="BJ98" s="169">
        <v>0</v>
      </c>
      <c r="BK98" s="169">
        <v>2</v>
      </c>
      <c r="BL98" s="169">
        <v>49</v>
      </c>
      <c r="BM98" s="169">
        <v>2</v>
      </c>
      <c r="BN98" s="169">
        <v>4</v>
      </c>
      <c r="BO98" s="169">
        <v>0</v>
      </c>
      <c r="BP98" s="169">
        <v>2</v>
      </c>
      <c r="BQ98" s="169">
        <v>4</v>
      </c>
      <c r="BR98" s="169">
        <v>3</v>
      </c>
      <c r="BS98" s="169">
        <v>2</v>
      </c>
      <c r="BT98" s="169">
        <v>2</v>
      </c>
      <c r="BU98" s="169">
        <v>1</v>
      </c>
      <c r="BV98" s="169">
        <v>0</v>
      </c>
      <c r="BW98" s="169">
        <v>2</v>
      </c>
      <c r="BX98" s="169">
        <v>0</v>
      </c>
      <c r="BY98" s="169">
        <v>17</v>
      </c>
      <c r="BZ98" s="169">
        <v>29</v>
      </c>
      <c r="CA98" s="169">
        <v>26</v>
      </c>
      <c r="CB98" s="166">
        <f t="shared" si="8"/>
        <v>55</v>
      </c>
      <c r="CC98" s="166">
        <f t="shared" si="11"/>
        <v>38.8235294117647</v>
      </c>
      <c r="CD98" s="166">
        <v>532</v>
      </c>
      <c r="CE98" s="166">
        <v>80</v>
      </c>
      <c r="CF98" s="177">
        <v>44391</v>
      </c>
      <c r="CG98" s="114">
        <v>109</v>
      </c>
      <c r="CH98" s="114">
        <v>0</v>
      </c>
      <c r="CI98" s="114">
        <v>30</v>
      </c>
      <c r="CJ98" s="114">
        <f t="shared" si="9"/>
        <v>79</v>
      </c>
      <c r="CK98" s="114">
        <v>99</v>
      </c>
      <c r="CL98" s="114">
        <v>99</v>
      </c>
      <c r="CM98" s="114"/>
      <c r="CN98" s="114">
        <v>20</v>
      </c>
      <c r="CO98" s="181">
        <f t="shared" si="10"/>
        <v>79</v>
      </c>
    </row>
    <row r="99" spans="1:93">
      <c r="A99" s="155">
        <v>98</v>
      </c>
      <c r="B99" s="156" t="s">
        <v>380</v>
      </c>
      <c r="C99" s="157" t="s">
        <v>816</v>
      </c>
      <c r="D99" s="155" t="s">
        <v>790</v>
      </c>
      <c r="E99" s="183" t="s">
        <v>817</v>
      </c>
      <c r="F99" s="158" t="s">
        <v>424</v>
      </c>
      <c r="G99" s="159" t="s">
        <v>818</v>
      </c>
      <c r="H99" s="159" t="s">
        <v>425</v>
      </c>
      <c r="I99" s="155">
        <v>6.1</v>
      </c>
      <c r="J99" s="155">
        <v>60</v>
      </c>
      <c r="K99" s="165">
        <v>129</v>
      </c>
      <c r="L99" s="155">
        <v>22</v>
      </c>
      <c r="M99" s="155">
        <v>25</v>
      </c>
      <c r="N99" s="165" t="s">
        <v>604</v>
      </c>
      <c r="O99" s="155" t="s">
        <v>605</v>
      </c>
      <c r="P99" s="155"/>
      <c r="Q99" s="155"/>
      <c r="R99" s="155"/>
      <c r="S99" s="155"/>
      <c r="T99" s="169"/>
      <c r="U99" s="169"/>
      <c r="V99" s="166"/>
      <c r="W99" s="155"/>
      <c r="X99" s="155"/>
      <c r="Y99" s="155"/>
      <c r="Z99" s="155"/>
      <c r="AA99" s="166"/>
      <c r="AB99" s="166">
        <f t="shared" si="12"/>
        <v>0</v>
      </c>
      <c r="AC99" s="166"/>
      <c r="AD99" s="166"/>
      <c r="AE99" s="169"/>
      <c r="AF99" s="169">
        <v>0</v>
      </c>
      <c r="AG99" s="169">
        <v>0</v>
      </c>
      <c r="AH99" s="169">
        <v>1</v>
      </c>
      <c r="AI99" s="169">
        <v>1</v>
      </c>
      <c r="AJ99" s="169">
        <v>2</v>
      </c>
      <c r="AK99" s="169">
        <v>0</v>
      </c>
      <c r="AL99" s="169">
        <v>0</v>
      </c>
      <c r="AM99" s="169">
        <v>7</v>
      </c>
      <c r="AN99" s="169">
        <v>4</v>
      </c>
      <c r="AO99" s="169">
        <v>2</v>
      </c>
      <c r="AP99" s="169">
        <v>0</v>
      </c>
      <c r="AQ99" s="169">
        <v>2</v>
      </c>
      <c r="AR99" s="169">
        <v>1</v>
      </c>
      <c r="AS99" s="169">
        <v>3</v>
      </c>
      <c r="AT99" s="169">
        <v>3</v>
      </c>
      <c r="AU99" s="169">
        <v>4</v>
      </c>
      <c r="AV99" s="169">
        <v>3</v>
      </c>
      <c r="AW99" s="169">
        <v>5</v>
      </c>
      <c r="AX99" s="169">
        <v>1</v>
      </c>
      <c r="AY99" s="169">
        <v>32</v>
      </c>
      <c r="AZ99" s="169">
        <v>5</v>
      </c>
      <c r="BA99" s="169">
        <v>2</v>
      </c>
      <c r="BB99" s="169">
        <v>3</v>
      </c>
      <c r="BC99" s="169">
        <v>0</v>
      </c>
      <c r="BD99" s="169">
        <v>1</v>
      </c>
      <c r="BE99" s="169">
        <v>2</v>
      </c>
      <c r="BF99" s="169">
        <v>2</v>
      </c>
      <c r="BG99" s="169">
        <v>7</v>
      </c>
      <c r="BH99" s="169">
        <v>4</v>
      </c>
      <c r="BI99" s="169">
        <v>11</v>
      </c>
      <c r="BJ99" s="169">
        <v>4</v>
      </c>
      <c r="BK99" s="169">
        <v>4</v>
      </c>
      <c r="BL99" s="169">
        <v>111</v>
      </c>
      <c r="BM99" s="169">
        <v>4</v>
      </c>
      <c r="BN99" s="169">
        <v>4</v>
      </c>
      <c r="BO99" s="169">
        <v>4</v>
      </c>
      <c r="BP99" s="169">
        <v>6</v>
      </c>
      <c r="BQ99" s="169">
        <v>7</v>
      </c>
      <c r="BR99" s="169">
        <v>2</v>
      </c>
      <c r="BS99" s="169">
        <v>7</v>
      </c>
      <c r="BT99" s="169">
        <v>10</v>
      </c>
      <c r="BU99" s="169">
        <v>6</v>
      </c>
      <c r="BV99" s="169">
        <v>2</v>
      </c>
      <c r="BW99" s="169">
        <v>9</v>
      </c>
      <c r="BX99" s="169">
        <v>3</v>
      </c>
      <c r="BY99" s="169">
        <v>55</v>
      </c>
      <c r="BZ99" s="169">
        <v>44</v>
      </c>
      <c r="CA99" s="169">
        <v>45</v>
      </c>
      <c r="CB99" s="166">
        <f t="shared" si="8"/>
        <v>89</v>
      </c>
      <c r="CC99" s="166">
        <f t="shared" si="11"/>
        <v>19.4181818181818</v>
      </c>
      <c r="CD99" s="166">
        <v>401</v>
      </c>
      <c r="CE99" s="166">
        <v>0</v>
      </c>
      <c r="CF99" s="177">
        <v>0</v>
      </c>
      <c r="CG99" s="114">
        <v>99</v>
      </c>
      <c r="CH99" s="114">
        <v>0</v>
      </c>
      <c r="CI99" s="114">
        <v>30</v>
      </c>
      <c r="CJ99" s="114">
        <f t="shared" si="9"/>
        <v>69</v>
      </c>
      <c r="CK99" s="114">
        <v>89</v>
      </c>
      <c r="CL99" s="114">
        <v>89</v>
      </c>
      <c r="CM99" s="114"/>
      <c r="CN99" s="114">
        <v>20</v>
      </c>
      <c r="CO99" s="181">
        <f t="shared" si="10"/>
        <v>69</v>
      </c>
    </row>
    <row r="100" spans="1:93">
      <c r="A100" s="155">
        <v>99</v>
      </c>
      <c r="B100" s="156" t="s">
        <v>380</v>
      </c>
      <c r="C100" s="157" t="s">
        <v>816</v>
      </c>
      <c r="D100" s="155" t="s">
        <v>790</v>
      </c>
      <c r="E100" s="183" t="s">
        <v>819</v>
      </c>
      <c r="F100" s="158" t="s">
        <v>416</v>
      </c>
      <c r="G100" s="159" t="s">
        <v>820</v>
      </c>
      <c r="H100" s="159" t="s">
        <v>417</v>
      </c>
      <c r="I100" s="155">
        <v>5.7</v>
      </c>
      <c r="J100" s="155">
        <v>34</v>
      </c>
      <c r="K100" s="165">
        <v>69</v>
      </c>
      <c r="L100" s="155">
        <v>22</v>
      </c>
      <c r="M100" s="155">
        <v>25</v>
      </c>
      <c r="N100" s="165" t="s">
        <v>604</v>
      </c>
      <c r="O100" s="155" t="s">
        <v>605</v>
      </c>
      <c r="P100" s="155"/>
      <c r="Q100" s="155"/>
      <c r="R100" s="155"/>
      <c r="S100" s="155"/>
      <c r="T100" s="169"/>
      <c r="U100" s="169"/>
      <c r="V100" s="166"/>
      <c r="W100" s="155"/>
      <c r="X100" s="155"/>
      <c r="Y100" s="155"/>
      <c r="Z100" s="155"/>
      <c r="AA100" s="166"/>
      <c r="AB100" s="166">
        <f t="shared" si="12"/>
        <v>0</v>
      </c>
      <c r="AC100" s="166"/>
      <c r="AD100" s="166"/>
      <c r="AE100" s="169"/>
      <c r="AF100" s="169">
        <v>0</v>
      </c>
      <c r="AG100" s="169">
        <v>74</v>
      </c>
      <c r="AH100" s="169">
        <v>10</v>
      </c>
      <c r="AI100" s="169">
        <v>4</v>
      </c>
      <c r="AJ100" s="169">
        <v>3</v>
      </c>
      <c r="AK100" s="169">
        <v>1</v>
      </c>
      <c r="AL100" s="169">
        <v>0</v>
      </c>
      <c r="AM100" s="169">
        <v>3</v>
      </c>
      <c r="AN100" s="169">
        <v>3</v>
      </c>
      <c r="AO100" s="169">
        <v>3</v>
      </c>
      <c r="AP100" s="169">
        <v>2</v>
      </c>
      <c r="AQ100" s="169">
        <v>4</v>
      </c>
      <c r="AR100" s="169">
        <v>2</v>
      </c>
      <c r="AS100" s="169">
        <v>2</v>
      </c>
      <c r="AT100" s="169">
        <v>2</v>
      </c>
      <c r="AU100" s="169">
        <v>3</v>
      </c>
      <c r="AV100" s="169">
        <v>0</v>
      </c>
      <c r="AW100" s="169">
        <v>6</v>
      </c>
      <c r="AX100" s="169">
        <v>0</v>
      </c>
      <c r="AY100" s="169">
        <v>15</v>
      </c>
      <c r="AZ100" s="169">
        <v>0</v>
      </c>
      <c r="BA100" s="169">
        <v>2</v>
      </c>
      <c r="BB100" s="169">
        <v>1</v>
      </c>
      <c r="BC100" s="169">
        <v>0</v>
      </c>
      <c r="BD100" s="169">
        <v>2</v>
      </c>
      <c r="BE100" s="169">
        <v>3</v>
      </c>
      <c r="BF100" s="169">
        <v>2</v>
      </c>
      <c r="BG100" s="169">
        <v>1</v>
      </c>
      <c r="BH100" s="169">
        <v>1</v>
      </c>
      <c r="BI100" s="169">
        <v>6</v>
      </c>
      <c r="BJ100" s="169">
        <v>3</v>
      </c>
      <c r="BK100" s="169">
        <v>8</v>
      </c>
      <c r="BL100" s="169">
        <v>89</v>
      </c>
      <c r="BM100" s="169">
        <v>3</v>
      </c>
      <c r="BN100" s="169">
        <v>2</v>
      </c>
      <c r="BO100" s="169">
        <v>7</v>
      </c>
      <c r="BP100" s="169">
        <v>9</v>
      </c>
      <c r="BQ100" s="169">
        <v>4</v>
      </c>
      <c r="BR100" s="169">
        <v>5</v>
      </c>
      <c r="BS100" s="169">
        <v>8</v>
      </c>
      <c r="BT100" s="169">
        <v>11</v>
      </c>
      <c r="BU100" s="169">
        <v>4</v>
      </c>
      <c r="BV100" s="169">
        <v>4</v>
      </c>
      <c r="BW100" s="169">
        <v>5</v>
      </c>
      <c r="BX100" s="169">
        <v>4</v>
      </c>
      <c r="BY100" s="169">
        <v>61</v>
      </c>
      <c r="BZ100" s="169">
        <v>41</v>
      </c>
      <c r="CA100" s="169">
        <v>50</v>
      </c>
      <c r="CB100" s="166">
        <f t="shared" si="8"/>
        <v>91</v>
      </c>
      <c r="CC100" s="166">
        <f t="shared" si="11"/>
        <v>17.9016393442623</v>
      </c>
      <c r="CD100" s="166">
        <v>291</v>
      </c>
      <c r="CE100" s="166">
        <v>400</v>
      </c>
      <c r="CF100" s="177">
        <v>44407</v>
      </c>
      <c r="CG100" s="114">
        <v>59</v>
      </c>
      <c r="CH100" s="114">
        <v>0</v>
      </c>
      <c r="CI100" s="114">
        <v>20</v>
      </c>
      <c r="CJ100" s="114">
        <f t="shared" si="9"/>
        <v>39</v>
      </c>
      <c r="CK100" s="114">
        <v>49</v>
      </c>
      <c r="CL100" s="114">
        <v>49</v>
      </c>
      <c r="CM100" s="114"/>
      <c r="CN100" s="114">
        <v>10</v>
      </c>
      <c r="CO100" s="181">
        <f t="shared" si="10"/>
        <v>39</v>
      </c>
    </row>
    <row r="101" spans="1:93">
      <c r="A101" s="155">
        <v>100</v>
      </c>
      <c r="B101" s="156" t="s">
        <v>380</v>
      </c>
      <c r="C101" s="157" t="s">
        <v>816</v>
      </c>
      <c r="D101" s="155" t="s">
        <v>790</v>
      </c>
      <c r="E101" s="183" t="s">
        <v>821</v>
      </c>
      <c r="F101" s="158" t="s">
        <v>420</v>
      </c>
      <c r="G101" s="159" t="s">
        <v>822</v>
      </c>
      <c r="H101" s="159" t="s">
        <v>421</v>
      </c>
      <c r="I101" s="155">
        <v>5.7</v>
      </c>
      <c r="J101" s="155">
        <v>43</v>
      </c>
      <c r="K101" s="165">
        <v>79</v>
      </c>
      <c r="L101" s="155">
        <v>22</v>
      </c>
      <c r="M101" s="155">
        <v>25</v>
      </c>
      <c r="N101" s="165" t="s">
        <v>604</v>
      </c>
      <c r="O101" s="155" t="s">
        <v>605</v>
      </c>
      <c r="P101" s="155"/>
      <c r="Q101" s="155"/>
      <c r="R101" s="155"/>
      <c r="S101" s="155"/>
      <c r="T101" s="169"/>
      <c r="U101" s="169"/>
      <c r="V101" s="166"/>
      <c r="W101" s="155"/>
      <c r="X101" s="155"/>
      <c r="Y101" s="155"/>
      <c r="Z101" s="155"/>
      <c r="AA101" s="166"/>
      <c r="AB101" s="166">
        <f t="shared" si="12"/>
        <v>0</v>
      </c>
      <c r="AC101" s="166"/>
      <c r="AD101" s="166"/>
      <c r="AE101" s="169"/>
      <c r="AF101" s="169">
        <v>0</v>
      </c>
      <c r="AG101" s="169">
        <v>55</v>
      </c>
      <c r="AH101" s="169">
        <v>6</v>
      </c>
      <c r="AI101" s="169">
        <v>1</v>
      </c>
      <c r="AJ101" s="169">
        <v>0</v>
      </c>
      <c r="AK101" s="169">
        <v>3</v>
      </c>
      <c r="AL101" s="169">
        <v>1</v>
      </c>
      <c r="AM101" s="169">
        <v>1</v>
      </c>
      <c r="AN101" s="169">
        <v>2</v>
      </c>
      <c r="AO101" s="169">
        <v>0</v>
      </c>
      <c r="AP101" s="169">
        <v>0</v>
      </c>
      <c r="AQ101" s="169">
        <v>3</v>
      </c>
      <c r="AR101" s="169">
        <v>0</v>
      </c>
      <c r="AS101" s="169">
        <v>3</v>
      </c>
      <c r="AT101" s="169">
        <v>0</v>
      </c>
      <c r="AU101" s="169">
        <v>1</v>
      </c>
      <c r="AV101" s="169">
        <v>2</v>
      </c>
      <c r="AW101" s="169">
        <v>4</v>
      </c>
      <c r="AX101" s="169">
        <v>0</v>
      </c>
      <c r="AY101" s="169">
        <v>6</v>
      </c>
      <c r="AZ101" s="169">
        <v>1</v>
      </c>
      <c r="BA101" s="169">
        <v>0</v>
      </c>
      <c r="BB101" s="169">
        <v>2</v>
      </c>
      <c r="BC101" s="169">
        <v>1</v>
      </c>
      <c r="BD101" s="169">
        <v>0</v>
      </c>
      <c r="BE101" s="169">
        <v>1</v>
      </c>
      <c r="BF101" s="169">
        <v>1</v>
      </c>
      <c r="BG101" s="169">
        <v>0</v>
      </c>
      <c r="BH101" s="169">
        <v>0</v>
      </c>
      <c r="BI101" s="169">
        <v>4</v>
      </c>
      <c r="BJ101" s="169">
        <v>0</v>
      </c>
      <c r="BK101" s="169">
        <v>2</v>
      </c>
      <c r="BL101" s="169">
        <v>44</v>
      </c>
      <c r="BM101" s="169">
        <v>2</v>
      </c>
      <c r="BN101" s="169">
        <v>3</v>
      </c>
      <c r="BO101" s="169">
        <v>0</v>
      </c>
      <c r="BP101" s="169">
        <v>1</v>
      </c>
      <c r="BQ101" s="169">
        <v>1</v>
      </c>
      <c r="BR101" s="169">
        <v>0</v>
      </c>
      <c r="BS101" s="169">
        <v>9</v>
      </c>
      <c r="BT101" s="169">
        <v>4</v>
      </c>
      <c r="BU101" s="169">
        <v>2</v>
      </c>
      <c r="BV101" s="169">
        <v>1</v>
      </c>
      <c r="BW101" s="169">
        <v>1</v>
      </c>
      <c r="BX101" s="169">
        <v>3</v>
      </c>
      <c r="BY101" s="169">
        <v>26</v>
      </c>
      <c r="BZ101" s="169">
        <v>65</v>
      </c>
      <c r="CA101" s="169"/>
      <c r="CB101" s="166">
        <f t="shared" si="8"/>
        <v>65</v>
      </c>
      <c r="CC101" s="166">
        <f t="shared" si="11"/>
        <v>30</v>
      </c>
      <c r="CD101" s="166">
        <v>455</v>
      </c>
      <c r="CE101" s="166">
        <v>0</v>
      </c>
      <c r="CF101" s="177">
        <v>0</v>
      </c>
      <c r="CG101" s="114">
        <v>69</v>
      </c>
      <c r="CH101" s="114">
        <v>0</v>
      </c>
      <c r="CI101" s="114">
        <v>20</v>
      </c>
      <c r="CJ101" s="114">
        <f t="shared" si="9"/>
        <v>49</v>
      </c>
      <c r="CK101" s="114">
        <v>59</v>
      </c>
      <c r="CL101" s="114">
        <v>59</v>
      </c>
      <c r="CM101" s="114"/>
      <c r="CN101" s="114">
        <v>10</v>
      </c>
      <c r="CO101" s="181">
        <f t="shared" si="10"/>
        <v>49</v>
      </c>
    </row>
    <row r="102" customHeight="1" spans="1:93">
      <c r="A102" s="155">
        <v>101</v>
      </c>
      <c r="B102" s="156" t="s">
        <v>380</v>
      </c>
      <c r="C102" s="157" t="s">
        <v>816</v>
      </c>
      <c r="D102" s="155" t="s">
        <v>790</v>
      </c>
      <c r="E102" s="158" t="s">
        <v>823</v>
      </c>
      <c r="F102" s="158" t="s">
        <v>410</v>
      </c>
      <c r="G102" s="159" t="s">
        <v>824</v>
      </c>
      <c r="H102" s="184" t="s">
        <v>411</v>
      </c>
      <c r="I102" s="155"/>
      <c r="J102" s="155">
        <v>75</v>
      </c>
      <c r="K102" s="165">
        <v>129</v>
      </c>
      <c r="L102" s="155">
        <v>22</v>
      </c>
      <c r="M102" s="155">
        <v>25</v>
      </c>
      <c r="N102" s="165" t="s">
        <v>604</v>
      </c>
      <c r="O102" s="155" t="s">
        <v>605</v>
      </c>
      <c r="P102" s="166">
        <v>0</v>
      </c>
      <c r="Q102" s="166">
        <v>0</v>
      </c>
      <c r="R102" s="166">
        <v>4</v>
      </c>
      <c r="S102" s="166">
        <v>28</v>
      </c>
      <c r="T102" s="169">
        <v>24</v>
      </c>
      <c r="U102" s="169">
        <v>23</v>
      </c>
      <c r="V102" s="166">
        <v>18</v>
      </c>
      <c r="W102" s="166">
        <v>27</v>
      </c>
      <c r="X102" s="166">
        <v>32</v>
      </c>
      <c r="Y102" s="166">
        <v>38</v>
      </c>
      <c r="Z102" s="166">
        <v>63</v>
      </c>
      <c r="AA102" s="166">
        <v>78</v>
      </c>
      <c r="AB102" s="166">
        <f t="shared" si="12"/>
        <v>335</v>
      </c>
      <c r="AC102" s="166">
        <v>97</v>
      </c>
      <c r="AD102" s="166">
        <v>83</v>
      </c>
      <c r="AE102" s="169">
        <v>55</v>
      </c>
      <c r="AF102" s="169">
        <v>57</v>
      </c>
      <c r="AG102" s="169">
        <v>53</v>
      </c>
      <c r="AH102" s="169">
        <v>2</v>
      </c>
      <c r="AI102" s="169">
        <v>2</v>
      </c>
      <c r="AJ102" s="169">
        <v>0</v>
      </c>
      <c r="AK102" s="169">
        <v>2</v>
      </c>
      <c r="AL102" s="169">
        <v>0</v>
      </c>
      <c r="AM102" s="169">
        <v>2</v>
      </c>
      <c r="AN102" s="169">
        <v>0</v>
      </c>
      <c r="AO102" s="169">
        <v>1</v>
      </c>
      <c r="AP102" s="169">
        <v>0</v>
      </c>
      <c r="AQ102" s="169">
        <v>0</v>
      </c>
      <c r="AR102" s="169">
        <v>0</v>
      </c>
      <c r="AS102" s="169">
        <v>3</v>
      </c>
      <c r="AT102" s="169">
        <v>0</v>
      </c>
      <c r="AU102" s="169">
        <v>0</v>
      </c>
      <c r="AV102" s="169">
        <v>0</v>
      </c>
      <c r="AW102" s="169">
        <v>1</v>
      </c>
      <c r="AX102" s="169">
        <v>0</v>
      </c>
      <c r="AY102" s="169">
        <v>7</v>
      </c>
      <c r="AZ102" s="169">
        <v>0</v>
      </c>
      <c r="BA102" s="169">
        <v>2</v>
      </c>
      <c r="BB102" s="169">
        <v>1</v>
      </c>
      <c r="BC102" s="169">
        <v>5</v>
      </c>
      <c r="BD102" s="169">
        <v>0</v>
      </c>
      <c r="BE102" s="169">
        <v>0</v>
      </c>
      <c r="BF102" s="169">
        <v>0</v>
      </c>
      <c r="BG102" s="169">
        <v>0</v>
      </c>
      <c r="BH102" s="169">
        <v>1</v>
      </c>
      <c r="BI102" s="169">
        <v>0</v>
      </c>
      <c r="BJ102" s="169">
        <v>1</v>
      </c>
      <c r="BK102" s="169">
        <v>2</v>
      </c>
      <c r="BL102" s="169">
        <v>30</v>
      </c>
      <c r="BM102" s="169">
        <v>1</v>
      </c>
      <c r="BN102" s="169">
        <v>2</v>
      </c>
      <c r="BO102" s="169">
        <v>0</v>
      </c>
      <c r="BP102" s="169">
        <v>2</v>
      </c>
      <c r="BQ102" s="169">
        <v>8</v>
      </c>
      <c r="BR102" s="169">
        <v>0</v>
      </c>
      <c r="BS102" s="169">
        <v>0</v>
      </c>
      <c r="BT102" s="169">
        <v>0</v>
      </c>
      <c r="BU102" s="169">
        <v>2</v>
      </c>
      <c r="BV102" s="169">
        <v>0</v>
      </c>
      <c r="BW102" s="169">
        <v>5</v>
      </c>
      <c r="BX102" s="169">
        <v>0</v>
      </c>
      <c r="BY102" s="169">
        <v>17</v>
      </c>
      <c r="BZ102" s="169">
        <v>50</v>
      </c>
      <c r="CA102" s="169"/>
      <c r="CB102" s="166">
        <f t="shared" si="8"/>
        <v>50</v>
      </c>
      <c r="CC102" s="166">
        <f t="shared" ref="CC102:CC133" si="13">CB102/(BY102/12)</f>
        <v>35.2941176470588</v>
      </c>
      <c r="CD102" s="166">
        <v>596</v>
      </c>
      <c r="CE102" s="166">
        <v>500</v>
      </c>
      <c r="CF102" s="177">
        <v>44392</v>
      </c>
      <c r="CG102" s="114">
        <v>109</v>
      </c>
      <c r="CH102" s="114">
        <v>0</v>
      </c>
      <c r="CI102" s="114">
        <v>30</v>
      </c>
      <c r="CJ102" s="114">
        <f t="shared" si="9"/>
        <v>79</v>
      </c>
      <c r="CK102" s="114">
        <v>99</v>
      </c>
      <c r="CL102" s="114">
        <v>99</v>
      </c>
      <c r="CM102" s="114"/>
      <c r="CN102" s="114">
        <v>20</v>
      </c>
      <c r="CO102" s="181">
        <f t="shared" si="10"/>
        <v>79</v>
      </c>
    </row>
    <row r="103" customHeight="1" spans="1:93">
      <c r="A103" s="155">
        <v>102</v>
      </c>
      <c r="B103" s="156" t="s">
        <v>380</v>
      </c>
      <c r="C103" s="157" t="s">
        <v>816</v>
      </c>
      <c r="D103" s="155" t="s">
        <v>790</v>
      </c>
      <c r="E103" s="158" t="s">
        <v>825</v>
      </c>
      <c r="F103" s="158" t="s">
        <v>383</v>
      </c>
      <c r="G103" s="159" t="s">
        <v>826</v>
      </c>
      <c r="H103" s="159" t="s">
        <v>384</v>
      </c>
      <c r="I103" s="155"/>
      <c r="J103" s="155">
        <v>60</v>
      </c>
      <c r="K103" s="165">
        <v>99</v>
      </c>
      <c r="L103" s="155">
        <v>22</v>
      </c>
      <c r="M103" s="155">
        <v>25</v>
      </c>
      <c r="N103" s="165" t="s">
        <v>628</v>
      </c>
      <c r="O103" s="155" t="s">
        <v>605</v>
      </c>
      <c r="P103" s="166">
        <v>169</v>
      </c>
      <c r="Q103" s="166">
        <v>62</v>
      </c>
      <c r="R103" s="166">
        <v>131</v>
      </c>
      <c r="S103" s="166">
        <v>109</v>
      </c>
      <c r="T103" s="169">
        <v>116</v>
      </c>
      <c r="U103" s="169">
        <v>138</v>
      </c>
      <c r="V103" s="166">
        <v>94</v>
      </c>
      <c r="W103" s="166">
        <v>78</v>
      </c>
      <c r="X103" s="166">
        <v>110</v>
      </c>
      <c r="Y103" s="166">
        <v>118</v>
      </c>
      <c r="Z103" s="166">
        <v>206</v>
      </c>
      <c r="AA103" s="166">
        <v>102</v>
      </c>
      <c r="AB103" s="166">
        <f t="shared" si="12"/>
        <v>1433</v>
      </c>
      <c r="AC103" s="166">
        <v>114</v>
      </c>
      <c r="AD103" s="166">
        <v>145</v>
      </c>
      <c r="AE103" s="169">
        <v>123</v>
      </c>
      <c r="AF103" s="169">
        <v>129</v>
      </c>
      <c r="AG103" s="169">
        <v>119</v>
      </c>
      <c r="AH103" s="169">
        <v>5</v>
      </c>
      <c r="AI103" s="169">
        <v>2</v>
      </c>
      <c r="AJ103" s="169">
        <v>5</v>
      </c>
      <c r="AK103" s="169">
        <v>5</v>
      </c>
      <c r="AL103" s="169">
        <v>0</v>
      </c>
      <c r="AM103" s="169">
        <v>2</v>
      </c>
      <c r="AN103" s="169">
        <v>4</v>
      </c>
      <c r="AO103" s="169">
        <v>7</v>
      </c>
      <c r="AP103" s="169">
        <v>2</v>
      </c>
      <c r="AQ103" s="169">
        <v>1</v>
      </c>
      <c r="AR103" s="169">
        <v>4</v>
      </c>
      <c r="AS103" s="169">
        <v>4</v>
      </c>
      <c r="AT103" s="169">
        <v>1</v>
      </c>
      <c r="AU103" s="169">
        <v>1</v>
      </c>
      <c r="AV103" s="169">
        <v>0</v>
      </c>
      <c r="AW103" s="169">
        <v>5</v>
      </c>
      <c r="AX103" s="169">
        <v>0</v>
      </c>
      <c r="AY103" s="169">
        <v>14</v>
      </c>
      <c r="AZ103" s="169">
        <v>1</v>
      </c>
      <c r="BA103" s="169">
        <v>1</v>
      </c>
      <c r="BB103" s="169">
        <v>0</v>
      </c>
      <c r="BC103" s="169">
        <v>2</v>
      </c>
      <c r="BD103" s="169">
        <v>3</v>
      </c>
      <c r="BE103" s="169">
        <v>1</v>
      </c>
      <c r="BF103" s="169">
        <v>4</v>
      </c>
      <c r="BG103" s="169">
        <v>0</v>
      </c>
      <c r="BH103" s="169">
        <v>0</v>
      </c>
      <c r="BI103" s="169">
        <v>2</v>
      </c>
      <c r="BJ103" s="169">
        <v>4</v>
      </c>
      <c r="BK103" s="169">
        <v>1</v>
      </c>
      <c r="BL103" s="169">
        <v>77</v>
      </c>
      <c r="BM103" s="169">
        <v>3</v>
      </c>
      <c r="BN103" s="169">
        <v>4</v>
      </c>
      <c r="BO103" s="169">
        <v>0</v>
      </c>
      <c r="BP103" s="169">
        <v>1</v>
      </c>
      <c r="BQ103" s="169">
        <v>3</v>
      </c>
      <c r="BR103" s="169">
        <v>2</v>
      </c>
      <c r="BS103" s="169">
        <v>4</v>
      </c>
      <c r="BT103" s="169">
        <v>6</v>
      </c>
      <c r="BU103" s="169">
        <v>3</v>
      </c>
      <c r="BV103" s="169">
        <v>1</v>
      </c>
      <c r="BW103" s="169">
        <v>7</v>
      </c>
      <c r="BX103" s="169">
        <v>11</v>
      </c>
      <c r="BY103" s="169">
        <v>41</v>
      </c>
      <c r="BZ103" s="169">
        <v>60</v>
      </c>
      <c r="CA103" s="169"/>
      <c r="CB103" s="166">
        <f t="shared" si="8"/>
        <v>60</v>
      </c>
      <c r="CC103" s="166">
        <f t="shared" si="13"/>
        <v>17.5609756097561</v>
      </c>
      <c r="CD103" s="166">
        <v>149</v>
      </c>
      <c r="CE103" s="166">
        <v>0</v>
      </c>
      <c r="CF103" s="177">
        <v>0</v>
      </c>
      <c r="CG103" s="114">
        <v>79</v>
      </c>
      <c r="CH103" s="114">
        <v>0</v>
      </c>
      <c r="CI103" s="114">
        <v>20</v>
      </c>
      <c r="CJ103" s="114">
        <f t="shared" si="9"/>
        <v>59</v>
      </c>
      <c r="CK103" s="180">
        <v>69</v>
      </c>
      <c r="CL103" s="114">
        <v>69</v>
      </c>
      <c r="CM103" s="114"/>
      <c r="CN103" s="114">
        <v>20</v>
      </c>
      <c r="CO103" s="181">
        <f t="shared" si="10"/>
        <v>49</v>
      </c>
    </row>
    <row r="104" customHeight="1" spans="1:93">
      <c r="A104" s="155">
        <v>103</v>
      </c>
      <c r="B104" s="156" t="s">
        <v>95</v>
      </c>
      <c r="C104" s="157" t="s">
        <v>827</v>
      </c>
      <c r="D104" s="155" t="s">
        <v>828</v>
      </c>
      <c r="E104" s="158" t="s">
        <v>829</v>
      </c>
      <c r="F104" s="158" t="s">
        <v>107</v>
      </c>
      <c r="G104" s="159" t="s">
        <v>830</v>
      </c>
      <c r="H104" s="159" t="s">
        <v>108</v>
      </c>
      <c r="I104" s="155"/>
      <c r="J104" s="155">
        <v>50</v>
      </c>
      <c r="K104" s="165">
        <v>99</v>
      </c>
      <c r="L104" s="155">
        <v>19</v>
      </c>
      <c r="M104" s="155">
        <v>25</v>
      </c>
      <c r="N104" s="165" t="s">
        <v>604</v>
      </c>
      <c r="O104" s="155" t="s">
        <v>605</v>
      </c>
      <c r="P104" s="166">
        <v>0</v>
      </c>
      <c r="Q104" s="166">
        <v>0</v>
      </c>
      <c r="R104" s="166">
        <v>1</v>
      </c>
      <c r="S104" s="166">
        <v>29</v>
      </c>
      <c r="T104" s="169">
        <v>53</v>
      </c>
      <c r="U104" s="169">
        <v>89</v>
      </c>
      <c r="V104" s="166">
        <v>112</v>
      </c>
      <c r="W104" s="166">
        <v>72</v>
      </c>
      <c r="X104" s="166">
        <v>51</v>
      </c>
      <c r="Y104" s="166">
        <v>24</v>
      </c>
      <c r="Z104" s="166">
        <v>59</v>
      </c>
      <c r="AA104" s="166">
        <v>28</v>
      </c>
      <c r="AB104" s="166">
        <f t="shared" ref="AB104:AB130" si="14">SUM(P104:AA104)</f>
        <v>518</v>
      </c>
      <c r="AC104" s="166">
        <v>31</v>
      </c>
      <c r="AD104" s="166">
        <v>45</v>
      </c>
      <c r="AE104" s="169">
        <v>45</v>
      </c>
      <c r="AF104" s="169">
        <v>40</v>
      </c>
      <c r="AG104" s="169">
        <v>65</v>
      </c>
      <c r="AH104" s="169">
        <v>8</v>
      </c>
      <c r="AI104" s="169">
        <v>4</v>
      </c>
      <c r="AJ104" s="169">
        <v>4</v>
      </c>
      <c r="AK104" s="169">
        <v>1</v>
      </c>
      <c r="AL104" s="169">
        <v>1</v>
      </c>
      <c r="AM104" s="169">
        <v>4</v>
      </c>
      <c r="AN104" s="169">
        <v>3</v>
      </c>
      <c r="AO104" s="169">
        <v>2</v>
      </c>
      <c r="AP104" s="169">
        <v>1</v>
      </c>
      <c r="AQ104" s="169">
        <v>3</v>
      </c>
      <c r="AR104" s="169">
        <v>4</v>
      </c>
      <c r="AS104" s="169">
        <v>6</v>
      </c>
      <c r="AT104" s="169">
        <v>1</v>
      </c>
      <c r="AU104" s="169">
        <v>2</v>
      </c>
      <c r="AV104" s="169">
        <v>2</v>
      </c>
      <c r="AW104" s="169">
        <v>3</v>
      </c>
      <c r="AX104" s="169">
        <v>0</v>
      </c>
      <c r="AY104" s="169">
        <v>7</v>
      </c>
      <c r="AZ104" s="169">
        <v>1</v>
      </c>
      <c r="BA104" s="169">
        <v>0</v>
      </c>
      <c r="BB104" s="169">
        <v>0</v>
      </c>
      <c r="BC104" s="169">
        <v>1</v>
      </c>
      <c r="BD104" s="169">
        <v>1</v>
      </c>
      <c r="BE104" s="169">
        <v>1</v>
      </c>
      <c r="BF104" s="169">
        <v>0</v>
      </c>
      <c r="BG104" s="169">
        <v>0</v>
      </c>
      <c r="BH104" s="169">
        <v>0</v>
      </c>
      <c r="BI104" s="169">
        <v>4</v>
      </c>
      <c r="BJ104" s="169">
        <v>2</v>
      </c>
      <c r="BK104" s="169">
        <v>5</v>
      </c>
      <c r="BL104" s="169">
        <v>68</v>
      </c>
      <c r="BM104" s="169">
        <v>5</v>
      </c>
      <c r="BN104" s="169">
        <v>2</v>
      </c>
      <c r="BO104" s="169">
        <v>8</v>
      </c>
      <c r="BP104" s="169">
        <v>1</v>
      </c>
      <c r="BQ104" s="169">
        <v>2</v>
      </c>
      <c r="BR104" s="169">
        <v>2</v>
      </c>
      <c r="BS104" s="169">
        <v>1</v>
      </c>
      <c r="BT104" s="169">
        <v>2</v>
      </c>
      <c r="BU104" s="169">
        <v>5</v>
      </c>
      <c r="BV104" s="169">
        <v>3</v>
      </c>
      <c r="BW104" s="169">
        <v>2</v>
      </c>
      <c r="BX104" s="169">
        <v>1</v>
      </c>
      <c r="BY104" s="169">
        <v>30</v>
      </c>
      <c r="BZ104" s="169">
        <v>32</v>
      </c>
      <c r="CA104" s="169">
        <v>23</v>
      </c>
      <c r="CB104" s="166">
        <f t="shared" si="8"/>
        <v>55</v>
      </c>
      <c r="CC104" s="166">
        <f t="shared" si="13"/>
        <v>22</v>
      </c>
      <c r="CD104" s="166">
        <v>87</v>
      </c>
      <c r="CE104" s="166">
        <v>50</v>
      </c>
      <c r="CF104" s="177">
        <v>44407</v>
      </c>
      <c r="CG104" s="114">
        <v>89</v>
      </c>
      <c r="CH104" s="114">
        <v>0</v>
      </c>
      <c r="CI104" s="114">
        <v>20</v>
      </c>
      <c r="CJ104" s="114">
        <f t="shared" ref="CJ104:CJ127" si="15">CG104-CH104-CI104</f>
        <v>69</v>
      </c>
      <c r="CK104" s="114">
        <v>79</v>
      </c>
      <c r="CL104" s="114">
        <v>79</v>
      </c>
      <c r="CM104" s="114"/>
      <c r="CN104" s="114">
        <v>20</v>
      </c>
      <c r="CO104" s="181">
        <f t="shared" ref="CO104:CO127" si="16">CK104-CM104-CN104</f>
        <v>59</v>
      </c>
    </row>
    <row r="105" customHeight="1" spans="1:93">
      <c r="A105" s="155">
        <v>104</v>
      </c>
      <c r="B105" s="156" t="s">
        <v>95</v>
      </c>
      <c r="C105" s="157" t="s">
        <v>827</v>
      </c>
      <c r="D105" s="155" t="s">
        <v>828</v>
      </c>
      <c r="E105" s="158" t="s">
        <v>831</v>
      </c>
      <c r="F105" s="158" t="s">
        <v>115</v>
      </c>
      <c r="G105" s="159" t="s">
        <v>832</v>
      </c>
      <c r="H105" s="159" t="s">
        <v>108</v>
      </c>
      <c r="I105" s="155"/>
      <c r="J105" s="155">
        <v>60</v>
      </c>
      <c r="K105" s="165">
        <v>109</v>
      </c>
      <c r="L105" s="155">
        <v>19</v>
      </c>
      <c r="M105" s="155">
        <v>25</v>
      </c>
      <c r="N105" s="165" t="s">
        <v>604</v>
      </c>
      <c r="O105" s="155" t="s">
        <v>605</v>
      </c>
      <c r="P105" s="166">
        <v>0</v>
      </c>
      <c r="Q105" s="166">
        <v>0</v>
      </c>
      <c r="R105" s="166">
        <v>0</v>
      </c>
      <c r="S105" s="166">
        <v>79</v>
      </c>
      <c r="T105" s="169">
        <v>77</v>
      </c>
      <c r="U105" s="169">
        <v>186</v>
      </c>
      <c r="V105" s="166">
        <v>182</v>
      </c>
      <c r="W105" s="166">
        <v>95</v>
      </c>
      <c r="X105" s="166">
        <v>59</v>
      </c>
      <c r="Y105" s="166">
        <v>32</v>
      </c>
      <c r="Z105" s="166">
        <v>72</v>
      </c>
      <c r="AA105" s="166">
        <v>55</v>
      </c>
      <c r="AB105" s="166">
        <f t="shared" si="14"/>
        <v>837</v>
      </c>
      <c r="AC105" s="166">
        <v>53</v>
      </c>
      <c r="AD105" s="166">
        <v>72</v>
      </c>
      <c r="AE105" s="169">
        <v>93</v>
      </c>
      <c r="AF105" s="169">
        <v>116</v>
      </c>
      <c r="AG105" s="169">
        <v>138</v>
      </c>
      <c r="AH105" s="169">
        <v>19</v>
      </c>
      <c r="AI105" s="169">
        <v>7</v>
      </c>
      <c r="AJ105" s="169">
        <v>9</v>
      </c>
      <c r="AK105" s="169">
        <v>3</v>
      </c>
      <c r="AL105" s="169">
        <v>6</v>
      </c>
      <c r="AM105" s="169">
        <v>4</v>
      </c>
      <c r="AN105" s="169">
        <v>9</v>
      </c>
      <c r="AO105" s="169">
        <v>6</v>
      </c>
      <c r="AP105" s="169">
        <v>3</v>
      </c>
      <c r="AQ105" s="169">
        <v>7</v>
      </c>
      <c r="AR105" s="169">
        <v>4</v>
      </c>
      <c r="AS105" s="169">
        <v>7</v>
      </c>
      <c r="AT105" s="169">
        <v>5</v>
      </c>
      <c r="AU105" s="169">
        <v>0</v>
      </c>
      <c r="AV105" s="169">
        <v>2</v>
      </c>
      <c r="AW105" s="169">
        <v>13</v>
      </c>
      <c r="AX105" s="169">
        <v>1</v>
      </c>
      <c r="AY105" s="169">
        <v>20</v>
      </c>
      <c r="AZ105" s="169">
        <v>4</v>
      </c>
      <c r="BA105" s="169">
        <v>4</v>
      </c>
      <c r="BB105" s="169">
        <v>1</v>
      </c>
      <c r="BC105" s="169">
        <v>6</v>
      </c>
      <c r="BD105" s="169">
        <v>3</v>
      </c>
      <c r="BE105" s="169">
        <v>4</v>
      </c>
      <c r="BF105" s="169">
        <v>0</v>
      </c>
      <c r="BG105" s="169">
        <v>6</v>
      </c>
      <c r="BH105" s="169">
        <v>2</v>
      </c>
      <c r="BI105" s="169">
        <v>11</v>
      </c>
      <c r="BJ105" s="169">
        <v>4</v>
      </c>
      <c r="BK105" s="169">
        <v>4</v>
      </c>
      <c r="BL105" s="169">
        <v>162</v>
      </c>
      <c r="BM105" s="169">
        <v>8</v>
      </c>
      <c r="BN105" s="169">
        <v>6</v>
      </c>
      <c r="BO105" s="169">
        <v>4</v>
      </c>
      <c r="BP105" s="169">
        <v>3</v>
      </c>
      <c r="BQ105" s="169">
        <v>2</v>
      </c>
      <c r="BR105" s="169">
        <v>7</v>
      </c>
      <c r="BS105" s="169">
        <v>15</v>
      </c>
      <c r="BT105" s="169">
        <v>8</v>
      </c>
      <c r="BU105" s="169">
        <v>4</v>
      </c>
      <c r="BV105" s="169">
        <v>3</v>
      </c>
      <c r="BW105" s="169">
        <v>2</v>
      </c>
      <c r="BX105" s="169">
        <v>2</v>
      </c>
      <c r="BY105" s="169">
        <v>56</v>
      </c>
      <c r="BZ105" s="169">
        <v>70</v>
      </c>
      <c r="CA105" s="169">
        <v>30</v>
      </c>
      <c r="CB105" s="166">
        <f t="shared" si="8"/>
        <v>100</v>
      </c>
      <c r="CC105" s="166">
        <f t="shared" si="13"/>
        <v>21.4285714285714</v>
      </c>
      <c r="CD105" s="166">
        <v>146</v>
      </c>
      <c r="CE105" s="166">
        <v>200</v>
      </c>
      <c r="CF105" s="177">
        <v>44407</v>
      </c>
      <c r="CG105" s="114">
        <v>99</v>
      </c>
      <c r="CH105" s="114">
        <v>0</v>
      </c>
      <c r="CI105" s="114">
        <v>20</v>
      </c>
      <c r="CJ105" s="114">
        <f t="shared" si="15"/>
        <v>79</v>
      </c>
      <c r="CK105" s="114">
        <v>89</v>
      </c>
      <c r="CL105" s="114">
        <v>89</v>
      </c>
      <c r="CM105" s="114"/>
      <c r="CN105" s="114">
        <v>20</v>
      </c>
      <c r="CO105" s="181">
        <f t="shared" si="16"/>
        <v>69</v>
      </c>
    </row>
    <row r="106" customHeight="1" spans="1:93">
      <c r="A106" s="155">
        <v>105</v>
      </c>
      <c r="B106" s="156" t="s">
        <v>95</v>
      </c>
      <c r="C106" s="157" t="s">
        <v>827</v>
      </c>
      <c r="D106" s="155" t="s">
        <v>828</v>
      </c>
      <c r="E106" s="158" t="s">
        <v>833</v>
      </c>
      <c r="F106" s="158" t="s">
        <v>114</v>
      </c>
      <c r="G106" s="159" t="s">
        <v>834</v>
      </c>
      <c r="H106" s="159" t="s">
        <v>108</v>
      </c>
      <c r="I106" s="155"/>
      <c r="J106" s="155">
        <v>70</v>
      </c>
      <c r="K106" s="165">
        <v>129</v>
      </c>
      <c r="L106" s="155">
        <v>19</v>
      </c>
      <c r="M106" s="155">
        <v>25</v>
      </c>
      <c r="N106" s="165" t="s">
        <v>604</v>
      </c>
      <c r="O106" s="155" t="s">
        <v>605</v>
      </c>
      <c r="P106" s="166">
        <v>0</v>
      </c>
      <c r="Q106" s="166">
        <v>0</v>
      </c>
      <c r="R106" s="166">
        <v>0</v>
      </c>
      <c r="S106" s="166">
        <v>50</v>
      </c>
      <c r="T106" s="169">
        <v>85</v>
      </c>
      <c r="U106" s="169">
        <v>179</v>
      </c>
      <c r="V106" s="166">
        <v>166</v>
      </c>
      <c r="W106" s="166">
        <v>98</v>
      </c>
      <c r="X106" s="166">
        <v>63</v>
      </c>
      <c r="Y106" s="166">
        <v>45</v>
      </c>
      <c r="Z106" s="166">
        <v>107</v>
      </c>
      <c r="AA106" s="166">
        <v>50</v>
      </c>
      <c r="AB106" s="166">
        <f t="shared" si="14"/>
        <v>843</v>
      </c>
      <c r="AC106" s="166">
        <v>97</v>
      </c>
      <c r="AD106" s="166">
        <v>109</v>
      </c>
      <c r="AE106" s="169">
        <v>114</v>
      </c>
      <c r="AF106" s="169">
        <v>129</v>
      </c>
      <c r="AG106" s="169">
        <v>161</v>
      </c>
      <c r="AH106" s="169">
        <v>24</v>
      </c>
      <c r="AI106" s="169">
        <v>6</v>
      </c>
      <c r="AJ106" s="169">
        <v>6</v>
      </c>
      <c r="AK106" s="169">
        <v>8</v>
      </c>
      <c r="AL106" s="169">
        <v>2</v>
      </c>
      <c r="AM106" s="169">
        <v>8</v>
      </c>
      <c r="AN106" s="169">
        <v>3</v>
      </c>
      <c r="AO106" s="169">
        <v>13</v>
      </c>
      <c r="AP106" s="169">
        <v>8</v>
      </c>
      <c r="AQ106" s="169">
        <v>8</v>
      </c>
      <c r="AR106" s="169">
        <v>6</v>
      </c>
      <c r="AS106" s="169">
        <v>12</v>
      </c>
      <c r="AT106" s="169">
        <v>6</v>
      </c>
      <c r="AU106" s="169">
        <v>6</v>
      </c>
      <c r="AV106" s="169">
        <v>3</v>
      </c>
      <c r="AW106" s="169">
        <v>10</v>
      </c>
      <c r="AX106" s="169">
        <v>1</v>
      </c>
      <c r="AY106" s="169">
        <v>17</v>
      </c>
      <c r="AZ106" s="169">
        <v>5</v>
      </c>
      <c r="BA106" s="169">
        <v>2</v>
      </c>
      <c r="BB106" s="169">
        <v>3</v>
      </c>
      <c r="BC106" s="169">
        <v>1</v>
      </c>
      <c r="BD106" s="169">
        <v>1</v>
      </c>
      <c r="BE106" s="169">
        <v>1</v>
      </c>
      <c r="BF106" s="169">
        <v>3</v>
      </c>
      <c r="BG106" s="169">
        <v>6</v>
      </c>
      <c r="BH106" s="169">
        <v>6</v>
      </c>
      <c r="BI106" s="169">
        <v>10</v>
      </c>
      <c r="BJ106" s="169">
        <v>8</v>
      </c>
      <c r="BK106" s="169">
        <v>8</v>
      </c>
      <c r="BL106" s="169">
        <v>191</v>
      </c>
      <c r="BM106" s="169">
        <v>5</v>
      </c>
      <c r="BN106" s="169">
        <v>9</v>
      </c>
      <c r="BO106" s="169">
        <v>5</v>
      </c>
      <c r="BP106" s="169">
        <v>7</v>
      </c>
      <c r="BQ106" s="169">
        <v>7</v>
      </c>
      <c r="BR106" s="169">
        <v>3</v>
      </c>
      <c r="BS106" s="169">
        <v>7</v>
      </c>
      <c r="BT106" s="169">
        <v>7</v>
      </c>
      <c r="BU106" s="169">
        <v>8</v>
      </c>
      <c r="BV106" s="169">
        <v>11</v>
      </c>
      <c r="BW106" s="169">
        <v>7</v>
      </c>
      <c r="BX106" s="169">
        <v>5</v>
      </c>
      <c r="BY106" s="169">
        <v>68</v>
      </c>
      <c r="BZ106" s="169">
        <v>90</v>
      </c>
      <c r="CA106" s="169">
        <v>20</v>
      </c>
      <c r="CB106" s="166">
        <f t="shared" si="8"/>
        <v>110</v>
      </c>
      <c r="CC106" s="166">
        <f t="shared" si="13"/>
        <v>19.4117647058824</v>
      </c>
      <c r="CD106" s="166">
        <v>185</v>
      </c>
      <c r="CE106" s="166">
        <v>250</v>
      </c>
      <c r="CF106" s="177">
        <v>44407</v>
      </c>
      <c r="CG106" s="114">
        <v>109</v>
      </c>
      <c r="CH106" s="114">
        <v>0</v>
      </c>
      <c r="CI106" s="114">
        <v>20</v>
      </c>
      <c r="CJ106" s="114">
        <f t="shared" si="15"/>
        <v>89</v>
      </c>
      <c r="CK106" s="114">
        <v>99</v>
      </c>
      <c r="CL106" s="114">
        <v>99</v>
      </c>
      <c r="CM106" s="114"/>
      <c r="CN106" s="114">
        <v>20</v>
      </c>
      <c r="CO106" s="181">
        <f t="shared" si="16"/>
        <v>79</v>
      </c>
    </row>
    <row r="107" customHeight="1" spans="1:93">
      <c r="A107" s="155">
        <v>106</v>
      </c>
      <c r="B107" s="156" t="s">
        <v>95</v>
      </c>
      <c r="C107" s="157" t="s">
        <v>835</v>
      </c>
      <c r="D107" s="155" t="s">
        <v>836</v>
      </c>
      <c r="E107" s="158" t="s">
        <v>837</v>
      </c>
      <c r="F107" s="158" t="s">
        <v>109</v>
      </c>
      <c r="G107" s="159" t="s">
        <v>838</v>
      </c>
      <c r="H107" s="159" t="s">
        <v>110</v>
      </c>
      <c r="I107" s="155"/>
      <c r="J107" s="155">
        <v>26</v>
      </c>
      <c r="K107" s="165">
        <v>58</v>
      </c>
      <c r="L107" s="155">
        <v>38</v>
      </c>
      <c r="M107" s="155">
        <v>25</v>
      </c>
      <c r="N107" s="165" t="s">
        <v>604</v>
      </c>
      <c r="O107" s="155" t="s">
        <v>605</v>
      </c>
      <c r="P107" s="166">
        <v>0</v>
      </c>
      <c r="Q107" s="166">
        <v>0</v>
      </c>
      <c r="R107" s="166">
        <v>0</v>
      </c>
      <c r="S107" s="166">
        <v>178</v>
      </c>
      <c r="T107" s="169">
        <v>438</v>
      </c>
      <c r="U107" s="169">
        <v>658</v>
      </c>
      <c r="V107" s="166">
        <v>456</v>
      </c>
      <c r="W107" s="166">
        <v>462</v>
      </c>
      <c r="X107" s="166">
        <v>441</v>
      </c>
      <c r="Y107" s="166">
        <v>257</v>
      </c>
      <c r="Z107" s="166">
        <v>318</v>
      </c>
      <c r="AA107" s="166">
        <v>183</v>
      </c>
      <c r="AB107" s="166">
        <f t="shared" si="14"/>
        <v>3391</v>
      </c>
      <c r="AC107" s="166">
        <v>180</v>
      </c>
      <c r="AD107" s="166">
        <v>193</v>
      </c>
      <c r="AE107" s="169">
        <v>310</v>
      </c>
      <c r="AF107" s="169">
        <v>265</v>
      </c>
      <c r="AG107" s="169">
        <v>333</v>
      </c>
      <c r="AH107" s="169">
        <v>23</v>
      </c>
      <c r="AI107" s="169">
        <v>5</v>
      </c>
      <c r="AJ107" s="169">
        <v>11</v>
      </c>
      <c r="AK107" s="169">
        <v>8</v>
      </c>
      <c r="AL107" s="169">
        <v>4</v>
      </c>
      <c r="AM107" s="169">
        <v>15</v>
      </c>
      <c r="AN107" s="169">
        <v>8</v>
      </c>
      <c r="AO107" s="169">
        <v>8</v>
      </c>
      <c r="AP107" s="169">
        <v>0</v>
      </c>
      <c r="AQ107" s="169">
        <v>8</v>
      </c>
      <c r="AR107" s="169">
        <v>6</v>
      </c>
      <c r="AS107" s="169">
        <v>4</v>
      </c>
      <c r="AT107" s="169">
        <v>9</v>
      </c>
      <c r="AU107" s="169">
        <v>1</v>
      </c>
      <c r="AV107" s="169">
        <v>2</v>
      </c>
      <c r="AW107" s="169">
        <v>16</v>
      </c>
      <c r="AX107" s="169">
        <v>4</v>
      </c>
      <c r="AY107" s="169">
        <v>24</v>
      </c>
      <c r="AZ107" s="169">
        <v>10</v>
      </c>
      <c r="BA107" s="169">
        <v>8</v>
      </c>
      <c r="BB107" s="169">
        <v>1</v>
      </c>
      <c r="BC107" s="169">
        <v>7</v>
      </c>
      <c r="BD107" s="169">
        <v>5</v>
      </c>
      <c r="BE107" s="169">
        <v>6</v>
      </c>
      <c r="BF107" s="169">
        <v>5</v>
      </c>
      <c r="BG107" s="169">
        <v>6</v>
      </c>
      <c r="BH107" s="169">
        <v>7</v>
      </c>
      <c r="BI107" s="169">
        <v>16</v>
      </c>
      <c r="BJ107" s="169">
        <v>11</v>
      </c>
      <c r="BK107" s="169">
        <v>7</v>
      </c>
      <c r="BL107" s="169">
        <v>236</v>
      </c>
      <c r="BM107" s="169">
        <v>10</v>
      </c>
      <c r="BN107" s="169">
        <v>12</v>
      </c>
      <c r="BO107" s="169">
        <v>15</v>
      </c>
      <c r="BP107" s="169">
        <v>11</v>
      </c>
      <c r="BQ107" s="169">
        <v>9</v>
      </c>
      <c r="BR107" s="169">
        <v>14</v>
      </c>
      <c r="BS107" s="169">
        <v>20</v>
      </c>
      <c r="BT107" s="169">
        <v>12</v>
      </c>
      <c r="BU107" s="169">
        <v>8</v>
      </c>
      <c r="BV107" s="169">
        <v>13</v>
      </c>
      <c r="BW107" s="169">
        <v>5</v>
      </c>
      <c r="BX107" s="169">
        <v>4</v>
      </c>
      <c r="BY107" s="169">
        <v>116</v>
      </c>
      <c r="BZ107" s="169">
        <v>90</v>
      </c>
      <c r="CA107" s="169">
        <v>83</v>
      </c>
      <c r="CB107" s="166">
        <f t="shared" si="8"/>
        <v>173</v>
      </c>
      <c r="CC107" s="166">
        <f t="shared" si="13"/>
        <v>17.8965517241379</v>
      </c>
      <c r="CD107" s="166">
        <v>265</v>
      </c>
      <c r="CE107" s="166">
        <v>500</v>
      </c>
      <c r="CF107" s="177">
        <v>44407</v>
      </c>
      <c r="CG107" s="114">
        <v>58</v>
      </c>
      <c r="CH107" s="114">
        <v>0</v>
      </c>
      <c r="CI107" s="114">
        <v>10</v>
      </c>
      <c r="CJ107" s="114">
        <f t="shared" si="15"/>
        <v>48</v>
      </c>
      <c r="CK107" s="114">
        <v>49</v>
      </c>
      <c r="CL107" s="114">
        <v>49</v>
      </c>
      <c r="CM107" s="114"/>
      <c r="CN107" s="114">
        <v>10</v>
      </c>
      <c r="CO107" s="181">
        <f t="shared" si="16"/>
        <v>39</v>
      </c>
    </row>
    <row r="108" customHeight="1" spans="1:93">
      <c r="A108" s="155">
        <v>107</v>
      </c>
      <c r="B108" s="156" t="s">
        <v>95</v>
      </c>
      <c r="C108" s="157" t="s">
        <v>839</v>
      </c>
      <c r="D108" s="155" t="s">
        <v>840</v>
      </c>
      <c r="E108" s="158" t="s">
        <v>841</v>
      </c>
      <c r="F108" s="158" t="s">
        <v>111</v>
      </c>
      <c r="G108" s="159" t="s">
        <v>842</v>
      </c>
      <c r="H108" s="159" t="s">
        <v>112</v>
      </c>
      <c r="I108" s="155"/>
      <c r="J108" s="155">
        <v>90</v>
      </c>
      <c r="K108" s="165">
        <v>159</v>
      </c>
      <c r="L108" s="155">
        <v>19</v>
      </c>
      <c r="M108" s="155">
        <v>25</v>
      </c>
      <c r="N108" s="165" t="s">
        <v>604</v>
      </c>
      <c r="O108" s="155" t="s">
        <v>605</v>
      </c>
      <c r="P108" s="166">
        <v>0</v>
      </c>
      <c r="Q108" s="166">
        <v>0</v>
      </c>
      <c r="R108" s="166">
        <v>0</v>
      </c>
      <c r="S108" s="166">
        <v>62</v>
      </c>
      <c r="T108" s="169">
        <v>71</v>
      </c>
      <c r="U108" s="169">
        <v>100</v>
      </c>
      <c r="V108" s="166">
        <v>77</v>
      </c>
      <c r="W108" s="166">
        <v>49</v>
      </c>
      <c r="X108" s="166">
        <v>79</v>
      </c>
      <c r="Y108" s="166">
        <v>157</v>
      </c>
      <c r="Z108" s="166">
        <v>245</v>
      </c>
      <c r="AA108" s="166">
        <v>69</v>
      </c>
      <c r="AB108" s="166">
        <f t="shared" si="14"/>
        <v>909</v>
      </c>
      <c r="AC108" s="166">
        <v>55</v>
      </c>
      <c r="AD108" s="166">
        <v>53</v>
      </c>
      <c r="AE108" s="169">
        <v>138</v>
      </c>
      <c r="AF108" s="169">
        <v>144</v>
      </c>
      <c r="AG108" s="169">
        <v>13</v>
      </c>
      <c r="AH108" s="169">
        <v>6</v>
      </c>
      <c r="AI108" s="169">
        <v>2</v>
      </c>
      <c r="AJ108" s="169">
        <v>1</v>
      </c>
      <c r="AK108" s="169">
        <v>1</v>
      </c>
      <c r="AL108" s="169">
        <v>1</v>
      </c>
      <c r="AM108" s="169">
        <v>8</v>
      </c>
      <c r="AN108" s="169">
        <v>4</v>
      </c>
      <c r="AO108" s="169">
        <v>2</v>
      </c>
      <c r="AP108" s="169">
        <v>0</v>
      </c>
      <c r="AQ108" s="169">
        <v>2</v>
      </c>
      <c r="AR108" s="169">
        <v>2</v>
      </c>
      <c r="AS108" s="169">
        <v>3</v>
      </c>
      <c r="AT108" s="169">
        <v>0</v>
      </c>
      <c r="AU108" s="169">
        <v>0</v>
      </c>
      <c r="AV108" s="169">
        <v>0</v>
      </c>
      <c r="AW108" s="169">
        <v>4</v>
      </c>
      <c r="AX108" s="169">
        <v>0</v>
      </c>
      <c r="AY108" s="169">
        <v>14</v>
      </c>
      <c r="AZ108" s="169">
        <v>5</v>
      </c>
      <c r="BA108" s="169">
        <v>3</v>
      </c>
      <c r="BB108" s="169">
        <v>0</v>
      </c>
      <c r="BC108" s="169">
        <v>0</v>
      </c>
      <c r="BD108" s="169">
        <v>2</v>
      </c>
      <c r="BE108" s="169">
        <v>1</v>
      </c>
      <c r="BF108" s="169">
        <v>1</v>
      </c>
      <c r="BG108" s="169">
        <v>0</v>
      </c>
      <c r="BH108" s="169">
        <v>1</v>
      </c>
      <c r="BI108" s="169">
        <v>3</v>
      </c>
      <c r="BJ108" s="169">
        <v>4</v>
      </c>
      <c r="BK108" s="169">
        <v>3</v>
      </c>
      <c r="BL108" s="169">
        <v>69</v>
      </c>
      <c r="BM108" s="169">
        <v>5</v>
      </c>
      <c r="BN108" s="169">
        <v>2</v>
      </c>
      <c r="BO108" s="169">
        <v>3</v>
      </c>
      <c r="BP108" s="169">
        <v>3</v>
      </c>
      <c r="BQ108" s="169">
        <v>2</v>
      </c>
      <c r="BR108" s="169">
        <v>2</v>
      </c>
      <c r="BS108" s="169">
        <v>2</v>
      </c>
      <c r="BT108" s="169">
        <v>4</v>
      </c>
      <c r="BU108" s="169">
        <v>2</v>
      </c>
      <c r="BV108" s="169">
        <v>1</v>
      </c>
      <c r="BW108" s="169">
        <v>1</v>
      </c>
      <c r="BX108" s="169">
        <v>1</v>
      </c>
      <c r="BY108" s="169">
        <v>28</v>
      </c>
      <c r="BZ108" s="169">
        <v>42</v>
      </c>
      <c r="CA108" s="169">
        <v>10</v>
      </c>
      <c r="CB108" s="166">
        <f t="shared" si="8"/>
        <v>52</v>
      </c>
      <c r="CC108" s="166">
        <f t="shared" si="13"/>
        <v>22.2857142857143</v>
      </c>
      <c r="CD108" s="166">
        <v>182</v>
      </c>
      <c r="CE108" s="166">
        <v>0</v>
      </c>
      <c r="CF108" s="177">
        <v>0</v>
      </c>
      <c r="CG108" s="114">
        <v>139</v>
      </c>
      <c r="CH108" s="114">
        <v>20</v>
      </c>
      <c r="CI108" s="114">
        <v>20</v>
      </c>
      <c r="CJ108" s="114">
        <f t="shared" si="15"/>
        <v>99</v>
      </c>
      <c r="CK108" s="114">
        <v>129</v>
      </c>
      <c r="CL108" s="114">
        <v>129</v>
      </c>
      <c r="CM108" s="114">
        <v>20</v>
      </c>
      <c r="CN108" s="114">
        <v>10</v>
      </c>
      <c r="CO108" s="181">
        <f t="shared" si="16"/>
        <v>99</v>
      </c>
    </row>
    <row r="109" customHeight="1" spans="1:93">
      <c r="A109" s="155">
        <v>108</v>
      </c>
      <c r="B109" s="156" t="s">
        <v>95</v>
      </c>
      <c r="C109" s="157" t="s">
        <v>839</v>
      </c>
      <c r="D109" s="155" t="s">
        <v>840</v>
      </c>
      <c r="E109" s="158" t="s">
        <v>843</v>
      </c>
      <c r="F109" s="158" t="s">
        <v>116</v>
      </c>
      <c r="G109" s="159" t="s">
        <v>844</v>
      </c>
      <c r="H109" s="159" t="s">
        <v>112</v>
      </c>
      <c r="I109" s="155"/>
      <c r="J109" s="155">
        <v>100</v>
      </c>
      <c r="K109" s="165">
        <v>189</v>
      </c>
      <c r="L109" s="155">
        <v>19</v>
      </c>
      <c r="M109" s="155">
        <v>25</v>
      </c>
      <c r="N109" s="165" t="s">
        <v>604</v>
      </c>
      <c r="O109" s="155" t="s">
        <v>605</v>
      </c>
      <c r="P109" s="166">
        <v>0</v>
      </c>
      <c r="Q109" s="166">
        <v>0</v>
      </c>
      <c r="R109" s="166">
        <v>1</v>
      </c>
      <c r="S109" s="166">
        <v>63</v>
      </c>
      <c r="T109" s="169">
        <v>87</v>
      </c>
      <c r="U109" s="169">
        <v>143</v>
      </c>
      <c r="V109" s="166">
        <v>69</v>
      </c>
      <c r="W109" s="166">
        <v>56</v>
      </c>
      <c r="X109" s="166">
        <v>72</v>
      </c>
      <c r="Y109" s="166">
        <v>99</v>
      </c>
      <c r="Z109" s="166">
        <v>204</v>
      </c>
      <c r="AA109" s="166">
        <v>99</v>
      </c>
      <c r="AB109" s="166">
        <f t="shared" si="14"/>
        <v>893</v>
      </c>
      <c r="AC109" s="166">
        <v>92</v>
      </c>
      <c r="AD109" s="166">
        <v>82</v>
      </c>
      <c r="AE109" s="169">
        <v>123</v>
      </c>
      <c r="AF109" s="169">
        <v>145</v>
      </c>
      <c r="AG109" s="169">
        <v>147</v>
      </c>
      <c r="AH109" s="169">
        <v>11</v>
      </c>
      <c r="AI109" s="169">
        <v>4</v>
      </c>
      <c r="AJ109" s="169">
        <v>2</v>
      </c>
      <c r="AK109" s="169"/>
      <c r="AL109" s="169">
        <v>2</v>
      </c>
      <c r="AM109" s="169">
        <v>4</v>
      </c>
      <c r="AN109" s="169">
        <v>1</v>
      </c>
      <c r="AO109" s="169">
        <v>3</v>
      </c>
      <c r="AP109" s="169">
        <v>0</v>
      </c>
      <c r="AQ109" s="169">
        <v>0</v>
      </c>
      <c r="AR109" s="169">
        <v>1</v>
      </c>
      <c r="AS109" s="169">
        <v>3</v>
      </c>
      <c r="AT109" s="169">
        <v>3</v>
      </c>
      <c r="AU109" s="169">
        <v>0</v>
      </c>
      <c r="AV109" s="169">
        <v>0</v>
      </c>
      <c r="AW109" s="169">
        <v>4</v>
      </c>
      <c r="AX109" s="169">
        <v>2</v>
      </c>
      <c r="AY109" s="169">
        <v>22</v>
      </c>
      <c r="AZ109" s="169">
        <v>4</v>
      </c>
      <c r="BA109" s="169">
        <v>4</v>
      </c>
      <c r="BB109" s="169">
        <v>2</v>
      </c>
      <c r="BC109" s="169">
        <v>4</v>
      </c>
      <c r="BD109" s="169">
        <v>4</v>
      </c>
      <c r="BE109" s="169">
        <v>3</v>
      </c>
      <c r="BF109" s="169">
        <v>1</v>
      </c>
      <c r="BG109" s="169">
        <v>1</v>
      </c>
      <c r="BH109" s="169">
        <v>0</v>
      </c>
      <c r="BI109" s="169">
        <v>4</v>
      </c>
      <c r="BJ109" s="169">
        <v>1</v>
      </c>
      <c r="BK109" s="169">
        <v>2</v>
      </c>
      <c r="BL109" s="169">
        <v>85</v>
      </c>
      <c r="BM109" s="169">
        <v>0</v>
      </c>
      <c r="BN109" s="169">
        <v>4</v>
      </c>
      <c r="BO109" s="169">
        <v>3</v>
      </c>
      <c r="BP109" s="169">
        <v>3</v>
      </c>
      <c r="BQ109" s="169">
        <v>1</v>
      </c>
      <c r="BR109" s="169">
        <v>1</v>
      </c>
      <c r="BS109" s="169">
        <v>4</v>
      </c>
      <c r="BT109" s="169">
        <v>5</v>
      </c>
      <c r="BU109" s="169">
        <v>3</v>
      </c>
      <c r="BV109" s="169">
        <v>3</v>
      </c>
      <c r="BW109" s="169">
        <v>5</v>
      </c>
      <c r="BX109" s="169">
        <v>0</v>
      </c>
      <c r="BY109" s="169">
        <v>30</v>
      </c>
      <c r="BZ109" s="169">
        <v>72</v>
      </c>
      <c r="CA109" s="169"/>
      <c r="CB109" s="166">
        <f t="shared" si="8"/>
        <v>72</v>
      </c>
      <c r="CC109" s="166">
        <f t="shared" si="13"/>
        <v>28.8</v>
      </c>
      <c r="CD109" s="166">
        <v>342</v>
      </c>
      <c r="CE109" s="166">
        <v>0</v>
      </c>
      <c r="CF109" s="177">
        <v>0</v>
      </c>
      <c r="CG109" s="114">
        <v>159</v>
      </c>
      <c r="CH109" s="114">
        <v>20</v>
      </c>
      <c r="CI109" s="114">
        <v>20</v>
      </c>
      <c r="CJ109" s="114">
        <f t="shared" si="15"/>
        <v>119</v>
      </c>
      <c r="CK109" s="114">
        <v>149</v>
      </c>
      <c r="CL109" s="114">
        <v>149</v>
      </c>
      <c r="CM109" s="114">
        <v>20</v>
      </c>
      <c r="CN109" s="114">
        <v>10</v>
      </c>
      <c r="CO109" s="181">
        <f t="shared" si="16"/>
        <v>119</v>
      </c>
    </row>
    <row r="110" customHeight="1" spans="1:93">
      <c r="A110" s="155">
        <v>109</v>
      </c>
      <c r="B110" s="156" t="s">
        <v>95</v>
      </c>
      <c r="C110" s="157" t="s">
        <v>839</v>
      </c>
      <c r="D110" s="155" t="s">
        <v>840</v>
      </c>
      <c r="E110" s="158" t="s">
        <v>845</v>
      </c>
      <c r="F110" s="158" t="s">
        <v>113</v>
      </c>
      <c r="G110" s="159" t="s">
        <v>846</v>
      </c>
      <c r="H110" s="159" t="s">
        <v>112</v>
      </c>
      <c r="I110" s="155"/>
      <c r="J110" s="155">
        <v>110</v>
      </c>
      <c r="K110" s="165">
        <v>199</v>
      </c>
      <c r="L110" s="155">
        <v>19</v>
      </c>
      <c r="M110" s="155">
        <v>25</v>
      </c>
      <c r="N110" s="165" t="s">
        <v>604</v>
      </c>
      <c r="O110" s="155" t="s">
        <v>605</v>
      </c>
      <c r="P110" s="166">
        <v>0</v>
      </c>
      <c r="Q110" s="166">
        <v>0</v>
      </c>
      <c r="R110" s="166">
        <v>1</v>
      </c>
      <c r="S110" s="166">
        <v>83</v>
      </c>
      <c r="T110" s="169">
        <v>100</v>
      </c>
      <c r="U110" s="169">
        <v>149</v>
      </c>
      <c r="V110" s="166">
        <v>41</v>
      </c>
      <c r="W110" s="166">
        <v>36</v>
      </c>
      <c r="X110" s="166">
        <v>83</v>
      </c>
      <c r="Y110" s="166">
        <v>104</v>
      </c>
      <c r="Z110" s="166">
        <v>211</v>
      </c>
      <c r="AA110" s="166">
        <v>200</v>
      </c>
      <c r="AB110" s="166">
        <f t="shared" si="14"/>
        <v>1008</v>
      </c>
      <c r="AC110" s="166">
        <v>73</v>
      </c>
      <c r="AD110" s="166">
        <v>40</v>
      </c>
      <c r="AE110" s="169">
        <v>86</v>
      </c>
      <c r="AF110" s="169">
        <v>167</v>
      </c>
      <c r="AG110" s="169">
        <v>131</v>
      </c>
      <c r="AH110" s="169">
        <v>12</v>
      </c>
      <c r="AI110" s="169">
        <v>1</v>
      </c>
      <c r="AJ110" s="169">
        <v>1</v>
      </c>
      <c r="AK110" s="169"/>
      <c r="AL110" s="169">
        <v>3</v>
      </c>
      <c r="AM110" s="169">
        <v>2</v>
      </c>
      <c r="AN110" s="169">
        <v>1</v>
      </c>
      <c r="AO110" s="169">
        <v>0</v>
      </c>
      <c r="AP110" s="169">
        <v>2</v>
      </c>
      <c r="AQ110" s="169">
        <v>2</v>
      </c>
      <c r="AR110" s="169">
        <v>1</v>
      </c>
      <c r="AS110" s="169">
        <v>1</v>
      </c>
      <c r="AT110" s="169">
        <v>6</v>
      </c>
      <c r="AU110" s="169">
        <v>0</v>
      </c>
      <c r="AV110" s="169">
        <v>0</v>
      </c>
      <c r="AW110" s="169">
        <v>4</v>
      </c>
      <c r="AX110" s="169">
        <v>0</v>
      </c>
      <c r="AY110" s="169">
        <v>8</v>
      </c>
      <c r="AZ110" s="169">
        <v>2</v>
      </c>
      <c r="BA110" s="169">
        <v>7</v>
      </c>
      <c r="BB110" s="169">
        <v>5</v>
      </c>
      <c r="BC110" s="169">
        <v>4</v>
      </c>
      <c r="BD110" s="169">
        <v>0</v>
      </c>
      <c r="BE110" s="169">
        <v>0</v>
      </c>
      <c r="BF110" s="169">
        <v>2</v>
      </c>
      <c r="BG110" s="169">
        <v>0</v>
      </c>
      <c r="BH110" s="169">
        <v>0</v>
      </c>
      <c r="BI110" s="169">
        <v>1</v>
      </c>
      <c r="BJ110" s="169">
        <v>3</v>
      </c>
      <c r="BK110" s="169">
        <v>2</v>
      </c>
      <c r="BL110" s="169">
        <v>65</v>
      </c>
      <c r="BM110" s="169">
        <v>1</v>
      </c>
      <c r="BN110" s="169">
        <v>3</v>
      </c>
      <c r="BO110" s="169">
        <v>3</v>
      </c>
      <c r="BP110" s="169">
        <v>2</v>
      </c>
      <c r="BQ110" s="169">
        <v>2</v>
      </c>
      <c r="BR110" s="169">
        <v>0</v>
      </c>
      <c r="BS110" s="169">
        <v>1</v>
      </c>
      <c r="BT110" s="169">
        <v>1</v>
      </c>
      <c r="BU110" s="169">
        <v>1</v>
      </c>
      <c r="BV110" s="169">
        <v>2</v>
      </c>
      <c r="BW110" s="169">
        <v>4</v>
      </c>
      <c r="BX110" s="169">
        <v>2</v>
      </c>
      <c r="BY110" s="169">
        <v>16</v>
      </c>
      <c r="BZ110" s="169">
        <v>69</v>
      </c>
      <c r="CA110" s="169"/>
      <c r="CB110" s="166">
        <f t="shared" si="8"/>
        <v>69</v>
      </c>
      <c r="CC110" s="166">
        <f t="shared" si="13"/>
        <v>51.75</v>
      </c>
      <c r="CD110" s="166">
        <v>396</v>
      </c>
      <c r="CE110" s="166">
        <v>0</v>
      </c>
      <c r="CF110" s="177">
        <v>0</v>
      </c>
      <c r="CG110" s="114">
        <v>169</v>
      </c>
      <c r="CH110" s="114">
        <v>20</v>
      </c>
      <c r="CI110" s="114">
        <v>20</v>
      </c>
      <c r="CJ110" s="114">
        <f t="shared" si="15"/>
        <v>129</v>
      </c>
      <c r="CK110" s="114">
        <v>159</v>
      </c>
      <c r="CL110" s="114">
        <v>159</v>
      </c>
      <c r="CM110" s="114">
        <v>20</v>
      </c>
      <c r="CN110" s="114">
        <v>10</v>
      </c>
      <c r="CO110" s="181">
        <f t="shared" si="16"/>
        <v>129</v>
      </c>
    </row>
    <row r="111" customHeight="1" spans="1:93">
      <c r="A111" s="155">
        <v>110</v>
      </c>
      <c r="B111" s="155" t="s">
        <v>95</v>
      </c>
      <c r="C111" s="157" t="s">
        <v>847</v>
      </c>
      <c r="D111" s="185" t="s">
        <v>848</v>
      </c>
      <c r="E111" s="158" t="s">
        <v>849</v>
      </c>
      <c r="F111" s="158" t="s">
        <v>103</v>
      </c>
      <c r="G111" s="159" t="s">
        <v>850</v>
      </c>
      <c r="H111" s="182" t="s">
        <v>102</v>
      </c>
      <c r="I111" s="155"/>
      <c r="J111" s="155">
        <v>109</v>
      </c>
      <c r="K111" s="165">
        <v>159</v>
      </c>
      <c r="L111" s="155">
        <v>17</v>
      </c>
      <c r="M111" s="155">
        <v>25</v>
      </c>
      <c r="N111" s="165" t="s">
        <v>604</v>
      </c>
      <c r="O111" s="155" t="s">
        <v>605</v>
      </c>
      <c r="P111" s="155"/>
      <c r="Q111" s="155"/>
      <c r="R111" s="155"/>
      <c r="S111" s="155"/>
      <c r="T111" s="169"/>
      <c r="U111" s="169"/>
      <c r="V111" s="166"/>
      <c r="W111" s="166"/>
      <c r="X111" s="166"/>
      <c r="Y111" s="166">
        <v>5</v>
      </c>
      <c r="Z111" s="166">
        <v>38</v>
      </c>
      <c r="AA111" s="166">
        <v>42</v>
      </c>
      <c r="AB111" s="166">
        <f t="shared" si="14"/>
        <v>85</v>
      </c>
      <c r="AC111" s="166">
        <v>31</v>
      </c>
      <c r="AD111" s="166">
        <v>47</v>
      </c>
      <c r="AE111" s="169">
        <v>56</v>
      </c>
      <c r="AF111" s="169">
        <v>103</v>
      </c>
      <c r="AG111" s="169">
        <v>86</v>
      </c>
      <c r="AH111" s="169">
        <v>11</v>
      </c>
      <c r="AI111" s="169">
        <v>5</v>
      </c>
      <c r="AJ111" s="169">
        <v>4</v>
      </c>
      <c r="AK111" s="169"/>
      <c r="AL111" s="169">
        <v>1</v>
      </c>
      <c r="AM111" s="169">
        <v>6</v>
      </c>
      <c r="AN111" s="169">
        <v>4</v>
      </c>
      <c r="AO111" s="169">
        <v>1</v>
      </c>
      <c r="AP111" s="169">
        <v>0</v>
      </c>
      <c r="AQ111" s="169">
        <v>3</v>
      </c>
      <c r="AR111" s="169">
        <v>3</v>
      </c>
      <c r="AS111" s="169">
        <v>2</v>
      </c>
      <c r="AT111" s="169">
        <v>3</v>
      </c>
      <c r="AU111" s="169">
        <v>5</v>
      </c>
      <c r="AV111" s="169">
        <v>2</v>
      </c>
      <c r="AW111" s="169">
        <v>0</v>
      </c>
      <c r="AX111" s="169">
        <v>0</v>
      </c>
      <c r="AY111" s="169">
        <v>27</v>
      </c>
      <c r="AZ111" s="169">
        <v>5</v>
      </c>
      <c r="BA111" s="169">
        <v>3</v>
      </c>
      <c r="BB111" s="169">
        <v>1</v>
      </c>
      <c r="BC111" s="169">
        <v>1</v>
      </c>
      <c r="BD111" s="169">
        <v>1</v>
      </c>
      <c r="BE111" s="169">
        <v>1</v>
      </c>
      <c r="BF111" s="169">
        <v>2</v>
      </c>
      <c r="BG111" s="169">
        <v>2</v>
      </c>
      <c r="BH111" s="169">
        <v>0</v>
      </c>
      <c r="BI111" s="169">
        <v>4</v>
      </c>
      <c r="BJ111" s="169">
        <v>2</v>
      </c>
      <c r="BK111" s="169">
        <v>3</v>
      </c>
      <c r="BL111" s="169">
        <v>95</v>
      </c>
      <c r="BM111" s="169">
        <v>3</v>
      </c>
      <c r="BN111" s="169">
        <v>5</v>
      </c>
      <c r="BO111" s="169">
        <v>7</v>
      </c>
      <c r="BP111" s="169">
        <v>4</v>
      </c>
      <c r="BQ111" s="169">
        <v>3</v>
      </c>
      <c r="BR111" s="169">
        <v>2</v>
      </c>
      <c r="BS111" s="169">
        <v>1</v>
      </c>
      <c r="BT111" s="169">
        <v>1</v>
      </c>
      <c r="BU111" s="169">
        <v>3</v>
      </c>
      <c r="BV111" s="169">
        <v>1</v>
      </c>
      <c r="BW111" s="169">
        <v>1</v>
      </c>
      <c r="BX111" s="169">
        <v>1</v>
      </c>
      <c r="BY111" s="169">
        <v>28</v>
      </c>
      <c r="BZ111" s="169">
        <v>60</v>
      </c>
      <c r="CA111" s="169">
        <v>10</v>
      </c>
      <c r="CB111" s="166">
        <f t="shared" si="8"/>
        <v>70</v>
      </c>
      <c r="CC111" s="166">
        <f t="shared" si="13"/>
        <v>30</v>
      </c>
      <c r="CD111" s="166">
        <v>180</v>
      </c>
      <c r="CE111" s="166">
        <v>302</v>
      </c>
      <c r="CF111" s="177">
        <v>44391</v>
      </c>
      <c r="CG111" s="114">
        <v>139</v>
      </c>
      <c r="CH111" s="114">
        <v>20</v>
      </c>
      <c r="CI111" s="114">
        <v>20</v>
      </c>
      <c r="CJ111" s="114">
        <f t="shared" si="15"/>
        <v>99</v>
      </c>
      <c r="CK111" s="114">
        <v>129</v>
      </c>
      <c r="CL111" s="114">
        <v>129</v>
      </c>
      <c r="CM111" s="114">
        <v>20</v>
      </c>
      <c r="CN111" s="114">
        <v>10</v>
      </c>
      <c r="CO111" s="181">
        <f t="shared" si="16"/>
        <v>99</v>
      </c>
    </row>
    <row r="112" customHeight="1" spans="1:93">
      <c r="A112" s="155">
        <v>111</v>
      </c>
      <c r="B112" s="155" t="s">
        <v>95</v>
      </c>
      <c r="C112" s="157" t="s">
        <v>847</v>
      </c>
      <c r="D112" s="185" t="s">
        <v>848</v>
      </c>
      <c r="E112" s="158" t="s">
        <v>851</v>
      </c>
      <c r="F112" s="158" t="s">
        <v>101</v>
      </c>
      <c r="G112" s="159" t="s">
        <v>852</v>
      </c>
      <c r="H112" s="182" t="s">
        <v>102</v>
      </c>
      <c r="I112" s="155"/>
      <c r="J112" s="155">
        <v>119</v>
      </c>
      <c r="K112" s="165">
        <v>169</v>
      </c>
      <c r="L112" s="155">
        <v>17</v>
      </c>
      <c r="M112" s="155">
        <v>25</v>
      </c>
      <c r="N112" s="165" t="s">
        <v>604</v>
      </c>
      <c r="O112" s="155" t="s">
        <v>605</v>
      </c>
      <c r="P112" s="155"/>
      <c r="Q112" s="155"/>
      <c r="R112" s="155"/>
      <c r="S112" s="155"/>
      <c r="T112" s="169"/>
      <c r="U112" s="169"/>
      <c r="V112" s="166"/>
      <c r="W112" s="166"/>
      <c r="X112" s="166"/>
      <c r="Y112" s="166">
        <v>3</v>
      </c>
      <c r="Z112" s="166">
        <v>70</v>
      </c>
      <c r="AA112" s="166">
        <v>62</v>
      </c>
      <c r="AB112" s="166">
        <f t="shared" si="14"/>
        <v>135</v>
      </c>
      <c r="AC112" s="166">
        <v>45</v>
      </c>
      <c r="AD112" s="166">
        <v>49</v>
      </c>
      <c r="AE112" s="169">
        <v>96</v>
      </c>
      <c r="AF112" s="169">
        <v>120</v>
      </c>
      <c r="AG112" s="169">
        <v>138</v>
      </c>
      <c r="AH112" s="169">
        <v>16</v>
      </c>
      <c r="AI112" s="169">
        <v>10</v>
      </c>
      <c r="AJ112" s="169">
        <v>3</v>
      </c>
      <c r="AK112" s="169">
        <v>1</v>
      </c>
      <c r="AL112" s="169">
        <v>1</v>
      </c>
      <c r="AM112" s="169">
        <v>7</v>
      </c>
      <c r="AN112" s="169">
        <v>3</v>
      </c>
      <c r="AO112" s="169">
        <v>4</v>
      </c>
      <c r="AP112" s="169">
        <v>3</v>
      </c>
      <c r="AQ112" s="169">
        <v>7</v>
      </c>
      <c r="AR112" s="169">
        <v>3</v>
      </c>
      <c r="AS112" s="169">
        <v>5</v>
      </c>
      <c r="AT112" s="169">
        <v>5</v>
      </c>
      <c r="AU112" s="169">
        <v>2</v>
      </c>
      <c r="AV112" s="169">
        <v>2</v>
      </c>
      <c r="AW112" s="169">
        <v>1</v>
      </c>
      <c r="AX112" s="169">
        <v>0</v>
      </c>
      <c r="AY112" s="169">
        <v>34</v>
      </c>
      <c r="AZ112" s="169">
        <v>3</v>
      </c>
      <c r="BA112" s="169">
        <v>2</v>
      </c>
      <c r="BB112" s="169">
        <v>0</v>
      </c>
      <c r="BC112" s="169">
        <v>1</v>
      </c>
      <c r="BD112" s="169">
        <v>4</v>
      </c>
      <c r="BE112" s="169">
        <v>1</v>
      </c>
      <c r="BF112" s="169">
        <v>0</v>
      </c>
      <c r="BG112" s="169">
        <v>4</v>
      </c>
      <c r="BH112" s="169">
        <v>0</v>
      </c>
      <c r="BI112" s="169">
        <v>2</v>
      </c>
      <c r="BJ112" s="169">
        <v>2</v>
      </c>
      <c r="BK112" s="169">
        <v>4</v>
      </c>
      <c r="BL112" s="169">
        <v>128</v>
      </c>
      <c r="BM112" s="169">
        <v>4</v>
      </c>
      <c r="BN112" s="169">
        <v>3</v>
      </c>
      <c r="BO112" s="169">
        <v>2</v>
      </c>
      <c r="BP112" s="169">
        <v>2</v>
      </c>
      <c r="BQ112" s="169">
        <v>2</v>
      </c>
      <c r="BR112" s="169">
        <v>0</v>
      </c>
      <c r="BS112" s="169">
        <v>7</v>
      </c>
      <c r="BT112" s="169">
        <v>1</v>
      </c>
      <c r="BU112" s="169">
        <v>1</v>
      </c>
      <c r="BV112" s="169">
        <v>1</v>
      </c>
      <c r="BW112" s="169">
        <v>0</v>
      </c>
      <c r="BX112" s="169">
        <v>1</v>
      </c>
      <c r="BY112" s="169">
        <v>22</v>
      </c>
      <c r="BZ112" s="169">
        <v>116</v>
      </c>
      <c r="CA112" s="169"/>
      <c r="CB112" s="166">
        <f t="shared" si="8"/>
        <v>116</v>
      </c>
      <c r="CC112" s="166">
        <f t="shared" si="13"/>
        <v>63.2727272727273</v>
      </c>
      <c r="CD112" s="166">
        <v>227</v>
      </c>
      <c r="CE112" s="166">
        <v>358</v>
      </c>
      <c r="CF112" s="177">
        <v>44391</v>
      </c>
      <c r="CG112" s="114">
        <v>149</v>
      </c>
      <c r="CH112" s="114">
        <v>20</v>
      </c>
      <c r="CI112" s="114">
        <v>20</v>
      </c>
      <c r="CJ112" s="114">
        <f t="shared" si="15"/>
        <v>109</v>
      </c>
      <c r="CK112" s="114">
        <v>139</v>
      </c>
      <c r="CL112" s="114">
        <v>139</v>
      </c>
      <c r="CM112" s="114">
        <v>20</v>
      </c>
      <c r="CN112" s="114">
        <v>10</v>
      </c>
      <c r="CO112" s="181">
        <f t="shared" si="16"/>
        <v>109</v>
      </c>
    </row>
    <row r="113" customHeight="1" spans="1:93">
      <c r="A113" s="155">
        <v>112</v>
      </c>
      <c r="B113" s="155" t="s">
        <v>95</v>
      </c>
      <c r="C113" s="157" t="s">
        <v>847</v>
      </c>
      <c r="D113" s="185" t="s">
        <v>848</v>
      </c>
      <c r="E113" s="158" t="s">
        <v>853</v>
      </c>
      <c r="F113" s="158" t="s">
        <v>106</v>
      </c>
      <c r="G113" s="159" t="s">
        <v>854</v>
      </c>
      <c r="H113" s="182" t="s">
        <v>105</v>
      </c>
      <c r="I113" s="155"/>
      <c r="J113" s="155">
        <v>90</v>
      </c>
      <c r="K113" s="165">
        <v>169</v>
      </c>
      <c r="L113" s="155">
        <v>17</v>
      </c>
      <c r="M113" s="155">
        <v>25</v>
      </c>
      <c r="N113" s="165" t="s">
        <v>604</v>
      </c>
      <c r="O113" s="155" t="s">
        <v>605</v>
      </c>
      <c r="P113" s="155"/>
      <c r="Q113" s="155"/>
      <c r="R113" s="155"/>
      <c r="S113" s="155"/>
      <c r="T113" s="169"/>
      <c r="U113" s="169"/>
      <c r="V113" s="166"/>
      <c r="W113" s="166"/>
      <c r="X113" s="166"/>
      <c r="Y113" s="166"/>
      <c r="Z113" s="166"/>
      <c r="AA113" s="166">
        <v>0</v>
      </c>
      <c r="AB113" s="166">
        <f t="shared" si="14"/>
        <v>0</v>
      </c>
      <c r="AC113" s="166">
        <v>6</v>
      </c>
      <c r="AD113" s="166">
        <v>6</v>
      </c>
      <c r="AE113" s="169">
        <v>12</v>
      </c>
      <c r="AF113" s="169">
        <v>28</v>
      </c>
      <c r="AG113" s="169">
        <v>23</v>
      </c>
      <c r="AH113" s="169">
        <v>6</v>
      </c>
      <c r="AI113" s="169">
        <v>0</v>
      </c>
      <c r="AJ113" s="169">
        <v>1</v>
      </c>
      <c r="AK113" s="169">
        <v>1</v>
      </c>
      <c r="AL113" s="169">
        <v>1</v>
      </c>
      <c r="AM113" s="169">
        <v>2</v>
      </c>
      <c r="AN113" s="169">
        <v>1</v>
      </c>
      <c r="AO113" s="169">
        <v>0</v>
      </c>
      <c r="AP113" s="169">
        <v>0</v>
      </c>
      <c r="AQ113" s="169">
        <v>0</v>
      </c>
      <c r="AR113" s="169">
        <v>0</v>
      </c>
      <c r="AS113" s="169">
        <v>1</v>
      </c>
      <c r="AT113" s="169">
        <v>0</v>
      </c>
      <c r="AU113" s="169">
        <v>1</v>
      </c>
      <c r="AV113" s="169">
        <v>1</v>
      </c>
      <c r="AW113" s="169">
        <v>2</v>
      </c>
      <c r="AX113" s="169">
        <v>0</v>
      </c>
      <c r="AY113" s="169">
        <v>5</v>
      </c>
      <c r="AZ113" s="169">
        <v>2</v>
      </c>
      <c r="BA113" s="169">
        <v>2</v>
      </c>
      <c r="BB113" s="169">
        <v>0</v>
      </c>
      <c r="BC113" s="169">
        <v>0</v>
      </c>
      <c r="BD113" s="169">
        <v>0</v>
      </c>
      <c r="BE113" s="169">
        <v>2</v>
      </c>
      <c r="BF113" s="169">
        <v>0</v>
      </c>
      <c r="BG113" s="169">
        <v>4</v>
      </c>
      <c r="BH113" s="169">
        <v>0</v>
      </c>
      <c r="BI113" s="169">
        <v>0</v>
      </c>
      <c r="BJ113" s="169">
        <v>0</v>
      </c>
      <c r="BK113" s="169">
        <v>0</v>
      </c>
      <c r="BL113" s="169">
        <v>31</v>
      </c>
      <c r="BM113" s="169">
        <v>1</v>
      </c>
      <c r="BN113" s="169">
        <v>0</v>
      </c>
      <c r="BO113" s="169">
        <v>0</v>
      </c>
      <c r="BP113" s="169">
        <v>3</v>
      </c>
      <c r="BQ113" s="169">
        <v>2</v>
      </c>
      <c r="BR113" s="169">
        <v>0</v>
      </c>
      <c r="BS113" s="169">
        <v>1</v>
      </c>
      <c r="BT113" s="169">
        <v>0</v>
      </c>
      <c r="BU113" s="169">
        <v>2</v>
      </c>
      <c r="BV113" s="169">
        <v>1</v>
      </c>
      <c r="BW113" s="169">
        <v>1</v>
      </c>
      <c r="BX113" s="169">
        <v>0</v>
      </c>
      <c r="BY113" s="169">
        <v>11</v>
      </c>
      <c r="BZ113" s="169">
        <v>27</v>
      </c>
      <c r="CA113" s="169"/>
      <c r="CB113" s="166">
        <f t="shared" si="8"/>
        <v>27</v>
      </c>
      <c r="CC113" s="166">
        <f t="shared" si="13"/>
        <v>29.4545454545455</v>
      </c>
      <c r="CD113" s="166">
        <v>128</v>
      </c>
      <c r="CE113" s="166">
        <v>0</v>
      </c>
      <c r="CF113" s="177">
        <v>0</v>
      </c>
      <c r="CG113" s="114">
        <v>149</v>
      </c>
      <c r="CH113" s="114">
        <v>20</v>
      </c>
      <c r="CI113" s="114">
        <v>20</v>
      </c>
      <c r="CJ113" s="114">
        <f t="shared" si="15"/>
        <v>109</v>
      </c>
      <c r="CK113" s="114">
        <v>139</v>
      </c>
      <c r="CL113" s="114">
        <v>139</v>
      </c>
      <c r="CM113" s="114">
        <v>20</v>
      </c>
      <c r="CN113" s="114">
        <v>10</v>
      </c>
      <c r="CO113" s="181">
        <f t="shared" si="16"/>
        <v>109</v>
      </c>
    </row>
    <row r="114" customHeight="1" spans="1:93">
      <c r="A114" s="155">
        <v>113</v>
      </c>
      <c r="B114" s="155" t="s">
        <v>95</v>
      </c>
      <c r="C114" s="157" t="s">
        <v>847</v>
      </c>
      <c r="D114" s="185" t="s">
        <v>848</v>
      </c>
      <c r="E114" s="158" t="s">
        <v>855</v>
      </c>
      <c r="F114" s="158" t="s">
        <v>104</v>
      </c>
      <c r="G114" s="159" t="s">
        <v>856</v>
      </c>
      <c r="H114" s="182" t="s">
        <v>105</v>
      </c>
      <c r="I114" s="155"/>
      <c r="J114" s="155">
        <v>110</v>
      </c>
      <c r="K114" s="165">
        <v>189</v>
      </c>
      <c r="L114" s="155">
        <v>17</v>
      </c>
      <c r="M114" s="155">
        <v>25</v>
      </c>
      <c r="N114" s="165" t="s">
        <v>604</v>
      </c>
      <c r="O114" s="155" t="s">
        <v>605</v>
      </c>
      <c r="P114" s="155"/>
      <c r="Q114" s="155"/>
      <c r="R114" s="155"/>
      <c r="S114" s="155"/>
      <c r="T114" s="169"/>
      <c r="U114" s="169"/>
      <c r="V114" s="166"/>
      <c r="W114" s="166"/>
      <c r="X114" s="166"/>
      <c r="Y114" s="166"/>
      <c r="Z114" s="166"/>
      <c r="AA114" s="166">
        <v>0</v>
      </c>
      <c r="AB114" s="166">
        <f t="shared" si="14"/>
        <v>0</v>
      </c>
      <c r="AC114" s="166">
        <v>12</v>
      </c>
      <c r="AD114" s="166">
        <v>18</v>
      </c>
      <c r="AE114" s="169">
        <v>25</v>
      </c>
      <c r="AF114" s="169">
        <v>44</v>
      </c>
      <c r="AG114" s="169">
        <v>57</v>
      </c>
      <c r="AH114" s="169">
        <v>6</v>
      </c>
      <c r="AI114" s="169">
        <v>2</v>
      </c>
      <c r="AJ114" s="169">
        <v>2</v>
      </c>
      <c r="AK114" s="169">
        <v>3</v>
      </c>
      <c r="AL114" s="169">
        <v>1</v>
      </c>
      <c r="AM114" s="169">
        <v>2</v>
      </c>
      <c r="AN114" s="169">
        <v>3</v>
      </c>
      <c r="AO114" s="169">
        <v>0</v>
      </c>
      <c r="AP114" s="169">
        <v>1</v>
      </c>
      <c r="AQ114" s="169">
        <v>1</v>
      </c>
      <c r="AR114" s="169">
        <v>2</v>
      </c>
      <c r="AS114" s="169">
        <v>1</v>
      </c>
      <c r="AT114" s="169">
        <v>2</v>
      </c>
      <c r="AU114" s="169">
        <v>2</v>
      </c>
      <c r="AV114" s="169">
        <v>1</v>
      </c>
      <c r="AW114" s="169">
        <v>4</v>
      </c>
      <c r="AX114" s="169">
        <v>0</v>
      </c>
      <c r="AY114" s="169">
        <v>9</v>
      </c>
      <c r="AZ114" s="169">
        <v>3</v>
      </c>
      <c r="BA114" s="169">
        <v>4</v>
      </c>
      <c r="BB114" s="169">
        <v>0</v>
      </c>
      <c r="BC114" s="169">
        <v>2</v>
      </c>
      <c r="BD114" s="169">
        <v>0</v>
      </c>
      <c r="BE114" s="169">
        <v>2</v>
      </c>
      <c r="BF114" s="169">
        <v>2</v>
      </c>
      <c r="BG114" s="169">
        <v>2</v>
      </c>
      <c r="BH114" s="169">
        <v>1</v>
      </c>
      <c r="BI114" s="169">
        <v>2</v>
      </c>
      <c r="BJ114" s="169">
        <v>2</v>
      </c>
      <c r="BK114" s="169">
        <v>0</v>
      </c>
      <c r="BL114" s="169">
        <v>60</v>
      </c>
      <c r="BM114" s="169">
        <v>2</v>
      </c>
      <c r="BN114" s="169">
        <v>0</v>
      </c>
      <c r="BO114" s="169">
        <v>1</v>
      </c>
      <c r="BP114" s="169">
        <v>2</v>
      </c>
      <c r="BQ114" s="169">
        <v>3</v>
      </c>
      <c r="BR114" s="169">
        <v>0</v>
      </c>
      <c r="BS114" s="169">
        <v>1</v>
      </c>
      <c r="BT114" s="169">
        <v>0</v>
      </c>
      <c r="BU114" s="169">
        <v>1</v>
      </c>
      <c r="BV114" s="169">
        <v>0</v>
      </c>
      <c r="BW114" s="169">
        <v>0</v>
      </c>
      <c r="BX114" s="169">
        <v>0</v>
      </c>
      <c r="BY114" s="169">
        <v>10</v>
      </c>
      <c r="BZ114" s="169">
        <v>50</v>
      </c>
      <c r="CA114" s="169">
        <v>10</v>
      </c>
      <c r="CB114" s="166">
        <f t="shared" si="8"/>
        <v>60</v>
      </c>
      <c r="CC114" s="166">
        <f t="shared" si="13"/>
        <v>72</v>
      </c>
      <c r="CD114" s="166">
        <v>164</v>
      </c>
      <c r="CE114" s="166">
        <v>0</v>
      </c>
      <c r="CF114" s="177">
        <v>0</v>
      </c>
      <c r="CG114" s="114">
        <v>159</v>
      </c>
      <c r="CH114" s="114">
        <v>20</v>
      </c>
      <c r="CI114" s="114">
        <v>20</v>
      </c>
      <c r="CJ114" s="114">
        <f t="shared" si="15"/>
        <v>119</v>
      </c>
      <c r="CK114" s="114">
        <v>149</v>
      </c>
      <c r="CL114" s="114">
        <v>149</v>
      </c>
      <c r="CM114" s="114">
        <v>20</v>
      </c>
      <c r="CN114" s="114">
        <v>10</v>
      </c>
      <c r="CO114" s="181">
        <f t="shared" si="16"/>
        <v>119</v>
      </c>
    </row>
    <row r="115" customHeight="1" spans="1:93">
      <c r="A115" s="155">
        <v>114</v>
      </c>
      <c r="B115" s="155" t="s">
        <v>95</v>
      </c>
      <c r="C115" s="157" t="s">
        <v>857</v>
      </c>
      <c r="D115" s="155" t="s">
        <v>848</v>
      </c>
      <c r="E115" s="158" t="s">
        <v>858</v>
      </c>
      <c r="F115" s="158" t="s">
        <v>100</v>
      </c>
      <c r="G115" s="159" t="s">
        <v>859</v>
      </c>
      <c r="H115" s="159" t="s">
        <v>99</v>
      </c>
      <c r="I115" s="155"/>
      <c r="J115" s="155">
        <v>119</v>
      </c>
      <c r="K115" s="165">
        <v>229</v>
      </c>
      <c r="L115" s="155">
        <v>17</v>
      </c>
      <c r="M115" s="155">
        <v>25</v>
      </c>
      <c r="N115" s="165" t="s">
        <v>604</v>
      </c>
      <c r="O115" s="155" t="s">
        <v>605</v>
      </c>
      <c r="P115" s="155"/>
      <c r="Q115" s="155"/>
      <c r="R115" s="155"/>
      <c r="S115" s="155"/>
      <c r="T115" s="169"/>
      <c r="U115" s="169"/>
      <c r="V115" s="166"/>
      <c r="W115" s="166"/>
      <c r="X115" s="166"/>
      <c r="Y115" s="166"/>
      <c r="Z115" s="166"/>
      <c r="AA115" s="166"/>
      <c r="AB115" s="166">
        <f t="shared" si="14"/>
        <v>0</v>
      </c>
      <c r="AC115" s="166">
        <v>2</v>
      </c>
      <c r="AD115" s="166">
        <v>13</v>
      </c>
      <c r="AE115" s="169">
        <v>10</v>
      </c>
      <c r="AF115" s="169">
        <v>31</v>
      </c>
      <c r="AG115" s="169">
        <v>42</v>
      </c>
      <c r="AH115" s="169">
        <v>2</v>
      </c>
      <c r="AI115" s="169">
        <v>0</v>
      </c>
      <c r="AJ115" s="169">
        <v>0</v>
      </c>
      <c r="AK115" s="169">
        <v>2</v>
      </c>
      <c r="AL115" s="169">
        <v>2</v>
      </c>
      <c r="AM115" s="169">
        <v>3</v>
      </c>
      <c r="AN115" s="169">
        <v>1</v>
      </c>
      <c r="AO115" s="169">
        <v>1</v>
      </c>
      <c r="AP115" s="169">
        <v>2</v>
      </c>
      <c r="AQ115" s="169">
        <v>1</v>
      </c>
      <c r="AR115" s="169">
        <v>3</v>
      </c>
      <c r="AS115" s="169">
        <v>2</v>
      </c>
      <c r="AT115" s="169">
        <v>0</v>
      </c>
      <c r="AU115" s="169">
        <v>0</v>
      </c>
      <c r="AV115" s="169">
        <v>0</v>
      </c>
      <c r="AW115" s="169">
        <v>2</v>
      </c>
      <c r="AX115" s="169">
        <v>0</v>
      </c>
      <c r="AY115" s="169">
        <v>6</v>
      </c>
      <c r="AZ115" s="169">
        <v>2</v>
      </c>
      <c r="BA115" s="169">
        <v>2</v>
      </c>
      <c r="BB115" s="169">
        <v>1</v>
      </c>
      <c r="BC115" s="169">
        <v>1</v>
      </c>
      <c r="BD115" s="169">
        <v>1</v>
      </c>
      <c r="BE115" s="169">
        <v>1</v>
      </c>
      <c r="BF115" s="169">
        <v>1</v>
      </c>
      <c r="BG115" s="169">
        <v>0</v>
      </c>
      <c r="BH115" s="169">
        <v>0</v>
      </c>
      <c r="BI115" s="169">
        <v>4</v>
      </c>
      <c r="BJ115" s="169">
        <v>1</v>
      </c>
      <c r="BK115" s="169">
        <v>1</v>
      </c>
      <c r="BL115" s="169">
        <v>40</v>
      </c>
      <c r="BM115" s="169">
        <v>2</v>
      </c>
      <c r="BN115" s="169">
        <v>0</v>
      </c>
      <c r="BO115" s="169">
        <v>3</v>
      </c>
      <c r="BP115" s="169">
        <v>1</v>
      </c>
      <c r="BQ115" s="169">
        <v>2</v>
      </c>
      <c r="BR115" s="169">
        <v>2</v>
      </c>
      <c r="BS115" s="169">
        <v>1</v>
      </c>
      <c r="BT115" s="169">
        <v>2</v>
      </c>
      <c r="BU115" s="169">
        <v>6</v>
      </c>
      <c r="BV115" s="169">
        <v>1</v>
      </c>
      <c r="BW115" s="169">
        <v>3</v>
      </c>
      <c r="BX115" s="169">
        <v>0</v>
      </c>
      <c r="BY115" s="169">
        <v>22</v>
      </c>
      <c r="BZ115" s="169">
        <v>22</v>
      </c>
      <c r="CA115" s="169"/>
      <c r="CB115" s="166">
        <f t="shared" si="8"/>
        <v>22</v>
      </c>
      <c r="CC115" s="166">
        <f t="shared" si="13"/>
        <v>12</v>
      </c>
      <c r="CD115" s="166">
        <v>41</v>
      </c>
      <c r="CE115" s="166">
        <v>0</v>
      </c>
      <c r="CF115" s="177">
        <v>0</v>
      </c>
      <c r="CG115" s="114">
        <v>169</v>
      </c>
      <c r="CH115" s="114">
        <v>20</v>
      </c>
      <c r="CI115" s="114">
        <v>30</v>
      </c>
      <c r="CJ115" s="114">
        <f t="shared" si="15"/>
        <v>119</v>
      </c>
      <c r="CK115" s="114">
        <v>159</v>
      </c>
      <c r="CL115" s="114">
        <v>159</v>
      </c>
      <c r="CM115" s="114">
        <v>20</v>
      </c>
      <c r="CN115" s="114">
        <v>20</v>
      </c>
      <c r="CO115" s="181">
        <f t="shared" si="16"/>
        <v>119</v>
      </c>
    </row>
    <row r="116" ht="15" customHeight="1" spans="1:93">
      <c r="A116" s="155">
        <v>115</v>
      </c>
      <c r="B116" s="95" t="s">
        <v>95</v>
      </c>
      <c r="C116" s="157" t="s">
        <v>857</v>
      </c>
      <c r="D116" s="185" t="s">
        <v>848</v>
      </c>
      <c r="E116" s="158" t="s">
        <v>860</v>
      </c>
      <c r="F116" s="158" t="s">
        <v>98</v>
      </c>
      <c r="G116" s="159" t="s">
        <v>861</v>
      </c>
      <c r="H116" s="159" t="s">
        <v>99</v>
      </c>
      <c r="I116" s="155"/>
      <c r="J116" s="155">
        <v>139</v>
      </c>
      <c r="K116" s="165">
        <v>259</v>
      </c>
      <c r="L116" s="155">
        <v>17</v>
      </c>
      <c r="M116" s="155">
        <v>25</v>
      </c>
      <c r="N116" s="165" t="s">
        <v>604</v>
      </c>
      <c r="O116" s="155" t="s">
        <v>605</v>
      </c>
      <c r="P116" s="155"/>
      <c r="Q116" s="155"/>
      <c r="R116" s="155"/>
      <c r="S116" s="155"/>
      <c r="T116" s="169"/>
      <c r="U116" s="169"/>
      <c r="V116" s="166"/>
      <c r="W116" s="155"/>
      <c r="X116" s="155"/>
      <c r="Y116" s="155"/>
      <c r="Z116" s="155"/>
      <c r="AA116" s="166"/>
      <c r="AB116" s="166">
        <f t="shared" si="14"/>
        <v>0</v>
      </c>
      <c r="AC116" s="166">
        <v>1</v>
      </c>
      <c r="AD116" s="166">
        <v>23</v>
      </c>
      <c r="AE116" s="169">
        <v>32</v>
      </c>
      <c r="AF116" s="169">
        <v>44</v>
      </c>
      <c r="AG116" s="169">
        <v>68</v>
      </c>
      <c r="AH116" s="169">
        <v>12</v>
      </c>
      <c r="AI116" s="169">
        <v>5</v>
      </c>
      <c r="AJ116" s="169">
        <v>3</v>
      </c>
      <c r="AK116" s="169">
        <v>4</v>
      </c>
      <c r="AL116" s="169">
        <v>1</v>
      </c>
      <c r="AM116" s="169">
        <v>3</v>
      </c>
      <c r="AN116" s="169">
        <v>3</v>
      </c>
      <c r="AO116" s="169">
        <v>2</v>
      </c>
      <c r="AP116" s="169">
        <v>2</v>
      </c>
      <c r="AQ116" s="169">
        <v>8</v>
      </c>
      <c r="AR116" s="169">
        <v>2</v>
      </c>
      <c r="AS116" s="169">
        <v>2</v>
      </c>
      <c r="AT116" s="169">
        <v>1</v>
      </c>
      <c r="AU116" s="169">
        <v>0</v>
      </c>
      <c r="AV116" s="169">
        <v>2</v>
      </c>
      <c r="AW116" s="169">
        <v>6</v>
      </c>
      <c r="AX116" s="169">
        <v>1</v>
      </c>
      <c r="AY116" s="169">
        <v>16</v>
      </c>
      <c r="AZ116" s="169">
        <v>3</v>
      </c>
      <c r="BA116" s="169">
        <v>4</v>
      </c>
      <c r="BB116" s="169">
        <v>2</v>
      </c>
      <c r="BC116" s="169">
        <v>1</v>
      </c>
      <c r="BD116" s="169">
        <v>2</v>
      </c>
      <c r="BE116" s="169">
        <v>6</v>
      </c>
      <c r="BF116" s="169">
        <v>4</v>
      </c>
      <c r="BG116" s="169">
        <v>3</v>
      </c>
      <c r="BH116" s="169">
        <v>1</v>
      </c>
      <c r="BI116" s="169">
        <v>6</v>
      </c>
      <c r="BJ116" s="169">
        <v>7</v>
      </c>
      <c r="BK116" s="169">
        <v>2</v>
      </c>
      <c r="BL116" s="169">
        <v>109</v>
      </c>
      <c r="BM116" s="169">
        <v>1</v>
      </c>
      <c r="BN116" s="169">
        <v>4</v>
      </c>
      <c r="BO116" s="169">
        <v>1</v>
      </c>
      <c r="BP116" s="169">
        <v>3</v>
      </c>
      <c r="BQ116" s="169">
        <v>5</v>
      </c>
      <c r="BR116" s="169">
        <v>1</v>
      </c>
      <c r="BS116" s="169">
        <v>8</v>
      </c>
      <c r="BT116" s="169">
        <v>3</v>
      </c>
      <c r="BU116" s="169">
        <v>2</v>
      </c>
      <c r="BV116" s="169">
        <v>5</v>
      </c>
      <c r="BW116" s="169">
        <v>2</v>
      </c>
      <c r="BX116" s="169">
        <v>2</v>
      </c>
      <c r="BY116" s="169">
        <v>34</v>
      </c>
      <c r="BZ116" s="169">
        <v>58</v>
      </c>
      <c r="CA116" s="169">
        <v>8</v>
      </c>
      <c r="CB116" s="166">
        <f t="shared" si="8"/>
        <v>66</v>
      </c>
      <c r="CC116" s="166">
        <f t="shared" si="13"/>
        <v>23.2941176470588</v>
      </c>
      <c r="CD116" s="166">
        <v>116</v>
      </c>
      <c r="CE116" s="166">
        <v>0</v>
      </c>
      <c r="CF116" s="177">
        <v>0</v>
      </c>
      <c r="CG116" s="114">
        <v>179</v>
      </c>
      <c r="CH116" s="114">
        <v>20</v>
      </c>
      <c r="CI116" s="114">
        <v>30</v>
      </c>
      <c r="CJ116" s="114">
        <f t="shared" si="15"/>
        <v>129</v>
      </c>
      <c r="CK116" s="114">
        <v>169</v>
      </c>
      <c r="CL116" s="114">
        <v>169</v>
      </c>
      <c r="CM116" s="114">
        <v>20</v>
      </c>
      <c r="CN116" s="114">
        <v>20</v>
      </c>
      <c r="CO116" s="181">
        <f t="shared" si="16"/>
        <v>129</v>
      </c>
    </row>
    <row r="117" spans="1:93">
      <c r="A117" s="155">
        <v>116</v>
      </c>
      <c r="B117" s="156" t="s">
        <v>298</v>
      </c>
      <c r="C117" s="157" t="s">
        <v>862</v>
      </c>
      <c r="D117" s="95" t="s">
        <v>739</v>
      </c>
      <c r="E117" s="158" t="s">
        <v>863</v>
      </c>
      <c r="F117" s="158" t="s">
        <v>364</v>
      </c>
      <c r="G117" s="159" t="s">
        <v>864</v>
      </c>
      <c r="H117" s="159" t="s">
        <v>335</v>
      </c>
      <c r="I117" s="155"/>
      <c r="J117" s="155">
        <v>100</v>
      </c>
      <c r="K117" s="165">
        <v>209</v>
      </c>
      <c r="L117" s="155">
        <v>34</v>
      </c>
      <c r="M117" s="155">
        <v>30</v>
      </c>
      <c r="N117" s="165" t="s">
        <v>604</v>
      </c>
      <c r="O117" s="155" t="s">
        <v>605</v>
      </c>
      <c r="P117" s="155"/>
      <c r="Q117" s="155"/>
      <c r="R117" s="155"/>
      <c r="S117" s="155"/>
      <c r="T117" s="169"/>
      <c r="U117" s="169"/>
      <c r="V117" s="166"/>
      <c r="W117" s="155"/>
      <c r="X117" s="155"/>
      <c r="Y117" s="155"/>
      <c r="Z117" s="155"/>
      <c r="AA117" s="166"/>
      <c r="AB117" s="166">
        <f t="shared" si="14"/>
        <v>0</v>
      </c>
      <c r="AC117" s="166">
        <v>0</v>
      </c>
      <c r="AD117" s="166">
        <v>21</v>
      </c>
      <c r="AE117" s="169">
        <v>94</v>
      </c>
      <c r="AF117" s="169">
        <v>236</v>
      </c>
      <c r="AG117" s="169">
        <v>455</v>
      </c>
      <c r="AH117" s="169">
        <v>81</v>
      </c>
      <c r="AI117" s="169">
        <v>25</v>
      </c>
      <c r="AJ117" s="169">
        <v>17</v>
      </c>
      <c r="AK117" s="169">
        <v>2</v>
      </c>
      <c r="AL117" s="169">
        <v>8</v>
      </c>
      <c r="AM117" s="169">
        <v>12</v>
      </c>
      <c r="AN117" s="169">
        <v>16</v>
      </c>
      <c r="AO117" s="169">
        <v>8</v>
      </c>
      <c r="AP117" s="169">
        <v>14</v>
      </c>
      <c r="AQ117" s="169">
        <v>20</v>
      </c>
      <c r="AR117" s="169">
        <v>12</v>
      </c>
      <c r="AS117" s="169">
        <v>17</v>
      </c>
      <c r="AT117" s="169">
        <v>19</v>
      </c>
      <c r="AU117" s="169">
        <v>8</v>
      </c>
      <c r="AV117" s="169">
        <v>3</v>
      </c>
      <c r="AW117" s="169">
        <v>7</v>
      </c>
      <c r="AX117" s="169">
        <v>0</v>
      </c>
      <c r="AY117" s="169">
        <v>107</v>
      </c>
      <c r="AZ117" s="169">
        <v>13</v>
      </c>
      <c r="BA117" s="169">
        <v>9</v>
      </c>
      <c r="BB117" s="169">
        <v>6</v>
      </c>
      <c r="BC117" s="169">
        <v>5</v>
      </c>
      <c r="BD117" s="169">
        <v>3</v>
      </c>
      <c r="BE117" s="169">
        <v>6</v>
      </c>
      <c r="BF117" s="169">
        <v>0</v>
      </c>
      <c r="BG117" s="169">
        <v>4</v>
      </c>
      <c r="BH117" s="169">
        <v>1</v>
      </c>
      <c r="BI117" s="169">
        <v>9</v>
      </c>
      <c r="BJ117" s="169">
        <v>7</v>
      </c>
      <c r="BK117" s="169">
        <v>7</v>
      </c>
      <c r="BL117" s="169">
        <v>434</v>
      </c>
      <c r="BM117" s="169">
        <v>8</v>
      </c>
      <c r="BN117" s="169">
        <v>8</v>
      </c>
      <c r="BO117" s="169">
        <v>5</v>
      </c>
      <c r="BP117" s="169">
        <v>5</v>
      </c>
      <c r="BQ117" s="169">
        <v>6</v>
      </c>
      <c r="BR117" s="169">
        <v>7</v>
      </c>
      <c r="BS117" s="169">
        <v>6</v>
      </c>
      <c r="BT117" s="169">
        <v>9</v>
      </c>
      <c r="BU117" s="169">
        <v>16</v>
      </c>
      <c r="BV117" s="169">
        <v>6</v>
      </c>
      <c r="BW117" s="169">
        <v>9</v>
      </c>
      <c r="BX117" s="169">
        <v>6</v>
      </c>
      <c r="BY117" s="169">
        <v>83</v>
      </c>
      <c r="BZ117" s="169">
        <v>283</v>
      </c>
      <c r="CA117" s="169"/>
      <c r="CB117" s="166">
        <f t="shared" si="8"/>
        <v>283</v>
      </c>
      <c r="CC117" s="166">
        <f t="shared" si="13"/>
        <v>40.9156626506024</v>
      </c>
      <c r="CD117" s="166">
        <v>1121</v>
      </c>
      <c r="CE117" s="166">
        <v>188</v>
      </c>
      <c r="CF117" s="177" t="s">
        <v>865</v>
      </c>
      <c r="CG117" s="114">
        <v>169</v>
      </c>
      <c r="CH117" s="114">
        <v>20</v>
      </c>
      <c r="CI117" s="114">
        <v>40</v>
      </c>
      <c r="CJ117" s="114">
        <f t="shared" si="15"/>
        <v>109</v>
      </c>
      <c r="CK117" s="114">
        <v>159</v>
      </c>
      <c r="CL117" s="114">
        <v>159</v>
      </c>
      <c r="CM117" s="114">
        <v>20</v>
      </c>
      <c r="CN117" s="114">
        <v>30</v>
      </c>
      <c r="CO117" s="181">
        <f t="shared" si="16"/>
        <v>109</v>
      </c>
    </row>
    <row r="118" spans="1:93">
      <c r="A118" s="155">
        <v>117</v>
      </c>
      <c r="B118" s="156" t="s">
        <v>298</v>
      </c>
      <c r="C118" s="157" t="s">
        <v>862</v>
      </c>
      <c r="D118" s="95" t="s">
        <v>739</v>
      </c>
      <c r="E118" s="158" t="s">
        <v>866</v>
      </c>
      <c r="F118" s="158" t="s">
        <v>368</v>
      </c>
      <c r="G118" s="159" t="s">
        <v>867</v>
      </c>
      <c r="H118" s="159" t="s">
        <v>335</v>
      </c>
      <c r="I118" s="155"/>
      <c r="J118" s="155">
        <v>115</v>
      </c>
      <c r="K118" s="165">
        <v>239</v>
      </c>
      <c r="L118" s="155">
        <v>34</v>
      </c>
      <c r="M118" s="155">
        <v>30</v>
      </c>
      <c r="N118" s="165" t="s">
        <v>604</v>
      </c>
      <c r="O118" s="155" t="s">
        <v>605</v>
      </c>
      <c r="P118" s="155"/>
      <c r="Q118" s="155"/>
      <c r="R118" s="155"/>
      <c r="S118" s="155"/>
      <c r="T118" s="169"/>
      <c r="U118" s="169"/>
      <c r="V118" s="166"/>
      <c r="W118" s="155"/>
      <c r="X118" s="155"/>
      <c r="Y118" s="155"/>
      <c r="Z118" s="155"/>
      <c r="AA118" s="166"/>
      <c r="AB118" s="166">
        <f t="shared" si="14"/>
        <v>0</v>
      </c>
      <c r="AC118" s="166">
        <v>0</v>
      </c>
      <c r="AD118" s="166">
        <v>27</v>
      </c>
      <c r="AE118" s="169">
        <v>138</v>
      </c>
      <c r="AF118" s="169">
        <v>179</v>
      </c>
      <c r="AG118" s="169">
        <v>348</v>
      </c>
      <c r="AH118" s="169">
        <v>63</v>
      </c>
      <c r="AI118" s="169">
        <v>15</v>
      </c>
      <c r="AJ118" s="169">
        <v>11</v>
      </c>
      <c r="AK118" s="169">
        <v>5</v>
      </c>
      <c r="AL118" s="169">
        <v>8</v>
      </c>
      <c r="AM118" s="169">
        <v>7</v>
      </c>
      <c r="AN118" s="169">
        <v>4</v>
      </c>
      <c r="AO118" s="169">
        <v>15</v>
      </c>
      <c r="AP118" s="169">
        <v>4</v>
      </c>
      <c r="AQ118" s="169">
        <v>18</v>
      </c>
      <c r="AR118" s="169">
        <v>6</v>
      </c>
      <c r="AS118" s="169">
        <v>7</v>
      </c>
      <c r="AT118" s="169">
        <v>9</v>
      </c>
      <c r="AU118" s="169">
        <v>8</v>
      </c>
      <c r="AV118" s="169">
        <v>3</v>
      </c>
      <c r="AW118" s="169">
        <v>19</v>
      </c>
      <c r="AX118" s="169">
        <v>0</v>
      </c>
      <c r="AY118" s="169">
        <v>119</v>
      </c>
      <c r="AZ118" s="169">
        <v>9</v>
      </c>
      <c r="BA118" s="169">
        <v>7</v>
      </c>
      <c r="BB118" s="169">
        <v>9</v>
      </c>
      <c r="BC118" s="169">
        <v>6</v>
      </c>
      <c r="BD118" s="169">
        <v>7</v>
      </c>
      <c r="BE118" s="169">
        <v>4</v>
      </c>
      <c r="BF118" s="169">
        <v>1</v>
      </c>
      <c r="BG118" s="169">
        <v>6</v>
      </c>
      <c r="BH118" s="169">
        <v>2</v>
      </c>
      <c r="BI118" s="169">
        <v>12</v>
      </c>
      <c r="BJ118" s="169">
        <v>12</v>
      </c>
      <c r="BK118" s="169">
        <v>7</v>
      </c>
      <c r="BL118" s="169">
        <v>393</v>
      </c>
      <c r="BM118" s="169">
        <v>14</v>
      </c>
      <c r="BN118" s="169">
        <v>10</v>
      </c>
      <c r="BO118" s="169">
        <v>2</v>
      </c>
      <c r="BP118" s="169">
        <v>3</v>
      </c>
      <c r="BQ118" s="169">
        <v>6</v>
      </c>
      <c r="BR118" s="169">
        <v>4</v>
      </c>
      <c r="BS118" s="169">
        <v>10</v>
      </c>
      <c r="BT118" s="169">
        <v>7</v>
      </c>
      <c r="BU118" s="169">
        <v>0</v>
      </c>
      <c r="BV118" s="169">
        <v>4</v>
      </c>
      <c r="BW118" s="169">
        <v>6</v>
      </c>
      <c r="BX118" s="169">
        <v>7</v>
      </c>
      <c r="BY118" s="169">
        <v>68</v>
      </c>
      <c r="BZ118" s="169">
        <v>272</v>
      </c>
      <c r="CA118" s="169"/>
      <c r="CB118" s="166">
        <f t="shared" si="8"/>
        <v>272</v>
      </c>
      <c r="CC118" s="166">
        <f t="shared" si="13"/>
        <v>48</v>
      </c>
      <c r="CD118" s="166">
        <v>1241</v>
      </c>
      <c r="CE118" s="166">
        <v>247</v>
      </c>
      <c r="CF118" s="177" t="s">
        <v>865</v>
      </c>
      <c r="CG118" s="114">
        <v>199</v>
      </c>
      <c r="CH118" s="114">
        <v>20</v>
      </c>
      <c r="CI118" s="114">
        <v>40</v>
      </c>
      <c r="CJ118" s="114">
        <f t="shared" si="15"/>
        <v>139</v>
      </c>
      <c r="CK118" s="114">
        <v>189</v>
      </c>
      <c r="CL118" s="114">
        <v>189</v>
      </c>
      <c r="CM118" s="114">
        <v>20</v>
      </c>
      <c r="CN118" s="114">
        <v>30</v>
      </c>
      <c r="CO118" s="181">
        <f t="shared" si="16"/>
        <v>139</v>
      </c>
    </row>
    <row r="119" spans="1:93">
      <c r="A119" s="155">
        <v>118</v>
      </c>
      <c r="B119" s="156" t="s">
        <v>298</v>
      </c>
      <c r="C119" s="157" t="s">
        <v>862</v>
      </c>
      <c r="D119" s="155" t="s">
        <v>739</v>
      </c>
      <c r="E119" s="158" t="s">
        <v>868</v>
      </c>
      <c r="F119" s="158" t="s">
        <v>334</v>
      </c>
      <c r="G119" s="159" t="s">
        <v>869</v>
      </c>
      <c r="H119" s="159" t="s">
        <v>335</v>
      </c>
      <c r="I119" s="155">
        <v>5.19</v>
      </c>
      <c r="J119" s="155">
        <v>135</v>
      </c>
      <c r="K119" s="165">
        <v>259</v>
      </c>
      <c r="L119" s="155">
        <v>34</v>
      </c>
      <c r="M119" s="155">
        <v>30</v>
      </c>
      <c r="N119" s="165" t="s">
        <v>604</v>
      </c>
      <c r="O119" s="155" t="s">
        <v>605</v>
      </c>
      <c r="P119" s="155"/>
      <c r="Q119" s="155"/>
      <c r="R119" s="155"/>
      <c r="S119" s="155"/>
      <c r="T119" s="169"/>
      <c r="U119" s="169"/>
      <c r="V119" s="166"/>
      <c r="W119" s="155"/>
      <c r="X119" s="155"/>
      <c r="Y119" s="155"/>
      <c r="Z119" s="155"/>
      <c r="AA119" s="166"/>
      <c r="AB119" s="166">
        <f t="shared" si="14"/>
        <v>0</v>
      </c>
      <c r="AC119" s="166"/>
      <c r="AD119" s="166"/>
      <c r="AE119" s="169"/>
      <c r="AF119" s="169"/>
      <c r="AG119" s="169">
        <v>23</v>
      </c>
      <c r="AH119" s="169">
        <v>23</v>
      </c>
      <c r="AI119" s="169">
        <v>2</v>
      </c>
      <c r="AJ119" s="169">
        <v>7</v>
      </c>
      <c r="AK119" s="169">
        <v>4</v>
      </c>
      <c r="AL119" s="169">
        <v>3</v>
      </c>
      <c r="AM119" s="169">
        <v>0</v>
      </c>
      <c r="AN119" s="169">
        <v>2</v>
      </c>
      <c r="AO119" s="169">
        <v>3</v>
      </c>
      <c r="AP119" s="169">
        <v>2</v>
      </c>
      <c r="AQ119" s="169">
        <v>5</v>
      </c>
      <c r="AR119" s="169">
        <v>3</v>
      </c>
      <c r="AS119" s="169">
        <v>5</v>
      </c>
      <c r="AT119" s="169">
        <v>7</v>
      </c>
      <c r="AU119" s="169">
        <v>2</v>
      </c>
      <c r="AV119" s="169">
        <v>1</v>
      </c>
      <c r="AW119" s="169">
        <v>5</v>
      </c>
      <c r="AX119" s="169">
        <v>0</v>
      </c>
      <c r="AY119" s="169">
        <v>28</v>
      </c>
      <c r="AZ119" s="169">
        <v>8</v>
      </c>
      <c r="BA119" s="169">
        <v>3</v>
      </c>
      <c r="BB119" s="169">
        <v>5</v>
      </c>
      <c r="BC119" s="169">
        <v>4</v>
      </c>
      <c r="BD119" s="169">
        <v>1</v>
      </c>
      <c r="BE119" s="169">
        <v>2</v>
      </c>
      <c r="BF119" s="169">
        <v>0</v>
      </c>
      <c r="BG119" s="169">
        <v>2</v>
      </c>
      <c r="BH119" s="169">
        <v>1</v>
      </c>
      <c r="BI119" s="169">
        <v>4</v>
      </c>
      <c r="BJ119" s="169">
        <v>1</v>
      </c>
      <c r="BK119" s="169">
        <v>6</v>
      </c>
      <c r="BL119" s="169">
        <v>133</v>
      </c>
      <c r="BM119" s="169">
        <v>5</v>
      </c>
      <c r="BN119" s="169">
        <v>3</v>
      </c>
      <c r="BO119" s="169">
        <v>3</v>
      </c>
      <c r="BP119" s="169">
        <v>3</v>
      </c>
      <c r="BQ119" s="169">
        <v>4</v>
      </c>
      <c r="BR119" s="169">
        <v>5</v>
      </c>
      <c r="BS119" s="169">
        <v>1</v>
      </c>
      <c r="BT119" s="169">
        <v>1</v>
      </c>
      <c r="BU119" s="169">
        <v>1</v>
      </c>
      <c r="BV119" s="169">
        <v>3</v>
      </c>
      <c r="BW119" s="169">
        <v>4</v>
      </c>
      <c r="BX119" s="169">
        <v>1</v>
      </c>
      <c r="BY119" s="169">
        <v>30</v>
      </c>
      <c r="BZ119" s="169">
        <v>75</v>
      </c>
      <c r="CA119" s="169">
        <v>18</v>
      </c>
      <c r="CB119" s="166">
        <f t="shared" si="8"/>
        <v>93</v>
      </c>
      <c r="CC119" s="166">
        <f t="shared" si="13"/>
        <v>37.2</v>
      </c>
      <c r="CD119" s="166">
        <v>223</v>
      </c>
      <c r="CE119" s="166">
        <v>200</v>
      </c>
      <c r="CF119" s="177" t="s">
        <v>865</v>
      </c>
      <c r="CG119" s="114">
        <v>219</v>
      </c>
      <c r="CH119" s="114">
        <v>20</v>
      </c>
      <c r="CI119" s="114">
        <v>40</v>
      </c>
      <c r="CJ119" s="114">
        <f t="shared" si="15"/>
        <v>159</v>
      </c>
      <c r="CK119" s="114">
        <v>209</v>
      </c>
      <c r="CL119" s="114">
        <v>209</v>
      </c>
      <c r="CM119" s="114">
        <v>20</v>
      </c>
      <c r="CN119" s="114">
        <v>30</v>
      </c>
      <c r="CO119" s="181">
        <f t="shared" si="16"/>
        <v>159</v>
      </c>
    </row>
    <row r="120" spans="1:93">
      <c r="A120" s="155">
        <v>119</v>
      </c>
      <c r="B120" s="156" t="s">
        <v>298</v>
      </c>
      <c r="C120" s="157" t="s">
        <v>862</v>
      </c>
      <c r="D120" s="95" t="s">
        <v>739</v>
      </c>
      <c r="E120" s="158" t="s">
        <v>870</v>
      </c>
      <c r="F120" s="158" t="s">
        <v>378</v>
      </c>
      <c r="G120" s="159" t="s">
        <v>871</v>
      </c>
      <c r="H120" s="159" t="s">
        <v>359</v>
      </c>
      <c r="I120" s="155"/>
      <c r="J120" s="155">
        <v>115</v>
      </c>
      <c r="K120" s="165">
        <v>229</v>
      </c>
      <c r="L120" s="155">
        <v>34</v>
      </c>
      <c r="M120" s="155">
        <v>25</v>
      </c>
      <c r="N120" s="165" t="s">
        <v>604</v>
      </c>
      <c r="O120" s="155" t="s">
        <v>605</v>
      </c>
      <c r="P120" s="155"/>
      <c r="Q120" s="155"/>
      <c r="R120" s="155"/>
      <c r="S120" s="155"/>
      <c r="T120" s="169"/>
      <c r="U120" s="169"/>
      <c r="V120" s="166"/>
      <c r="W120" s="155"/>
      <c r="X120" s="155"/>
      <c r="Y120" s="155"/>
      <c r="Z120" s="155"/>
      <c r="AA120" s="166"/>
      <c r="AB120" s="166">
        <f t="shared" si="14"/>
        <v>0</v>
      </c>
      <c r="AC120" s="166">
        <v>0</v>
      </c>
      <c r="AD120" s="166">
        <v>16</v>
      </c>
      <c r="AE120" s="169">
        <v>36</v>
      </c>
      <c r="AF120" s="169">
        <v>94</v>
      </c>
      <c r="AG120" s="169">
        <v>148</v>
      </c>
      <c r="AH120" s="169">
        <v>3</v>
      </c>
      <c r="AI120" s="169">
        <v>2</v>
      </c>
      <c r="AJ120" s="169">
        <v>4</v>
      </c>
      <c r="AK120" s="169">
        <v>2</v>
      </c>
      <c r="AL120" s="169">
        <v>0</v>
      </c>
      <c r="AM120" s="169">
        <v>3</v>
      </c>
      <c r="AN120" s="169">
        <v>1</v>
      </c>
      <c r="AO120" s="169">
        <v>1</v>
      </c>
      <c r="AP120" s="169">
        <v>1</v>
      </c>
      <c r="AQ120" s="169">
        <v>4</v>
      </c>
      <c r="AR120" s="169">
        <v>2</v>
      </c>
      <c r="AS120" s="169">
        <v>3</v>
      </c>
      <c r="AT120" s="169">
        <v>1</v>
      </c>
      <c r="AU120" s="169">
        <v>1</v>
      </c>
      <c r="AV120" s="169">
        <v>0</v>
      </c>
      <c r="AW120" s="169">
        <v>3</v>
      </c>
      <c r="AX120" s="169">
        <v>0</v>
      </c>
      <c r="AY120" s="169">
        <v>32</v>
      </c>
      <c r="AZ120" s="169">
        <v>3</v>
      </c>
      <c r="BA120" s="169">
        <v>2</v>
      </c>
      <c r="BB120" s="169">
        <v>3</v>
      </c>
      <c r="BC120" s="169">
        <v>0</v>
      </c>
      <c r="BD120" s="169">
        <v>2</v>
      </c>
      <c r="BE120" s="169">
        <v>4</v>
      </c>
      <c r="BF120" s="169">
        <v>3</v>
      </c>
      <c r="BG120" s="169">
        <v>2</v>
      </c>
      <c r="BH120" s="169">
        <v>1</v>
      </c>
      <c r="BI120" s="169">
        <v>4</v>
      </c>
      <c r="BJ120" s="169">
        <v>4</v>
      </c>
      <c r="BK120" s="169">
        <v>1</v>
      </c>
      <c r="BL120" s="169">
        <v>86</v>
      </c>
      <c r="BM120" s="169">
        <v>5</v>
      </c>
      <c r="BN120" s="169">
        <v>0</v>
      </c>
      <c r="BO120" s="169">
        <v>4</v>
      </c>
      <c r="BP120" s="169">
        <v>4</v>
      </c>
      <c r="BQ120" s="169">
        <v>2</v>
      </c>
      <c r="BR120" s="169">
        <v>3</v>
      </c>
      <c r="BS120" s="169">
        <v>2</v>
      </c>
      <c r="BT120" s="169">
        <v>3</v>
      </c>
      <c r="BU120" s="169">
        <v>1</v>
      </c>
      <c r="BV120" s="169">
        <v>4</v>
      </c>
      <c r="BW120" s="169">
        <v>1</v>
      </c>
      <c r="BX120" s="169">
        <v>0</v>
      </c>
      <c r="BY120" s="169">
        <v>27</v>
      </c>
      <c r="BZ120" s="169">
        <v>66</v>
      </c>
      <c r="CA120" s="169">
        <v>26</v>
      </c>
      <c r="CB120" s="166">
        <f t="shared" si="8"/>
        <v>92</v>
      </c>
      <c r="CC120" s="166">
        <f t="shared" si="13"/>
        <v>40.8888888888889</v>
      </c>
      <c r="CD120" s="166">
        <v>289</v>
      </c>
      <c r="CE120" s="166">
        <v>214</v>
      </c>
      <c r="CF120" s="177" t="s">
        <v>865</v>
      </c>
      <c r="CG120" s="114">
        <v>179</v>
      </c>
      <c r="CH120" s="114">
        <v>20</v>
      </c>
      <c r="CI120" s="180">
        <v>40</v>
      </c>
      <c r="CJ120" s="114">
        <f t="shared" si="15"/>
        <v>119</v>
      </c>
      <c r="CK120" s="114">
        <v>169</v>
      </c>
      <c r="CL120" s="114">
        <v>169</v>
      </c>
      <c r="CM120" s="114">
        <v>20</v>
      </c>
      <c r="CN120" s="180">
        <v>30</v>
      </c>
      <c r="CO120" s="181">
        <f t="shared" si="16"/>
        <v>119</v>
      </c>
    </row>
    <row r="121" spans="1:93">
      <c r="A121" s="155">
        <v>120</v>
      </c>
      <c r="B121" s="156" t="s">
        <v>298</v>
      </c>
      <c r="C121" s="157" t="s">
        <v>862</v>
      </c>
      <c r="D121" s="95" t="s">
        <v>739</v>
      </c>
      <c r="E121" s="158" t="s">
        <v>872</v>
      </c>
      <c r="F121" s="158" t="s">
        <v>358</v>
      </c>
      <c r="G121" s="159" t="s">
        <v>873</v>
      </c>
      <c r="H121" s="159" t="s">
        <v>359</v>
      </c>
      <c r="I121" s="155"/>
      <c r="J121" s="155">
        <v>135</v>
      </c>
      <c r="K121" s="165">
        <v>259</v>
      </c>
      <c r="L121" s="155">
        <v>34</v>
      </c>
      <c r="M121" s="155">
        <v>25</v>
      </c>
      <c r="N121" s="165" t="s">
        <v>604</v>
      </c>
      <c r="O121" s="155" t="s">
        <v>605</v>
      </c>
      <c r="P121" s="155"/>
      <c r="Q121" s="155"/>
      <c r="R121" s="155"/>
      <c r="S121" s="155"/>
      <c r="T121" s="169"/>
      <c r="U121" s="169"/>
      <c r="V121" s="166"/>
      <c r="W121" s="155"/>
      <c r="X121" s="155"/>
      <c r="Y121" s="155"/>
      <c r="Z121" s="155"/>
      <c r="AA121" s="166"/>
      <c r="AB121" s="166">
        <f t="shared" si="14"/>
        <v>0</v>
      </c>
      <c r="AC121" s="166">
        <v>0</v>
      </c>
      <c r="AD121" s="166">
        <v>16</v>
      </c>
      <c r="AE121" s="169">
        <v>71</v>
      </c>
      <c r="AF121" s="169">
        <v>165</v>
      </c>
      <c r="AG121" s="169">
        <v>256</v>
      </c>
      <c r="AH121" s="169">
        <v>7</v>
      </c>
      <c r="AI121" s="169">
        <v>1</v>
      </c>
      <c r="AJ121" s="169">
        <v>1</v>
      </c>
      <c r="AK121" s="169">
        <v>0</v>
      </c>
      <c r="AL121" s="169">
        <v>1</v>
      </c>
      <c r="AM121" s="169">
        <v>2</v>
      </c>
      <c r="AN121" s="169">
        <v>2</v>
      </c>
      <c r="AO121" s="169">
        <v>3</v>
      </c>
      <c r="AP121" s="169">
        <v>0</v>
      </c>
      <c r="AQ121" s="169">
        <v>9</v>
      </c>
      <c r="AR121" s="169">
        <v>5</v>
      </c>
      <c r="AS121" s="169">
        <v>5</v>
      </c>
      <c r="AT121" s="169">
        <v>5</v>
      </c>
      <c r="AU121" s="169">
        <v>2</v>
      </c>
      <c r="AV121" s="169">
        <v>2</v>
      </c>
      <c r="AW121" s="169">
        <v>1</v>
      </c>
      <c r="AX121" s="169">
        <v>0</v>
      </c>
      <c r="AY121" s="169">
        <v>38</v>
      </c>
      <c r="AZ121" s="169">
        <v>3</v>
      </c>
      <c r="BA121" s="169">
        <v>8</v>
      </c>
      <c r="BB121" s="169">
        <v>2</v>
      </c>
      <c r="BC121" s="169">
        <v>4</v>
      </c>
      <c r="BD121" s="169">
        <v>4</v>
      </c>
      <c r="BE121" s="169">
        <v>10</v>
      </c>
      <c r="BF121" s="169">
        <v>1</v>
      </c>
      <c r="BG121" s="169">
        <v>6</v>
      </c>
      <c r="BH121" s="169">
        <v>2</v>
      </c>
      <c r="BI121" s="169">
        <v>6</v>
      </c>
      <c r="BJ121" s="169">
        <v>2</v>
      </c>
      <c r="BK121" s="169">
        <v>3</v>
      </c>
      <c r="BL121" s="169">
        <v>128</v>
      </c>
      <c r="BM121" s="169">
        <v>6</v>
      </c>
      <c r="BN121" s="169">
        <v>2</v>
      </c>
      <c r="BO121" s="169">
        <v>2</v>
      </c>
      <c r="BP121" s="169">
        <v>0</v>
      </c>
      <c r="BQ121" s="169">
        <v>5</v>
      </c>
      <c r="BR121" s="169">
        <v>4</v>
      </c>
      <c r="BS121" s="169">
        <v>10</v>
      </c>
      <c r="BT121" s="169">
        <v>0</v>
      </c>
      <c r="BU121" s="169">
        <v>6</v>
      </c>
      <c r="BV121" s="169">
        <v>3</v>
      </c>
      <c r="BW121" s="169">
        <v>1</v>
      </c>
      <c r="BX121" s="169">
        <v>0</v>
      </c>
      <c r="BY121" s="169">
        <v>35</v>
      </c>
      <c r="BZ121" s="169">
        <v>162</v>
      </c>
      <c r="CA121" s="169"/>
      <c r="CB121" s="166">
        <f t="shared" si="8"/>
        <v>162</v>
      </c>
      <c r="CC121" s="166">
        <f t="shared" si="13"/>
        <v>55.5428571428571</v>
      </c>
      <c r="CD121" s="166">
        <v>422</v>
      </c>
      <c r="CE121" s="166">
        <v>492</v>
      </c>
      <c r="CF121" s="177" t="s">
        <v>865</v>
      </c>
      <c r="CG121" s="114">
        <v>199</v>
      </c>
      <c r="CH121" s="114">
        <v>20</v>
      </c>
      <c r="CI121" s="180">
        <v>40</v>
      </c>
      <c r="CJ121" s="114">
        <f t="shared" si="15"/>
        <v>139</v>
      </c>
      <c r="CK121" s="114">
        <v>189</v>
      </c>
      <c r="CL121" s="114">
        <v>189</v>
      </c>
      <c r="CM121" s="114">
        <v>20</v>
      </c>
      <c r="CN121" s="180">
        <v>30</v>
      </c>
      <c r="CO121" s="181">
        <f t="shared" si="16"/>
        <v>139</v>
      </c>
    </row>
    <row r="122" spans="1:93">
      <c r="A122" s="155">
        <v>121</v>
      </c>
      <c r="B122" s="156" t="s">
        <v>298</v>
      </c>
      <c r="C122" s="157" t="s">
        <v>862</v>
      </c>
      <c r="D122" s="95" t="s">
        <v>739</v>
      </c>
      <c r="E122" s="158" t="s">
        <v>874</v>
      </c>
      <c r="F122" s="158" t="s">
        <v>371</v>
      </c>
      <c r="G122" s="159" t="s">
        <v>875</v>
      </c>
      <c r="H122" s="159" t="s">
        <v>344</v>
      </c>
      <c r="I122" s="155"/>
      <c r="J122" s="155">
        <v>110</v>
      </c>
      <c r="K122" s="165">
        <v>229</v>
      </c>
      <c r="L122" s="95">
        <v>27</v>
      </c>
      <c r="M122" s="155"/>
      <c r="N122" s="165" t="s">
        <v>615</v>
      </c>
      <c r="O122" s="155" t="s">
        <v>605</v>
      </c>
      <c r="P122" s="155"/>
      <c r="Q122" s="155"/>
      <c r="R122" s="155"/>
      <c r="S122" s="155"/>
      <c r="T122" s="169"/>
      <c r="U122" s="169"/>
      <c r="V122" s="166"/>
      <c r="W122" s="155"/>
      <c r="X122" s="155"/>
      <c r="Y122" s="155"/>
      <c r="Z122" s="155"/>
      <c r="AA122" s="166"/>
      <c r="AB122" s="166">
        <f t="shared" si="14"/>
        <v>0</v>
      </c>
      <c r="AC122" s="166">
        <v>0</v>
      </c>
      <c r="AD122" s="166">
        <v>9</v>
      </c>
      <c r="AE122" s="169">
        <v>15</v>
      </c>
      <c r="AF122" s="169">
        <v>27</v>
      </c>
      <c r="AG122" s="169">
        <v>40</v>
      </c>
      <c r="AH122" s="169">
        <v>0</v>
      </c>
      <c r="AI122" s="169">
        <v>0</v>
      </c>
      <c r="AJ122" s="169">
        <v>0</v>
      </c>
      <c r="AK122" s="169">
        <v>1</v>
      </c>
      <c r="AL122" s="169">
        <v>0</v>
      </c>
      <c r="AM122" s="169">
        <v>0</v>
      </c>
      <c r="AN122" s="169">
        <v>0</v>
      </c>
      <c r="AO122" s="169">
        <v>0</v>
      </c>
      <c r="AP122" s="169">
        <v>0</v>
      </c>
      <c r="AQ122" s="169">
        <v>0</v>
      </c>
      <c r="AR122" s="169">
        <v>0</v>
      </c>
      <c r="AS122" s="169">
        <v>0</v>
      </c>
      <c r="AT122" s="169">
        <v>0</v>
      </c>
      <c r="AU122" s="169">
        <v>0</v>
      </c>
      <c r="AV122" s="169">
        <v>0</v>
      </c>
      <c r="AW122" s="169">
        <v>0</v>
      </c>
      <c r="AX122" s="169">
        <v>0</v>
      </c>
      <c r="AY122" s="169">
        <v>2</v>
      </c>
      <c r="AZ122" s="169">
        <v>0</v>
      </c>
      <c r="BA122" s="169">
        <v>1</v>
      </c>
      <c r="BB122" s="169">
        <v>1</v>
      </c>
      <c r="BC122" s="169">
        <v>1</v>
      </c>
      <c r="BD122" s="169">
        <v>1</v>
      </c>
      <c r="BE122" s="169">
        <v>1</v>
      </c>
      <c r="BF122" s="169">
        <v>0</v>
      </c>
      <c r="BG122" s="169">
        <v>0</v>
      </c>
      <c r="BH122" s="169">
        <v>0</v>
      </c>
      <c r="BI122" s="169">
        <v>1</v>
      </c>
      <c r="BJ122" s="169">
        <v>0</v>
      </c>
      <c r="BK122" s="169">
        <v>1</v>
      </c>
      <c r="BL122" s="169">
        <v>10</v>
      </c>
      <c r="BM122" s="169">
        <v>0</v>
      </c>
      <c r="BN122" s="169">
        <v>1</v>
      </c>
      <c r="BO122" s="169">
        <v>1</v>
      </c>
      <c r="BP122" s="169">
        <v>1</v>
      </c>
      <c r="BQ122" s="169">
        <v>2</v>
      </c>
      <c r="BR122" s="169">
        <v>2</v>
      </c>
      <c r="BS122" s="169">
        <v>0</v>
      </c>
      <c r="BT122" s="169">
        <v>1</v>
      </c>
      <c r="BU122" s="169">
        <v>2</v>
      </c>
      <c r="BV122" s="169">
        <v>0</v>
      </c>
      <c r="BW122" s="169">
        <v>1</v>
      </c>
      <c r="BX122" s="169">
        <v>0</v>
      </c>
      <c r="BY122" s="169">
        <v>9</v>
      </c>
      <c r="BZ122" s="169">
        <v>8</v>
      </c>
      <c r="CA122" s="169"/>
      <c r="CB122" s="166">
        <f t="shared" si="8"/>
        <v>8</v>
      </c>
      <c r="CC122" s="166">
        <f t="shared" si="13"/>
        <v>10.6666666666667</v>
      </c>
      <c r="CD122" s="166">
        <v>2</v>
      </c>
      <c r="CE122" s="166">
        <v>0</v>
      </c>
      <c r="CF122" s="177">
        <v>0</v>
      </c>
      <c r="CG122" s="114">
        <v>189</v>
      </c>
      <c r="CH122" s="114">
        <v>20</v>
      </c>
      <c r="CI122" s="114">
        <v>40</v>
      </c>
      <c r="CJ122" s="114">
        <f t="shared" si="15"/>
        <v>129</v>
      </c>
      <c r="CK122" s="114">
        <v>179</v>
      </c>
      <c r="CL122" s="114">
        <v>179</v>
      </c>
      <c r="CM122" s="114">
        <v>20</v>
      </c>
      <c r="CN122" s="95">
        <v>30</v>
      </c>
      <c r="CO122" s="181">
        <f t="shared" si="16"/>
        <v>129</v>
      </c>
    </row>
    <row r="123" spans="1:93">
      <c r="A123" s="155">
        <v>122</v>
      </c>
      <c r="B123" s="156" t="s">
        <v>298</v>
      </c>
      <c r="C123" s="157" t="s">
        <v>862</v>
      </c>
      <c r="D123" s="95" t="s">
        <v>739</v>
      </c>
      <c r="E123" s="158" t="s">
        <v>876</v>
      </c>
      <c r="F123" s="158" t="s">
        <v>343</v>
      </c>
      <c r="G123" s="159" t="s">
        <v>877</v>
      </c>
      <c r="H123" s="159" t="s">
        <v>344</v>
      </c>
      <c r="I123" s="155"/>
      <c r="J123" s="155">
        <v>130</v>
      </c>
      <c r="K123" s="165">
        <v>259</v>
      </c>
      <c r="L123" s="95">
        <v>27</v>
      </c>
      <c r="M123" s="155"/>
      <c r="N123" s="165" t="s">
        <v>615</v>
      </c>
      <c r="O123" s="155" t="s">
        <v>605</v>
      </c>
      <c r="P123" s="155"/>
      <c r="Q123" s="155"/>
      <c r="R123" s="155"/>
      <c r="S123" s="155"/>
      <c r="T123" s="169"/>
      <c r="U123" s="169"/>
      <c r="V123" s="166"/>
      <c r="W123" s="155"/>
      <c r="X123" s="155"/>
      <c r="Y123" s="155"/>
      <c r="Z123" s="155"/>
      <c r="AA123" s="166"/>
      <c r="AB123" s="166">
        <f t="shared" si="14"/>
        <v>0</v>
      </c>
      <c r="AC123" s="166">
        <v>0</v>
      </c>
      <c r="AD123" s="166">
        <v>9</v>
      </c>
      <c r="AE123" s="169">
        <v>21</v>
      </c>
      <c r="AF123" s="169">
        <v>31</v>
      </c>
      <c r="AG123" s="169">
        <v>43</v>
      </c>
      <c r="AH123" s="169">
        <v>6</v>
      </c>
      <c r="AI123" s="169">
        <v>0</v>
      </c>
      <c r="AJ123" s="169">
        <v>0</v>
      </c>
      <c r="AK123" s="169">
        <v>2</v>
      </c>
      <c r="AL123" s="169">
        <v>1</v>
      </c>
      <c r="AM123" s="169">
        <v>0</v>
      </c>
      <c r="AN123" s="169">
        <v>3</v>
      </c>
      <c r="AO123" s="169">
        <v>0</v>
      </c>
      <c r="AP123" s="169">
        <v>0</v>
      </c>
      <c r="AQ123" s="169">
        <v>4</v>
      </c>
      <c r="AR123" s="169">
        <v>1</v>
      </c>
      <c r="AS123" s="169">
        <v>0</v>
      </c>
      <c r="AT123" s="169">
        <v>1</v>
      </c>
      <c r="AU123" s="169">
        <v>1</v>
      </c>
      <c r="AV123" s="169">
        <v>0</v>
      </c>
      <c r="AW123" s="169">
        <v>2</v>
      </c>
      <c r="AX123" s="169">
        <v>1</v>
      </c>
      <c r="AY123" s="169">
        <v>4</v>
      </c>
      <c r="AZ123" s="169">
        <v>0</v>
      </c>
      <c r="BA123" s="169">
        <v>0</v>
      </c>
      <c r="BB123" s="169">
        <v>0</v>
      </c>
      <c r="BC123" s="169">
        <v>0</v>
      </c>
      <c r="BD123" s="169">
        <v>0</v>
      </c>
      <c r="BE123" s="169">
        <v>0</v>
      </c>
      <c r="BF123" s="169">
        <v>0</v>
      </c>
      <c r="BG123" s="169">
        <v>0</v>
      </c>
      <c r="BH123" s="169">
        <v>0</v>
      </c>
      <c r="BI123" s="169">
        <v>0</v>
      </c>
      <c r="BJ123" s="169">
        <v>1</v>
      </c>
      <c r="BK123" s="169">
        <v>1</v>
      </c>
      <c r="BL123" s="169">
        <v>26</v>
      </c>
      <c r="BM123" s="169">
        <v>0</v>
      </c>
      <c r="BN123" s="169">
        <v>0</v>
      </c>
      <c r="BO123" s="169">
        <v>0</v>
      </c>
      <c r="BP123" s="169">
        <v>0</v>
      </c>
      <c r="BQ123" s="169">
        <v>1</v>
      </c>
      <c r="BR123" s="169">
        <v>0</v>
      </c>
      <c r="BS123" s="169">
        <v>1</v>
      </c>
      <c r="BT123" s="169">
        <v>0</v>
      </c>
      <c r="BU123" s="169">
        <v>0</v>
      </c>
      <c r="BV123" s="169">
        <v>2</v>
      </c>
      <c r="BW123" s="169">
        <v>0</v>
      </c>
      <c r="BX123" s="169">
        <v>1</v>
      </c>
      <c r="BY123" s="169">
        <v>5</v>
      </c>
      <c r="BZ123" s="169">
        <v>2</v>
      </c>
      <c r="CA123" s="169"/>
      <c r="CB123" s="166">
        <f t="shared" si="8"/>
        <v>2</v>
      </c>
      <c r="CC123" s="166">
        <f t="shared" si="13"/>
        <v>4.8</v>
      </c>
      <c r="CD123" s="166">
        <v>0</v>
      </c>
      <c r="CE123" s="166">
        <v>0</v>
      </c>
      <c r="CF123" s="177">
        <v>0</v>
      </c>
      <c r="CG123" s="114">
        <v>209</v>
      </c>
      <c r="CH123" s="114">
        <v>20</v>
      </c>
      <c r="CI123" s="114">
        <v>40</v>
      </c>
      <c r="CJ123" s="114">
        <f t="shared" si="15"/>
        <v>149</v>
      </c>
      <c r="CK123" s="114">
        <v>199</v>
      </c>
      <c r="CL123" s="114">
        <v>199</v>
      </c>
      <c r="CM123" s="114">
        <v>20</v>
      </c>
      <c r="CN123" s="95">
        <v>30</v>
      </c>
      <c r="CO123" s="181">
        <f t="shared" si="16"/>
        <v>149</v>
      </c>
    </row>
    <row r="124" spans="1:93">
      <c r="A124" s="155">
        <v>123</v>
      </c>
      <c r="B124" s="156" t="s">
        <v>298</v>
      </c>
      <c r="C124" s="157" t="s">
        <v>862</v>
      </c>
      <c r="D124" s="95" t="s">
        <v>739</v>
      </c>
      <c r="E124" s="158" t="s">
        <v>878</v>
      </c>
      <c r="F124" s="158" t="s">
        <v>370</v>
      </c>
      <c r="G124" s="159" t="s">
        <v>879</v>
      </c>
      <c r="H124" s="159" t="s">
        <v>341</v>
      </c>
      <c r="I124" s="155"/>
      <c r="J124" s="155">
        <v>110</v>
      </c>
      <c r="K124" s="165">
        <v>229</v>
      </c>
      <c r="L124" s="96">
        <v>27</v>
      </c>
      <c r="M124" s="155">
        <v>25</v>
      </c>
      <c r="N124" s="165" t="s">
        <v>604</v>
      </c>
      <c r="O124" s="155" t="s">
        <v>605</v>
      </c>
      <c r="P124" s="155"/>
      <c r="Q124" s="155"/>
      <c r="R124" s="155"/>
      <c r="S124" s="155"/>
      <c r="T124" s="169"/>
      <c r="U124" s="169"/>
      <c r="V124" s="166"/>
      <c r="W124" s="155"/>
      <c r="X124" s="155"/>
      <c r="Y124" s="155"/>
      <c r="Z124" s="155"/>
      <c r="AA124" s="166"/>
      <c r="AB124" s="166">
        <f t="shared" si="14"/>
        <v>0</v>
      </c>
      <c r="AC124" s="166">
        <v>0</v>
      </c>
      <c r="AD124" s="166">
        <v>14</v>
      </c>
      <c r="AE124" s="169">
        <v>43</v>
      </c>
      <c r="AF124" s="169">
        <v>90</v>
      </c>
      <c r="AG124" s="169">
        <v>94</v>
      </c>
      <c r="AH124" s="169">
        <v>5</v>
      </c>
      <c r="AI124" s="169">
        <v>4</v>
      </c>
      <c r="AJ124" s="169">
        <v>1</v>
      </c>
      <c r="AK124" s="169">
        <v>0</v>
      </c>
      <c r="AL124" s="169">
        <v>0</v>
      </c>
      <c r="AM124" s="169">
        <v>2</v>
      </c>
      <c r="AN124" s="169">
        <v>1</v>
      </c>
      <c r="AO124" s="169">
        <v>2</v>
      </c>
      <c r="AP124" s="169">
        <v>2</v>
      </c>
      <c r="AQ124" s="169">
        <v>2</v>
      </c>
      <c r="AR124" s="169">
        <v>0</v>
      </c>
      <c r="AS124" s="169">
        <v>1</v>
      </c>
      <c r="AT124" s="169">
        <v>10</v>
      </c>
      <c r="AU124" s="169">
        <v>2</v>
      </c>
      <c r="AV124" s="169">
        <v>1</v>
      </c>
      <c r="AW124" s="169">
        <v>0</v>
      </c>
      <c r="AX124" s="169">
        <v>0</v>
      </c>
      <c r="AY124" s="169">
        <v>10</v>
      </c>
      <c r="AZ124" s="169">
        <v>4</v>
      </c>
      <c r="BA124" s="169">
        <v>3</v>
      </c>
      <c r="BB124" s="169">
        <v>0</v>
      </c>
      <c r="BC124" s="169">
        <v>0</v>
      </c>
      <c r="BD124" s="169">
        <v>0</v>
      </c>
      <c r="BE124" s="169">
        <v>0</v>
      </c>
      <c r="BF124" s="169">
        <v>0</v>
      </c>
      <c r="BG124" s="169">
        <v>1</v>
      </c>
      <c r="BH124" s="169">
        <v>0</v>
      </c>
      <c r="BI124" s="169">
        <v>3</v>
      </c>
      <c r="BJ124" s="169">
        <v>3</v>
      </c>
      <c r="BK124" s="169">
        <v>3</v>
      </c>
      <c r="BL124" s="169">
        <v>58</v>
      </c>
      <c r="BM124" s="169">
        <v>3</v>
      </c>
      <c r="BN124" s="169">
        <v>2</v>
      </c>
      <c r="BO124" s="169">
        <v>5</v>
      </c>
      <c r="BP124" s="169">
        <v>2</v>
      </c>
      <c r="BQ124" s="169">
        <v>3</v>
      </c>
      <c r="BR124" s="169">
        <v>1</v>
      </c>
      <c r="BS124" s="169">
        <v>3</v>
      </c>
      <c r="BT124" s="169">
        <v>1</v>
      </c>
      <c r="BU124" s="169">
        <v>2</v>
      </c>
      <c r="BV124" s="169">
        <v>5</v>
      </c>
      <c r="BW124" s="169">
        <v>1</v>
      </c>
      <c r="BX124" s="169">
        <v>0</v>
      </c>
      <c r="BY124" s="169">
        <v>27</v>
      </c>
      <c r="BZ124" s="169">
        <v>103</v>
      </c>
      <c r="CA124" s="169">
        <v>7</v>
      </c>
      <c r="CB124" s="166">
        <f t="shared" si="8"/>
        <v>110</v>
      </c>
      <c r="CC124" s="166">
        <f t="shared" si="13"/>
        <v>48.8888888888889</v>
      </c>
      <c r="CD124" s="166">
        <v>415</v>
      </c>
      <c r="CE124" s="166">
        <v>0</v>
      </c>
      <c r="CF124" s="177">
        <v>0</v>
      </c>
      <c r="CG124" s="114">
        <v>179</v>
      </c>
      <c r="CH124" s="114">
        <v>20</v>
      </c>
      <c r="CI124" s="180">
        <v>40</v>
      </c>
      <c r="CJ124" s="114">
        <f t="shared" si="15"/>
        <v>119</v>
      </c>
      <c r="CK124" s="114">
        <v>169</v>
      </c>
      <c r="CL124" s="114">
        <v>169</v>
      </c>
      <c r="CM124" s="114">
        <v>20</v>
      </c>
      <c r="CN124" s="180">
        <v>30</v>
      </c>
      <c r="CO124" s="181">
        <f t="shared" si="16"/>
        <v>119</v>
      </c>
    </row>
    <row r="125" spans="1:93">
      <c r="A125" s="155">
        <v>124</v>
      </c>
      <c r="B125" s="156" t="s">
        <v>298</v>
      </c>
      <c r="C125" s="157" t="s">
        <v>862</v>
      </c>
      <c r="D125" s="95" t="s">
        <v>739</v>
      </c>
      <c r="E125" s="158" t="s">
        <v>880</v>
      </c>
      <c r="F125" s="158" t="s">
        <v>340</v>
      </c>
      <c r="G125" s="159" t="s">
        <v>881</v>
      </c>
      <c r="H125" s="159" t="s">
        <v>341</v>
      </c>
      <c r="I125" s="155"/>
      <c r="J125" s="155">
        <v>130</v>
      </c>
      <c r="K125" s="165">
        <v>259</v>
      </c>
      <c r="L125" s="96">
        <v>27</v>
      </c>
      <c r="M125" s="155">
        <v>25</v>
      </c>
      <c r="N125" s="165" t="s">
        <v>604</v>
      </c>
      <c r="O125" s="155" t="s">
        <v>605</v>
      </c>
      <c r="P125" s="155"/>
      <c r="Q125" s="155"/>
      <c r="R125" s="155"/>
      <c r="S125" s="155"/>
      <c r="T125" s="169"/>
      <c r="U125" s="169"/>
      <c r="V125" s="166"/>
      <c r="W125" s="155"/>
      <c r="X125" s="155"/>
      <c r="Y125" s="155"/>
      <c r="Z125" s="155"/>
      <c r="AA125" s="166"/>
      <c r="AB125" s="166">
        <f t="shared" si="14"/>
        <v>0</v>
      </c>
      <c r="AC125" s="166">
        <v>0</v>
      </c>
      <c r="AD125" s="166">
        <v>13</v>
      </c>
      <c r="AE125" s="169">
        <v>40</v>
      </c>
      <c r="AF125" s="169">
        <v>88</v>
      </c>
      <c r="AG125" s="169">
        <v>53</v>
      </c>
      <c r="AH125" s="169">
        <v>4</v>
      </c>
      <c r="AI125" s="169">
        <v>0</v>
      </c>
      <c r="AJ125" s="169">
        <v>2</v>
      </c>
      <c r="AK125" s="169"/>
      <c r="AL125" s="169">
        <v>1</v>
      </c>
      <c r="AM125" s="169">
        <v>1</v>
      </c>
      <c r="AN125" s="169">
        <v>2</v>
      </c>
      <c r="AO125" s="169">
        <v>1</v>
      </c>
      <c r="AP125" s="169">
        <v>2</v>
      </c>
      <c r="AQ125" s="169">
        <v>3</v>
      </c>
      <c r="AR125" s="169">
        <v>1</v>
      </c>
      <c r="AS125" s="169">
        <v>5</v>
      </c>
      <c r="AT125" s="169">
        <v>4</v>
      </c>
      <c r="AU125" s="169">
        <v>2</v>
      </c>
      <c r="AV125" s="169">
        <v>2</v>
      </c>
      <c r="AW125" s="169">
        <v>1</v>
      </c>
      <c r="AX125" s="169">
        <v>0</v>
      </c>
      <c r="AY125" s="169">
        <v>21</v>
      </c>
      <c r="AZ125" s="169">
        <v>2</v>
      </c>
      <c r="BA125" s="169">
        <v>2</v>
      </c>
      <c r="BB125" s="169">
        <v>1</v>
      </c>
      <c r="BC125" s="169">
        <v>0</v>
      </c>
      <c r="BD125" s="169">
        <v>3</v>
      </c>
      <c r="BE125" s="169">
        <v>1</v>
      </c>
      <c r="BF125" s="169">
        <v>3</v>
      </c>
      <c r="BG125" s="169">
        <v>2</v>
      </c>
      <c r="BH125" s="169">
        <v>3</v>
      </c>
      <c r="BI125" s="169">
        <v>0</v>
      </c>
      <c r="BJ125" s="169">
        <v>1</v>
      </c>
      <c r="BK125" s="169">
        <v>2</v>
      </c>
      <c r="BL125" s="169">
        <v>69</v>
      </c>
      <c r="BM125" s="169">
        <v>4</v>
      </c>
      <c r="BN125" s="169">
        <v>1</v>
      </c>
      <c r="BO125" s="169">
        <v>5</v>
      </c>
      <c r="BP125" s="169">
        <v>4</v>
      </c>
      <c r="BQ125" s="169">
        <v>2</v>
      </c>
      <c r="BR125" s="169">
        <v>3</v>
      </c>
      <c r="BS125" s="169">
        <v>2</v>
      </c>
      <c r="BT125" s="169">
        <v>2</v>
      </c>
      <c r="BU125" s="169">
        <v>3</v>
      </c>
      <c r="BV125" s="169">
        <v>0</v>
      </c>
      <c r="BW125" s="169">
        <v>1</v>
      </c>
      <c r="BX125" s="169">
        <v>1</v>
      </c>
      <c r="BY125" s="169">
        <v>27</v>
      </c>
      <c r="BZ125" s="169">
        <v>67</v>
      </c>
      <c r="CA125" s="169">
        <v>10</v>
      </c>
      <c r="CB125" s="166">
        <f t="shared" si="8"/>
        <v>77</v>
      </c>
      <c r="CC125" s="166">
        <f t="shared" si="13"/>
        <v>34.2222222222222</v>
      </c>
      <c r="CD125" s="166">
        <v>354</v>
      </c>
      <c r="CE125" s="166">
        <v>0</v>
      </c>
      <c r="CF125" s="177">
        <v>0</v>
      </c>
      <c r="CG125" s="114">
        <v>199</v>
      </c>
      <c r="CH125" s="114">
        <v>20</v>
      </c>
      <c r="CI125" s="180">
        <v>40</v>
      </c>
      <c r="CJ125" s="114">
        <f t="shared" si="15"/>
        <v>139</v>
      </c>
      <c r="CK125" s="114">
        <v>189</v>
      </c>
      <c r="CL125" s="114">
        <v>189</v>
      </c>
      <c r="CM125" s="114">
        <v>20</v>
      </c>
      <c r="CN125" s="180">
        <v>30</v>
      </c>
      <c r="CO125" s="181">
        <f t="shared" si="16"/>
        <v>139</v>
      </c>
    </row>
    <row r="126" spans="1:93">
      <c r="A126" s="155">
        <v>125</v>
      </c>
      <c r="B126" s="156" t="s">
        <v>298</v>
      </c>
      <c r="C126" s="157" t="s">
        <v>862</v>
      </c>
      <c r="D126" s="155" t="s">
        <v>739</v>
      </c>
      <c r="E126" s="158" t="s">
        <v>882</v>
      </c>
      <c r="F126" s="158" t="s">
        <v>366</v>
      </c>
      <c r="G126" s="159" t="s">
        <v>883</v>
      </c>
      <c r="H126" s="159" t="s">
        <v>331</v>
      </c>
      <c r="I126" s="155"/>
      <c r="J126" s="155">
        <v>115</v>
      </c>
      <c r="K126" s="165">
        <v>229</v>
      </c>
      <c r="L126" s="95">
        <v>27</v>
      </c>
      <c r="M126" s="155"/>
      <c r="N126" s="165" t="s">
        <v>615</v>
      </c>
      <c r="O126" s="155" t="s">
        <v>605</v>
      </c>
      <c r="P126" s="155"/>
      <c r="Q126" s="155"/>
      <c r="R126" s="155"/>
      <c r="S126" s="155"/>
      <c r="T126" s="169"/>
      <c r="U126" s="169"/>
      <c r="V126" s="166"/>
      <c r="W126" s="155"/>
      <c r="X126" s="155"/>
      <c r="Y126" s="155"/>
      <c r="Z126" s="155"/>
      <c r="AA126" s="166"/>
      <c r="AB126" s="166">
        <f t="shared" si="14"/>
        <v>0</v>
      </c>
      <c r="AC126" s="166"/>
      <c r="AD126" s="166">
        <v>0</v>
      </c>
      <c r="AE126" s="169">
        <v>13</v>
      </c>
      <c r="AF126" s="169">
        <v>28</v>
      </c>
      <c r="AG126" s="169">
        <v>54</v>
      </c>
      <c r="AH126" s="169">
        <v>3</v>
      </c>
      <c r="AI126" s="169">
        <v>0</v>
      </c>
      <c r="AJ126" s="169">
        <v>0</v>
      </c>
      <c r="AK126" s="169">
        <v>0</v>
      </c>
      <c r="AL126" s="169">
        <v>0</v>
      </c>
      <c r="AM126" s="169">
        <v>0</v>
      </c>
      <c r="AN126" s="169">
        <v>2</v>
      </c>
      <c r="AO126" s="169">
        <v>1</v>
      </c>
      <c r="AP126" s="169">
        <v>0</v>
      </c>
      <c r="AQ126" s="169">
        <v>0</v>
      </c>
      <c r="AR126" s="169">
        <v>1</v>
      </c>
      <c r="AS126" s="169">
        <v>1</v>
      </c>
      <c r="AT126" s="169">
        <v>1</v>
      </c>
      <c r="AU126" s="169">
        <v>0</v>
      </c>
      <c r="AV126" s="169">
        <v>0</v>
      </c>
      <c r="AW126" s="169">
        <v>0</v>
      </c>
      <c r="AX126" s="169">
        <v>0</v>
      </c>
      <c r="AY126" s="169">
        <v>1</v>
      </c>
      <c r="AZ126" s="169">
        <v>0</v>
      </c>
      <c r="BA126" s="169">
        <v>0</v>
      </c>
      <c r="BB126" s="169">
        <v>0</v>
      </c>
      <c r="BC126" s="169">
        <v>0</v>
      </c>
      <c r="BD126" s="169">
        <v>0</v>
      </c>
      <c r="BE126" s="169">
        <v>0</v>
      </c>
      <c r="BF126" s="169">
        <v>0</v>
      </c>
      <c r="BG126" s="169">
        <v>0</v>
      </c>
      <c r="BH126" s="169">
        <v>0</v>
      </c>
      <c r="BI126" s="169">
        <v>0</v>
      </c>
      <c r="BJ126" s="169">
        <v>0</v>
      </c>
      <c r="BK126" s="169">
        <v>0</v>
      </c>
      <c r="BL126" s="169">
        <v>10</v>
      </c>
      <c r="BM126" s="169">
        <v>1</v>
      </c>
      <c r="BN126" s="169">
        <v>0</v>
      </c>
      <c r="BO126" s="169">
        <v>0</v>
      </c>
      <c r="BP126" s="169">
        <v>1</v>
      </c>
      <c r="BQ126" s="169">
        <v>0</v>
      </c>
      <c r="BR126" s="169">
        <v>1</v>
      </c>
      <c r="BS126" s="169">
        <v>0</v>
      </c>
      <c r="BT126" s="169">
        <v>0</v>
      </c>
      <c r="BU126" s="169">
        <v>0</v>
      </c>
      <c r="BV126" s="169">
        <v>1</v>
      </c>
      <c r="BW126" s="169">
        <v>0</v>
      </c>
      <c r="BX126" s="169">
        <v>1</v>
      </c>
      <c r="BY126" s="169">
        <v>5</v>
      </c>
      <c r="BZ126" s="169">
        <v>8</v>
      </c>
      <c r="CA126" s="169"/>
      <c r="CB126" s="166">
        <f t="shared" si="8"/>
        <v>8</v>
      </c>
      <c r="CC126" s="166">
        <f t="shared" si="13"/>
        <v>19.2</v>
      </c>
      <c r="CD126" s="166">
        <v>4</v>
      </c>
      <c r="CE126" s="166">
        <v>0</v>
      </c>
      <c r="CF126" s="177">
        <v>0</v>
      </c>
      <c r="CG126" s="114">
        <v>179</v>
      </c>
      <c r="CH126" s="114">
        <v>20</v>
      </c>
      <c r="CI126" s="114">
        <v>30</v>
      </c>
      <c r="CJ126" s="114">
        <f t="shared" si="15"/>
        <v>129</v>
      </c>
      <c r="CK126" s="114">
        <v>169</v>
      </c>
      <c r="CL126" s="114">
        <v>169</v>
      </c>
      <c r="CM126" s="114">
        <v>20</v>
      </c>
      <c r="CN126" s="114">
        <v>20</v>
      </c>
      <c r="CO126" s="181">
        <f t="shared" si="16"/>
        <v>129</v>
      </c>
    </row>
    <row r="127" spans="1:93">
      <c r="A127" s="155">
        <v>126</v>
      </c>
      <c r="B127" s="156" t="s">
        <v>298</v>
      </c>
      <c r="C127" s="157" t="s">
        <v>862</v>
      </c>
      <c r="D127" s="155" t="s">
        <v>739</v>
      </c>
      <c r="E127" s="158" t="s">
        <v>884</v>
      </c>
      <c r="F127" s="158" t="s">
        <v>330</v>
      </c>
      <c r="G127" s="159" t="s">
        <v>885</v>
      </c>
      <c r="H127" s="159" t="s">
        <v>331</v>
      </c>
      <c r="I127" s="155"/>
      <c r="J127" s="155">
        <v>135</v>
      </c>
      <c r="K127" s="165">
        <v>259</v>
      </c>
      <c r="L127" s="95">
        <v>27</v>
      </c>
      <c r="M127" s="155"/>
      <c r="N127" s="165" t="s">
        <v>615</v>
      </c>
      <c r="O127" s="155" t="s">
        <v>605</v>
      </c>
      <c r="P127" s="155"/>
      <c r="Q127" s="155"/>
      <c r="R127" s="155"/>
      <c r="S127" s="155"/>
      <c r="T127" s="169"/>
      <c r="U127" s="169"/>
      <c r="V127" s="166"/>
      <c r="W127" s="155"/>
      <c r="X127" s="155"/>
      <c r="Y127" s="155"/>
      <c r="Z127" s="155"/>
      <c r="AA127" s="166"/>
      <c r="AB127" s="166">
        <f t="shared" si="14"/>
        <v>0</v>
      </c>
      <c r="AC127" s="166"/>
      <c r="AD127" s="166">
        <v>0</v>
      </c>
      <c r="AE127" s="169">
        <v>9</v>
      </c>
      <c r="AF127" s="169">
        <v>23</v>
      </c>
      <c r="AG127" s="169">
        <v>57</v>
      </c>
      <c r="AH127" s="169">
        <v>0</v>
      </c>
      <c r="AI127" s="169">
        <v>1</v>
      </c>
      <c r="AJ127" s="169">
        <v>0</v>
      </c>
      <c r="AK127" s="169">
        <v>2</v>
      </c>
      <c r="AL127" s="169">
        <v>0</v>
      </c>
      <c r="AM127" s="169">
        <v>0</v>
      </c>
      <c r="AN127" s="169">
        <v>1</v>
      </c>
      <c r="AO127" s="169">
        <v>0</v>
      </c>
      <c r="AP127" s="169">
        <v>0</v>
      </c>
      <c r="AQ127" s="169">
        <v>0</v>
      </c>
      <c r="AR127" s="169">
        <v>0</v>
      </c>
      <c r="AS127" s="169">
        <v>0</v>
      </c>
      <c r="AT127" s="169">
        <v>0</v>
      </c>
      <c r="AU127" s="169">
        <v>0</v>
      </c>
      <c r="AV127" s="169">
        <v>0</v>
      </c>
      <c r="AW127" s="169">
        <v>0</v>
      </c>
      <c r="AX127" s="169">
        <v>0</v>
      </c>
      <c r="AY127" s="169">
        <v>2</v>
      </c>
      <c r="AZ127" s="169">
        <v>0</v>
      </c>
      <c r="BA127" s="169">
        <v>1</v>
      </c>
      <c r="BB127" s="169">
        <v>0</v>
      </c>
      <c r="BC127" s="169">
        <v>0</v>
      </c>
      <c r="BD127" s="169">
        <v>0</v>
      </c>
      <c r="BE127" s="169">
        <v>0</v>
      </c>
      <c r="BF127" s="169">
        <v>0</v>
      </c>
      <c r="BG127" s="169">
        <v>1</v>
      </c>
      <c r="BH127" s="169">
        <v>0</v>
      </c>
      <c r="BI127" s="169">
        <v>0</v>
      </c>
      <c r="BJ127" s="169">
        <v>1</v>
      </c>
      <c r="BK127" s="169">
        <v>0</v>
      </c>
      <c r="BL127" s="169">
        <v>9</v>
      </c>
      <c r="BM127" s="169">
        <v>1</v>
      </c>
      <c r="BN127" s="169">
        <v>0</v>
      </c>
      <c r="BO127" s="169">
        <v>0</v>
      </c>
      <c r="BP127" s="169">
        <v>0</v>
      </c>
      <c r="BQ127" s="169">
        <v>0</v>
      </c>
      <c r="BR127" s="169">
        <v>0</v>
      </c>
      <c r="BS127" s="169">
        <v>0</v>
      </c>
      <c r="BT127" s="169">
        <v>0</v>
      </c>
      <c r="BU127" s="169">
        <v>0</v>
      </c>
      <c r="BV127" s="169">
        <v>1</v>
      </c>
      <c r="BW127" s="169">
        <v>1</v>
      </c>
      <c r="BX127" s="169">
        <v>1</v>
      </c>
      <c r="BY127" s="169">
        <v>3</v>
      </c>
      <c r="BZ127" s="169">
        <v>2</v>
      </c>
      <c r="CA127" s="169"/>
      <c r="CB127" s="166">
        <f t="shared" si="8"/>
        <v>2</v>
      </c>
      <c r="CC127" s="166">
        <f t="shared" si="13"/>
        <v>8</v>
      </c>
      <c r="CD127" s="166">
        <v>3</v>
      </c>
      <c r="CE127" s="166">
        <v>0</v>
      </c>
      <c r="CF127" s="177">
        <v>0</v>
      </c>
      <c r="CG127" s="114">
        <v>199</v>
      </c>
      <c r="CH127" s="114">
        <v>20</v>
      </c>
      <c r="CI127" s="114">
        <v>30</v>
      </c>
      <c r="CJ127" s="114">
        <f t="shared" ref="CJ127:CJ190" si="17">CG127-CH127-CI127</f>
        <v>149</v>
      </c>
      <c r="CK127" s="114">
        <v>189</v>
      </c>
      <c r="CL127" s="114">
        <v>189</v>
      </c>
      <c r="CM127" s="114">
        <v>20</v>
      </c>
      <c r="CN127" s="114">
        <v>20</v>
      </c>
      <c r="CO127" s="181">
        <f t="shared" ref="CO127:CO190" si="18">CK127-CM127-CN127</f>
        <v>149</v>
      </c>
    </row>
    <row r="128" spans="1:93">
      <c r="A128" s="155">
        <v>127</v>
      </c>
      <c r="B128" s="156" t="s">
        <v>298</v>
      </c>
      <c r="C128" s="157" t="s">
        <v>862</v>
      </c>
      <c r="D128" s="155" t="s">
        <v>739</v>
      </c>
      <c r="E128" s="186" t="s">
        <v>886</v>
      </c>
      <c r="F128" s="158" t="s">
        <v>379</v>
      </c>
      <c r="G128" s="159" t="s">
        <v>887</v>
      </c>
      <c r="H128" s="159" t="s">
        <v>363</v>
      </c>
      <c r="I128" s="155">
        <v>5.8</v>
      </c>
      <c r="J128" s="155">
        <v>115</v>
      </c>
      <c r="K128" s="165">
        <v>229</v>
      </c>
      <c r="L128" s="155">
        <v>34</v>
      </c>
      <c r="M128" s="155">
        <v>25</v>
      </c>
      <c r="N128" s="165" t="s">
        <v>604</v>
      </c>
      <c r="O128" s="155" t="s">
        <v>605</v>
      </c>
      <c r="P128" s="155"/>
      <c r="Q128" s="155"/>
      <c r="R128" s="155"/>
      <c r="S128" s="155"/>
      <c r="T128" s="169"/>
      <c r="U128" s="169"/>
      <c r="V128" s="166"/>
      <c r="W128" s="155"/>
      <c r="X128" s="155"/>
      <c r="Y128" s="155"/>
      <c r="Z128" s="155"/>
      <c r="AA128" s="166"/>
      <c r="AB128" s="166">
        <f t="shared" si="14"/>
        <v>0</v>
      </c>
      <c r="AC128" s="166"/>
      <c r="AD128" s="166"/>
      <c r="AE128" s="169"/>
      <c r="AF128" s="169">
        <v>0</v>
      </c>
      <c r="AG128" s="169">
        <v>85</v>
      </c>
      <c r="AH128" s="169">
        <v>8</v>
      </c>
      <c r="AI128" s="169">
        <v>5</v>
      </c>
      <c r="AJ128" s="169">
        <v>2</v>
      </c>
      <c r="AK128" s="169">
        <v>8</v>
      </c>
      <c r="AL128" s="169">
        <v>0</v>
      </c>
      <c r="AM128" s="169">
        <v>2</v>
      </c>
      <c r="AN128" s="169">
        <v>2</v>
      </c>
      <c r="AO128" s="169">
        <v>2</v>
      </c>
      <c r="AP128" s="169">
        <v>2</v>
      </c>
      <c r="AQ128" s="169">
        <v>5</v>
      </c>
      <c r="AR128" s="169">
        <v>1</v>
      </c>
      <c r="AS128" s="169">
        <v>11</v>
      </c>
      <c r="AT128" s="169">
        <v>6</v>
      </c>
      <c r="AU128" s="169">
        <v>0</v>
      </c>
      <c r="AV128" s="169">
        <v>1</v>
      </c>
      <c r="AW128" s="169">
        <v>1</v>
      </c>
      <c r="AX128" s="169">
        <v>0</v>
      </c>
      <c r="AY128" s="169">
        <v>22</v>
      </c>
      <c r="AZ128" s="169">
        <v>2</v>
      </c>
      <c r="BA128" s="169">
        <v>1</v>
      </c>
      <c r="BB128" s="169">
        <v>2</v>
      </c>
      <c r="BC128" s="169">
        <v>0</v>
      </c>
      <c r="BD128" s="169">
        <v>3</v>
      </c>
      <c r="BE128" s="169">
        <v>4</v>
      </c>
      <c r="BF128" s="169">
        <v>4</v>
      </c>
      <c r="BG128" s="169">
        <v>2</v>
      </c>
      <c r="BH128" s="169">
        <v>0</v>
      </c>
      <c r="BI128" s="169">
        <v>3</v>
      </c>
      <c r="BJ128" s="169">
        <v>1</v>
      </c>
      <c r="BK128" s="169">
        <v>2</v>
      </c>
      <c r="BL128" s="169">
        <v>99</v>
      </c>
      <c r="BM128" s="169">
        <v>4</v>
      </c>
      <c r="BN128" s="169">
        <v>16</v>
      </c>
      <c r="BO128" s="169">
        <v>4</v>
      </c>
      <c r="BP128" s="169">
        <v>1</v>
      </c>
      <c r="BQ128" s="169">
        <v>3</v>
      </c>
      <c r="BR128" s="169">
        <v>0</v>
      </c>
      <c r="BS128" s="169">
        <v>1</v>
      </c>
      <c r="BT128" s="169">
        <v>3</v>
      </c>
      <c r="BU128" s="169">
        <v>1</v>
      </c>
      <c r="BV128" s="169">
        <v>1</v>
      </c>
      <c r="BW128" s="169">
        <v>0</v>
      </c>
      <c r="BX128" s="169">
        <v>4</v>
      </c>
      <c r="BY128" s="169">
        <v>34</v>
      </c>
      <c r="BZ128" s="169">
        <v>129</v>
      </c>
      <c r="CA128" s="169"/>
      <c r="CB128" s="166">
        <f t="shared" si="8"/>
        <v>129</v>
      </c>
      <c r="CC128" s="166">
        <f t="shared" si="13"/>
        <v>45.5294117647059</v>
      </c>
      <c r="CD128" s="166">
        <v>179</v>
      </c>
      <c r="CE128" s="166">
        <v>0</v>
      </c>
      <c r="CF128" s="177">
        <v>0</v>
      </c>
      <c r="CG128" s="114">
        <v>179</v>
      </c>
      <c r="CH128" s="114">
        <v>20</v>
      </c>
      <c r="CI128" s="114">
        <v>30</v>
      </c>
      <c r="CJ128" s="114">
        <f t="shared" si="17"/>
        <v>129</v>
      </c>
      <c r="CK128" s="114">
        <v>169</v>
      </c>
      <c r="CL128" s="114">
        <v>169</v>
      </c>
      <c r="CM128" s="114">
        <v>20</v>
      </c>
      <c r="CN128" s="114">
        <v>20</v>
      </c>
      <c r="CO128" s="181">
        <f t="shared" si="18"/>
        <v>129</v>
      </c>
    </row>
    <row r="129" spans="1:93">
      <c r="A129" s="155">
        <v>128</v>
      </c>
      <c r="B129" s="156" t="s">
        <v>298</v>
      </c>
      <c r="C129" s="157" t="s">
        <v>862</v>
      </c>
      <c r="D129" s="155" t="s">
        <v>739</v>
      </c>
      <c r="E129" s="158" t="s">
        <v>888</v>
      </c>
      <c r="F129" s="158" t="s">
        <v>362</v>
      </c>
      <c r="G129" s="159" t="s">
        <v>889</v>
      </c>
      <c r="H129" s="159" t="s">
        <v>363</v>
      </c>
      <c r="I129" s="155">
        <v>5.8</v>
      </c>
      <c r="J129" s="155">
        <v>135</v>
      </c>
      <c r="K129" s="165">
        <v>259</v>
      </c>
      <c r="L129" s="155">
        <v>34</v>
      </c>
      <c r="M129" s="155">
        <v>25</v>
      </c>
      <c r="N129" s="165" t="s">
        <v>604</v>
      </c>
      <c r="O129" s="155" t="s">
        <v>605</v>
      </c>
      <c r="P129" s="155"/>
      <c r="Q129" s="155"/>
      <c r="R129" s="155"/>
      <c r="S129" s="155"/>
      <c r="T129" s="169"/>
      <c r="U129" s="169"/>
      <c r="V129" s="166"/>
      <c r="W129" s="155"/>
      <c r="X129" s="155"/>
      <c r="Y129" s="155"/>
      <c r="Z129" s="155"/>
      <c r="AA129" s="166"/>
      <c r="AB129" s="166">
        <f t="shared" si="14"/>
        <v>0</v>
      </c>
      <c r="AC129" s="166"/>
      <c r="AD129" s="166"/>
      <c r="AE129" s="169"/>
      <c r="AF129" s="169">
        <v>0</v>
      </c>
      <c r="AG129" s="169">
        <v>94</v>
      </c>
      <c r="AH129" s="169">
        <v>11</v>
      </c>
      <c r="AI129" s="169">
        <v>3</v>
      </c>
      <c r="AJ129" s="169">
        <v>6</v>
      </c>
      <c r="AK129" s="169">
        <v>1</v>
      </c>
      <c r="AL129" s="169">
        <v>2</v>
      </c>
      <c r="AM129" s="169">
        <v>4</v>
      </c>
      <c r="AN129" s="169">
        <v>3</v>
      </c>
      <c r="AO129" s="169">
        <v>6</v>
      </c>
      <c r="AP129" s="169">
        <v>4</v>
      </c>
      <c r="AQ129" s="169">
        <v>4</v>
      </c>
      <c r="AR129" s="169">
        <v>1</v>
      </c>
      <c r="AS129" s="169">
        <v>8</v>
      </c>
      <c r="AT129" s="169">
        <v>5</v>
      </c>
      <c r="AU129" s="169">
        <v>1</v>
      </c>
      <c r="AV129" s="169">
        <v>3</v>
      </c>
      <c r="AW129" s="169">
        <v>1</v>
      </c>
      <c r="AX129" s="169">
        <v>0</v>
      </c>
      <c r="AY129" s="169">
        <v>16</v>
      </c>
      <c r="AZ129" s="169">
        <v>0</v>
      </c>
      <c r="BA129" s="169">
        <v>0</v>
      </c>
      <c r="BB129" s="169">
        <v>1</v>
      </c>
      <c r="BC129" s="169">
        <v>2</v>
      </c>
      <c r="BD129" s="169">
        <v>0</v>
      </c>
      <c r="BE129" s="169">
        <v>0</v>
      </c>
      <c r="BF129" s="169">
        <v>2</v>
      </c>
      <c r="BG129" s="169">
        <v>4</v>
      </c>
      <c r="BH129" s="169">
        <v>3</v>
      </c>
      <c r="BI129" s="169">
        <v>3</v>
      </c>
      <c r="BJ129" s="169">
        <v>2</v>
      </c>
      <c r="BK129" s="169">
        <v>1</v>
      </c>
      <c r="BL129" s="169">
        <v>94</v>
      </c>
      <c r="BM129" s="169">
        <v>2</v>
      </c>
      <c r="BN129" s="169">
        <v>6</v>
      </c>
      <c r="BO129" s="169">
        <v>1</v>
      </c>
      <c r="BP129" s="169">
        <v>1</v>
      </c>
      <c r="BQ129" s="169">
        <v>3</v>
      </c>
      <c r="BR129" s="169">
        <v>3</v>
      </c>
      <c r="BS129" s="169">
        <v>6</v>
      </c>
      <c r="BT129" s="169">
        <v>6</v>
      </c>
      <c r="BU129" s="169">
        <v>1</v>
      </c>
      <c r="BV129" s="169">
        <v>0</v>
      </c>
      <c r="BW129" s="169">
        <v>1</v>
      </c>
      <c r="BX129" s="169">
        <v>3</v>
      </c>
      <c r="BY129" s="169">
        <v>30</v>
      </c>
      <c r="BZ129" s="169">
        <v>150</v>
      </c>
      <c r="CA129" s="169">
        <v>9</v>
      </c>
      <c r="CB129" s="166">
        <f t="shared" si="8"/>
        <v>159</v>
      </c>
      <c r="CC129" s="166">
        <f t="shared" si="13"/>
        <v>63.6</v>
      </c>
      <c r="CD129" s="166">
        <v>73</v>
      </c>
      <c r="CE129" s="166">
        <v>0</v>
      </c>
      <c r="CF129" s="177">
        <v>0</v>
      </c>
      <c r="CG129" s="114">
        <v>199</v>
      </c>
      <c r="CH129" s="114">
        <v>20</v>
      </c>
      <c r="CI129" s="114">
        <v>30</v>
      </c>
      <c r="CJ129" s="114">
        <f t="shared" si="17"/>
        <v>149</v>
      </c>
      <c r="CK129" s="114">
        <v>189</v>
      </c>
      <c r="CL129" s="114">
        <v>189</v>
      </c>
      <c r="CM129" s="114">
        <v>20</v>
      </c>
      <c r="CN129" s="114">
        <v>20</v>
      </c>
      <c r="CO129" s="181">
        <f t="shared" si="18"/>
        <v>149</v>
      </c>
    </row>
    <row r="130" spans="1:93">
      <c r="A130" s="155">
        <v>129</v>
      </c>
      <c r="B130" s="156" t="s">
        <v>298</v>
      </c>
      <c r="C130" s="157" t="s">
        <v>862</v>
      </c>
      <c r="D130" s="155" t="s">
        <v>739</v>
      </c>
      <c r="E130" s="158" t="s">
        <v>890</v>
      </c>
      <c r="F130" s="158" t="s">
        <v>303</v>
      </c>
      <c r="G130" s="159" t="s">
        <v>891</v>
      </c>
      <c r="H130" s="159" t="s">
        <v>304</v>
      </c>
      <c r="I130" s="155">
        <v>5.8</v>
      </c>
      <c r="J130" s="155">
        <v>120</v>
      </c>
      <c r="K130" s="165">
        <v>229</v>
      </c>
      <c r="L130" s="155">
        <v>34</v>
      </c>
      <c r="M130" s="155">
        <v>25</v>
      </c>
      <c r="N130" s="165" t="s">
        <v>604</v>
      </c>
      <c r="O130" s="155" t="s">
        <v>605</v>
      </c>
      <c r="P130" s="155"/>
      <c r="Q130" s="155"/>
      <c r="R130" s="155"/>
      <c r="S130" s="155"/>
      <c r="T130" s="169"/>
      <c r="U130" s="169"/>
      <c r="V130" s="166"/>
      <c r="W130" s="155"/>
      <c r="X130" s="155"/>
      <c r="Y130" s="155"/>
      <c r="Z130" s="155"/>
      <c r="AA130" s="166"/>
      <c r="AB130" s="166">
        <f t="shared" ref="AB130:AB171" si="19">SUM(P130:AA130)</f>
        <v>0</v>
      </c>
      <c r="AC130" s="166"/>
      <c r="AD130" s="166"/>
      <c r="AE130" s="169"/>
      <c r="AF130" s="169">
        <v>0</v>
      </c>
      <c r="AG130" s="169">
        <v>53</v>
      </c>
      <c r="AH130" s="169">
        <v>17</v>
      </c>
      <c r="AI130" s="169">
        <v>3</v>
      </c>
      <c r="AJ130" s="169">
        <v>4</v>
      </c>
      <c r="AK130" s="169">
        <v>1</v>
      </c>
      <c r="AL130" s="169">
        <v>1</v>
      </c>
      <c r="AM130" s="169">
        <v>4</v>
      </c>
      <c r="AN130" s="169">
        <v>5</v>
      </c>
      <c r="AO130" s="169">
        <v>2</v>
      </c>
      <c r="AP130" s="169">
        <v>2</v>
      </c>
      <c r="AQ130" s="169">
        <v>4</v>
      </c>
      <c r="AR130" s="169">
        <v>3</v>
      </c>
      <c r="AS130" s="169">
        <v>2</v>
      </c>
      <c r="AT130" s="169">
        <v>0</v>
      </c>
      <c r="AU130" s="169">
        <v>1</v>
      </c>
      <c r="AV130" s="169">
        <v>0</v>
      </c>
      <c r="AW130" s="169">
        <v>5</v>
      </c>
      <c r="AX130" s="169">
        <v>0</v>
      </c>
      <c r="AY130" s="169">
        <v>32</v>
      </c>
      <c r="AZ130" s="169">
        <v>2</v>
      </c>
      <c r="BA130" s="169">
        <v>4</v>
      </c>
      <c r="BB130" s="169">
        <v>2</v>
      </c>
      <c r="BC130" s="169">
        <v>0</v>
      </c>
      <c r="BD130" s="169">
        <v>2</v>
      </c>
      <c r="BE130" s="169">
        <v>1</v>
      </c>
      <c r="BF130" s="169">
        <v>2</v>
      </c>
      <c r="BG130" s="169">
        <v>0</v>
      </c>
      <c r="BH130" s="169">
        <v>2</v>
      </c>
      <c r="BI130" s="169">
        <v>1</v>
      </c>
      <c r="BJ130" s="169">
        <v>3</v>
      </c>
      <c r="BK130" s="169">
        <v>3</v>
      </c>
      <c r="BL130" s="169">
        <v>103</v>
      </c>
      <c r="BM130" s="169">
        <v>5</v>
      </c>
      <c r="BN130" s="169">
        <v>2</v>
      </c>
      <c r="BO130" s="169">
        <v>2</v>
      </c>
      <c r="BP130" s="169">
        <v>3</v>
      </c>
      <c r="BQ130" s="169">
        <v>0</v>
      </c>
      <c r="BR130" s="169">
        <v>2</v>
      </c>
      <c r="BS130" s="169">
        <v>3</v>
      </c>
      <c r="BT130" s="169">
        <v>2</v>
      </c>
      <c r="BU130" s="169">
        <v>7</v>
      </c>
      <c r="BV130" s="169">
        <v>2</v>
      </c>
      <c r="BW130" s="169">
        <v>2</v>
      </c>
      <c r="BX130" s="169">
        <v>0</v>
      </c>
      <c r="BY130" s="169">
        <v>29</v>
      </c>
      <c r="BZ130" s="169">
        <v>68</v>
      </c>
      <c r="CA130" s="169"/>
      <c r="CB130" s="166">
        <f t="shared" si="8"/>
        <v>68</v>
      </c>
      <c r="CC130" s="166">
        <f t="shared" si="13"/>
        <v>28.1379310344828</v>
      </c>
      <c r="CD130" s="166">
        <v>150</v>
      </c>
      <c r="CE130" s="166">
        <v>0</v>
      </c>
      <c r="CF130" s="177">
        <v>0</v>
      </c>
      <c r="CG130" s="114">
        <v>199</v>
      </c>
      <c r="CH130" s="114">
        <v>20</v>
      </c>
      <c r="CI130" s="114">
        <v>30</v>
      </c>
      <c r="CJ130" s="114">
        <f t="shared" si="17"/>
        <v>149</v>
      </c>
      <c r="CK130" s="114">
        <v>189</v>
      </c>
      <c r="CL130" s="114">
        <v>189</v>
      </c>
      <c r="CM130" s="114">
        <v>20</v>
      </c>
      <c r="CN130" s="114">
        <v>20</v>
      </c>
      <c r="CO130" s="181">
        <f t="shared" si="18"/>
        <v>149</v>
      </c>
    </row>
    <row r="131" spans="1:93">
      <c r="A131" s="155">
        <v>130</v>
      </c>
      <c r="B131" s="156" t="s">
        <v>298</v>
      </c>
      <c r="C131" s="157" t="s">
        <v>862</v>
      </c>
      <c r="D131" s="155" t="s">
        <v>739</v>
      </c>
      <c r="E131" s="158" t="s">
        <v>892</v>
      </c>
      <c r="F131" s="158" t="s">
        <v>305</v>
      </c>
      <c r="G131" s="159" t="s">
        <v>893</v>
      </c>
      <c r="H131" s="159" t="s">
        <v>304</v>
      </c>
      <c r="I131" s="155">
        <v>5.8</v>
      </c>
      <c r="J131" s="155">
        <v>125</v>
      </c>
      <c r="K131" s="165">
        <v>259</v>
      </c>
      <c r="L131" s="155">
        <v>34</v>
      </c>
      <c r="M131" s="155">
        <v>25</v>
      </c>
      <c r="N131" s="165" t="s">
        <v>604</v>
      </c>
      <c r="O131" s="155" t="s">
        <v>605</v>
      </c>
      <c r="P131" s="155"/>
      <c r="Q131" s="155"/>
      <c r="R131" s="155"/>
      <c r="S131" s="155"/>
      <c r="T131" s="169"/>
      <c r="U131" s="169"/>
      <c r="V131" s="166"/>
      <c r="W131" s="155"/>
      <c r="X131" s="155"/>
      <c r="Y131" s="155"/>
      <c r="Z131" s="155"/>
      <c r="AA131" s="166"/>
      <c r="AB131" s="166">
        <f t="shared" si="19"/>
        <v>0</v>
      </c>
      <c r="AC131" s="166"/>
      <c r="AD131" s="166"/>
      <c r="AE131" s="169"/>
      <c r="AF131" s="169">
        <v>0</v>
      </c>
      <c r="AG131" s="169">
        <v>60</v>
      </c>
      <c r="AH131" s="169">
        <v>12</v>
      </c>
      <c r="AI131" s="169">
        <v>3</v>
      </c>
      <c r="AJ131" s="169">
        <v>3</v>
      </c>
      <c r="AK131" s="169">
        <v>14</v>
      </c>
      <c r="AL131" s="169">
        <v>0</v>
      </c>
      <c r="AM131" s="169">
        <v>2</v>
      </c>
      <c r="AN131" s="169">
        <v>4</v>
      </c>
      <c r="AO131" s="169">
        <v>0</v>
      </c>
      <c r="AP131" s="169">
        <v>0</v>
      </c>
      <c r="AQ131" s="169">
        <v>3</v>
      </c>
      <c r="AR131" s="169">
        <v>3</v>
      </c>
      <c r="AS131" s="169">
        <v>1</v>
      </c>
      <c r="AT131" s="169">
        <v>0</v>
      </c>
      <c r="AU131" s="169">
        <v>0</v>
      </c>
      <c r="AV131" s="169">
        <v>1</v>
      </c>
      <c r="AW131" s="169">
        <v>1</v>
      </c>
      <c r="AX131" s="169">
        <v>0</v>
      </c>
      <c r="AY131" s="169">
        <v>41</v>
      </c>
      <c r="AZ131" s="169">
        <v>4</v>
      </c>
      <c r="BA131" s="169">
        <v>5</v>
      </c>
      <c r="BB131" s="169">
        <v>0</v>
      </c>
      <c r="BC131" s="169">
        <v>2</v>
      </c>
      <c r="BD131" s="169">
        <v>4</v>
      </c>
      <c r="BE131" s="169">
        <v>2</v>
      </c>
      <c r="BF131" s="169">
        <v>1</v>
      </c>
      <c r="BG131" s="169">
        <v>1</v>
      </c>
      <c r="BH131" s="169">
        <v>4</v>
      </c>
      <c r="BI131" s="169">
        <v>1</v>
      </c>
      <c r="BJ131" s="169">
        <v>3</v>
      </c>
      <c r="BK131" s="169">
        <v>2</v>
      </c>
      <c r="BL131" s="169">
        <v>113</v>
      </c>
      <c r="BM131" s="169">
        <v>4</v>
      </c>
      <c r="BN131" s="169">
        <v>3</v>
      </c>
      <c r="BO131" s="169">
        <v>2</v>
      </c>
      <c r="BP131" s="169">
        <v>2</v>
      </c>
      <c r="BQ131" s="169">
        <v>0</v>
      </c>
      <c r="BR131" s="169">
        <v>5</v>
      </c>
      <c r="BS131" s="169">
        <v>2</v>
      </c>
      <c r="BT131" s="169">
        <v>3</v>
      </c>
      <c r="BU131" s="169">
        <v>8</v>
      </c>
      <c r="BV131" s="169">
        <v>4</v>
      </c>
      <c r="BW131" s="169">
        <v>3</v>
      </c>
      <c r="BX131" s="169">
        <v>2</v>
      </c>
      <c r="BY131" s="169">
        <v>36</v>
      </c>
      <c r="BZ131" s="169">
        <v>75</v>
      </c>
      <c r="CA131" s="169"/>
      <c r="CB131" s="166">
        <f t="shared" ref="CB131:CB194" si="20">BZ131+CA131</f>
        <v>75</v>
      </c>
      <c r="CC131" s="166">
        <f t="shared" si="13"/>
        <v>25</v>
      </c>
      <c r="CD131" s="166">
        <v>107</v>
      </c>
      <c r="CE131" s="166">
        <v>0</v>
      </c>
      <c r="CF131" s="177">
        <v>0</v>
      </c>
      <c r="CG131" s="114">
        <v>219</v>
      </c>
      <c r="CH131" s="114">
        <v>20</v>
      </c>
      <c r="CI131" s="114">
        <v>30</v>
      </c>
      <c r="CJ131" s="114">
        <f t="shared" si="17"/>
        <v>169</v>
      </c>
      <c r="CK131" s="114">
        <v>209</v>
      </c>
      <c r="CL131" s="114">
        <v>209</v>
      </c>
      <c r="CM131" s="114">
        <v>20</v>
      </c>
      <c r="CN131" s="114">
        <v>20</v>
      </c>
      <c r="CO131" s="181">
        <f t="shared" si="18"/>
        <v>169</v>
      </c>
    </row>
    <row r="132" spans="1:93">
      <c r="A132" s="155">
        <v>131</v>
      </c>
      <c r="B132" s="156" t="s">
        <v>298</v>
      </c>
      <c r="C132" s="157" t="s">
        <v>862</v>
      </c>
      <c r="D132" s="95" t="s">
        <v>739</v>
      </c>
      <c r="E132" s="158" t="s">
        <v>894</v>
      </c>
      <c r="F132" s="158" t="s">
        <v>299</v>
      </c>
      <c r="G132" s="160" t="s">
        <v>895</v>
      </c>
      <c r="H132" s="159" t="s">
        <v>300</v>
      </c>
      <c r="I132" s="155"/>
      <c r="J132" s="155">
        <v>120</v>
      </c>
      <c r="K132" s="165">
        <v>199</v>
      </c>
      <c r="L132" s="95">
        <v>34</v>
      </c>
      <c r="M132" s="155">
        <v>25</v>
      </c>
      <c r="N132" s="165" t="s">
        <v>604</v>
      </c>
      <c r="O132" s="155" t="s">
        <v>605</v>
      </c>
      <c r="P132" s="155"/>
      <c r="Q132" s="155"/>
      <c r="R132" s="155"/>
      <c r="S132" s="155"/>
      <c r="T132" s="169">
        <v>97</v>
      </c>
      <c r="U132" s="169">
        <v>273</v>
      </c>
      <c r="V132" s="166">
        <v>79</v>
      </c>
      <c r="W132" s="155"/>
      <c r="X132" s="155"/>
      <c r="Y132" s="155"/>
      <c r="Z132" s="155"/>
      <c r="AA132" s="166">
        <v>0</v>
      </c>
      <c r="AB132" s="166">
        <f t="shared" si="19"/>
        <v>449</v>
      </c>
      <c r="AC132" s="166">
        <v>0</v>
      </c>
      <c r="AD132" s="166">
        <v>7</v>
      </c>
      <c r="AE132" s="169">
        <v>28</v>
      </c>
      <c r="AF132" s="169">
        <v>33</v>
      </c>
      <c r="AG132" s="169">
        <v>127</v>
      </c>
      <c r="AH132" s="169">
        <v>11</v>
      </c>
      <c r="AI132" s="169">
        <v>4</v>
      </c>
      <c r="AJ132" s="169">
        <v>4</v>
      </c>
      <c r="AK132" s="169">
        <v>3</v>
      </c>
      <c r="AL132" s="169">
        <v>6</v>
      </c>
      <c r="AM132" s="169">
        <v>8</v>
      </c>
      <c r="AN132" s="169">
        <v>10</v>
      </c>
      <c r="AO132" s="169">
        <v>4</v>
      </c>
      <c r="AP132" s="169">
        <v>7</v>
      </c>
      <c r="AQ132" s="169">
        <v>3</v>
      </c>
      <c r="AR132" s="169">
        <v>6</v>
      </c>
      <c r="AS132" s="169">
        <v>7</v>
      </c>
      <c r="AT132" s="169">
        <v>9</v>
      </c>
      <c r="AU132" s="169">
        <v>3</v>
      </c>
      <c r="AV132" s="169">
        <v>3</v>
      </c>
      <c r="AW132" s="169">
        <v>5</v>
      </c>
      <c r="AX132" s="169">
        <v>2</v>
      </c>
      <c r="AY132" s="169">
        <v>18</v>
      </c>
      <c r="AZ132" s="169">
        <v>3</v>
      </c>
      <c r="BA132" s="169">
        <v>0</v>
      </c>
      <c r="BB132" s="169">
        <v>2</v>
      </c>
      <c r="BC132" s="169">
        <v>3</v>
      </c>
      <c r="BD132" s="169">
        <v>1</v>
      </c>
      <c r="BE132" s="169">
        <v>0</v>
      </c>
      <c r="BF132" s="169">
        <v>0</v>
      </c>
      <c r="BG132" s="169">
        <v>0</v>
      </c>
      <c r="BH132" s="169">
        <v>1</v>
      </c>
      <c r="BI132" s="169">
        <v>5</v>
      </c>
      <c r="BJ132" s="169">
        <v>3</v>
      </c>
      <c r="BK132" s="169">
        <v>5</v>
      </c>
      <c r="BL132" s="169">
        <v>122</v>
      </c>
      <c r="BM132" s="169">
        <v>6</v>
      </c>
      <c r="BN132" s="169">
        <v>0</v>
      </c>
      <c r="BO132" s="169">
        <v>1</v>
      </c>
      <c r="BP132" s="169">
        <v>4</v>
      </c>
      <c r="BQ132" s="169">
        <v>2</v>
      </c>
      <c r="BR132" s="169">
        <v>1</v>
      </c>
      <c r="BS132" s="169">
        <v>4</v>
      </c>
      <c r="BT132" s="169">
        <v>2</v>
      </c>
      <c r="BU132" s="169">
        <v>4</v>
      </c>
      <c r="BV132" s="169">
        <v>1</v>
      </c>
      <c r="BW132" s="169">
        <v>6</v>
      </c>
      <c r="BX132" s="169">
        <v>1</v>
      </c>
      <c r="BY132" s="169">
        <v>30</v>
      </c>
      <c r="BZ132" s="169">
        <v>83</v>
      </c>
      <c r="CA132" s="169"/>
      <c r="CB132" s="166">
        <f t="shared" si="20"/>
        <v>83</v>
      </c>
      <c r="CC132" s="166">
        <f t="shared" si="13"/>
        <v>33.2</v>
      </c>
      <c r="CD132" s="166">
        <v>86</v>
      </c>
      <c r="CE132" s="166">
        <v>0</v>
      </c>
      <c r="CF132" s="177">
        <v>0</v>
      </c>
      <c r="CG132" s="114">
        <v>159</v>
      </c>
      <c r="CH132" s="114">
        <v>20</v>
      </c>
      <c r="CI132" s="114">
        <v>30</v>
      </c>
      <c r="CJ132" s="114">
        <f t="shared" si="17"/>
        <v>109</v>
      </c>
      <c r="CK132" s="114">
        <v>149</v>
      </c>
      <c r="CL132" s="114">
        <v>149</v>
      </c>
      <c r="CM132" s="114">
        <v>20</v>
      </c>
      <c r="CN132" s="114">
        <v>20</v>
      </c>
      <c r="CO132" s="181">
        <f t="shared" si="18"/>
        <v>109</v>
      </c>
    </row>
    <row r="133" spans="1:93">
      <c r="A133" s="155">
        <v>132</v>
      </c>
      <c r="B133" s="156" t="s">
        <v>298</v>
      </c>
      <c r="C133" s="157" t="s">
        <v>862</v>
      </c>
      <c r="D133" s="95" t="s">
        <v>739</v>
      </c>
      <c r="E133" s="158" t="s">
        <v>896</v>
      </c>
      <c r="F133" s="158" t="s">
        <v>302</v>
      </c>
      <c r="G133" s="160" t="s">
        <v>897</v>
      </c>
      <c r="H133" s="159" t="s">
        <v>300</v>
      </c>
      <c r="I133" s="155"/>
      <c r="J133" s="155">
        <v>130</v>
      </c>
      <c r="K133" s="165">
        <v>229</v>
      </c>
      <c r="L133" s="95">
        <v>34</v>
      </c>
      <c r="M133" s="155">
        <v>25</v>
      </c>
      <c r="N133" s="165" t="s">
        <v>604</v>
      </c>
      <c r="O133" s="155" t="s">
        <v>605</v>
      </c>
      <c r="P133" s="155"/>
      <c r="Q133" s="155"/>
      <c r="R133" s="155"/>
      <c r="S133" s="155"/>
      <c r="T133" s="169">
        <v>164</v>
      </c>
      <c r="U133" s="169">
        <v>382</v>
      </c>
      <c r="V133" s="166">
        <v>89</v>
      </c>
      <c r="W133" s="155"/>
      <c r="X133" s="155"/>
      <c r="Y133" s="155"/>
      <c r="Z133" s="155"/>
      <c r="AA133" s="166">
        <v>0</v>
      </c>
      <c r="AB133" s="166">
        <f t="shared" si="19"/>
        <v>635</v>
      </c>
      <c r="AC133" s="166">
        <v>0</v>
      </c>
      <c r="AD133" s="166">
        <v>15</v>
      </c>
      <c r="AE133" s="169">
        <v>72</v>
      </c>
      <c r="AF133" s="169">
        <v>65</v>
      </c>
      <c r="AG133" s="169">
        <v>138</v>
      </c>
      <c r="AH133" s="169">
        <v>15</v>
      </c>
      <c r="AI133" s="169">
        <v>5</v>
      </c>
      <c r="AJ133" s="169">
        <v>6</v>
      </c>
      <c r="AK133" s="169">
        <v>35</v>
      </c>
      <c r="AL133" s="169">
        <v>2</v>
      </c>
      <c r="AM133" s="169">
        <v>5</v>
      </c>
      <c r="AN133" s="169">
        <v>2</v>
      </c>
      <c r="AO133" s="169">
        <v>1</v>
      </c>
      <c r="AP133" s="169">
        <v>2</v>
      </c>
      <c r="AQ133" s="169">
        <v>9</v>
      </c>
      <c r="AR133" s="169">
        <v>0</v>
      </c>
      <c r="AS133" s="169">
        <v>6</v>
      </c>
      <c r="AT133" s="169">
        <v>3</v>
      </c>
      <c r="AU133" s="169">
        <v>3</v>
      </c>
      <c r="AV133" s="169">
        <v>0</v>
      </c>
      <c r="AW133" s="169">
        <v>9</v>
      </c>
      <c r="AX133" s="169">
        <v>2</v>
      </c>
      <c r="AY133" s="169">
        <v>15</v>
      </c>
      <c r="AZ133" s="169">
        <v>2</v>
      </c>
      <c r="BA133" s="169">
        <v>5</v>
      </c>
      <c r="BB133" s="169">
        <v>3</v>
      </c>
      <c r="BC133" s="169">
        <v>1</v>
      </c>
      <c r="BD133" s="169">
        <v>1</v>
      </c>
      <c r="BE133" s="169">
        <v>0</v>
      </c>
      <c r="BF133" s="169">
        <v>2</v>
      </c>
      <c r="BG133" s="169">
        <v>1</v>
      </c>
      <c r="BH133" s="169">
        <v>1</v>
      </c>
      <c r="BI133" s="169">
        <v>5</v>
      </c>
      <c r="BJ133" s="169">
        <v>4</v>
      </c>
      <c r="BK133" s="169">
        <v>1</v>
      </c>
      <c r="BL133" s="169">
        <v>141</v>
      </c>
      <c r="BM133" s="169">
        <v>2</v>
      </c>
      <c r="BN133" s="169">
        <v>2</v>
      </c>
      <c r="BO133" s="169">
        <v>2</v>
      </c>
      <c r="BP133" s="169">
        <v>1</v>
      </c>
      <c r="BQ133" s="169">
        <v>4</v>
      </c>
      <c r="BR133" s="169">
        <v>2</v>
      </c>
      <c r="BS133" s="169">
        <v>0</v>
      </c>
      <c r="BT133" s="169">
        <v>1</v>
      </c>
      <c r="BU133" s="169">
        <v>4</v>
      </c>
      <c r="BV133" s="169">
        <v>2</v>
      </c>
      <c r="BW133" s="169">
        <v>1</v>
      </c>
      <c r="BX133" s="169">
        <v>4</v>
      </c>
      <c r="BY133" s="169">
        <v>24</v>
      </c>
      <c r="BZ133" s="169">
        <v>217</v>
      </c>
      <c r="CA133" s="169"/>
      <c r="CB133" s="166">
        <f t="shared" si="20"/>
        <v>217</v>
      </c>
      <c r="CC133" s="166">
        <f t="shared" si="13"/>
        <v>108.5</v>
      </c>
      <c r="CD133" s="166">
        <v>194</v>
      </c>
      <c r="CE133" s="166">
        <v>0</v>
      </c>
      <c r="CF133" s="177">
        <v>0</v>
      </c>
      <c r="CG133" s="114">
        <v>179</v>
      </c>
      <c r="CH133" s="114">
        <v>20</v>
      </c>
      <c r="CI133" s="180">
        <v>40</v>
      </c>
      <c r="CJ133" s="114">
        <f t="shared" si="17"/>
        <v>119</v>
      </c>
      <c r="CK133" s="114">
        <v>169</v>
      </c>
      <c r="CL133" s="114">
        <v>169</v>
      </c>
      <c r="CM133" s="114">
        <v>20</v>
      </c>
      <c r="CN133" s="180">
        <v>30</v>
      </c>
      <c r="CO133" s="181">
        <f t="shared" si="18"/>
        <v>119</v>
      </c>
    </row>
    <row r="134" spans="1:93">
      <c r="A134" s="155">
        <v>133</v>
      </c>
      <c r="B134" s="156" t="s">
        <v>298</v>
      </c>
      <c r="C134" s="157" t="s">
        <v>862</v>
      </c>
      <c r="D134" s="95" t="s">
        <v>739</v>
      </c>
      <c r="E134" s="158" t="s">
        <v>898</v>
      </c>
      <c r="F134" s="158" t="s">
        <v>301</v>
      </c>
      <c r="G134" s="160" t="s">
        <v>899</v>
      </c>
      <c r="H134" s="159" t="s">
        <v>300</v>
      </c>
      <c r="I134" s="155"/>
      <c r="J134" s="155">
        <v>140</v>
      </c>
      <c r="K134" s="165">
        <v>259</v>
      </c>
      <c r="L134" s="95">
        <v>34</v>
      </c>
      <c r="M134" s="155">
        <v>25</v>
      </c>
      <c r="N134" s="165" t="s">
        <v>604</v>
      </c>
      <c r="O134" s="155" t="s">
        <v>605</v>
      </c>
      <c r="P134" s="155"/>
      <c r="Q134" s="155"/>
      <c r="R134" s="155"/>
      <c r="S134" s="155"/>
      <c r="T134" s="169">
        <v>138</v>
      </c>
      <c r="U134" s="169">
        <v>248</v>
      </c>
      <c r="V134" s="166">
        <v>80</v>
      </c>
      <c r="W134" s="155"/>
      <c r="X134" s="155"/>
      <c r="Y134" s="155"/>
      <c r="Z134" s="155"/>
      <c r="AA134" s="166">
        <v>0</v>
      </c>
      <c r="AB134" s="166">
        <f t="shared" si="19"/>
        <v>466</v>
      </c>
      <c r="AC134" s="166">
        <v>0</v>
      </c>
      <c r="AD134" s="166">
        <v>11</v>
      </c>
      <c r="AE134" s="169">
        <v>29</v>
      </c>
      <c r="AF134" s="169">
        <v>40</v>
      </c>
      <c r="AG134" s="169">
        <v>62</v>
      </c>
      <c r="AH134" s="169">
        <v>6</v>
      </c>
      <c r="AI134" s="169">
        <v>3</v>
      </c>
      <c r="AJ134" s="169">
        <v>3</v>
      </c>
      <c r="AK134" s="169">
        <v>0</v>
      </c>
      <c r="AL134" s="169">
        <v>1</v>
      </c>
      <c r="AM134" s="169">
        <v>3</v>
      </c>
      <c r="AN134" s="169">
        <v>4</v>
      </c>
      <c r="AO134" s="169">
        <v>4</v>
      </c>
      <c r="AP134" s="169">
        <v>1</v>
      </c>
      <c r="AQ134" s="169">
        <v>4</v>
      </c>
      <c r="AR134" s="169">
        <v>2</v>
      </c>
      <c r="AS134" s="169">
        <v>2</v>
      </c>
      <c r="AT134" s="169">
        <v>2</v>
      </c>
      <c r="AU134" s="169">
        <v>1</v>
      </c>
      <c r="AV134" s="169">
        <v>1</v>
      </c>
      <c r="AW134" s="169">
        <v>2</v>
      </c>
      <c r="AX134" s="169">
        <v>3</v>
      </c>
      <c r="AY134" s="169">
        <v>12</v>
      </c>
      <c r="AZ134" s="169">
        <v>1</v>
      </c>
      <c r="BA134" s="169">
        <v>2</v>
      </c>
      <c r="BB134" s="169">
        <v>0</v>
      </c>
      <c r="BC134" s="169">
        <v>1</v>
      </c>
      <c r="BD134" s="169">
        <v>0</v>
      </c>
      <c r="BE134" s="169">
        <v>3</v>
      </c>
      <c r="BF134" s="169">
        <v>0</v>
      </c>
      <c r="BG134" s="169">
        <v>1</v>
      </c>
      <c r="BH134" s="169">
        <v>0</v>
      </c>
      <c r="BI134" s="169">
        <v>5</v>
      </c>
      <c r="BJ134" s="169">
        <v>0</v>
      </c>
      <c r="BK134" s="169">
        <v>3</v>
      </c>
      <c r="BL134" s="169">
        <v>63</v>
      </c>
      <c r="BM134" s="169">
        <v>0</v>
      </c>
      <c r="BN134" s="169">
        <v>2</v>
      </c>
      <c r="BO134" s="169">
        <v>3</v>
      </c>
      <c r="BP134" s="169">
        <v>1</v>
      </c>
      <c r="BQ134" s="169">
        <v>2</v>
      </c>
      <c r="BR134" s="169">
        <v>1</v>
      </c>
      <c r="BS134" s="169">
        <v>1</v>
      </c>
      <c r="BT134" s="169">
        <v>0</v>
      </c>
      <c r="BU134" s="169">
        <v>3</v>
      </c>
      <c r="BV134" s="169">
        <v>0</v>
      </c>
      <c r="BW134" s="169">
        <v>3</v>
      </c>
      <c r="BX134" s="169">
        <v>0</v>
      </c>
      <c r="BY134" s="169">
        <v>16</v>
      </c>
      <c r="BZ134" s="169">
        <v>91</v>
      </c>
      <c r="CA134" s="169"/>
      <c r="CB134" s="166">
        <f t="shared" si="20"/>
        <v>91</v>
      </c>
      <c r="CC134" s="166">
        <f t="shared" ref="CC134:CC165" si="21">CB134/(BY134/12)</f>
        <v>68.25</v>
      </c>
      <c r="CD134" s="166">
        <v>210</v>
      </c>
      <c r="CE134" s="166">
        <v>0</v>
      </c>
      <c r="CF134" s="177">
        <v>0</v>
      </c>
      <c r="CG134" s="114">
        <v>199</v>
      </c>
      <c r="CH134" s="114">
        <v>20</v>
      </c>
      <c r="CI134" s="180">
        <v>40</v>
      </c>
      <c r="CJ134" s="114">
        <f t="shared" si="17"/>
        <v>139</v>
      </c>
      <c r="CK134" s="114">
        <v>189</v>
      </c>
      <c r="CL134" s="114">
        <v>189</v>
      </c>
      <c r="CM134" s="114">
        <v>20</v>
      </c>
      <c r="CN134" s="180">
        <v>30</v>
      </c>
      <c r="CO134" s="181">
        <f t="shared" si="18"/>
        <v>139</v>
      </c>
    </row>
    <row r="135" spans="1:93">
      <c r="A135" s="155">
        <v>134</v>
      </c>
      <c r="B135" s="156" t="s">
        <v>298</v>
      </c>
      <c r="C135" s="157" t="s">
        <v>862</v>
      </c>
      <c r="D135" s="95" t="s">
        <v>739</v>
      </c>
      <c r="E135" s="158" t="s">
        <v>900</v>
      </c>
      <c r="F135" s="158" t="s">
        <v>308</v>
      </c>
      <c r="G135" s="160" t="s">
        <v>901</v>
      </c>
      <c r="H135" s="159" t="s">
        <v>307</v>
      </c>
      <c r="I135" s="155"/>
      <c r="J135" s="155">
        <v>120</v>
      </c>
      <c r="K135" s="165">
        <v>199</v>
      </c>
      <c r="L135" s="96">
        <v>27</v>
      </c>
      <c r="M135" s="155">
        <v>25</v>
      </c>
      <c r="N135" s="165" t="s">
        <v>604</v>
      </c>
      <c r="O135" s="155" t="s">
        <v>605</v>
      </c>
      <c r="P135" s="155"/>
      <c r="Q135" s="155"/>
      <c r="R135" s="155"/>
      <c r="S135" s="155"/>
      <c r="T135" s="169">
        <v>41</v>
      </c>
      <c r="U135" s="169">
        <v>57</v>
      </c>
      <c r="V135" s="166">
        <v>35</v>
      </c>
      <c r="W135" s="155"/>
      <c r="X135" s="155"/>
      <c r="Y135" s="155"/>
      <c r="Z135" s="155"/>
      <c r="AA135" s="166">
        <v>0</v>
      </c>
      <c r="AB135" s="166">
        <f t="shared" si="19"/>
        <v>133</v>
      </c>
      <c r="AC135" s="166">
        <v>0</v>
      </c>
      <c r="AD135" s="166">
        <v>5</v>
      </c>
      <c r="AE135" s="169">
        <v>24</v>
      </c>
      <c r="AF135" s="169">
        <v>47</v>
      </c>
      <c r="AG135" s="169">
        <v>34</v>
      </c>
      <c r="AH135" s="169">
        <v>5</v>
      </c>
      <c r="AI135" s="169">
        <v>4</v>
      </c>
      <c r="AJ135" s="169">
        <v>3</v>
      </c>
      <c r="AK135" s="169"/>
      <c r="AL135" s="169">
        <v>2</v>
      </c>
      <c r="AM135" s="169">
        <v>1</v>
      </c>
      <c r="AN135" s="169">
        <v>4</v>
      </c>
      <c r="AO135" s="169">
        <v>3</v>
      </c>
      <c r="AP135" s="169">
        <v>4</v>
      </c>
      <c r="AQ135" s="169">
        <v>4</v>
      </c>
      <c r="AR135" s="169">
        <v>2</v>
      </c>
      <c r="AS135" s="169">
        <v>2</v>
      </c>
      <c r="AT135" s="169">
        <v>5</v>
      </c>
      <c r="AU135" s="169">
        <v>1</v>
      </c>
      <c r="AV135" s="169">
        <v>4</v>
      </c>
      <c r="AW135" s="169">
        <v>0</v>
      </c>
      <c r="AX135" s="169">
        <v>1</v>
      </c>
      <c r="AY135" s="169">
        <v>11</v>
      </c>
      <c r="AZ135" s="169">
        <v>15</v>
      </c>
      <c r="BA135" s="169">
        <v>0</v>
      </c>
      <c r="BB135" s="169">
        <v>1</v>
      </c>
      <c r="BC135" s="169">
        <v>2</v>
      </c>
      <c r="BD135" s="169">
        <v>2</v>
      </c>
      <c r="BE135" s="169">
        <v>0</v>
      </c>
      <c r="BF135" s="169">
        <v>2</v>
      </c>
      <c r="BG135" s="169">
        <v>1</v>
      </c>
      <c r="BH135" s="169">
        <v>1</v>
      </c>
      <c r="BI135" s="169">
        <v>0</v>
      </c>
      <c r="BJ135" s="169">
        <v>0</v>
      </c>
      <c r="BK135" s="169">
        <v>0</v>
      </c>
      <c r="BL135" s="169">
        <v>76</v>
      </c>
      <c r="BM135" s="169">
        <v>0</v>
      </c>
      <c r="BN135" s="169">
        <v>1</v>
      </c>
      <c r="BO135" s="169">
        <v>0</v>
      </c>
      <c r="BP135" s="169">
        <v>1</v>
      </c>
      <c r="BQ135" s="169">
        <v>0</v>
      </c>
      <c r="BR135" s="169">
        <v>1</v>
      </c>
      <c r="BS135" s="169">
        <v>1</v>
      </c>
      <c r="BT135" s="169">
        <v>2</v>
      </c>
      <c r="BU135" s="169">
        <v>1</v>
      </c>
      <c r="BV135" s="169">
        <v>0</v>
      </c>
      <c r="BW135" s="169">
        <v>3</v>
      </c>
      <c r="BX135" s="169">
        <v>0</v>
      </c>
      <c r="BY135" s="169">
        <v>10</v>
      </c>
      <c r="BZ135" s="169">
        <v>28</v>
      </c>
      <c r="CA135" s="169"/>
      <c r="CB135" s="166">
        <f t="shared" si="20"/>
        <v>28</v>
      </c>
      <c r="CC135" s="166">
        <f t="shared" si="21"/>
        <v>33.6</v>
      </c>
      <c r="CD135" s="166">
        <v>11</v>
      </c>
      <c r="CE135" s="166">
        <v>0</v>
      </c>
      <c r="CF135" s="177">
        <v>0</v>
      </c>
      <c r="CG135" s="114">
        <v>159</v>
      </c>
      <c r="CH135" s="114">
        <v>20</v>
      </c>
      <c r="CI135" s="114">
        <v>30</v>
      </c>
      <c r="CJ135" s="114">
        <f t="shared" si="17"/>
        <v>109</v>
      </c>
      <c r="CK135" s="114">
        <v>149</v>
      </c>
      <c r="CL135" s="114">
        <v>149</v>
      </c>
      <c r="CM135" s="114">
        <v>20</v>
      </c>
      <c r="CN135" s="114">
        <v>20</v>
      </c>
      <c r="CO135" s="181">
        <f t="shared" si="18"/>
        <v>109</v>
      </c>
    </row>
    <row r="136" spans="1:93">
      <c r="A136" s="155">
        <v>135</v>
      </c>
      <c r="B136" s="156" t="s">
        <v>298</v>
      </c>
      <c r="C136" s="157" t="s">
        <v>862</v>
      </c>
      <c r="D136" s="95" t="s">
        <v>739</v>
      </c>
      <c r="E136" s="158" t="s">
        <v>902</v>
      </c>
      <c r="F136" s="158" t="s">
        <v>312</v>
      </c>
      <c r="G136" s="160" t="s">
        <v>903</v>
      </c>
      <c r="H136" s="159" t="s">
        <v>307</v>
      </c>
      <c r="I136" s="155"/>
      <c r="J136" s="155">
        <v>130</v>
      </c>
      <c r="K136" s="165">
        <v>229</v>
      </c>
      <c r="L136" s="96">
        <v>27</v>
      </c>
      <c r="M136" s="155">
        <v>25</v>
      </c>
      <c r="N136" s="165" t="s">
        <v>604</v>
      </c>
      <c r="O136" s="155" t="s">
        <v>605</v>
      </c>
      <c r="P136" s="155"/>
      <c r="Q136" s="155"/>
      <c r="R136" s="155"/>
      <c r="S136" s="155"/>
      <c r="T136" s="169">
        <v>49</v>
      </c>
      <c r="U136" s="169">
        <v>206</v>
      </c>
      <c r="V136" s="166">
        <v>52</v>
      </c>
      <c r="W136" s="155"/>
      <c r="X136" s="155"/>
      <c r="Y136" s="155"/>
      <c r="Z136" s="155"/>
      <c r="AA136" s="166">
        <v>0</v>
      </c>
      <c r="AB136" s="166">
        <f t="shared" si="19"/>
        <v>307</v>
      </c>
      <c r="AC136" s="166">
        <v>0</v>
      </c>
      <c r="AD136" s="166">
        <v>6</v>
      </c>
      <c r="AE136" s="169">
        <v>28</v>
      </c>
      <c r="AF136" s="169">
        <v>73</v>
      </c>
      <c r="AG136" s="169">
        <v>127</v>
      </c>
      <c r="AH136" s="169">
        <v>9</v>
      </c>
      <c r="AI136" s="169">
        <v>1</v>
      </c>
      <c r="AJ136" s="169">
        <v>3</v>
      </c>
      <c r="AK136" s="169">
        <v>30</v>
      </c>
      <c r="AL136" s="169">
        <v>1</v>
      </c>
      <c r="AM136" s="169">
        <v>2</v>
      </c>
      <c r="AN136" s="169">
        <v>6</v>
      </c>
      <c r="AO136" s="169">
        <v>1</v>
      </c>
      <c r="AP136" s="169">
        <v>3</v>
      </c>
      <c r="AQ136" s="169">
        <v>2</v>
      </c>
      <c r="AR136" s="169">
        <v>1</v>
      </c>
      <c r="AS136" s="169">
        <v>9</v>
      </c>
      <c r="AT136" s="169">
        <v>4</v>
      </c>
      <c r="AU136" s="169">
        <v>0</v>
      </c>
      <c r="AV136" s="169">
        <v>0</v>
      </c>
      <c r="AW136" s="169">
        <v>2</v>
      </c>
      <c r="AX136" s="169">
        <v>0</v>
      </c>
      <c r="AY136" s="169">
        <v>25</v>
      </c>
      <c r="AZ136" s="169">
        <v>2</v>
      </c>
      <c r="BA136" s="169">
        <v>2</v>
      </c>
      <c r="BB136" s="169">
        <v>0</v>
      </c>
      <c r="BC136" s="169">
        <v>0</v>
      </c>
      <c r="BD136" s="169">
        <v>1</v>
      </c>
      <c r="BE136" s="169">
        <v>3</v>
      </c>
      <c r="BF136" s="169">
        <v>0</v>
      </c>
      <c r="BG136" s="169">
        <v>2</v>
      </c>
      <c r="BH136" s="169">
        <v>0</v>
      </c>
      <c r="BI136" s="169">
        <v>2</v>
      </c>
      <c r="BJ136" s="169">
        <v>4</v>
      </c>
      <c r="BK136" s="169">
        <v>1</v>
      </c>
      <c r="BL136" s="169">
        <v>115</v>
      </c>
      <c r="BM136" s="169">
        <v>0</v>
      </c>
      <c r="BN136" s="169">
        <v>2</v>
      </c>
      <c r="BO136" s="169">
        <v>0</v>
      </c>
      <c r="BP136" s="169">
        <v>3</v>
      </c>
      <c r="BQ136" s="169">
        <v>0</v>
      </c>
      <c r="BR136" s="169">
        <v>1</v>
      </c>
      <c r="BS136" s="169">
        <v>2</v>
      </c>
      <c r="BT136" s="169">
        <v>0</v>
      </c>
      <c r="BU136" s="169">
        <v>1</v>
      </c>
      <c r="BV136" s="169">
        <v>4</v>
      </c>
      <c r="BW136" s="169">
        <v>0</v>
      </c>
      <c r="BX136" s="169">
        <v>0</v>
      </c>
      <c r="BY136" s="169">
        <v>12</v>
      </c>
      <c r="BZ136" s="169">
        <v>124</v>
      </c>
      <c r="CA136" s="169"/>
      <c r="CB136" s="166">
        <f t="shared" si="20"/>
        <v>124</v>
      </c>
      <c r="CC136" s="166">
        <f t="shared" si="21"/>
        <v>124</v>
      </c>
      <c r="CD136" s="166">
        <v>12</v>
      </c>
      <c r="CE136" s="166">
        <v>0</v>
      </c>
      <c r="CF136" s="177">
        <v>0</v>
      </c>
      <c r="CG136" s="114">
        <v>179</v>
      </c>
      <c r="CH136" s="114">
        <v>20</v>
      </c>
      <c r="CI136" s="180">
        <v>40</v>
      </c>
      <c r="CJ136" s="114">
        <f t="shared" si="17"/>
        <v>119</v>
      </c>
      <c r="CK136" s="114">
        <v>169</v>
      </c>
      <c r="CL136" s="114">
        <v>169</v>
      </c>
      <c r="CM136" s="114">
        <v>20</v>
      </c>
      <c r="CN136" s="180">
        <v>30</v>
      </c>
      <c r="CO136" s="181">
        <f t="shared" si="18"/>
        <v>119</v>
      </c>
    </row>
    <row r="137" spans="1:93">
      <c r="A137" s="155">
        <v>136</v>
      </c>
      <c r="B137" s="156" t="s">
        <v>298</v>
      </c>
      <c r="C137" s="157" t="s">
        <v>862</v>
      </c>
      <c r="D137" s="95" t="s">
        <v>739</v>
      </c>
      <c r="E137" s="158" t="s">
        <v>904</v>
      </c>
      <c r="F137" s="158" t="s">
        <v>306</v>
      </c>
      <c r="G137" s="160" t="s">
        <v>905</v>
      </c>
      <c r="H137" s="159" t="s">
        <v>307</v>
      </c>
      <c r="I137" s="155"/>
      <c r="J137" s="155">
        <v>140</v>
      </c>
      <c r="K137" s="165">
        <v>259</v>
      </c>
      <c r="L137" s="96">
        <v>27</v>
      </c>
      <c r="M137" s="155">
        <v>25</v>
      </c>
      <c r="N137" s="165" t="s">
        <v>604</v>
      </c>
      <c r="O137" s="155" t="s">
        <v>605</v>
      </c>
      <c r="P137" s="155"/>
      <c r="Q137" s="155"/>
      <c r="R137" s="155"/>
      <c r="S137" s="155"/>
      <c r="T137" s="169">
        <v>59</v>
      </c>
      <c r="U137" s="169">
        <v>91</v>
      </c>
      <c r="V137" s="166">
        <v>60</v>
      </c>
      <c r="W137" s="155"/>
      <c r="X137" s="155"/>
      <c r="Y137" s="155"/>
      <c r="Z137" s="155"/>
      <c r="AA137" s="166">
        <v>0</v>
      </c>
      <c r="AB137" s="166">
        <f t="shared" si="19"/>
        <v>210</v>
      </c>
      <c r="AC137" s="166">
        <v>0</v>
      </c>
      <c r="AD137" s="166">
        <v>5</v>
      </c>
      <c r="AE137" s="169">
        <v>17</v>
      </c>
      <c r="AF137" s="169">
        <v>52</v>
      </c>
      <c r="AG137" s="169">
        <v>128</v>
      </c>
      <c r="AH137" s="169">
        <v>8</v>
      </c>
      <c r="AI137" s="169">
        <v>22</v>
      </c>
      <c r="AJ137" s="169">
        <v>5</v>
      </c>
      <c r="AK137" s="169">
        <v>7</v>
      </c>
      <c r="AL137" s="169">
        <v>5</v>
      </c>
      <c r="AM137" s="169">
        <v>9</v>
      </c>
      <c r="AN137" s="169">
        <v>13</v>
      </c>
      <c r="AO137" s="169">
        <v>4</v>
      </c>
      <c r="AP137" s="169">
        <v>1</v>
      </c>
      <c r="AQ137" s="169">
        <v>1</v>
      </c>
      <c r="AR137" s="169">
        <v>2</v>
      </c>
      <c r="AS137" s="169">
        <v>5</v>
      </c>
      <c r="AT137" s="169">
        <v>5</v>
      </c>
      <c r="AU137" s="169">
        <v>1</v>
      </c>
      <c r="AV137" s="169">
        <v>6</v>
      </c>
      <c r="AW137" s="169">
        <v>3</v>
      </c>
      <c r="AX137" s="169">
        <v>1</v>
      </c>
      <c r="AY137" s="169">
        <v>24</v>
      </c>
      <c r="AZ137" s="169">
        <v>3</v>
      </c>
      <c r="BA137" s="169">
        <v>3</v>
      </c>
      <c r="BB137" s="169">
        <v>0</v>
      </c>
      <c r="BC137" s="169">
        <v>2</v>
      </c>
      <c r="BD137" s="169">
        <v>0</v>
      </c>
      <c r="BE137" s="169">
        <v>3</v>
      </c>
      <c r="BF137" s="169">
        <v>0</v>
      </c>
      <c r="BG137" s="169">
        <v>0</v>
      </c>
      <c r="BH137" s="169">
        <v>2</v>
      </c>
      <c r="BI137" s="169">
        <v>3</v>
      </c>
      <c r="BJ137" s="169">
        <v>3</v>
      </c>
      <c r="BK137" s="169">
        <v>3</v>
      </c>
      <c r="BL137" s="169">
        <v>140</v>
      </c>
      <c r="BM137" s="169">
        <v>0</v>
      </c>
      <c r="BN137" s="169">
        <v>2</v>
      </c>
      <c r="BO137" s="169">
        <v>3</v>
      </c>
      <c r="BP137" s="169">
        <v>3</v>
      </c>
      <c r="BQ137" s="169">
        <v>1</v>
      </c>
      <c r="BR137" s="169">
        <v>1</v>
      </c>
      <c r="BS137" s="169">
        <v>3</v>
      </c>
      <c r="BT137" s="169">
        <v>1</v>
      </c>
      <c r="BU137" s="169">
        <v>5</v>
      </c>
      <c r="BV137" s="169">
        <v>5</v>
      </c>
      <c r="BW137" s="169">
        <v>0</v>
      </c>
      <c r="BX137" s="169">
        <v>1</v>
      </c>
      <c r="BY137" s="169">
        <v>25</v>
      </c>
      <c r="BZ137" s="169">
        <v>132</v>
      </c>
      <c r="CA137" s="169"/>
      <c r="CB137" s="166">
        <f t="shared" si="20"/>
        <v>132</v>
      </c>
      <c r="CC137" s="166">
        <f t="shared" si="21"/>
        <v>63.36</v>
      </c>
      <c r="CD137" s="166">
        <v>98</v>
      </c>
      <c r="CE137" s="166">
        <v>0</v>
      </c>
      <c r="CF137" s="177">
        <v>0</v>
      </c>
      <c r="CG137" s="114">
        <v>199</v>
      </c>
      <c r="CH137" s="114">
        <v>20</v>
      </c>
      <c r="CI137" s="180">
        <v>40</v>
      </c>
      <c r="CJ137" s="114">
        <f t="shared" si="17"/>
        <v>139</v>
      </c>
      <c r="CK137" s="114">
        <v>189</v>
      </c>
      <c r="CL137" s="114">
        <v>189</v>
      </c>
      <c r="CM137" s="114">
        <v>20</v>
      </c>
      <c r="CN137" s="180">
        <v>30</v>
      </c>
      <c r="CO137" s="181">
        <f t="shared" si="18"/>
        <v>139</v>
      </c>
    </row>
    <row r="138" spans="1:93">
      <c r="A138" s="155">
        <v>137</v>
      </c>
      <c r="B138" s="156" t="s">
        <v>298</v>
      </c>
      <c r="C138" s="157" t="s">
        <v>862</v>
      </c>
      <c r="D138" s="95" t="s">
        <v>739</v>
      </c>
      <c r="E138" s="158" t="s">
        <v>906</v>
      </c>
      <c r="F138" s="158" t="s">
        <v>311</v>
      </c>
      <c r="G138" s="159" t="s">
        <v>907</v>
      </c>
      <c r="H138" s="159" t="s">
        <v>310</v>
      </c>
      <c r="I138" s="155"/>
      <c r="J138" s="155">
        <v>120</v>
      </c>
      <c r="K138" s="165">
        <v>199</v>
      </c>
      <c r="L138" s="96">
        <v>27</v>
      </c>
      <c r="M138" s="155">
        <v>25</v>
      </c>
      <c r="N138" s="165" t="s">
        <v>604</v>
      </c>
      <c r="O138" s="155" t="s">
        <v>605</v>
      </c>
      <c r="P138" s="155"/>
      <c r="Q138" s="155"/>
      <c r="R138" s="155"/>
      <c r="S138" s="155"/>
      <c r="T138" s="169">
        <v>34</v>
      </c>
      <c r="U138" s="169">
        <v>66</v>
      </c>
      <c r="V138" s="166">
        <v>26</v>
      </c>
      <c r="W138" s="155"/>
      <c r="X138" s="155"/>
      <c r="Y138" s="155"/>
      <c r="Z138" s="155"/>
      <c r="AA138" s="166">
        <v>0</v>
      </c>
      <c r="AB138" s="166">
        <f t="shared" si="19"/>
        <v>126</v>
      </c>
      <c r="AC138" s="166">
        <v>0</v>
      </c>
      <c r="AD138" s="166">
        <v>8</v>
      </c>
      <c r="AE138" s="169">
        <v>25</v>
      </c>
      <c r="AF138" s="169">
        <v>22</v>
      </c>
      <c r="AG138" s="169">
        <v>26</v>
      </c>
      <c r="AH138" s="169">
        <v>7</v>
      </c>
      <c r="AI138" s="169">
        <v>0</v>
      </c>
      <c r="AJ138" s="169">
        <v>0</v>
      </c>
      <c r="AK138" s="169"/>
      <c r="AL138" s="169">
        <v>2</v>
      </c>
      <c r="AM138" s="169">
        <v>2</v>
      </c>
      <c r="AN138" s="169">
        <v>2</v>
      </c>
      <c r="AO138" s="169">
        <v>2</v>
      </c>
      <c r="AP138" s="169">
        <v>1</v>
      </c>
      <c r="AQ138" s="169">
        <v>2</v>
      </c>
      <c r="AR138" s="169">
        <v>3</v>
      </c>
      <c r="AS138" s="169">
        <v>12</v>
      </c>
      <c r="AT138" s="169">
        <v>2</v>
      </c>
      <c r="AU138" s="169">
        <v>0</v>
      </c>
      <c r="AV138" s="169">
        <v>0</v>
      </c>
      <c r="AW138" s="169">
        <v>2</v>
      </c>
      <c r="AX138" s="169">
        <v>0</v>
      </c>
      <c r="AY138" s="169">
        <v>17</v>
      </c>
      <c r="AZ138" s="169">
        <v>0</v>
      </c>
      <c r="BA138" s="169">
        <v>1</v>
      </c>
      <c r="BB138" s="169">
        <v>0</v>
      </c>
      <c r="BC138" s="169">
        <v>1</v>
      </c>
      <c r="BD138" s="169">
        <v>1</v>
      </c>
      <c r="BE138" s="169">
        <v>0</v>
      </c>
      <c r="BF138" s="169">
        <v>0</v>
      </c>
      <c r="BG138" s="169">
        <v>4</v>
      </c>
      <c r="BH138" s="169">
        <v>0</v>
      </c>
      <c r="BI138" s="169">
        <v>5</v>
      </c>
      <c r="BJ138" s="169">
        <v>0</v>
      </c>
      <c r="BK138" s="169">
        <v>4</v>
      </c>
      <c r="BL138" s="169">
        <v>66</v>
      </c>
      <c r="BM138" s="169">
        <v>2</v>
      </c>
      <c r="BN138" s="169">
        <v>4</v>
      </c>
      <c r="BO138" s="169">
        <v>4</v>
      </c>
      <c r="BP138" s="169">
        <v>3</v>
      </c>
      <c r="BQ138" s="169">
        <v>0</v>
      </c>
      <c r="BR138" s="169">
        <v>3</v>
      </c>
      <c r="BS138" s="169">
        <v>0</v>
      </c>
      <c r="BT138" s="169">
        <v>1</v>
      </c>
      <c r="BU138" s="169">
        <v>3</v>
      </c>
      <c r="BV138" s="169">
        <v>0</v>
      </c>
      <c r="BW138" s="169">
        <v>3</v>
      </c>
      <c r="BX138" s="169">
        <v>0</v>
      </c>
      <c r="BY138" s="169">
        <v>21</v>
      </c>
      <c r="BZ138" s="169">
        <v>46</v>
      </c>
      <c r="CA138" s="169">
        <v>33</v>
      </c>
      <c r="CB138" s="166">
        <f t="shared" si="20"/>
        <v>79</v>
      </c>
      <c r="CC138" s="166">
        <f t="shared" si="21"/>
        <v>45.1428571428571</v>
      </c>
      <c r="CD138" s="166">
        <v>100</v>
      </c>
      <c r="CE138" s="166">
        <v>0</v>
      </c>
      <c r="CF138" s="177">
        <v>0</v>
      </c>
      <c r="CG138" s="114">
        <v>159</v>
      </c>
      <c r="CH138" s="114">
        <v>20</v>
      </c>
      <c r="CI138" s="114">
        <v>30</v>
      </c>
      <c r="CJ138" s="114">
        <f t="shared" si="17"/>
        <v>109</v>
      </c>
      <c r="CK138" s="114">
        <v>149</v>
      </c>
      <c r="CL138" s="114">
        <v>149</v>
      </c>
      <c r="CM138" s="114">
        <v>20</v>
      </c>
      <c r="CN138" s="114">
        <v>20</v>
      </c>
      <c r="CO138" s="181">
        <f t="shared" si="18"/>
        <v>109</v>
      </c>
    </row>
    <row r="139" spans="1:93">
      <c r="A139" s="155">
        <v>138</v>
      </c>
      <c r="B139" s="156" t="s">
        <v>298</v>
      </c>
      <c r="C139" s="157" t="s">
        <v>862</v>
      </c>
      <c r="D139" s="95" t="s">
        <v>739</v>
      </c>
      <c r="E139" s="158" t="s">
        <v>908</v>
      </c>
      <c r="F139" s="158" t="s">
        <v>313</v>
      </c>
      <c r="G139" s="159" t="s">
        <v>909</v>
      </c>
      <c r="H139" s="159" t="s">
        <v>310</v>
      </c>
      <c r="I139" s="155"/>
      <c r="J139" s="155">
        <v>130</v>
      </c>
      <c r="K139" s="165">
        <v>229</v>
      </c>
      <c r="L139" s="96">
        <v>27</v>
      </c>
      <c r="M139" s="155">
        <v>25</v>
      </c>
      <c r="N139" s="165" t="s">
        <v>604</v>
      </c>
      <c r="O139" s="155" t="s">
        <v>605</v>
      </c>
      <c r="P139" s="155"/>
      <c r="Q139" s="155"/>
      <c r="R139" s="155"/>
      <c r="S139" s="155"/>
      <c r="T139" s="169">
        <v>48</v>
      </c>
      <c r="U139" s="169">
        <v>130</v>
      </c>
      <c r="V139" s="166">
        <v>63</v>
      </c>
      <c r="W139" s="155"/>
      <c r="X139" s="155"/>
      <c r="Y139" s="155"/>
      <c r="Z139" s="155"/>
      <c r="AA139" s="166">
        <v>0</v>
      </c>
      <c r="AB139" s="166">
        <f t="shared" si="19"/>
        <v>241</v>
      </c>
      <c r="AC139" s="166">
        <v>0</v>
      </c>
      <c r="AD139" s="166">
        <v>7</v>
      </c>
      <c r="AE139" s="169">
        <v>47</v>
      </c>
      <c r="AF139" s="169">
        <v>78</v>
      </c>
      <c r="AG139" s="169">
        <v>120</v>
      </c>
      <c r="AH139" s="169">
        <v>25</v>
      </c>
      <c r="AI139" s="169">
        <v>7</v>
      </c>
      <c r="AJ139" s="169">
        <v>4</v>
      </c>
      <c r="AK139" s="169">
        <v>4</v>
      </c>
      <c r="AL139" s="169">
        <v>7</v>
      </c>
      <c r="AM139" s="169">
        <v>11</v>
      </c>
      <c r="AN139" s="169">
        <v>4</v>
      </c>
      <c r="AO139" s="169">
        <v>9</v>
      </c>
      <c r="AP139" s="169">
        <v>8</v>
      </c>
      <c r="AQ139" s="169">
        <v>8</v>
      </c>
      <c r="AR139" s="169">
        <v>5</v>
      </c>
      <c r="AS139" s="169">
        <v>5</v>
      </c>
      <c r="AT139" s="169">
        <v>11</v>
      </c>
      <c r="AU139" s="169">
        <v>3</v>
      </c>
      <c r="AV139" s="169">
        <v>5</v>
      </c>
      <c r="AW139" s="169">
        <v>5</v>
      </c>
      <c r="AX139" s="169">
        <v>0</v>
      </c>
      <c r="AY139" s="169">
        <v>39</v>
      </c>
      <c r="AZ139" s="169">
        <v>9</v>
      </c>
      <c r="BA139" s="169">
        <v>5</v>
      </c>
      <c r="BB139" s="169">
        <v>4</v>
      </c>
      <c r="BC139" s="169">
        <v>6</v>
      </c>
      <c r="BD139" s="169">
        <v>2</v>
      </c>
      <c r="BE139" s="169">
        <v>4</v>
      </c>
      <c r="BF139" s="169">
        <v>1</v>
      </c>
      <c r="BG139" s="169">
        <v>3</v>
      </c>
      <c r="BH139" s="169">
        <v>4</v>
      </c>
      <c r="BI139" s="169">
        <v>10</v>
      </c>
      <c r="BJ139" s="169">
        <v>7</v>
      </c>
      <c r="BK139" s="169">
        <v>7</v>
      </c>
      <c r="BL139" s="169">
        <v>213</v>
      </c>
      <c r="BM139" s="169">
        <v>5</v>
      </c>
      <c r="BN139" s="169">
        <v>9</v>
      </c>
      <c r="BO139" s="169">
        <v>7</v>
      </c>
      <c r="BP139" s="169">
        <v>6</v>
      </c>
      <c r="BQ139" s="169">
        <v>6</v>
      </c>
      <c r="BR139" s="169">
        <v>12</v>
      </c>
      <c r="BS139" s="169">
        <v>11</v>
      </c>
      <c r="BT139" s="169">
        <v>8</v>
      </c>
      <c r="BU139" s="169">
        <v>5</v>
      </c>
      <c r="BV139" s="169">
        <v>13</v>
      </c>
      <c r="BW139" s="169">
        <v>7</v>
      </c>
      <c r="BX139" s="169">
        <v>4</v>
      </c>
      <c r="BY139" s="169">
        <v>88</v>
      </c>
      <c r="BZ139" s="169">
        <v>74</v>
      </c>
      <c r="CA139" s="169">
        <v>80</v>
      </c>
      <c r="CB139" s="166">
        <f t="shared" si="20"/>
        <v>154</v>
      </c>
      <c r="CC139" s="166">
        <f t="shared" si="21"/>
        <v>21</v>
      </c>
      <c r="CD139" s="166">
        <v>118</v>
      </c>
      <c r="CE139" s="166">
        <v>0</v>
      </c>
      <c r="CF139" s="177">
        <v>0</v>
      </c>
      <c r="CG139" s="114">
        <v>179</v>
      </c>
      <c r="CH139" s="114">
        <v>20</v>
      </c>
      <c r="CI139" s="114">
        <v>30</v>
      </c>
      <c r="CJ139" s="114">
        <f t="shared" si="17"/>
        <v>129</v>
      </c>
      <c r="CK139" s="114">
        <v>169</v>
      </c>
      <c r="CL139" s="114">
        <v>169</v>
      </c>
      <c r="CM139" s="114">
        <v>20</v>
      </c>
      <c r="CN139" s="114">
        <v>20</v>
      </c>
      <c r="CO139" s="181">
        <f t="shared" si="18"/>
        <v>129</v>
      </c>
    </row>
    <row r="140" spans="1:93">
      <c r="A140" s="155">
        <v>139</v>
      </c>
      <c r="B140" s="156" t="s">
        <v>298</v>
      </c>
      <c r="C140" s="157" t="s">
        <v>862</v>
      </c>
      <c r="D140" s="95" t="s">
        <v>739</v>
      </c>
      <c r="E140" s="158" t="s">
        <v>910</v>
      </c>
      <c r="F140" s="158" t="s">
        <v>309</v>
      </c>
      <c r="G140" s="159" t="s">
        <v>911</v>
      </c>
      <c r="H140" s="159" t="s">
        <v>310</v>
      </c>
      <c r="I140" s="155"/>
      <c r="J140" s="155">
        <v>140</v>
      </c>
      <c r="K140" s="165">
        <v>259</v>
      </c>
      <c r="L140" s="96">
        <v>27</v>
      </c>
      <c r="M140" s="155">
        <v>25</v>
      </c>
      <c r="N140" s="165" t="s">
        <v>604</v>
      </c>
      <c r="O140" s="155" t="s">
        <v>605</v>
      </c>
      <c r="P140" s="155"/>
      <c r="Q140" s="155"/>
      <c r="R140" s="155"/>
      <c r="S140" s="155"/>
      <c r="T140" s="169">
        <v>19</v>
      </c>
      <c r="U140" s="169">
        <v>162</v>
      </c>
      <c r="V140" s="166">
        <v>88</v>
      </c>
      <c r="W140" s="155"/>
      <c r="X140" s="155"/>
      <c r="Y140" s="155"/>
      <c r="Z140" s="155"/>
      <c r="AA140" s="166">
        <v>0</v>
      </c>
      <c r="AB140" s="166">
        <f t="shared" si="19"/>
        <v>269</v>
      </c>
      <c r="AC140" s="166">
        <v>0</v>
      </c>
      <c r="AD140" s="166">
        <v>9</v>
      </c>
      <c r="AE140" s="169">
        <v>36</v>
      </c>
      <c r="AF140" s="169">
        <v>79</v>
      </c>
      <c r="AG140" s="169">
        <v>99</v>
      </c>
      <c r="AH140" s="169">
        <v>21</v>
      </c>
      <c r="AI140" s="169">
        <v>5</v>
      </c>
      <c r="AJ140" s="169">
        <v>13</v>
      </c>
      <c r="AK140" s="169">
        <v>3</v>
      </c>
      <c r="AL140" s="169">
        <v>4</v>
      </c>
      <c r="AM140" s="169">
        <v>5</v>
      </c>
      <c r="AN140" s="169">
        <v>3</v>
      </c>
      <c r="AO140" s="169">
        <v>3</v>
      </c>
      <c r="AP140" s="169">
        <v>1</v>
      </c>
      <c r="AQ140" s="169">
        <v>4</v>
      </c>
      <c r="AR140" s="169">
        <v>2</v>
      </c>
      <c r="AS140" s="169">
        <v>3</v>
      </c>
      <c r="AT140" s="169">
        <v>3</v>
      </c>
      <c r="AU140" s="169">
        <v>2</v>
      </c>
      <c r="AV140" s="169">
        <v>0</v>
      </c>
      <c r="AW140" s="169">
        <v>2</v>
      </c>
      <c r="AX140" s="169">
        <v>1</v>
      </c>
      <c r="AY140" s="169">
        <v>48</v>
      </c>
      <c r="AZ140" s="169">
        <v>3</v>
      </c>
      <c r="BA140" s="169">
        <v>4</v>
      </c>
      <c r="BB140" s="169">
        <v>2</v>
      </c>
      <c r="BC140" s="169">
        <v>3</v>
      </c>
      <c r="BD140" s="169">
        <v>4</v>
      </c>
      <c r="BE140" s="169">
        <v>3</v>
      </c>
      <c r="BF140" s="169">
        <v>0</v>
      </c>
      <c r="BG140" s="169">
        <v>3</v>
      </c>
      <c r="BH140" s="169">
        <v>3</v>
      </c>
      <c r="BI140" s="169">
        <v>4</v>
      </c>
      <c r="BJ140" s="169">
        <v>2</v>
      </c>
      <c r="BK140" s="169">
        <v>3</v>
      </c>
      <c r="BL140" s="169">
        <v>152</v>
      </c>
      <c r="BM140" s="169">
        <v>6</v>
      </c>
      <c r="BN140" s="169">
        <v>4</v>
      </c>
      <c r="BO140" s="169">
        <v>3</v>
      </c>
      <c r="BP140" s="169">
        <v>4</v>
      </c>
      <c r="BQ140" s="169">
        <v>3</v>
      </c>
      <c r="BR140" s="169">
        <v>2</v>
      </c>
      <c r="BS140" s="169">
        <v>2</v>
      </c>
      <c r="BT140" s="169">
        <v>5</v>
      </c>
      <c r="BU140" s="169">
        <v>2</v>
      </c>
      <c r="BV140" s="169">
        <v>7</v>
      </c>
      <c r="BW140" s="169">
        <v>6</v>
      </c>
      <c r="BX140" s="169">
        <v>4</v>
      </c>
      <c r="BY140" s="169">
        <v>46</v>
      </c>
      <c r="BZ140" s="169">
        <v>80</v>
      </c>
      <c r="CA140" s="169"/>
      <c r="CB140" s="166">
        <f t="shared" si="20"/>
        <v>80</v>
      </c>
      <c r="CC140" s="166">
        <f t="shared" si="21"/>
        <v>20.8695652173913</v>
      </c>
      <c r="CD140" s="166">
        <v>260</v>
      </c>
      <c r="CE140" s="166">
        <v>0</v>
      </c>
      <c r="CF140" s="177">
        <v>0</v>
      </c>
      <c r="CG140" s="114">
        <v>189</v>
      </c>
      <c r="CH140" s="114">
        <v>20</v>
      </c>
      <c r="CI140" s="114">
        <v>20</v>
      </c>
      <c r="CJ140" s="114">
        <f t="shared" si="17"/>
        <v>149</v>
      </c>
      <c r="CK140" s="114">
        <v>189</v>
      </c>
      <c r="CL140" s="114"/>
      <c r="CM140" s="114">
        <v>20</v>
      </c>
      <c r="CN140" s="114">
        <v>20</v>
      </c>
      <c r="CO140" s="181">
        <f t="shared" si="18"/>
        <v>149</v>
      </c>
    </row>
    <row r="141" spans="1:93">
      <c r="A141" s="155">
        <v>140</v>
      </c>
      <c r="B141" s="156" t="s">
        <v>298</v>
      </c>
      <c r="C141" s="157" t="s">
        <v>862</v>
      </c>
      <c r="D141" s="95" t="s">
        <v>739</v>
      </c>
      <c r="E141" s="158" t="s">
        <v>912</v>
      </c>
      <c r="F141" s="158" t="s">
        <v>339</v>
      </c>
      <c r="G141" s="160" t="s">
        <v>913</v>
      </c>
      <c r="H141" s="159" t="s">
        <v>317</v>
      </c>
      <c r="I141" s="155"/>
      <c r="J141" s="155">
        <v>125</v>
      </c>
      <c r="K141" s="165">
        <v>229</v>
      </c>
      <c r="L141" s="95">
        <v>27</v>
      </c>
      <c r="M141" s="155">
        <v>25</v>
      </c>
      <c r="N141" s="165" t="s">
        <v>604</v>
      </c>
      <c r="O141" s="155" t="s">
        <v>605</v>
      </c>
      <c r="P141" s="155"/>
      <c r="Q141" s="155"/>
      <c r="R141" s="155"/>
      <c r="S141" s="155"/>
      <c r="T141" s="169">
        <v>70</v>
      </c>
      <c r="U141" s="169">
        <v>106</v>
      </c>
      <c r="V141" s="166">
        <v>47</v>
      </c>
      <c r="W141" s="155"/>
      <c r="X141" s="155"/>
      <c r="Y141" s="155"/>
      <c r="Z141" s="155"/>
      <c r="AA141" s="166">
        <v>0</v>
      </c>
      <c r="AB141" s="166">
        <f t="shared" si="19"/>
        <v>223</v>
      </c>
      <c r="AC141" s="166">
        <v>0</v>
      </c>
      <c r="AD141" s="166">
        <v>11</v>
      </c>
      <c r="AE141" s="169">
        <v>26</v>
      </c>
      <c r="AF141" s="169">
        <v>29</v>
      </c>
      <c r="AG141" s="169">
        <v>103</v>
      </c>
      <c r="AH141" s="169">
        <v>37</v>
      </c>
      <c r="AI141" s="169">
        <v>4</v>
      </c>
      <c r="AJ141" s="169">
        <v>3</v>
      </c>
      <c r="AK141" s="169">
        <v>2</v>
      </c>
      <c r="AL141" s="169">
        <v>5</v>
      </c>
      <c r="AM141" s="169">
        <v>19</v>
      </c>
      <c r="AN141" s="169">
        <v>18</v>
      </c>
      <c r="AO141" s="169">
        <v>22</v>
      </c>
      <c r="AP141" s="169">
        <v>3</v>
      </c>
      <c r="AQ141" s="169">
        <v>12</v>
      </c>
      <c r="AR141" s="169">
        <v>6</v>
      </c>
      <c r="AS141" s="169">
        <v>17</v>
      </c>
      <c r="AT141" s="169">
        <v>6</v>
      </c>
      <c r="AU141" s="169">
        <v>2</v>
      </c>
      <c r="AV141" s="169">
        <v>4</v>
      </c>
      <c r="AW141" s="169">
        <v>18</v>
      </c>
      <c r="AX141" s="169">
        <v>4</v>
      </c>
      <c r="AY141" s="169">
        <v>36</v>
      </c>
      <c r="AZ141" s="169">
        <v>3</v>
      </c>
      <c r="BA141" s="169">
        <v>11</v>
      </c>
      <c r="BB141" s="169">
        <v>4</v>
      </c>
      <c r="BC141" s="169">
        <v>4</v>
      </c>
      <c r="BD141" s="169">
        <v>3</v>
      </c>
      <c r="BE141" s="169">
        <v>4</v>
      </c>
      <c r="BF141" s="169">
        <v>4</v>
      </c>
      <c r="BG141" s="169">
        <v>2</v>
      </c>
      <c r="BH141" s="169">
        <v>1</v>
      </c>
      <c r="BI141" s="169">
        <v>5</v>
      </c>
      <c r="BJ141" s="169">
        <v>9</v>
      </c>
      <c r="BK141" s="169">
        <v>7</v>
      </c>
      <c r="BL141" s="169">
        <v>266</v>
      </c>
      <c r="BM141" s="169">
        <v>5</v>
      </c>
      <c r="BN141" s="169">
        <v>8</v>
      </c>
      <c r="BO141" s="169">
        <v>5</v>
      </c>
      <c r="BP141" s="169">
        <v>10</v>
      </c>
      <c r="BQ141" s="169">
        <v>13</v>
      </c>
      <c r="BR141" s="169">
        <v>1</v>
      </c>
      <c r="BS141" s="169">
        <v>4</v>
      </c>
      <c r="BT141" s="169">
        <v>4</v>
      </c>
      <c r="BU141" s="169">
        <v>6</v>
      </c>
      <c r="BV141" s="169">
        <v>2</v>
      </c>
      <c r="BW141" s="169">
        <v>4</v>
      </c>
      <c r="BX141" s="169">
        <v>6</v>
      </c>
      <c r="BY141" s="169">
        <v>64</v>
      </c>
      <c r="BZ141" s="169">
        <v>157</v>
      </c>
      <c r="CA141" s="169">
        <v>20</v>
      </c>
      <c r="CB141" s="166">
        <f t="shared" si="20"/>
        <v>177</v>
      </c>
      <c r="CC141" s="166">
        <f t="shared" si="21"/>
        <v>33.1875</v>
      </c>
      <c r="CD141" s="166">
        <v>205</v>
      </c>
      <c r="CE141" s="166">
        <v>0</v>
      </c>
      <c r="CF141" s="177">
        <v>0</v>
      </c>
      <c r="CG141" s="114">
        <v>179</v>
      </c>
      <c r="CH141" s="114">
        <v>20</v>
      </c>
      <c r="CI141" s="114">
        <v>30</v>
      </c>
      <c r="CJ141" s="114">
        <f t="shared" si="17"/>
        <v>129</v>
      </c>
      <c r="CK141" s="114">
        <v>169</v>
      </c>
      <c r="CL141" s="114">
        <v>169</v>
      </c>
      <c r="CM141" s="114">
        <v>20</v>
      </c>
      <c r="CN141" s="114">
        <v>20</v>
      </c>
      <c r="CO141" s="181">
        <f t="shared" si="18"/>
        <v>129</v>
      </c>
    </row>
    <row r="142" spans="1:93">
      <c r="A142" s="155">
        <v>141</v>
      </c>
      <c r="B142" s="156" t="s">
        <v>298</v>
      </c>
      <c r="C142" s="157" t="s">
        <v>862</v>
      </c>
      <c r="D142" s="95" t="s">
        <v>739</v>
      </c>
      <c r="E142" s="158" t="s">
        <v>914</v>
      </c>
      <c r="F142" s="158" t="s">
        <v>316</v>
      </c>
      <c r="G142" s="160" t="s">
        <v>915</v>
      </c>
      <c r="H142" s="159" t="s">
        <v>317</v>
      </c>
      <c r="I142" s="155"/>
      <c r="J142" s="155">
        <v>140</v>
      </c>
      <c r="K142" s="165">
        <v>259</v>
      </c>
      <c r="L142" s="95">
        <v>27</v>
      </c>
      <c r="M142" s="155">
        <v>25</v>
      </c>
      <c r="N142" s="165" t="s">
        <v>604</v>
      </c>
      <c r="O142" s="155" t="s">
        <v>605</v>
      </c>
      <c r="P142" s="155"/>
      <c r="Q142" s="155"/>
      <c r="R142" s="155"/>
      <c r="S142" s="155"/>
      <c r="T142" s="169">
        <v>85</v>
      </c>
      <c r="U142" s="169">
        <v>141</v>
      </c>
      <c r="V142" s="166">
        <v>49</v>
      </c>
      <c r="W142" s="155"/>
      <c r="X142" s="155"/>
      <c r="Y142" s="155"/>
      <c r="Z142" s="155"/>
      <c r="AA142" s="166">
        <v>0</v>
      </c>
      <c r="AB142" s="166">
        <f t="shared" si="19"/>
        <v>275</v>
      </c>
      <c r="AC142" s="166">
        <v>0</v>
      </c>
      <c r="AD142" s="166">
        <v>7</v>
      </c>
      <c r="AE142" s="169">
        <v>30</v>
      </c>
      <c r="AF142" s="169">
        <v>43</v>
      </c>
      <c r="AG142" s="169">
        <v>118</v>
      </c>
      <c r="AH142" s="169">
        <v>25</v>
      </c>
      <c r="AI142" s="169">
        <v>5</v>
      </c>
      <c r="AJ142" s="169">
        <v>1</v>
      </c>
      <c r="AK142" s="169"/>
      <c r="AL142" s="169">
        <v>2</v>
      </c>
      <c r="AM142" s="169">
        <v>5</v>
      </c>
      <c r="AN142" s="169">
        <v>4</v>
      </c>
      <c r="AO142" s="169">
        <v>3</v>
      </c>
      <c r="AP142" s="169">
        <v>8</v>
      </c>
      <c r="AQ142" s="169">
        <v>12</v>
      </c>
      <c r="AR142" s="169">
        <v>4</v>
      </c>
      <c r="AS142" s="169">
        <v>5</v>
      </c>
      <c r="AT142" s="169">
        <v>13</v>
      </c>
      <c r="AU142" s="169">
        <v>11</v>
      </c>
      <c r="AV142" s="169">
        <v>5</v>
      </c>
      <c r="AW142" s="169">
        <v>4</v>
      </c>
      <c r="AX142" s="169">
        <v>3</v>
      </c>
      <c r="AY142" s="169">
        <v>38</v>
      </c>
      <c r="AZ142" s="169">
        <v>7</v>
      </c>
      <c r="BA142" s="169">
        <v>10</v>
      </c>
      <c r="BB142" s="169">
        <v>1</v>
      </c>
      <c r="BC142" s="169">
        <v>2</v>
      </c>
      <c r="BD142" s="169">
        <v>3</v>
      </c>
      <c r="BE142" s="169">
        <v>1</v>
      </c>
      <c r="BF142" s="169">
        <v>3</v>
      </c>
      <c r="BG142" s="169">
        <v>2</v>
      </c>
      <c r="BH142" s="169">
        <v>4</v>
      </c>
      <c r="BI142" s="169">
        <v>4</v>
      </c>
      <c r="BJ142" s="169">
        <v>8</v>
      </c>
      <c r="BK142" s="169">
        <v>6</v>
      </c>
      <c r="BL142" s="169">
        <v>182</v>
      </c>
      <c r="BM142" s="169">
        <v>3</v>
      </c>
      <c r="BN142" s="169">
        <v>6</v>
      </c>
      <c r="BO142" s="169">
        <v>4</v>
      </c>
      <c r="BP142" s="169">
        <v>3</v>
      </c>
      <c r="BQ142" s="169">
        <v>4</v>
      </c>
      <c r="BR142" s="169">
        <v>0</v>
      </c>
      <c r="BS142" s="169">
        <v>3</v>
      </c>
      <c r="BT142" s="169">
        <v>1</v>
      </c>
      <c r="BU142" s="169">
        <v>10</v>
      </c>
      <c r="BV142" s="169">
        <v>2</v>
      </c>
      <c r="BW142" s="169">
        <v>8</v>
      </c>
      <c r="BX142" s="169">
        <v>4</v>
      </c>
      <c r="BY142" s="169">
        <v>46</v>
      </c>
      <c r="BZ142" s="169">
        <v>107</v>
      </c>
      <c r="CA142" s="169"/>
      <c r="CB142" s="166">
        <f t="shared" si="20"/>
        <v>107</v>
      </c>
      <c r="CC142" s="166">
        <f t="shared" si="21"/>
        <v>27.9130434782609</v>
      </c>
      <c r="CD142" s="166">
        <v>445</v>
      </c>
      <c r="CE142" s="166">
        <v>0</v>
      </c>
      <c r="CF142" s="177">
        <v>0</v>
      </c>
      <c r="CG142" s="114">
        <v>199</v>
      </c>
      <c r="CH142" s="114">
        <v>20</v>
      </c>
      <c r="CI142" s="114">
        <v>30</v>
      </c>
      <c r="CJ142" s="114">
        <f t="shared" si="17"/>
        <v>149</v>
      </c>
      <c r="CK142" s="114">
        <v>189</v>
      </c>
      <c r="CL142" s="114">
        <v>189</v>
      </c>
      <c r="CM142" s="114">
        <v>20</v>
      </c>
      <c r="CN142" s="114">
        <v>20</v>
      </c>
      <c r="CO142" s="181">
        <f t="shared" si="18"/>
        <v>149</v>
      </c>
    </row>
    <row r="143" spans="1:93">
      <c r="A143" s="155">
        <v>142</v>
      </c>
      <c r="B143" s="156" t="s">
        <v>298</v>
      </c>
      <c r="C143" s="157" t="s">
        <v>862</v>
      </c>
      <c r="D143" s="95" t="s">
        <v>739</v>
      </c>
      <c r="E143" s="158" t="s">
        <v>916</v>
      </c>
      <c r="F143" s="158" t="s">
        <v>327</v>
      </c>
      <c r="G143" s="159" t="s">
        <v>917</v>
      </c>
      <c r="H143" s="159" t="s">
        <v>319</v>
      </c>
      <c r="I143" s="155"/>
      <c r="J143" s="155">
        <v>105</v>
      </c>
      <c r="K143" s="165">
        <v>199</v>
      </c>
      <c r="L143" s="96">
        <v>27</v>
      </c>
      <c r="M143" s="155">
        <v>25</v>
      </c>
      <c r="N143" s="165" t="s">
        <v>604</v>
      </c>
      <c r="O143" s="155" t="s">
        <v>605</v>
      </c>
      <c r="P143" s="155"/>
      <c r="Q143" s="155"/>
      <c r="R143" s="155"/>
      <c r="S143" s="155"/>
      <c r="T143" s="169">
        <v>38</v>
      </c>
      <c r="U143" s="169">
        <v>46</v>
      </c>
      <c r="V143" s="166">
        <v>26</v>
      </c>
      <c r="W143" s="155"/>
      <c r="X143" s="155"/>
      <c r="Y143" s="155"/>
      <c r="Z143" s="155"/>
      <c r="AA143" s="166">
        <v>0</v>
      </c>
      <c r="AB143" s="166">
        <f t="shared" si="19"/>
        <v>110</v>
      </c>
      <c r="AC143" s="166">
        <v>0</v>
      </c>
      <c r="AD143" s="166">
        <v>5</v>
      </c>
      <c r="AE143" s="169">
        <v>23</v>
      </c>
      <c r="AF143" s="169">
        <v>141</v>
      </c>
      <c r="AG143" s="169">
        <v>166</v>
      </c>
      <c r="AH143" s="169">
        <v>2</v>
      </c>
      <c r="AI143" s="169">
        <v>0</v>
      </c>
      <c r="AJ143" s="169">
        <v>0</v>
      </c>
      <c r="AK143" s="169">
        <v>0</v>
      </c>
      <c r="AL143" s="169">
        <v>0</v>
      </c>
      <c r="AM143" s="169">
        <v>0</v>
      </c>
      <c r="AN143" s="169">
        <v>0</v>
      </c>
      <c r="AO143" s="169">
        <v>0</v>
      </c>
      <c r="AP143" s="169">
        <v>0</v>
      </c>
      <c r="AQ143" s="169">
        <v>4</v>
      </c>
      <c r="AR143" s="169">
        <v>1</v>
      </c>
      <c r="AS143" s="169">
        <v>0</v>
      </c>
      <c r="AT143" s="169">
        <v>2</v>
      </c>
      <c r="AU143" s="169">
        <v>2</v>
      </c>
      <c r="AV143" s="169">
        <v>2</v>
      </c>
      <c r="AW143" s="169">
        <v>3</v>
      </c>
      <c r="AX143" s="169">
        <v>0</v>
      </c>
      <c r="AY143" s="169">
        <v>7</v>
      </c>
      <c r="AZ143" s="169">
        <v>2</v>
      </c>
      <c r="BA143" s="169">
        <v>0</v>
      </c>
      <c r="BB143" s="169">
        <v>0</v>
      </c>
      <c r="BC143" s="169">
        <v>0</v>
      </c>
      <c r="BD143" s="169">
        <v>0</v>
      </c>
      <c r="BE143" s="169">
        <v>0</v>
      </c>
      <c r="BF143" s="169">
        <v>0</v>
      </c>
      <c r="BG143" s="169">
        <v>1</v>
      </c>
      <c r="BH143" s="169">
        <v>1</v>
      </c>
      <c r="BI143" s="169">
        <v>3</v>
      </c>
      <c r="BJ143" s="169">
        <v>1</v>
      </c>
      <c r="BK143" s="169">
        <v>5</v>
      </c>
      <c r="BL143" s="169">
        <v>33</v>
      </c>
      <c r="BM143" s="169">
        <v>1</v>
      </c>
      <c r="BN143" s="169">
        <v>4</v>
      </c>
      <c r="BO143" s="169">
        <v>2</v>
      </c>
      <c r="BP143" s="169">
        <v>0</v>
      </c>
      <c r="BQ143" s="169">
        <v>1</v>
      </c>
      <c r="BR143" s="169">
        <v>0</v>
      </c>
      <c r="BS143" s="169">
        <v>0</v>
      </c>
      <c r="BT143" s="169">
        <v>1</v>
      </c>
      <c r="BU143" s="169">
        <v>0</v>
      </c>
      <c r="BV143" s="169">
        <v>1</v>
      </c>
      <c r="BW143" s="169">
        <v>0</v>
      </c>
      <c r="BX143" s="169">
        <v>2</v>
      </c>
      <c r="BY143" s="169">
        <v>11</v>
      </c>
      <c r="BZ143" s="169">
        <v>82</v>
      </c>
      <c r="CA143" s="169">
        <v>11</v>
      </c>
      <c r="CB143" s="166">
        <f t="shared" si="20"/>
        <v>93</v>
      </c>
      <c r="CC143" s="166">
        <f t="shared" si="21"/>
        <v>101.454545454545</v>
      </c>
      <c r="CD143" s="166">
        <v>210</v>
      </c>
      <c r="CE143" s="166">
        <v>0</v>
      </c>
      <c r="CF143" s="177">
        <v>0</v>
      </c>
      <c r="CG143" s="114">
        <v>159</v>
      </c>
      <c r="CH143" s="114">
        <v>20</v>
      </c>
      <c r="CI143" s="114">
        <v>30</v>
      </c>
      <c r="CJ143" s="114">
        <f t="shared" si="17"/>
        <v>109</v>
      </c>
      <c r="CK143" s="114">
        <v>149</v>
      </c>
      <c r="CL143" s="114">
        <v>149</v>
      </c>
      <c r="CM143" s="114">
        <v>20</v>
      </c>
      <c r="CN143" s="114">
        <v>20</v>
      </c>
      <c r="CO143" s="181">
        <f t="shared" si="18"/>
        <v>109</v>
      </c>
    </row>
    <row r="144" spans="1:93">
      <c r="A144" s="155">
        <v>143</v>
      </c>
      <c r="B144" s="156" t="s">
        <v>298</v>
      </c>
      <c r="C144" s="157" t="s">
        <v>862</v>
      </c>
      <c r="D144" s="95" t="s">
        <v>739</v>
      </c>
      <c r="E144" s="158" t="s">
        <v>918</v>
      </c>
      <c r="F144" s="158" t="s">
        <v>342</v>
      </c>
      <c r="G144" s="159" t="s">
        <v>919</v>
      </c>
      <c r="H144" s="159" t="s">
        <v>319</v>
      </c>
      <c r="I144" s="155"/>
      <c r="J144" s="155">
        <v>125</v>
      </c>
      <c r="K144" s="165">
        <v>229</v>
      </c>
      <c r="L144" s="96">
        <v>27</v>
      </c>
      <c r="M144" s="155">
        <v>25</v>
      </c>
      <c r="N144" s="165" t="s">
        <v>604</v>
      </c>
      <c r="O144" s="155" t="s">
        <v>605</v>
      </c>
      <c r="P144" s="155"/>
      <c r="Q144" s="155"/>
      <c r="R144" s="155"/>
      <c r="S144" s="155"/>
      <c r="T144" s="169">
        <v>86</v>
      </c>
      <c r="U144" s="169">
        <v>74</v>
      </c>
      <c r="V144" s="166">
        <v>64</v>
      </c>
      <c r="W144" s="155"/>
      <c r="X144" s="155"/>
      <c r="Y144" s="155"/>
      <c r="Z144" s="155"/>
      <c r="AA144" s="166">
        <v>0</v>
      </c>
      <c r="AB144" s="166">
        <f t="shared" si="19"/>
        <v>224</v>
      </c>
      <c r="AC144" s="166">
        <v>0</v>
      </c>
      <c r="AD144" s="166">
        <v>16</v>
      </c>
      <c r="AE144" s="169">
        <v>51</v>
      </c>
      <c r="AF144" s="169">
        <v>131</v>
      </c>
      <c r="AG144" s="169">
        <v>163</v>
      </c>
      <c r="AH144" s="169">
        <v>9</v>
      </c>
      <c r="AI144" s="169">
        <v>3</v>
      </c>
      <c r="AJ144" s="169">
        <v>0</v>
      </c>
      <c r="AK144" s="169">
        <v>0</v>
      </c>
      <c r="AL144" s="169">
        <v>0</v>
      </c>
      <c r="AM144" s="169">
        <v>1</v>
      </c>
      <c r="AN144" s="169">
        <v>0</v>
      </c>
      <c r="AO144" s="169">
        <v>3</v>
      </c>
      <c r="AP144" s="169">
        <v>4</v>
      </c>
      <c r="AQ144" s="169">
        <v>6</v>
      </c>
      <c r="AR144" s="169">
        <v>0</v>
      </c>
      <c r="AS144" s="169">
        <v>2</v>
      </c>
      <c r="AT144" s="169">
        <v>1</v>
      </c>
      <c r="AU144" s="169">
        <v>2</v>
      </c>
      <c r="AV144" s="169">
        <v>0</v>
      </c>
      <c r="AW144" s="169">
        <v>6</v>
      </c>
      <c r="AX144" s="169">
        <v>0</v>
      </c>
      <c r="AY144" s="169">
        <v>9</v>
      </c>
      <c r="AZ144" s="169">
        <v>1</v>
      </c>
      <c r="BA144" s="169">
        <v>1</v>
      </c>
      <c r="BB144" s="169">
        <v>0</v>
      </c>
      <c r="BC144" s="169">
        <v>1</v>
      </c>
      <c r="BD144" s="169">
        <v>1</v>
      </c>
      <c r="BE144" s="169">
        <v>1</v>
      </c>
      <c r="BF144" s="169">
        <v>0</v>
      </c>
      <c r="BG144" s="169">
        <v>2</v>
      </c>
      <c r="BH144" s="169">
        <v>0</v>
      </c>
      <c r="BI144" s="169">
        <v>3</v>
      </c>
      <c r="BJ144" s="169">
        <v>4</v>
      </c>
      <c r="BK144" s="169">
        <v>5</v>
      </c>
      <c r="BL144" s="169">
        <v>62</v>
      </c>
      <c r="BM144" s="169">
        <v>1</v>
      </c>
      <c r="BN144" s="169">
        <v>1</v>
      </c>
      <c r="BO144" s="169">
        <v>4</v>
      </c>
      <c r="BP144" s="169">
        <v>5</v>
      </c>
      <c r="BQ144" s="169">
        <v>2</v>
      </c>
      <c r="BR144" s="169">
        <v>0</v>
      </c>
      <c r="BS144" s="169">
        <v>1</v>
      </c>
      <c r="BT144" s="169">
        <v>3</v>
      </c>
      <c r="BU144" s="169">
        <v>0</v>
      </c>
      <c r="BV144" s="169">
        <v>0</v>
      </c>
      <c r="BW144" s="169">
        <v>0</v>
      </c>
      <c r="BX144" s="169">
        <v>1</v>
      </c>
      <c r="BY144" s="169">
        <v>16</v>
      </c>
      <c r="BZ144" s="169">
        <v>52</v>
      </c>
      <c r="CA144" s="169">
        <v>22</v>
      </c>
      <c r="CB144" s="166">
        <f t="shared" si="20"/>
        <v>74</v>
      </c>
      <c r="CC144" s="166">
        <f t="shared" si="21"/>
        <v>55.5</v>
      </c>
      <c r="CD144" s="166">
        <v>252</v>
      </c>
      <c r="CE144" s="166">
        <v>0</v>
      </c>
      <c r="CF144" s="177">
        <v>0</v>
      </c>
      <c r="CG144" s="114">
        <v>179</v>
      </c>
      <c r="CH144" s="114">
        <v>20</v>
      </c>
      <c r="CI144" s="114">
        <v>30</v>
      </c>
      <c r="CJ144" s="114">
        <f t="shared" si="17"/>
        <v>129</v>
      </c>
      <c r="CK144" s="114">
        <v>169</v>
      </c>
      <c r="CL144" s="114">
        <v>169</v>
      </c>
      <c r="CM144" s="114">
        <v>20</v>
      </c>
      <c r="CN144" s="114">
        <v>20</v>
      </c>
      <c r="CO144" s="181">
        <f t="shared" si="18"/>
        <v>129</v>
      </c>
    </row>
    <row r="145" spans="1:93">
      <c r="A145" s="155">
        <v>144</v>
      </c>
      <c r="B145" s="156" t="s">
        <v>298</v>
      </c>
      <c r="C145" s="157" t="s">
        <v>862</v>
      </c>
      <c r="D145" s="95" t="s">
        <v>739</v>
      </c>
      <c r="E145" s="158" t="s">
        <v>920</v>
      </c>
      <c r="F145" s="158" t="s">
        <v>318</v>
      </c>
      <c r="G145" s="159" t="s">
        <v>921</v>
      </c>
      <c r="H145" s="159" t="s">
        <v>319</v>
      </c>
      <c r="I145" s="155"/>
      <c r="J145" s="155">
        <v>140</v>
      </c>
      <c r="K145" s="165">
        <v>259</v>
      </c>
      <c r="L145" s="96">
        <v>27</v>
      </c>
      <c r="M145" s="155">
        <v>25</v>
      </c>
      <c r="N145" s="165" t="s">
        <v>604</v>
      </c>
      <c r="O145" s="155" t="s">
        <v>605</v>
      </c>
      <c r="P145" s="155"/>
      <c r="Q145" s="155"/>
      <c r="R145" s="155"/>
      <c r="S145" s="155"/>
      <c r="T145" s="169">
        <v>74</v>
      </c>
      <c r="U145" s="169">
        <v>98</v>
      </c>
      <c r="V145" s="166">
        <v>45</v>
      </c>
      <c r="W145" s="155"/>
      <c r="X145" s="155"/>
      <c r="Y145" s="155"/>
      <c r="Z145" s="155"/>
      <c r="AA145" s="166">
        <v>0</v>
      </c>
      <c r="AB145" s="166">
        <f t="shared" si="19"/>
        <v>217</v>
      </c>
      <c r="AC145" s="166">
        <v>0</v>
      </c>
      <c r="AD145" s="166">
        <v>12</v>
      </c>
      <c r="AE145" s="169">
        <v>26</v>
      </c>
      <c r="AF145" s="169">
        <v>98</v>
      </c>
      <c r="AG145" s="169">
        <v>130</v>
      </c>
      <c r="AH145" s="169">
        <v>9</v>
      </c>
      <c r="AI145" s="169">
        <v>3</v>
      </c>
      <c r="AJ145" s="169">
        <v>4</v>
      </c>
      <c r="AK145" s="169"/>
      <c r="AL145" s="169">
        <v>1</v>
      </c>
      <c r="AM145" s="169">
        <v>1</v>
      </c>
      <c r="AN145" s="169">
        <v>2</v>
      </c>
      <c r="AO145" s="169">
        <v>1</v>
      </c>
      <c r="AP145" s="169">
        <v>5</v>
      </c>
      <c r="AQ145" s="169">
        <v>11</v>
      </c>
      <c r="AR145" s="169">
        <v>3</v>
      </c>
      <c r="AS145" s="169">
        <v>3</v>
      </c>
      <c r="AT145" s="169">
        <v>1</v>
      </c>
      <c r="AU145" s="169">
        <v>1</v>
      </c>
      <c r="AV145" s="169">
        <v>2</v>
      </c>
      <c r="AW145" s="169">
        <v>3</v>
      </c>
      <c r="AX145" s="169">
        <v>1</v>
      </c>
      <c r="AY145" s="169">
        <v>6</v>
      </c>
      <c r="AZ145" s="169">
        <v>1</v>
      </c>
      <c r="BA145" s="169">
        <v>1</v>
      </c>
      <c r="BB145" s="169">
        <v>1</v>
      </c>
      <c r="BC145" s="169">
        <v>1</v>
      </c>
      <c r="BD145" s="169">
        <v>0</v>
      </c>
      <c r="BE145" s="169">
        <v>2</v>
      </c>
      <c r="BF145" s="169">
        <v>3</v>
      </c>
      <c r="BG145" s="169">
        <v>0</v>
      </c>
      <c r="BH145" s="169">
        <v>0</v>
      </c>
      <c r="BI145" s="169">
        <v>4</v>
      </c>
      <c r="BJ145" s="169">
        <v>1</v>
      </c>
      <c r="BK145" s="169">
        <v>3</v>
      </c>
      <c r="BL145" s="169">
        <v>63</v>
      </c>
      <c r="BM145" s="169">
        <v>1</v>
      </c>
      <c r="BN145" s="169">
        <v>0</v>
      </c>
      <c r="BO145" s="169">
        <v>0</v>
      </c>
      <c r="BP145" s="169">
        <v>2</v>
      </c>
      <c r="BQ145" s="169">
        <v>1</v>
      </c>
      <c r="BR145" s="169">
        <v>0</v>
      </c>
      <c r="BS145" s="169">
        <v>1</v>
      </c>
      <c r="BT145" s="169">
        <v>0</v>
      </c>
      <c r="BU145" s="169">
        <v>0</v>
      </c>
      <c r="BV145" s="169">
        <v>0</v>
      </c>
      <c r="BW145" s="169">
        <v>3</v>
      </c>
      <c r="BX145" s="169">
        <v>0</v>
      </c>
      <c r="BY145" s="169">
        <v>8</v>
      </c>
      <c r="BZ145" s="169">
        <v>68</v>
      </c>
      <c r="CA145" s="169">
        <v>13</v>
      </c>
      <c r="CB145" s="166">
        <f t="shared" si="20"/>
        <v>81</v>
      </c>
      <c r="CC145" s="166">
        <f t="shared" si="21"/>
        <v>121.5</v>
      </c>
      <c r="CD145" s="166">
        <v>150</v>
      </c>
      <c r="CE145" s="166">
        <v>0</v>
      </c>
      <c r="CF145" s="177">
        <v>0</v>
      </c>
      <c r="CG145" s="114">
        <v>199</v>
      </c>
      <c r="CH145" s="114">
        <v>20</v>
      </c>
      <c r="CI145" s="114">
        <v>30</v>
      </c>
      <c r="CJ145" s="114">
        <f t="shared" si="17"/>
        <v>149</v>
      </c>
      <c r="CK145" s="114">
        <v>189</v>
      </c>
      <c r="CL145" s="114">
        <v>189</v>
      </c>
      <c r="CM145" s="114">
        <v>20</v>
      </c>
      <c r="CN145" s="114">
        <v>20</v>
      </c>
      <c r="CO145" s="181">
        <f t="shared" si="18"/>
        <v>149</v>
      </c>
    </row>
    <row r="146" spans="1:93">
      <c r="A146" s="155">
        <v>145</v>
      </c>
      <c r="B146" s="156" t="s">
        <v>298</v>
      </c>
      <c r="C146" s="157" t="s">
        <v>862</v>
      </c>
      <c r="D146" s="155" t="s">
        <v>739</v>
      </c>
      <c r="E146" s="158" t="s">
        <v>922</v>
      </c>
      <c r="F146" s="158" t="s">
        <v>338</v>
      </c>
      <c r="G146" s="159" t="s">
        <v>923</v>
      </c>
      <c r="H146" s="159" t="s">
        <v>315</v>
      </c>
      <c r="I146" s="155">
        <v>5.19</v>
      </c>
      <c r="J146" s="155">
        <v>115</v>
      </c>
      <c r="K146" s="165">
        <v>229</v>
      </c>
      <c r="L146" s="155">
        <v>34</v>
      </c>
      <c r="M146" s="155">
        <v>25</v>
      </c>
      <c r="N146" s="165" t="s">
        <v>604</v>
      </c>
      <c r="O146" s="155" t="s">
        <v>605</v>
      </c>
      <c r="P146" s="155"/>
      <c r="Q146" s="155"/>
      <c r="R146" s="155"/>
      <c r="S146" s="155"/>
      <c r="T146" s="169"/>
      <c r="U146" s="169"/>
      <c r="V146" s="166">
        <v>24</v>
      </c>
      <c r="W146" s="155"/>
      <c r="X146" s="155"/>
      <c r="Y146" s="155"/>
      <c r="Z146" s="155"/>
      <c r="AA146" s="166"/>
      <c r="AB146" s="166">
        <f t="shared" si="19"/>
        <v>24</v>
      </c>
      <c r="AC146" s="166"/>
      <c r="AD146" s="166"/>
      <c r="AE146" s="169"/>
      <c r="AF146" s="169"/>
      <c r="AG146" s="169">
        <v>35</v>
      </c>
      <c r="AH146" s="169">
        <v>14</v>
      </c>
      <c r="AI146" s="169">
        <v>3</v>
      </c>
      <c r="AJ146" s="169">
        <v>4</v>
      </c>
      <c r="AK146" s="169">
        <v>18</v>
      </c>
      <c r="AL146" s="169">
        <v>2</v>
      </c>
      <c r="AM146" s="169">
        <v>4</v>
      </c>
      <c r="AN146" s="169">
        <v>4</v>
      </c>
      <c r="AO146" s="169">
        <v>1</v>
      </c>
      <c r="AP146" s="169">
        <v>1</v>
      </c>
      <c r="AQ146" s="169">
        <v>1</v>
      </c>
      <c r="AR146" s="169">
        <v>1</v>
      </c>
      <c r="AS146" s="169">
        <v>7</v>
      </c>
      <c r="AT146" s="169">
        <v>3</v>
      </c>
      <c r="AU146" s="169">
        <v>2</v>
      </c>
      <c r="AV146" s="169">
        <v>0</v>
      </c>
      <c r="AW146" s="169">
        <v>5</v>
      </c>
      <c r="AX146" s="169">
        <v>3</v>
      </c>
      <c r="AY146" s="169">
        <v>20</v>
      </c>
      <c r="AZ146" s="169">
        <v>1</v>
      </c>
      <c r="BA146" s="169">
        <v>2</v>
      </c>
      <c r="BB146" s="169">
        <v>0</v>
      </c>
      <c r="BC146" s="169">
        <v>2</v>
      </c>
      <c r="BD146" s="169">
        <v>0</v>
      </c>
      <c r="BE146" s="169">
        <v>1</v>
      </c>
      <c r="BF146" s="169">
        <v>0</v>
      </c>
      <c r="BG146" s="169">
        <v>2</v>
      </c>
      <c r="BH146" s="169">
        <v>1</v>
      </c>
      <c r="BI146" s="169">
        <v>3</v>
      </c>
      <c r="BJ146" s="169">
        <v>5</v>
      </c>
      <c r="BK146" s="169">
        <v>1</v>
      </c>
      <c r="BL146" s="169">
        <v>110</v>
      </c>
      <c r="BM146" s="169">
        <v>2</v>
      </c>
      <c r="BN146" s="169">
        <v>3</v>
      </c>
      <c r="BO146" s="169">
        <v>2</v>
      </c>
      <c r="BP146" s="169">
        <v>3</v>
      </c>
      <c r="BQ146" s="169">
        <v>1</v>
      </c>
      <c r="BR146" s="169">
        <v>2</v>
      </c>
      <c r="BS146" s="169">
        <v>1</v>
      </c>
      <c r="BT146" s="169">
        <v>5</v>
      </c>
      <c r="BU146" s="169">
        <v>6</v>
      </c>
      <c r="BV146" s="169">
        <v>2</v>
      </c>
      <c r="BW146" s="169">
        <v>2</v>
      </c>
      <c r="BX146" s="169">
        <v>3</v>
      </c>
      <c r="BY146" s="169">
        <v>30</v>
      </c>
      <c r="BZ146" s="169">
        <v>94</v>
      </c>
      <c r="CA146" s="169"/>
      <c r="CB146" s="166">
        <f t="shared" si="20"/>
        <v>94</v>
      </c>
      <c r="CC146" s="166">
        <f t="shared" si="21"/>
        <v>37.6</v>
      </c>
      <c r="CD146" s="166">
        <v>319</v>
      </c>
      <c r="CE146" s="166">
        <v>0</v>
      </c>
      <c r="CF146" s="177">
        <v>0</v>
      </c>
      <c r="CG146" s="114">
        <v>179</v>
      </c>
      <c r="CH146" s="114">
        <v>20</v>
      </c>
      <c r="CI146" s="180">
        <v>40</v>
      </c>
      <c r="CJ146" s="114">
        <f t="shared" si="17"/>
        <v>119</v>
      </c>
      <c r="CK146" s="114">
        <v>169</v>
      </c>
      <c r="CL146" s="114">
        <v>169</v>
      </c>
      <c r="CM146" s="114">
        <v>20</v>
      </c>
      <c r="CN146" s="180">
        <v>30</v>
      </c>
      <c r="CO146" s="181">
        <f t="shared" si="18"/>
        <v>119</v>
      </c>
    </row>
    <row r="147" spans="1:93">
      <c r="A147" s="155">
        <v>146</v>
      </c>
      <c r="B147" s="156" t="s">
        <v>298</v>
      </c>
      <c r="C147" s="157" t="s">
        <v>862</v>
      </c>
      <c r="D147" s="155" t="s">
        <v>739</v>
      </c>
      <c r="E147" s="158" t="s">
        <v>924</v>
      </c>
      <c r="F147" s="158" t="s">
        <v>314</v>
      </c>
      <c r="G147" s="159" t="s">
        <v>925</v>
      </c>
      <c r="H147" s="159" t="s">
        <v>315</v>
      </c>
      <c r="I147" s="155">
        <v>5.19</v>
      </c>
      <c r="J147" s="155">
        <v>135</v>
      </c>
      <c r="K147" s="165">
        <v>259</v>
      </c>
      <c r="L147" s="155">
        <v>34</v>
      </c>
      <c r="M147" s="155">
        <v>25</v>
      </c>
      <c r="N147" s="165" t="s">
        <v>604</v>
      </c>
      <c r="O147" s="155" t="s">
        <v>605</v>
      </c>
      <c r="P147" s="155"/>
      <c r="Q147" s="155"/>
      <c r="R147" s="155"/>
      <c r="S147" s="155"/>
      <c r="T147" s="169"/>
      <c r="U147" s="169"/>
      <c r="V147" s="166">
        <v>22</v>
      </c>
      <c r="W147" s="155"/>
      <c r="X147" s="155"/>
      <c r="Y147" s="155"/>
      <c r="Z147" s="155"/>
      <c r="AA147" s="166"/>
      <c r="AB147" s="166">
        <f t="shared" si="19"/>
        <v>22</v>
      </c>
      <c r="AC147" s="166"/>
      <c r="AD147" s="166"/>
      <c r="AE147" s="169"/>
      <c r="AF147" s="169"/>
      <c r="AG147" s="169">
        <v>26</v>
      </c>
      <c r="AH147" s="169">
        <v>10</v>
      </c>
      <c r="AI147" s="169">
        <v>3</v>
      </c>
      <c r="AJ147" s="169">
        <v>4</v>
      </c>
      <c r="AK147" s="169"/>
      <c r="AL147" s="169">
        <v>2</v>
      </c>
      <c r="AM147" s="169">
        <v>3</v>
      </c>
      <c r="AN147" s="169">
        <v>3</v>
      </c>
      <c r="AO147" s="169">
        <v>1</v>
      </c>
      <c r="AP147" s="169">
        <v>0</v>
      </c>
      <c r="AQ147" s="169">
        <v>2</v>
      </c>
      <c r="AR147" s="169">
        <v>2</v>
      </c>
      <c r="AS147" s="169">
        <v>1</v>
      </c>
      <c r="AT147" s="169">
        <v>2</v>
      </c>
      <c r="AU147" s="169">
        <v>1</v>
      </c>
      <c r="AV147" s="169">
        <v>0</v>
      </c>
      <c r="AW147" s="169">
        <v>10</v>
      </c>
      <c r="AX147" s="169">
        <v>2</v>
      </c>
      <c r="AY147" s="169">
        <v>6</v>
      </c>
      <c r="AZ147" s="169">
        <v>2</v>
      </c>
      <c r="BA147" s="169">
        <v>2</v>
      </c>
      <c r="BB147" s="169">
        <v>0</v>
      </c>
      <c r="BC147" s="169">
        <v>0</v>
      </c>
      <c r="BD147" s="169">
        <v>1</v>
      </c>
      <c r="BE147" s="169">
        <v>1</v>
      </c>
      <c r="BF147" s="169">
        <v>0</v>
      </c>
      <c r="BG147" s="169">
        <v>0</v>
      </c>
      <c r="BH147" s="169">
        <v>0</v>
      </c>
      <c r="BI147" s="169">
        <v>4</v>
      </c>
      <c r="BJ147" s="169">
        <v>0</v>
      </c>
      <c r="BK147" s="169">
        <v>5</v>
      </c>
      <c r="BL147" s="169">
        <v>64</v>
      </c>
      <c r="BM147" s="169">
        <v>1</v>
      </c>
      <c r="BN147" s="169">
        <v>3</v>
      </c>
      <c r="BO147" s="169">
        <v>2</v>
      </c>
      <c r="BP147" s="169">
        <v>1</v>
      </c>
      <c r="BQ147" s="169">
        <v>1</v>
      </c>
      <c r="BR147" s="169">
        <v>1</v>
      </c>
      <c r="BS147" s="169">
        <v>1</v>
      </c>
      <c r="BT147" s="169">
        <v>2</v>
      </c>
      <c r="BU147" s="169">
        <v>1</v>
      </c>
      <c r="BV147" s="169">
        <v>2</v>
      </c>
      <c r="BW147" s="169">
        <v>1</v>
      </c>
      <c r="BX147" s="169">
        <v>1</v>
      </c>
      <c r="BY147" s="169">
        <v>15</v>
      </c>
      <c r="BZ147" s="169">
        <v>54</v>
      </c>
      <c r="CA147" s="169"/>
      <c r="CB147" s="166">
        <f t="shared" si="20"/>
        <v>54</v>
      </c>
      <c r="CC147" s="166">
        <f t="shared" si="21"/>
        <v>43.2</v>
      </c>
      <c r="CD147" s="166">
        <v>398</v>
      </c>
      <c r="CE147" s="166">
        <v>0</v>
      </c>
      <c r="CF147" s="177">
        <v>0</v>
      </c>
      <c r="CG147" s="114">
        <v>199</v>
      </c>
      <c r="CH147" s="114">
        <v>20</v>
      </c>
      <c r="CI147" s="180">
        <v>40</v>
      </c>
      <c r="CJ147" s="114">
        <f t="shared" si="17"/>
        <v>139</v>
      </c>
      <c r="CK147" s="114">
        <v>189</v>
      </c>
      <c r="CL147" s="114">
        <v>189</v>
      </c>
      <c r="CM147" s="114">
        <v>20</v>
      </c>
      <c r="CN147" s="180">
        <v>30</v>
      </c>
      <c r="CO147" s="181">
        <f t="shared" si="18"/>
        <v>139</v>
      </c>
    </row>
    <row r="148" spans="1:93">
      <c r="A148" s="155">
        <v>147</v>
      </c>
      <c r="B148" s="156" t="s">
        <v>298</v>
      </c>
      <c r="C148" s="157" t="s">
        <v>862</v>
      </c>
      <c r="D148" s="155" t="s">
        <v>739</v>
      </c>
      <c r="E148" s="158" t="s">
        <v>926</v>
      </c>
      <c r="F148" s="158" t="s">
        <v>367</v>
      </c>
      <c r="G148" s="159" t="s">
        <v>927</v>
      </c>
      <c r="H148" s="159" t="s">
        <v>333</v>
      </c>
      <c r="I148" s="155">
        <v>6.1</v>
      </c>
      <c r="J148" s="155">
        <v>120</v>
      </c>
      <c r="K148" s="165">
        <v>229</v>
      </c>
      <c r="L148" s="96">
        <v>34</v>
      </c>
      <c r="M148" s="155">
        <v>25</v>
      </c>
      <c r="N148" s="165" t="s">
        <v>604</v>
      </c>
      <c r="O148" s="155" t="s">
        <v>605</v>
      </c>
      <c r="P148" s="155"/>
      <c r="Q148" s="155"/>
      <c r="R148" s="155"/>
      <c r="S148" s="155"/>
      <c r="T148" s="169"/>
      <c r="U148" s="169"/>
      <c r="V148" s="166"/>
      <c r="W148" s="155"/>
      <c r="X148" s="155"/>
      <c r="Y148" s="155"/>
      <c r="Z148" s="155"/>
      <c r="AA148" s="166"/>
      <c r="AB148" s="166">
        <f t="shared" si="19"/>
        <v>0</v>
      </c>
      <c r="AC148" s="166"/>
      <c r="AD148" s="166"/>
      <c r="AE148" s="169"/>
      <c r="AF148" s="169"/>
      <c r="AG148" s="169">
        <v>0</v>
      </c>
      <c r="AH148" s="169">
        <v>2</v>
      </c>
      <c r="AI148" s="169">
        <v>5</v>
      </c>
      <c r="AJ148" s="169">
        <v>3</v>
      </c>
      <c r="AK148" s="169">
        <v>0</v>
      </c>
      <c r="AL148" s="169">
        <v>8</v>
      </c>
      <c r="AM148" s="169">
        <v>6</v>
      </c>
      <c r="AN148" s="169">
        <v>7</v>
      </c>
      <c r="AO148" s="169">
        <v>3</v>
      </c>
      <c r="AP148" s="169">
        <v>5</v>
      </c>
      <c r="AQ148" s="169">
        <v>4</v>
      </c>
      <c r="AR148" s="169">
        <v>10</v>
      </c>
      <c r="AS148" s="169">
        <v>4</v>
      </c>
      <c r="AT148" s="169">
        <v>1</v>
      </c>
      <c r="AU148" s="169">
        <v>2</v>
      </c>
      <c r="AV148" s="169">
        <v>0</v>
      </c>
      <c r="AW148" s="169">
        <v>10</v>
      </c>
      <c r="AX148" s="169">
        <v>2</v>
      </c>
      <c r="AY148" s="169">
        <v>18</v>
      </c>
      <c r="AZ148" s="169">
        <v>4</v>
      </c>
      <c r="BA148" s="169">
        <v>4</v>
      </c>
      <c r="BB148" s="169">
        <v>2</v>
      </c>
      <c r="BC148" s="169">
        <v>3</v>
      </c>
      <c r="BD148" s="169">
        <v>3</v>
      </c>
      <c r="BE148" s="169">
        <v>1</v>
      </c>
      <c r="BF148" s="169">
        <v>2</v>
      </c>
      <c r="BG148" s="169">
        <v>1</v>
      </c>
      <c r="BH148" s="169">
        <v>4</v>
      </c>
      <c r="BI148" s="169">
        <v>5</v>
      </c>
      <c r="BJ148" s="169">
        <v>3</v>
      </c>
      <c r="BK148" s="169">
        <v>3</v>
      </c>
      <c r="BL148" s="169">
        <v>121</v>
      </c>
      <c r="BM148" s="169">
        <v>17</v>
      </c>
      <c r="BN148" s="169">
        <v>8</v>
      </c>
      <c r="BO148" s="169">
        <v>6</v>
      </c>
      <c r="BP148" s="169">
        <v>4</v>
      </c>
      <c r="BQ148" s="169">
        <v>4</v>
      </c>
      <c r="BR148" s="169">
        <v>4</v>
      </c>
      <c r="BS148" s="169">
        <v>2</v>
      </c>
      <c r="BT148" s="169">
        <v>5</v>
      </c>
      <c r="BU148" s="169">
        <v>4</v>
      </c>
      <c r="BV148" s="169">
        <v>3</v>
      </c>
      <c r="BW148" s="169">
        <v>2</v>
      </c>
      <c r="BX148" s="169">
        <v>0</v>
      </c>
      <c r="BY148" s="169">
        <v>56</v>
      </c>
      <c r="BZ148" s="169">
        <v>83</v>
      </c>
      <c r="CA148" s="169">
        <v>64</v>
      </c>
      <c r="CB148" s="166">
        <f t="shared" si="20"/>
        <v>147</v>
      </c>
      <c r="CC148" s="166">
        <f t="shared" si="21"/>
        <v>31.5</v>
      </c>
      <c r="CD148" s="166">
        <v>209</v>
      </c>
      <c r="CE148" s="166">
        <v>0</v>
      </c>
      <c r="CF148" s="177">
        <v>0</v>
      </c>
      <c r="CG148" s="114">
        <v>179</v>
      </c>
      <c r="CH148" s="114">
        <v>20</v>
      </c>
      <c r="CI148" s="114">
        <v>30</v>
      </c>
      <c r="CJ148" s="114">
        <f t="shared" si="17"/>
        <v>129</v>
      </c>
      <c r="CK148" s="114">
        <v>169</v>
      </c>
      <c r="CL148" s="114">
        <v>169</v>
      </c>
      <c r="CM148" s="114">
        <v>20</v>
      </c>
      <c r="CN148" s="114">
        <v>20</v>
      </c>
      <c r="CO148" s="181">
        <f t="shared" si="18"/>
        <v>129</v>
      </c>
    </row>
    <row r="149" spans="1:93">
      <c r="A149" s="155">
        <v>148</v>
      </c>
      <c r="B149" s="156" t="s">
        <v>298</v>
      </c>
      <c r="C149" s="157" t="s">
        <v>862</v>
      </c>
      <c r="D149" s="155" t="s">
        <v>739</v>
      </c>
      <c r="E149" s="158" t="s">
        <v>928</v>
      </c>
      <c r="F149" s="158" t="s">
        <v>332</v>
      </c>
      <c r="G149" s="159" t="s">
        <v>929</v>
      </c>
      <c r="H149" s="159" t="s">
        <v>333</v>
      </c>
      <c r="I149" s="155">
        <v>6.1</v>
      </c>
      <c r="J149" s="155">
        <v>140</v>
      </c>
      <c r="K149" s="165">
        <v>259</v>
      </c>
      <c r="L149" s="96">
        <v>34</v>
      </c>
      <c r="M149" s="155">
        <v>25</v>
      </c>
      <c r="N149" s="165" t="s">
        <v>604</v>
      </c>
      <c r="O149" s="155" t="s">
        <v>605</v>
      </c>
      <c r="P149" s="155"/>
      <c r="Q149" s="155"/>
      <c r="R149" s="155"/>
      <c r="S149" s="155"/>
      <c r="T149" s="169"/>
      <c r="U149" s="169"/>
      <c r="V149" s="166"/>
      <c r="W149" s="155"/>
      <c r="X149" s="155"/>
      <c r="Y149" s="155"/>
      <c r="Z149" s="155"/>
      <c r="AA149" s="166"/>
      <c r="AB149" s="166">
        <f t="shared" si="19"/>
        <v>0</v>
      </c>
      <c r="AC149" s="166"/>
      <c r="AD149" s="166"/>
      <c r="AE149" s="169"/>
      <c r="AF149" s="169"/>
      <c r="AG149" s="169">
        <v>0</v>
      </c>
      <c r="AH149" s="169">
        <v>4</v>
      </c>
      <c r="AI149" s="169">
        <v>2</v>
      </c>
      <c r="AJ149" s="169">
        <v>2</v>
      </c>
      <c r="AK149" s="169">
        <v>0</v>
      </c>
      <c r="AL149" s="169">
        <v>0</v>
      </c>
      <c r="AM149" s="169">
        <v>7</v>
      </c>
      <c r="AN149" s="169">
        <v>5</v>
      </c>
      <c r="AO149" s="169">
        <v>3</v>
      </c>
      <c r="AP149" s="169">
        <v>1</v>
      </c>
      <c r="AQ149" s="169">
        <v>7</v>
      </c>
      <c r="AR149" s="169">
        <v>0</v>
      </c>
      <c r="AS149" s="169">
        <v>2</v>
      </c>
      <c r="AT149" s="169">
        <v>4</v>
      </c>
      <c r="AU149" s="169">
        <v>5</v>
      </c>
      <c r="AV149" s="169">
        <v>4</v>
      </c>
      <c r="AW149" s="169">
        <v>12</v>
      </c>
      <c r="AX149" s="169">
        <v>2</v>
      </c>
      <c r="AY149" s="169">
        <v>21</v>
      </c>
      <c r="AZ149" s="169">
        <v>3</v>
      </c>
      <c r="BA149" s="169">
        <v>4</v>
      </c>
      <c r="BB149" s="169">
        <v>3</v>
      </c>
      <c r="BC149" s="169">
        <v>2</v>
      </c>
      <c r="BD149" s="169">
        <v>3</v>
      </c>
      <c r="BE149" s="169">
        <v>5</v>
      </c>
      <c r="BF149" s="169">
        <v>1</v>
      </c>
      <c r="BG149" s="169">
        <v>3</v>
      </c>
      <c r="BH149" s="169">
        <v>3</v>
      </c>
      <c r="BI149" s="169">
        <v>5</v>
      </c>
      <c r="BJ149" s="169">
        <v>3</v>
      </c>
      <c r="BK149" s="169">
        <v>5</v>
      </c>
      <c r="BL149" s="169">
        <v>113</v>
      </c>
      <c r="BM149" s="169">
        <v>3</v>
      </c>
      <c r="BN149" s="169">
        <v>3</v>
      </c>
      <c r="BO149" s="169">
        <v>3</v>
      </c>
      <c r="BP149" s="169">
        <v>1</v>
      </c>
      <c r="BQ149" s="169">
        <v>2</v>
      </c>
      <c r="BR149" s="169">
        <v>3</v>
      </c>
      <c r="BS149" s="169">
        <v>2</v>
      </c>
      <c r="BT149" s="169">
        <v>4</v>
      </c>
      <c r="BU149" s="169">
        <v>2</v>
      </c>
      <c r="BV149" s="169">
        <v>2</v>
      </c>
      <c r="BW149" s="169">
        <v>1</v>
      </c>
      <c r="BX149" s="169">
        <v>1</v>
      </c>
      <c r="BY149" s="169">
        <v>25</v>
      </c>
      <c r="BZ149" s="169">
        <v>74</v>
      </c>
      <c r="CA149" s="169">
        <v>31</v>
      </c>
      <c r="CB149" s="166">
        <f t="shared" si="20"/>
        <v>105</v>
      </c>
      <c r="CC149" s="166">
        <f t="shared" si="21"/>
        <v>50.4</v>
      </c>
      <c r="CD149" s="166">
        <v>84</v>
      </c>
      <c r="CE149" s="166">
        <v>0</v>
      </c>
      <c r="CF149" s="177">
        <v>0</v>
      </c>
      <c r="CG149" s="114">
        <v>199</v>
      </c>
      <c r="CH149" s="114">
        <v>20</v>
      </c>
      <c r="CI149" s="114">
        <v>30</v>
      </c>
      <c r="CJ149" s="114">
        <f t="shared" si="17"/>
        <v>149</v>
      </c>
      <c r="CK149" s="114">
        <v>189</v>
      </c>
      <c r="CL149" s="114">
        <v>189</v>
      </c>
      <c r="CM149" s="114">
        <v>20</v>
      </c>
      <c r="CN149" s="114">
        <v>20</v>
      </c>
      <c r="CO149" s="181">
        <f t="shared" si="18"/>
        <v>149</v>
      </c>
    </row>
    <row r="150" spans="1:93">
      <c r="A150" s="155">
        <v>149</v>
      </c>
      <c r="B150" s="156" t="s">
        <v>298</v>
      </c>
      <c r="C150" s="157" t="s">
        <v>930</v>
      </c>
      <c r="D150" s="95" t="s">
        <v>739</v>
      </c>
      <c r="E150" s="158" t="s">
        <v>931</v>
      </c>
      <c r="F150" s="158" t="s">
        <v>355</v>
      </c>
      <c r="G150" s="159" t="s">
        <v>932</v>
      </c>
      <c r="H150" s="159" t="s">
        <v>321</v>
      </c>
      <c r="I150" s="155"/>
      <c r="J150" s="155">
        <v>218</v>
      </c>
      <c r="K150" s="165">
        <v>379</v>
      </c>
      <c r="L150" s="95">
        <v>27</v>
      </c>
      <c r="M150" s="155">
        <v>25</v>
      </c>
      <c r="N150" s="165" t="s">
        <v>604</v>
      </c>
      <c r="O150" s="155" t="s">
        <v>605</v>
      </c>
      <c r="P150" s="155"/>
      <c r="Q150" s="155"/>
      <c r="R150" s="155"/>
      <c r="S150" s="155"/>
      <c r="T150" s="169">
        <v>0</v>
      </c>
      <c r="U150" s="169">
        <v>20</v>
      </c>
      <c r="V150" s="166">
        <v>14</v>
      </c>
      <c r="W150" s="155"/>
      <c r="X150" s="155"/>
      <c r="Y150" s="155"/>
      <c r="Z150" s="155"/>
      <c r="AA150" s="166">
        <v>0</v>
      </c>
      <c r="AB150" s="166">
        <f t="shared" si="19"/>
        <v>34</v>
      </c>
      <c r="AC150" s="166">
        <v>0</v>
      </c>
      <c r="AD150" s="166">
        <v>3</v>
      </c>
      <c r="AE150" s="169">
        <v>12</v>
      </c>
      <c r="AF150" s="169">
        <v>7</v>
      </c>
      <c r="AG150" s="169">
        <v>25</v>
      </c>
      <c r="AH150" s="169">
        <v>2</v>
      </c>
      <c r="AI150" s="169">
        <v>1</v>
      </c>
      <c r="AJ150" s="169">
        <v>0</v>
      </c>
      <c r="AK150" s="169">
        <v>0</v>
      </c>
      <c r="AL150" s="169">
        <v>1</v>
      </c>
      <c r="AM150" s="169">
        <v>0</v>
      </c>
      <c r="AN150" s="169">
        <v>1</v>
      </c>
      <c r="AO150" s="169">
        <v>0</v>
      </c>
      <c r="AP150" s="169">
        <v>1</v>
      </c>
      <c r="AQ150" s="169">
        <v>0</v>
      </c>
      <c r="AR150" s="169">
        <v>1</v>
      </c>
      <c r="AS150" s="169">
        <v>0</v>
      </c>
      <c r="AT150" s="169">
        <v>0</v>
      </c>
      <c r="AU150" s="169">
        <v>0</v>
      </c>
      <c r="AV150" s="169">
        <v>1</v>
      </c>
      <c r="AW150" s="169">
        <v>1</v>
      </c>
      <c r="AX150" s="169">
        <v>0</v>
      </c>
      <c r="AY150" s="169">
        <v>4</v>
      </c>
      <c r="AZ150" s="169">
        <v>3</v>
      </c>
      <c r="BA150" s="169">
        <v>0</v>
      </c>
      <c r="BB150" s="169">
        <v>0</v>
      </c>
      <c r="BC150" s="169">
        <v>0</v>
      </c>
      <c r="BD150" s="169">
        <v>0</v>
      </c>
      <c r="BE150" s="169">
        <v>1</v>
      </c>
      <c r="BF150" s="169">
        <v>0</v>
      </c>
      <c r="BG150" s="169">
        <v>0</v>
      </c>
      <c r="BH150" s="169">
        <v>0</v>
      </c>
      <c r="BI150" s="169">
        <v>0</v>
      </c>
      <c r="BJ150" s="169">
        <v>1</v>
      </c>
      <c r="BK150" s="169">
        <v>0</v>
      </c>
      <c r="BL150" s="169">
        <v>15</v>
      </c>
      <c r="BM150" s="169">
        <v>0</v>
      </c>
      <c r="BN150" s="169">
        <v>0</v>
      </c>
      <c r="BO150" s="169">
        <v>1</v>
      </c>
      <c r="BP150" s="169">
        <v>0</v>
      </c>
      <c r="BQ150" s="169">
        <v>0</v>
      </c>
      <c r="BR150" s="169">
        <v>1</v>
      </c>
      <c r="BS150" s="169">
        <v>0</v>
      </c>
      <c r="BT150" s="169">
        <v>0</v>
      </c>
      <c r="BU150" s="169">
        <v>1</v>
      </c>
      <c r="BV150" s="169">
        <v>1</v>
      </c>
      <c r="BW150" s="169">
        <v>1</v>
      </c>
      <c r="BX150" s="169">
        <v>0</v>
      </c>
      <c r="BY150" s="169">
        <v>4</v>
      </c>
      <c r="BZ150" s="169">
        <v>30</v>
      </c>
      <c r="CA150" s="169"/>
      <c r="CB150" s="166">
        <f t="shared" si="20"/>
        <v>30</v>
      </c>
      <c r="CC150" s="166">
        <f t="shared" si="21"/>
        <v>90</v>
      </c>
      <c r="CD150" s="166">
        <v>46</v>
      </c>
      <c r="CE150" s="166">
        <v>0</v>
      </c>
      <c r="CF150" s="177">
        <v>0</v>
      </c>
      <c r="CG150" s="114">
        <v>309</v>
      </c>
      <c r="CH150" s="114">
        <v>40</v>
      </c>
      <c r="CI150" s="114">
        <v>40</v>
      </c>
      <c r="CJ150" s="114">
        <f t="shared" si="17"/>
        <v>229</v>
      </c>
      <c r="CK150" s="114">
        <v>299</v>
      </c>
      <c r="CL150" s="114">
        <v>299</v>
      </c>
      <c r="CM150" s="114">
        <v>40</v>
      </c>
      <c r="CN150" s="114">
        <v>30</v>
      </c>
      <c r="CO150" s="181">
        <f t="shared" si="18"/>
        <v>229</v>
      </c>
    </row>
    <row r="151" spans="1:93">
      <c r="A151" s="155">
        <v>150</v>
      </c>
      <c r="B151" s="156" t="s">
        <v>298</v>
      </c>
      <c r="C151" s="157" t="s">
        <v>930</v>
      </c>
      <c r="D151" s="95" t="s">
        <v>739</v>
      </c>
      <c r="E151" s="158" t="s">
        <v>933</v>
      </c>
      <c r="F151" s="158" t="s">
        <v>320</v>
      </c>
      <c r="G151" s="159" t="s">
        <v>934</v>
      </c>
      <c r="H151" s="159" t="s">
        <v>321</v>
      </c>
      <c r="I151" s="155"/>
      <c r="J151" s="155">
        <v>248</v>
      </c>
      <c r="K151" s="165">
        <v>469</v>
      </c>
      <c r="L151" s="95">
        <v>27</v>
      </c>
      <c r="M151" s="155">
        <v>25</v>
      </c>
      <c r="N151" s="165" t="s">
        <v>604</v>
      </c>
      <c r="O151" s="155" t="s">
        <v>605</v>
      </c>
      <c r="P151" s="155"/>
      <c r="Q151" s="155"/>
      <c r="R151" s="155"/>
      <c r="S151" s="155"/>
      <c r="T151" s="169">
        <v>3</v>
      </c>
      <c r="U151" s="169">
        <v>22</v>
      </c>
      <c r="V151" s="166">
        <v>15</v>
      </c>
      <c r="W151" s="155"/>
      <c r="X151" s="155"/>
      <c r="Y151" s="155"/>
      <c r="Z151" s="155"/>
      <c r="AA151" s="166">
        <v>0</v>
      </c>
      <c r="AB151" s="166">
        <f t="shared" si="19"/>
        <v>40</v>
      </c>
      <c r="AC151" s="166">
        <v>0</v>
      </c>
      <c r="AD151" s="166">
        <v>3</v>
      </c>
      <c r="AE151" s="169">
        <v>9</v>
      </c>
      <c r="AF151" s="169">
        <v>13</v>
      </c>
      <c r="AG151" s="169">
        <v>28</v>
      </c>
      <c r="AH151" s="169">
        <v>4</v>
      </c>
      <c r="AI151" s="169">
        <v>0</v>
      </c>
      <c r="AJ151" s="169">
        <v>0</v>
      </c>
      <c r="AK151" s="169">
        <v>0</v>
      </c>
      <c r="AL151" s="169">
        <v>0</v>
      </c>
      <c r="AM151" s="169">
        <v>4</v>
      </c>
      <c r="AN151" s="169">
        <v>3</v>
      </c>
      <c r="AO151" s="169">
        <v>1</v>
      </c>
      <c r="AP151" s="169">
        <v>1</v>
      </c>
      <c r="AQ151" s="169">
        <v>0</v>
      </c>
      <c r="AR151" s="169">
        <v>0</v>
      </c>
      <c r="AS151" s="169">
        <v>1</v>
      </c>
      <c r="AT151" s="169">
        <v>0</v>
      </c>
      <c r="AU151" s="169">
        <v>0</v>
      </c>
      <c r="AV151" s="169">
        <v>1</v>
      </c>
      <c r="AW151" s="169">
        <v>2</v>
      </c>
      <c r="AX151" s="169">
        <v>0</v>
      </c>
      <c r="AY151" s="169">
        <v>4</v>
      </c>
      <c r="AZ151" s="169">
        <v>3</v>
      </c>
      <c r="BA151" s="169">
        <v>1</v>
      </c>
      <c r="BB151" s="169">
        <v>0</v>
      </c>
      <c r="BC151" s="169">
        <v>0</v>
      </c>
      <c r="BD151" s="169">
        <v>1</v>
      </c>
      <c r="BE151" s="169">
        <v>1</v>
      </c>
      <c r="BF151" s="169">
        <v>0</v>
      </c>
      <c r="BG151" s="169">
        <v>0</v>
      </c>
      <c r="BH151" s="169">
        <v>0</v>
      </c>
      <c r="BI151" s="169">
        <v>1</v>
      </c>
      <c r="BJ151" s="169">
        <v>0</v>
      </c>
      <c r="BK151" s="169">
        <v>1</v>
      </c>
      <c r="BL151" s="169">
        <v>27</v>
      </c>
      <c r="BM151" s="169">
        <v>0</v>
      </c>
      <c r="BN151" s="169">
        <v>1</v>
      </c>
      <c r="BO151" s="169">
        <v>1</v>
      </c>
      <c r="BP151" s="169">
        <v>2</v>
      </c>
      <c r="BQ151" s="169">
        <v>0</v>
      </c>
      <c r="BR151" s="169">
        <v>0</v>
      </c>
      <c r="BS151" s="169">
        <v>0</v>
      </c>
      <c r="BT151" s="169">
        <v>2</v>
      </c>
      <c r="BU151" s="169">
        <v>0</v>
      </c>
      <c r="BV151" s="169">
        <v>0</v>
      </c>
      <c r="BW151" s="169">
        <v>1</v>
      </c>
      <c r="BX151" s="169">
        <v>0</v>
      </c>
      <c r="BY151" s="169">
        <v>6</v>
      </c>
      <c r="BZ151" s="169">
        <v>30</v>
      </c>
      <c r="CA151" s="169">
        <v>4</v>
      </c>
      <c r="CB151" s="166">
        <f t="shared" si="20"/>
        <v>34</v>
      </c>
      <c r="CC151" s="166">
        <f t="shared" si="21"/>
        <v>68</v>
      </c>
      <c r="CD151" s="166">
        <v>105</v>
      </c>
      <c r="CE151" s="166">
        <v>0</v>
      </c>
      <c r="CF151" s="177">
        <v>0</v>
      </c>
      <c r="CG151" s="114">
        <v>359</v>
      </c>
      <c r="CH151" s="114">
        <v>40</v>
      </c>
      <c r="CI151" s="114">
        <v>40</v>
      </c>
      <c r="CJ151" s="114">
        <f t="shared" si="17"/>
        <v>279</v>
      </c>
      <c r="CK151" s="114">
        <v>349</v>
      </c>
      <c r="CL151" s="114">
        <v>349</v>
      </c>
      <c r="CM151" s="114">
        <v>40</v>
      </c>
      <c r="CN151" s="114">
        <v>30</v>
      </c>
      <c r="CO151" s="181">
        <f t="shared" si="18"/>
        <v>279</v>
      </c>
    </row>
    <row r="152" spans="1:93">
      <c r="A152" s="155">
        <v>151</v>
      </c>
      <c r="B152" s="156" t="s">
        <v>298</v>
      </c>
      <c r="C152" s="157" t="s">
        <v>935</v>
      </c>
      <c r="D152" s="155" t="s">
        <v>739</v>
      </c>
      <c r="E152" s="158" t="s">
        <v>936</v>
      </c>
      <c r="F152" s="158" t="s">
        <v>374</v>
      </c>
      <c r="G152" s="159" t="s">
        <v>937</v>
      </c>
      <c r="H152" s="159" t="s">
        <v>350</v>
      </c>
      <c r="I152" s="155"/>
      <c r="J152" s="155">
        <v>85</v>
      </c>
      <c r="K152" s="165">
        <v>169</v>
      </c>
      <c r="L152" s="155">
        <v>35</v>
      </c>
      <c r="M152" s="155">
        <v>25</v>
      </c>
      <c r="N152" s="165" t="s">
        <v>604</v>
      </c>
      <c r="O152" s="155" t="s">
        <v>605</v>
      </c>
      <c r="P152" s="155"/>
      <c r="Q152" s="155"/>
      <c r="R152" s="155"/>
      <c r="S152" s="155"/>
      <c r="T152" s="169"/>
      <c r="U152" s="169"/>
      <c r="V152" s="166"/>
      <c r="W152" s="155"/>
      <c r="X152" s="155"/>
      <c r="Y152" s="155"/>
      <c r="Z152" s="155"/>
      <c r="AA152" s="166"/>
      <c r="AB152" s="166">
        <f t="shared" si="19"/>
        <v>0</v>
      </c>
      <c r="AC152" s="166"/>
      <c r="AD152" s="166">
        <v>0</v>
      </c>
      <c r="AE152" s="169">
        <v>19</v>
      </c>
      <c r="AF152" s="169">
        <v>36</v>
      </c>
      <c r="AG152" s="169">
        <v>85</v>
      </c>
      <c r="AH152" s="169">
        <v>7</v>
      </c>
      <c r="AI152" s="169">
        <v>2</v>
      </c>
      <c r="AJ152" s="169">
        <v>0</v>
      </c>
      <c r="AK152" s="169">
        <v>2</v>
      </c>
      <c r="AL152" s="169">
        <v>8</v>
      </c>
      <c r="AM152" s="169">
        <v>11</v>
      </c>
      <c r="AN152" s="169">
        <v>4</v>
      </c>
      <c r="AO152" s="169">
        <v>8</v>
      </c>
      <c r="AP152" s="169">
        <v>1</v>
      </c>
      <c r="AQ152" s="169">
        <v>7</v>
      </c>
      <c r="AR152" s="169">
        <v>4</v>
      </c>
      <c r="AS152" s="169">
        <v>5</v>
      </c>
      <c r="AT152" s="169">
        <v>0</v>
      </c>
      <c r="AU152" s="169">
        <v>1</v>
      </c>
      <c r="AV152" s="169">
        <v>3</v>
      </c>
      <c r="AW152" s="169">
        <v>7</v>
      </c>
      <c r="AX152" s="169">
        <v>3</v>
      </c>
      <c r="AY152" s="169">
        <v>14</v>
      </c>
      <c r="AZ152" s="169">
        <v>12</v>
      </c>
      <c r="BA152" s="169">
        <v>7</v>
      </c>
      <c r="BB152" s="169">
        <v>8</v>
      </c>
      <c r="BC152" s="169">
        <v>4</v>
      </c>
      <c r="BD152" s="169">
        <v>3</v>
      </c>
      <c r="BE152" s="169">
        <v>1</v>
      </c>
      <c r="BF152" s="169">
        <v>5</v>
      </c>
      <c r="BG152" s="169">
        <v>1</v>
      </c>
      <c r="BH152" s="169">
        <v>3</v>
      </c>
      <c r="BI152" s="169">
        <v>3</v>
      </c>
      <c r="BJ152" s="169">
        <v>6</v>
      </c>
      <c r="BK152" s="169">
        <v>6</v>
      </c>
      <c r="BL152" s="169">
        <v>140</v>
      </c>
      <c r="BM152" s="169">
        <v>16</v>
      </c>
      <c r="BN152" s="169">
        <v>8</v>
      </c>
      <c r="BO152" s="169">
        <v>6</v>
      </c>
      <c r="BP152" s="169">
        <v>4</v>
      </c>
      <c r="BQ152" s="169">
        <v>0</v>
      </c>
      <c r="BR152" s="169">
        <v>1</v>
      </c>
      <c r="BS152" s="169">
        <v>6</v>
      </c>
      <c r="BT152" s="169">
        <v>6</v>
      </c>
      <c r="BU152" s="169">
        <v>2</v>
      </c>
      <c r="BV152" s="169">
        <v>3</v>
      </c>
      <c r="BW152" s="169">
        <v>1</v>
      </c>
      <c r="BX152" s="169">
        <v>1</v>
      </c>
      <c r="BY152" s="169">
        <v>51</v>
      </c>
      <c r="BZ152" s="169">
        <v>68</v>
      </c>
      <c r="CA152" s="169">
        <v>80</v>
      </c>
      <c r="CB152" s="166">
        <f t="shared" si="20"/>
        <v>148</v>
      </c>
      <c r="CC152" s="166">
        <f t="shared" si="21"/>
        <v>34.8235294117647</v>
      </c>
      <c r="CD152" s="166">
        <v>444</v>
      </c>
      <c r="CE152" s="166">
        <v>355</v>
      </c>
      <c r="CF152" s="177">
        <v>44391</v>
      </c>
      <c r="CG152" s="114">
        <v>149</v>
      </c>
      <c r="CH152" s="114">
        <v>20</v>
      </c>
      <c r="CI152" s="114">
        <v>30</v>
      </c>
      <c r="CJ152" s="114">
        <f t="shared" si="17"/>
        <v>99</v>
      </c>
      <c r="CK152" s="114">
        <v>139</v>
      </c>
      <c r="CL152" s="114">
        <v>139</v>
      </c>
      <c r="CM152" s="114">
        <v>20</v>
      </c>
      <c r="CN152" s="114">
        <v>20</v>
      </c>
      <c r="CO152" s="181">
        <f t="shared" si="18"/>
        <v>99</v>
      </c>
    </row>
    <row r="153" spans="1:93">
      <c r="A153" s="155">
        <v>152</v>
      </c>
      <c r="B153" s="156" t="s">
        <v>298</v>
      </c>
      <c r="C153" s="157" t="s">
        <v>935</v>
      </c>
      <c r="D153" s="155" t="s">
        <v>739</v>
      </c>
      <c r="E153" s="158" t="s">
        <v>938</v>
      </c>
      <c r="F153" s="158" t="s">
        <v>349</v>
      </c>
      <c r="G153" s="159" t="s">
        <v>939</v>
      </c>
      <c r="H153" s="159" t="s">
        <v>350</v>
      </c>
      <c r="I153" s="155"/>
      <c r="J153" s="155">
        <v>100</v>
      </c>
      <c r="K153" s="165">
        <v>199</v>
      </c>
      <c r="L153" s="155">
        <v>35</v>
      </c>
      <c r="M153" s="155">
        <v>25</v>
      </c>
      <c r="N153" s="165" t="s">
        <v>604</v>
      </c>
      <c r="O153" s="155" t="s">
        <v>605</v>
      </c>
      <c r="P153" s="155"/>
      <c r="Q153" s="155"/>
      <c r="R153" s="155"/>
      <c r="S153" s="155"/>
      <c r="T153" s="169"/>
      <c r="U153" s="169"/>
      <c r="V153" s="166"/>
      <c r="W153" s="155"/>
      <c r="X153" s="155"/>
      <c r="Y153" s="155"/>
      <c r="Z153" s="155"/>
      <c r="AA153" s="166"/>
      <c r="AB153" s="166">
        <f t="shared" si="19"/>
        <v>0</v>
      </c>
      <c r="AC153" s="166"/>
      <c r="AD153" s="166">
        <v>0</v>
      </c>
      <c r="AE153" s="169">
        <v>14</v>
      </c>
      <c r="AF153" s="169">
        <v>25</v>
      </c>
      <c r="AG153" s="169">
        <v>68</v>
      </c>
      <c r="AH153" s="169">
        <v>2</v>
      </c>
      <c r="AI153" s="169">
        <v>4</v>
      </c>
      <c r="AJ153" s="169">
        <v>5</v>
      </c>
      <c r="AK153" s="169"/>
      <c r="AL153" s="169">
        <v>6</v>
      </c>
      <c r="AM153" s="169">
        <v>4</v>
      </c>
      <c r="AN153" s="169">
        <v>2</v>
      </c>
      <c r="AO153" s="169">
        <v>9</v>
      </c>
      <c r="AP153" s="169">
        <v>1</v>
      </c>
      <c r="AQ153" s="169">
        <v>2</v>
      </c>
      <c r="AR153" s="169">
        <v>5</v>
      </c>
      <c r="AS153" s="169">
        <v>1</v>
      </c>
      <c r="AT153" s="169">
        <v>1</v>
      </c>
      <c r="AU153" s="169">
        <v>0</v>
      </c>
      <c r="AV153" s="169">
        <v>1</v>
      </c>
      <c r="AW153" s="169">
        <v>9</v>
      </c>
      <c r="AX153" s="169">
        <v>2</v>
      </c>
      <c r="AY153" s="169">
        <v>12</v>
      </c>
      <c r="AZ153" s="169">
        <v>3</v>
      </c>
      <c r="BA153" s="169">
        <v>2</v>
      </c>
      <c r="BB153" s="169">
        <v>4</v>
      </c>
      <c r="BC153" s="169">
        <v>3</v>
      </c>
      <c r="BD153" s="169">
        <v>0</v>
      </c>
      <c r="BE153" s="169">
        <v>2</v>
      </c>
      <c r="BF153" s="169">
        <v>0</v>
      </c>
      <c r="BG153" s="169">
        <v>2</v>
      </c>
      <c r="BH153" s="169">
        <v>3</v>
      </c>
      <c r="BI153" s="169">
        <v>2</v>
      </c>
      <c r="BJ153" s="169">
        <v>3</v>
      </c>
      <c r="BK153" s="169">
        <v>2</v>
      </c>
      <c r="BL153" s="169">
        <v>82</v>
      </c>
      <c r="BM153" s="169">
        <v>4</v>
      </c>
      <c r="BN153" s="169">
        <v>2</v>
      </c>
      <c r="BO153" s="169">
        <v>1</v>
      </c>
      <c r="BP153" s="169">
        <v>1</v>
      </c>
      <c r="BQ153" s="169">
        <v>0</v>
      </c>
      <c r="BR153" s="169">
        <v>2</v>
      </c>
      <c r="BS153" s="169">
        <v>9</v>
      </c>
      <c r="BT153" s="169">
        <v>5</v>
      </c>
      <c r="BU153" s="169">
        <v>1</v>
      </c>
      <c r="BV153" s="169">
        <v>1</v>
      </c>
      <c r="BW153" s="169">
        <v>0</v>
      </c>
      <c r="BX153" s="169">
        <v>0</v>
      </c>
      <c r="BY153" s="169">
        <v>25</v>
      </c>
      <c r="BZ153" s="169">
        <v>63</v>
      </c>
      <c r="CA153" s="169"/>
      <c r="CB153" s="166">
        <f t="shared" si="20"/>
        <v>63</v>
      </c>
      <c r="CC153" s="166">
        <f t="shared" si="21"/>
        <v>30.24</v>
      </c>
      <c r="CD153" s="166">
        <v>760</v>
      </c>
      <c r="CE153" s="166">
        <v>848</v>
      </c>
      <c r="CF153" s="177">
        <v>44391</v>
      </c>
      <c r="CG153" s="114">
        <v>159</v>
      </c>
      <c r="CH153" s="114">
        <v>20</v>
      </c>
      <c r="CI153" s="114">
        <v>30</v>
      </c>
      <c r="CJ153" s="114">
        <f t="shared" si="17"/>
        <v>109</v>
      </c>
      <c r="CK153" s="114">
        <v>149</v>
      </c>
      <c r="CL153" s="114">
        <v>149</v>
      </c>
      <c r="CM153" s="114">
        <v>20</v>
      </c>
      <c r="CN153" s="114">
        <v>20</v>
      </c>
      <c r="CO153" s="181">
        <f t="shared" si="18"/>
        <v>109</v>
      </c>
    </row>
    <row r="154" spans="1:93">
      <c r="A154" s="155">
        <v>153</v>
      </c>
      <c r="B154" s="156" t="s">
        <v>298</v>
      </c>
      <c r="C154" s="157" t="s">
        <v>935</v>
      </c>
      <c r="D154" s="155" t="s">
        <v>739</v>
      </c>
      <c r="E154" s="158" t="s">
        <v>940</v>
      </c>
      <c r="F154" s="158" t="s">
        <v>372</v>
      </c>
      <c r="G154" s="159" t="s">
        <v>941</v>
      </c>
      <c r="H154" s="159" t="s">
        <v>346</v>
      </c>
      <c r="I154" s="155">
        <v>5.26</v>
      </c>
      <c r="J154" s="155">
        <v>85</v>
      </c>
      <c r="K154" s="165">
        <v>189</v>
      </c>
      <c r="L154" s="155">
        <v>28</v>
      </c>
      <c r="M154" s="155">
        <v>25</v>
      </c>
      <c r="N154" s="165" t="s">
        <v>604</v>
      </c>
      <c r="O154" s="155" t="s">
        <v>605</v>
      </c>
      <c r="P154" s="155"/>
      <c r="Q154" s="155"/>
      <c r="R154" s="155"/>
      <c r="S154" s="155"/>
      <c r="T154" s="169"/>
      <c r="U154" s="169"/>
      <c r="V154" s="166"/>
      <c r="W154" s="155"/>
      <c r="X154" s="155"/>
      <c r="Y154" s="155"/>
      <c r="Z154" s="155"/>
      <c r="AA154" s="166"/>
      <c r="AB154" s="166">
        <f t="shared" si="19"/>
        <v>0</v>
      </c>
      <c r="AC154" s="166"/>
      <c r="AD154" s="166"/>
      <c r="AE154" s="169"/>
      <c r="AF154" s="169"/>
      <c r="AG154" s="169">
        <v>23</v>
      </c>
      <c r="AH154" s="169">
        <v>14</v>
      </c>
      <c r="AI154" s="169">
        <v>1</v>
      </c>
      <c r="AJ154" s="169">
        <v>7</v>
      </c>
      <c r="AK154" s="169"/>
      <c r="AL154" s="169">
        <v>0</v>
      </c>
      <c r="AM154" s="169">
        <v>3</v>
      </c>
      <c r="AN154" s="169">
        <v>0</v>
      </c>
      <c r="AO154" s="169">
        <v>1</v>
      </c>
      <c r="AP154" s="169">
        <v>2</v>
      </c>
      <c r="AQ154" s="169">
        <v>1</v>
      </c>
      <c r="AR154" s="169">
        <v>1</v>
      </c>
      <c r="AS154" s="169">
        <v>8</v>
      </c>
      <c r="AT154" s="169">
        <v>1</v>
      </c>
      <c r="AU154" s="169">
        <v>3</v>
      </c>
      <c r="AV154" s="169">
        <v>1</v>
      </c>
      <c r="AW154" s="169">
        <v>11</v>
      </c>
      <c r="AX154" s="169">
        <v>3</v>
      </c>
      <c r="AY154" s="169">
        <v>27</v>
      </c>
      <c r="AZ154" s="169">
        <v>3</v>
      </c>
      <c r="BA154" s="169">
        <v>4</v>
      </c>
      <c r="BB154" s="169">
        <v>1</v>
      </c>
      <c r="BC154" s="169">
        <v>2</v>
      </c>
      <c r="BD154" s="169">
        <v>1</v>
      </c>
      <c r="BE154" s="169">
        <v>0</v>
      </c>
      <c r="BF154" s="169">
        <v>4</v>
      </c>
      <c r="BG154" s="169">
        <v>2</v>
      </c>
      <c r="BH154" s="169">
        <v>4</v>
      </c>
      <c r="BI154" s="169">
        <v>7</v>
      </c>
      <c r="BJ154" s="169">
        <v>12</v>
      </c>
      <c r="BK154" s="169">
        <v>2</v>
      </c>
      <c r="BL154" s="169">
        <v>119</v>
      </c>
      <c r="BM154" s="169">
        <v>4</v>
      </c>
      <c r="BN154" s="169">
        <v>2</v>
      </c>
      <c r="BO154" s="169">
        <v>3</v>
      </c>
      <c r="BP154" s="169">
        <v>5</v>
      </c>
      <c r="BQ154" s="169">
        <v>25</v>
      </c>
      <c r="BR154" s="169">
        <v>6</v>
      </c>
      <c r="BS154" s="169">
        <v>6</v>
      </c>
      <c r="BT154" s="169">
        <v>3</v>
      </c>
      <c r="BU154" s="169">
        <v>9</v>
      </c>
      <c r="BV154" s="169">
        <v>4</v>
      </c>
      <c r="BW154" s="169">
        <v>4</v>
      </c>
      <c r="BX154" s="169">
        <v>4</v>
      </c>
      <c r="BY154" s="169">
        <v>72</v>
      </c>
      <c r="BZ154" s="169">
        <v>127</v>
      </c>
      <c r="CA154" s="169">
        <v>16</v>
      </c>
      <c r="CB154" s="166">
        <f t="shared" si="20"/>
        <v>143</v>
      </c>
      <c r="CC154" s="166">
        <f t="shared" si="21"/>
        <v>23.8333333333333</v>
      </c>
      <c r="CD154" s="166">
        <v>638</v>
      </c>
      <c r="CE154" s="166">
        <v>0</v>
      </c>
      <c r="CF154" s="177">
        <v>0</v>
      </c>
      <c r="CG154" s="114">
        <v>149</v>
      </c>
      <c r="CH154" s="114">
        <v>20</v>
      </c>
      <c r="CI154" s="114">
        <v>30</v>
      </c>
      <c r="CJ154" s="114">
        <f t="shared" si="17"/>
        <v>99</v>
      </c>
      <c r="CK154" s="114">
        <v>139</v>
      </c>
      <c r="CL154" s="114">
        <v>139</v>
      </c>
      <c r="CM154" s="114">
        <v>20</v>
      </c>
      <c r="CN154" s="114">
        <v>20</v>
      </c>
      <c r="CO154" s="181">
        <f t="shared" si="18"/>
        <v>99</v>
      </c>
    </row>
    <row r="155" spans="1:93">
      <c r="A155" s="155">
        <v>154</v>
      </c>
      <c r="B155" s="156" t="s">
        <v>298</v>
      </c>
      <c r="C155" s="157" t="s">
        <v>935</v>
      </c>
      <c r="D155" s="155" t="s">
        <v>739</v>
      </c>
      <c r="E155" s="158" t="s">
        <v>942</v>
      </c>
      <c r="F155" s="158" t="s">
        <v>345</v>
      </c>
      <c r="G155" s="159" t="s">
        <v>943</v>
      </c>
      <c r="H155" s="159" t="s">
        <v>346</v>
      </c>
      <c r="I155" s="155">
        <v>5.26</v>
      </c>
      <c r="J155" s="155">
        <v>100</v>
      </c>
      <c r="K155" s="165">
        <v>219</v>
      </c>
      <c r="L155" s="155">
        <v>28</v>
      </c>
      <c r="M155" s="155">
        <v>25</v>
      </c>
      <c r="N155" s="165" t="s">
        <v>604</v>
      </c>
      <c r="O155" s="155" t="s">
        <v>605</v>
      </c>
      <c r="P155" s="155"/>
      <c r="Q155" s="155"/>
      <c r="R155" s="155"/>
      <c r="S155" s="155"/>
      <c r="T155" s="169"/>
      <c r="U155" s="169"/>
      <c r="V155" s="166"/>
      <c r="W155" s="155"/>
      <c r="X155" s="155"/>
      <c r="Y155" s="155"/>
      <c r="Z155" s="155"/>
      <c r="AA155" s="166"/>
      <c r="AB155" s="166">
        <f t="shared" si="19"/>
        <v>0</v>
      </c>
      <c r="AC155" s="166"/>
      <c r="AD155" s="166"/>
      <c r="AE155" s="169"/>
      <c r="AF155" s="169"/>
      <c r="AG155" s="169">
        <v>11</v>
      </c>
      <c r="AH155" s="169">
        <v>12</v>
      </c>
      <c r="AI155" s="169">
        <v>3</v>
      </c>
      <c r="AJ155" s="169">
        <v>1</v>
      </c>
      <c r="AK155" s="169"/>
      <c r="AL155" s="169">
        <v>2</v>
      </c>
      <c r="AM155" s="169">
        <v>2</v>
      </c>
      <c r="AN155" s="169">
        <v>2</v>
      </c>
      <c r="AO155" s="169">
        <v>1</v>
      </c>
      <c r="AP155" s="169">
        <v>1</v>
      </c>
      <c r="AQ155" s="169">
        <v>2</v>
      </c>
      <c r="AR155" s="169">
        <v>4</v>
      </c>
      <c r="AS155" s="169">
        <v>1</v>
      </c>
      <c r="AT155" s="169">
        <v>1</v>
      </c>
      <c r="AU155" s="169">
        <v>0</v>
      </c>
      <c r="AV155" s="169">
        <v>0</v>
      </c>
      <c r="AW155" s="169">
        <v>5</v>
      </c>
      <c r="AX155" s="169">
        <v>1</v>
      </c>
      <c r="AY155" s="169">
        <v>15</v>
      </c>
      <c r="AZ155" s="169">
        <v>1</v>
      </c>
      <c r="BA155" s="169">
        <v>5</v>
      </c>
      <c r="BB155" s="169">
        <v>2</v>
      </c>
      <c r="BC155" s="169">
        <v>6</v>
      </c>
      <c r="BD155" s="169">
        <v>0</v>
      </c>
      <c r="BE155" s="169">
        <v>2</v>
      </c>
      <c r="BF155" s="169">
        <v>0</v>
      </c>
      <c r="BG155" s="169">
        <v>0</v>
      </c>
      <c r="BH155" s="169">
        <v>2</v>
      </c>
      <c r="BI155" s="169">
        <v>8</v>
      </c>
      <c r="BJ155" s="169">
        <v>8</v>
      </c>
      <c r="BK155" s="169">
        <v>2</v>
      </c>
      <c r="BL155" s="169">
        <v>76</v>
      </c>
      <c r="BM155" s="169">
        <v>1</v>
      </c>
      <c r="BN155" s="169">
        <v>1</v>
      </c>
      <c r="BO155" s="169">
        <v>2</v>
      </c>
      <c r="BP155" s="169">
        <v>4</v>
      </c>
      <c r="BQ155" s="169">
        <v>2</v>
      </c>
      <c r="BR155" s="169">
        <v>3</v>
      </c>
      <c r="BS155" s="169">
        <v>1</v>
      </c>
      <c r="BT155" s="169">
        <v>5</v>
      </c>
      <c r="BU155" s="169">
        <v>3</v>
      </c>
      <c r="BV155" s="169">
        <v>3</v>
      </c>
      <c r="BW155" s="169">
        <v>0</v>
      </c>
      <c r="BX155" s="169">
        <v>5</v>
      </c>
      <c r="BY155" s="169">
        <v>29</v>
      </c>
      <c r="BZ155" s="169">
        <v>60</v>
      </c>
      <c r="CA155" s="169">
        <v>15</v>
      </c>
      <c r="CB155" s="166">
        <f t="shared" si="20"/>
        <v>75</v>
      </c>
      <c r="CC155" s="166">
        <f t="shared" si="21"/>
        <v>31.0344827586207</v>
      </c>
      <c r="CD155" s="166">
        <v>680</v>
      </c>
      <c r="CE155" s="166">
        <v>400</v>
      </c>
      <c r="CF155" s="177">
        <v>44391</v>
      </c>
      <c r="CG155" s="114">
        <v>159</v>
      </c>
      <c r="CH155" s="114">
        <v>20</v>
      </c>
      <c r="CI155" s="114">
        <v>30</v>
      </c>
      <c r="CJ155" s="114">
        <f t="shared" si="17"/>
        <v>109</v>
      </c>
      <c r="CK155" s="114">
        <v>149</v>
      </c>
      <c r="CL155" s="114">
        <v>149</v>
      </c>
      <c r="CM155" s="114">
        <v>20</v>
      </c>
      <c r="CN155" s="114">
        <v>20</v>
      </c>
      <c r="CO155" s="181">
        <f t="shared" si="18"/>
        <v>109</v>
      </c>
    </row>
    <row r="156" spans="1:93">
      <c r="A156" s="155">
        <v>155</v>
      </c>
      <c r="B156" s="156" t="s">
        <v>298</v>
      </c>
      <c r="C156" s="157" t="s">
        <v>935</v>
      </c>
      <c r="D156" s="95" t="s">
        <v>739</v>
      </c>
      <c r="E156" s="158" t="s">
        <v>944</v>
      </c>
      <c r="F156" s="158" t="s">
        <v>375</v>
      </c>
      <c r="G156" s="159" t="s">
        <v>945</v>
      </c>
      <c r="H156" s="159" t="s">
        <v>352</v>
      </c>
      <c r="I156" s="155"/>
      <c r="J156" s="155">
        <v>85</v>
      </c>
      <c r="K156" s="165">
        <v>189</v>
      </c>
      <c r="L156" s="155">
        <v>28</v>
      </c>
      <c r="M156" s="155">
        <v>25</v>
      </c>
      <c r="N156" s="165" t="s">
        <v>604</v>
      </c>
      <c r="O156" s="155" t="s">
        <v>605</v>
      </c>
      <c r="P156" s="155"/>
      <c r="Q156" s="155"/>
      <c r="R156" s="155"/>
      <c r="S156" s="155"/>
      <c r="T156" s="169"/>
      <c r="U156" s="169"/>
      <c r="V156" s="166"/>
      <c r="W156" s="155"/>
      <c r="X156" s="155"/>
      <c r="Y156" s="155"/>
      <c r="Z156" s="155"/>
      <c r="AA156" s="166"/>
      <c r="AB156" s="166">
        <f t="shared" si="19"/>
        <v>0</v>
      </c>
      <c r="AC156" s="166">
        <v>0</v>
      </c>
      <c r="AD156" s="166">
        <v>0</v>
      </c>
      <c r="AE156" s="169">
        <v>15</v>
      </c>
      <c r="AF156" s="169">
        <v>45</v>
      </c>
      <c r="AG156" s="169">
        <v>90</v>
      </c>
      <c r="AH156" s="169">
        <v>10</v>
      </c>
      <c r="AI156" s="169">
        <v>7</v>
      </c>
      <c r="AJ156" s="169">
        <v>0</v>
      </c>
      <c r="AK156" s="169"/>
      <c r="AL156" s="169">
        <v>2</v>
      </c>
      <c r="AM156" s="169">
        <v>0</v>
      </c>
      <c r="AN156" s="169">
        <v>3</v>
      </c>
      <c r="AO156" s="169">
        <v>0</v>
      </c>
      <c r="AP156" s="169">
        <v>0</v>
      </c>
      <c r="AQ156" s="169">
        <v>3</v>
      </c>
      <c r="AR156" s="169">
        <v>1</v>
      </c>
      <c r="AS156" s="169">
        <v>0</v>
      </c>
      <c r="AT156" s="169">
        <v>1</v>
      </c>
      <c r="AU156" s="169">
        <v>0</v>
      </c>
      <c r="AV156" s="169">
        <v>1</v>
      </c>
      <c r="AW156" s="169">
        <v>6</v>
      </c>
      <c r="AX156" s="169">
        <v>2</v>
      </c>
      <c r="AY156" s="169">
        <v>8</v>
      </c>
      <c r="AZ156" s="169">
        <v>1</v>
      </c>
      <c r="BA156" s="169">
        <v>5</v>
      </c>
      <c r="BB156" s="169">
        <v>1</v>
      </c>
      <c r="BC156" s="169">
        <v>5</v>
      </c>
      <c r="BD156" s="169">
        <v>2</v>
      </c>
      <c r="BE156" s="169">
        <v>4</v>
      </c>
      <c r="BF156" s="169">
        <v>0</v>
      </c>
      <c r="BG156" s="169">
        <v>0</v>
      </c>
      <c r="BH156" s="169">
        <v>2</v>
      </c>
      <c r="BI156" s="169">
        <v>1</v>
      </c>
      <c r="BJ156" s="169">
        <v>0</v>
      </c>
      <c r="BK156" s="169">
        <v>5</v>
      </c>
      <c r="BL156" s="169">
        <v>61</v>
      </c>
      <c r="BM156" s="169">
        <v>3</v>
      </c>
      <c r="BN156" s="169">
        <v>1</v>
      </c>
      <c r="BO156" s="169">
        <v>2</v>
      </c>
      <c r="BP156" s="169">
        <v>1</v>
      </c>
      <c r="BQ156" s="169">
        <v>2</v>
      </c>
      <c r="BR156" s="169">
        <v>0</v>
      </c>
      <c r="BS156" s="169">
        <v>1</v>
      </c>
      <c r="BT156" s="169">
        <v>2</v>
      </c>
      <c r="BU156" s="169">
        <v>4</v>
      </c>
      <c r="BV156" s="169">
        <v>5</v>
      </c>
      <c r="BW156" s="169">
        <v>6</v>
      </c>
      <c r="BX156" s="169">
        <v>1</v>
      </c>
      <c r="BY156" s="169">
        <v>28</v>
      </c>
      <c r="BZ156" s="169">
        <v>17</v>
      </c>
      <c r="CA156" s="169">
        <v>8</v>
      </c>
      <c r="CB156" s="166">
        <f t="shared" si="20"/>
        <v>25</v>
      </c>
      <c r="CC156" s="166">
        <f t="shared" si="21"/>
        <v>10.7142857142857</v>
      </c>
      <c r="CD156" s="166">
        <v>94</v>
      </c>
      <c r="CE156" s="166">
        <v>103</v>
      </c>
      <c r="CF156" s="177">
        <v>44391</v>
      </c>
      <c r="CG156" s="114">
        <v>149</v>
      </c>
      <c r="CH156" s="114">
        <v>20</v>
      </c>
      <c r="CI156" s="114">
        <v>30</v>
      </c>
      <c r="CJ156" s="114">
        <f t="shared" si="17"/>
        <v>99</v>
      </c>
      <c r="CK156" s="114">
        <v>139</v>
      </c>
      <c r="CL156" s="114">
        <v>139</v>
      </c>
      <c r="CM156" s="114">
        <v>20</v>
      </c>
      <c r="CN156" s="114">
        <v>20</v>
      </c>
      <c r="CO156" s="181">
        <f t="shared" si="18"/>
        <v>99</v>
      </c>
    </row>
    <row r="157" spans="1:93">
      <c r="A157" s="155">
        <v>156</v>
      </c>
      <c r="B157" s="156" t="s">
        <v>298</v>
      </c>
      <c r="C157" s="157" t="s">
        <v>935</v>
      </c>
      <c r="D157" s="95" t="s">
        <v>739</v>
      </c>
      <c r="E157" s="158" t="s">
        <v>946</v>
      </c>
      <c r="F157" s="158" t="s">
        <v>351</v>
      </c>
      <c r="G157" s="159" t="s">
        <v>947</v>
      </c>
      <c r="H157" s="159" t="s">
        <v>352</v>
      </c>
      <c r="I157" s="155"/>
      <c r="J157" s="155">
        <v>100</v>
      </c>
      <c r="K157" s="165">
        <v>219</v>
      </c>
      <c r="L157" s="155">
        <v>28</v>
      </c>
      <c r="M157" s="155">
        <v>25</v>
      </c>
      <c r="N157" s="165" t="s">
        <v>604</v>
      </c>
      <c r="O157" s="155" t="s">
        <v>605</v>
      </c>
      <c r="P157" s="155"/>
      <c r="Q157" s="155"/>
      <c r="R157" s="155"/>
      <c r="S157" s="155"/>
      <c r="T157" s="169"/>
      <c r="U157" s="169"/>
      <c r="V157" s="166"/>
      <c r="W157" s="155"/>
      <c r="X157" s="155"/>
      <c r="Y157" s="155"/>
      <c r="Z157" s="155"/>
      <c r="AA157" s="166"/>
      <c r="AB157" s="166">
        <f t="shared" si="19"/>
        <v>0</v>
      </c>
      <c r="AC157" s="166">
        <v>0</v>
      </c>
      <c r="AD157" s="166">
        <v>0</v>
      </c>
      <c r="AE157" s="169">
        <v>18</v>
      </c>
      <c r="AF157" s="169">
        <v>62</v>
      </c>
      <c r="AG157" s="169">
        <v>104</v>
      </c>
      <c r="AH157" s="169">
        <v>2</v>
      </c>
      <c r="AI157" s="169">
        <v>2</v>
      </c>
      <c r="AJ157" s="169">
        <v>1</v>
      </c>
      <c r="AK157" s="169">
        <v>2</v>
      </c>
      <c r="AL157" s="169">
        <v>3</v>
      </c>
      <c r="AM157" s="169">
        <v>4</v>
      </c>
      <c r="AN157" s="169">
        <v>0</v>
      </c>
      <c r="AO157" s="169">
        <v>3</v>
      </c>
      <c r="AP157" s="169">
        <v>0</v>
      </c>
      <c r="AQ157" s="169">
        <v>7</v>
      </c>
      <c r="AR157" s="169">
        <v>3</v>
      </c>
      <c r="AS157" s="169">
        <v>1</v>
      </c>
      <c r="AT157" s="169">
        <v>2</v>
      </c>
      <c r="AU157" s="169">
        <v>2</v>
      </c>
      <c r="AV157" s="169">
        <v>2</v>
      </c>
      <c r="AW157" s="169">
        <v>9</v>
      </c>
      <c r="AX157" s="169">
        <v>0</v>
      </c>
      <c r="AY157" s="169">
        <v>13</v>
      </c>
      <c r="AZ157" s="169">
        <v>7</v>
      </c>
      <c r="BA157" s="169">
        <v>6</v>
      </c>
      <c r="BB157" s="169">
        <v>1</v>
      </c>
      <c r="BC157" s="169">
        <v>3</v>
      </c>
      <c r="BD157" s="169">
        <v>2</v>
      </c>
      <c r="BE157" s="169">
        <v>4</v>
      </c>
      <c r="BF157" s="169">
        <v>2</v>
      </c>
      <c r="BG157" s="169">
        <v>6</v>
      </c>
      <c r="BH157" s="169">
        <v>3</v>
      </c>
      <c r="BI157" s="169">
        <v>2</v>
      </c>
      <c r="BJ157" s="169">
        <v>2</v>
      </c>
      <c r="BK157" s="169">
        <v>1</v>
      </c>
      <c r="BL157" s="169">
        <v>92</v>
      </c>
      <c r="BM157" s="169">
        <v>0</v>
      </c>
      <c r="BN157" s="169">
        <v>2</v>
      </c>
      <c r="BO157" s="169">
        <v>1</v>
      </c>
      <c r="BP157" s="169">
        <v>4</v>
      </c>
      <c r="BQ157" s="169">
        <v>3</v>
      </c>
      <c r="BR157" s="169">
        <v>0</v>
      </c>
      <c r="BS157" s="169">
        <v>2</v>
      </c>
      <c r="BT157" s="169">
        <v>2</v>
      </c>
      <c r="BU157" s="169">
        <v>3</v>
      </c>
      <c r="BV157" s="169">
        <v>2</v>
      </c>
      <c r="BW157" s="169">
        <v>1</v>
      </c>
      <c r="BX157" s="169">
        <v>0</v>
      </c>
      <c r="BY157" s="169">
        <v>20</v>
      </c>
      <c r="BZ157" s="169">
        <v>61</v>
      </c>
      <c r="CA157" s="169"/>
      <c r="CB157" s="166">
        <f t="shared" si="20"/>
        <v>61</v>
      </c>
      <c r="CC157" s="166">
        <f t="shared" si="21"/>
        <v>36.6</v>
      </c>
      <c r="CD157" s="166">
        <v>101</v>
      </c>
      <c r="CE157" s="166">
        <v>251</v>
      </c>
      <c r="CF157" s="177">
        <v>44391</v>
      </c>
      <c r="CG157" s="114">
        <v>159</v>
      </c>
      <c r="CH157" s="114">
        <v>20</v>
      </c>
      <c r="CI157" s="114">
        <v>30</v>
      </c>
      <c r="CJ157" s="114">
        <f t="shared" si="17"/>
        <v>109</v>
      </c>
      <c r="CK157" s="114">
        <v>149</v>
      </c>
      <c r="CL157" s="114">
        <v>149</v>
      </c>
      <c r="CM157" s="114">
        <v>20</v>
      </c>
      <c r="CN157" s="114">
        <v>20</v>
      </c>
      <c r="CO157" s="181">
        <f t="shared" si="18"/>
        <v>109</v>
      </c>
    </row>
    <row r="158" spans="1:93">
      <c r="A158" s="155">
        <v>157</v>
      </c>
      <c r="B158" s="156" t="s">
        <v>298</v>
      </c>
      <c r="C158" s="157" t="s">
        <v>935</v>
      </c>
      <c r="D158" s="95" t="s">
        <v>739</v>
      </c>
      <c r="E158" s="158" t="s">
        <v>948</v>
      </c>
      <c r="F158" s="158" t="s">
        <v>376</v>
      </c>
      <c r="G158" s="159" t="s">
        <v>949</v>
      </c>
      <c r="H158" s="159" t="s">
        <v>354</v>
      </c>
      <c r="I158" s="155"/>
      <c r="J158" s="155">
        <v>85</v>
      </c>
      <c r="K158" s="165">
        <v>189</v>
      </c>
      <c r="L158" s="155">
        <v>28</v>
      </c>
      <c r="M158" s="155">
        <v>25</v>
      </c>
      <c r="N158" s="165" t="s">
        <v>604</v>
      </c>
      <c r="O158" s="155" t="s">
        <v>605</v>
      </c>
      <c r="P158" s="155"/>
      <c r="Q158" s="155"/>
      <c r="R158" s="155"/>
      <c r="S158" s="155"/>
      <c r="T158" s="169"/>
      <c r="U158" s="169"/>
      <c r="V158" s="166"/>
      <c r="W158" s="155"/>
      <c r="X158" s="155"/>
      <c r="Y158" s="155"/>
      <c r="Z158" s="155"/>
      <c r="AA158" s="166"/>
      <c r="AB158" s="166">
        <f t="shared" si="19"/>
        <v>0</v>
      </c>
      <c r="AC158" s="166">
        <v>0</v>
      </c>
      <c r="AD158" s="166">
        <v>0</v>
      </c>
      <c r="AE158" s="169">
        <v>7</v>
      </c>
      <c r="AF158" s="169">
        <v>10</v>
      </c>
      <c r="AG158" s="169">
        <v>35</v>
      </c>
      <c r="AH158" s="169">
        <v>2</v>
      </c>
      <c r="AI158" s="169">
        <v>2</v>
      </c>
      <c r="AJ158" s="169">
        <v>0</v>
      </c>
      <c r="AK158" s="169">
        <v>1</v>
      </c>
      <c r="AL158" s="169">
        <v>0</v>
      </c>
      <c r="AM158" s="169">
        <v>0</v>
      </c>
      <c r="AN158" s="169">
        <v>0</v>
      </c>
      <c r="AO158" s="169">
        <v>1</v>
      </c>
      <c r="AP158" s="169">
        <v>0</v>
      </c>
      <c r="AQ158" s="169">
        <v>0</v>
      </c>
      <c r="AR158" s="169">
        <v>2</v>
      </c>
      <c r="AS158" s="169">
        <v>0</v>
      </c>
      <c r="AT158" s="169">
        <v>0</v>
      </c>
      <c r="AU158" s="169">
        <v>0</v>
      </c>
      <c r="AV158" s="169">
        <v>0</v>
      </c>
      <c r="AW158" s="169">
        <v>1</v>
      </c>
      <c r="AX158" s="169">
        <v>0</v>
      </c>
      <c r="AY158" s="169">
        <v>3</v>
      </c>
      <c r="AZ158" s="169">
        <v>4</v>
      </c>
      <c r="BA158" s="169">
        <v>2</v>
      </c>
      <c r="BB158" s="169">
        <v>1</v>
      </c>
      <c r="BC158" s="169">
        <v>0</v>
      </c>
      <c r="BD158" s="169">
        <v>0</v>
      </c>
      <c r="BE158" s="169">
        <v>1</v>
      </c>
      <c r="BF158" s="169">
        <v>0</v>
      </c>
      <c r="BG158" s="169">
        <v>0</v>
      </c>
      <c r="BH158" s="169">
        <v>0</v>
      </c>
      <c r="BI158" s="169">
        <v>0</v>
      </c>
      <c r="BJ158" s="169">
        <v>1</v>
      </c>
      <c r="BK158" s="169">
        <v>2</v>
      </c>
      <c r="BL158" s="169">
        <v>21</v>
      </c>
      <c r="BM158" s="169">
        <v>0</v>
      </c>
      <c r="BN158" s="169">
        <v>0</v>
      </c>
      <c r="BO158" s="169">
        <v>0</v>
      </c>
      <c r="BP158" s="169">
        <v>0</v>
      </c>
      <c r="BQ158" s="169">
        <v>0</v>
      </c>
      <c r="BR158" s="169">
        <v>0</v>
      </c>
      <c r="BS158" s="169">
        <v>0</v>
      </c>
      <c r="BT158" s="169">
        <v>0</v>
      </c>
      <c r="BU158" s="169">
        <v>1</v>
      </c>
      <c r="BV158" s="169">
        <v>1</v>
      </c>
      <c r="BW158" s="169">
        <v>1</v>
      </c>
      <c r="BX158" s="169">
        <v>1</v>
      </c>
      <c r="BY158" s="169">
        <v>4</v>
      </c>
      <c r="BZ158" s="169">
        <v>25</v>
      </c>
      <c r="CA158" s="169">
        <v>3</v>
      </c>
      <c r="CB158" s="166">
        <f t="shared" si="20"/>
        <v>28</v>
      </c>
      <c r="CC158" s="166">
        <f t="shared" si="21"/>
        <v>84</v>
      </c>
      <c r="CD158" s="166">
        <v>81</v>
      </c>
      <c r="CE158" s="166">
        <v>0</v>
      </c>
      <c r="CF158" s="177">
        <v>0</v>
      </c>
      <c r="CG158" s="114">
        <v>149</v>
      </c>
      <c r="CH158" s="114">
        <v>20</v>
      </c>
      <c r="CI158" s="114">
        <v>30</v>
      </c>
      <c r="CJ158" s="114">
        <f t="shared" si="17"/>
        <v>99</v>
      </c>
      <c r="CK158" s="114">
        <v>139</v>
      </c>
      <c r="CL158" s="114">
        <v>139</v>
      </c>
      <c r="CM158" s="114">
        <v>20</v>
      </c>
      <c r="CN158" s="114">
        <v>20</v>
      </c>
      <c r="CO158" s="181">
        <f t="shared" si="18"/>
        <v>99</v>
      </c>
    </row>
    <row r="159" spans="1:93">
      <c r="A159" s="155">
        <v>158</v>
      </c>
      <c r="B159" s="156" t="s">
        <v>298</v>
      </c>
      <c r="C159" s="157" t="s">
        <v>935</v>
      </c>
      <c r="D159" s="95" t="s">
        <v>739</v>
      </c>
      <c r="E159" s="158" t="s">
        <v>950</v>
      </c>
      <c r="F159" s="158" t="s">
        <v>353</v>
      </c>
      <c r="G159" s="159" t="s">
        <v>951</v>
      </c>
      <c r="H159" s="159" t="s">
        <v>354</v>
      </c>
      <c r="I159" s="155"/>
      <c r="J159" s="155">
        <v>100</v>
      </c>
      <c r="K159" s="165">
        <v>189</v>
      </c>
      <c r="L159" s="155">
        <v>28</v>
      </c>
      <c r="M159" s="155">
        <v>25</v>
      </c>
      <c r="N159" s="165" t="s">
        <v>604</v>
      </c>
      <c r="O159" s="155" t="s">
        <v>605</v>
      </c>
      <c r="P159" s="155"/>
      <c r="Q159" s="155"/>
      <c r="R159" s="155"/>
      <c r="S159" s="155"/>
      <c r="T159" s="169"/>
      <c r="U159" s="169"/>
      <c r="V159" s="166"/>
      <c r="W159" s="155"/>
      <c r="X159" s="155"/>
      <c r="Y159" s="155"/>
      <c r="Z159" s="155"/>
      <c r="AA159" s="166"/>
      <c r="AB159" s="166">
        <f t="shared" si="19"/>
        <v>0</v>
      </c>
      <c r="AC159" s="166">
        <v>0</v>
      </c>
      <c r="AD159" s="166">
        <v>0</v>
      </c>
      <c r="AE159" s="169">
        <v>6</v>
      </c>
      <c r="AF159" s="169">
        <v>22</v>
      </c>
      <c r="AG159" s="169">
        <v>56</v>
      </c>
      <c r="AH159" s="169">
        <v>4</v>
      </c>
      <c r="AI159" s="169">
        <v>2</v>
      </c>
      <c r="AJ159" s="169">
        <v>0</v>
      </c>
      <c r="AK159" s="169">
        <v>0</v>
      </c>
      <c r="AL159" s="169">
        <v>0</v>
      </c>
      <c r="AM159" s="169">
        <v>0</v>
      </c>
      <c r="AN159" s="169">
        <v>0</v>
      </c>
      <c r="AO159" s="169">
        <v>0</v>
      </c>
      <c r="AP159" s="169">
        <v>2</v>
      </c>
      <c r="AQ159" s="169">
        <v>2</v>
      </c>
      <c r="AR159" s="169">
        <v>0</v>
      </c>
      <c r="AS159" s="169">
        <v>1</v>
      </c>
      <c r="AT159" s="169">
        <v>0</v>
      </c>
      <c r="AU159" s="169">
        <v>0</v>
      </c>
      <c r="AV159" s="169">
        <v>0</v>
      </c>
      <c r="AW159" s="169">
        <v>1</v>
      </c>
      <c r="AX159" s="169">
        <v>0</v>
      </c>
      <c r="AY159" s="169">
        <v>1</v>
      </c>
      <c r="AZ159" s="169">
        <v>1</v>
      </c>
      <c r="BA159" s="169">
        <v>3</v>
      </c>
      <c r="BB159" s="169">
        <v>0</v>
      </c>
      <c r="BC159" s="169">
        <v>1</v>
      </c>
      <c r="BD159" s="169">
        <v>2</v>
      </c>
      <c r="BE159" s="169">
        <v>1</v>
      </c>
      <c r="BF159" s="169">
        <v>0</v>
      </c>
      <c r="BG159" s="169">
        <v>0</v>
      </c>
      <c r="BH159" s="169">
        <v>0</v>
      </c>
      <c r="BI159" s="169">
        <v>1</v>
      </c>
      <c r="BJ159" s="169">
        <v>0</v>
      </c>
      <c r="BK159" s="169">
        <v>1</v>
      </c>
      <c r="BL159" s="169">
        <v>21</v>
      </c>
      <c r="BM159" s="169">
        <v>0</v>
      </c>
      <c r="BN159" s="169">
        <v>1</v>
      </c>
      <c r="BO159" s="169">
        <v>0</v>
      </c>
      <c r="BP159" s="169">
        <v>0</v>
      </c>
      <c r="BQ159" s="169">
        <v>0</v>
      </c>
      <c r="BR159" s="169">
        <v>1</v>
      </c>
      <c r="BS159" s="169">
        <v>1</v>
      </c>
      <c r="BT159" s="169">
        <v>0</v>
      </c>
      <c r="BU159" s="169">
        <v>0</v>
      </c>
      <c r="BV159" s="169">
        <v>1</v>
      </c>
      <c r="BW159" s="169">
        <v>1</v>
      </c>
      <c r="BX159" s="169">
        <v>0</v>
      </c>
      <c r="BY159" s="169">
        <v>5</v>
      </c>
      <c r="BZ159" s="169">
        <v>37</v>
      </c>
      <c r="CA159" s="169"/>
      <c r="CB159" s="166">
        <f t="shared" si="20"/>
        <v>37</v>
      </c>
      <c r="CC159" s="166">
        <f t="shared" si="21"/>
        <v>88.8</v>
      </c>
      <c r="CD159" s="166">
        <v>98</v>
      </c>
      <c r="CE159" s="166">
        <v>0</v>
      </c>
      <c r="CF159" s="177">
        <v>0</v>
      </c>
      <c r="CG159" s="114">
        <v>159</v>
      </c>
      <c r="CH159" s="114">
        <v>20</v>
      </c>
      <c r="CI159" s="114">
        <v>30</v>
      </c>
      <c r="CJ159" s="114">
        <f t="shared" si="17"/>
        <v>109</v>
      </c>
      <c r="CK159" s="114">
        <v>149</v>
      </c>
      <c r="CL159" s="114">
        <v>149</v>
      </c>
      <c r="CM159" s="114">
        <v>20</v>
      </c>
      <c r="CN159" s="180">
        <v>30</v>
      </c>
      <c r="CO159" s="181">
        <f t="shared" si="18"/>
        <v>99</v>
      </c>
    </row>
    <row r="160" spans="1:93">
      <c r="A160" s="155">
        <v>159</v>
      </c>
      <c r="B160" s="156" t="s">
        <v>298</v>
      </c>
      <c r="C160" s="157" t="s">
        <v>935</v>
      </c>
      <c r="D160" s="95" t="s">
        <v>739</v>
      </c>
      <c r="E160" s="158" t="s">
        <v>952</v>
      </c>
      <c r="F160" s="158" t="s">
        <v>377</v>
      </c>
      <c r="G160" s="159" t="s">
        <v>953</v>
      </c>
      <c r="H160" s="159" t="s">
        <v>357</v>
      </c>
      <c r="I160" s="155"/>
      <c r="J160" s="155">
        <v>85</v>
      </c>
      <c r="K160" s="165">
        <v>189</v>
      </c>
      <c r="L160" s="155">
        <v>28</v>
      </c>
      <c r="M160" s="155"/>
      <c r="N160" s="165" t="s">
        <v>615</v>
      </c>
      <c r="O160" s="155" t="s">
        <v>605</v>
      </c>
      <c r="P160" s="155"/>
      <c r="Q160" s="155"/>
      <c r="R160" s="155"/>
      <c r="S160" s="155"/>
      <c r="T160" s="169"/>
      <c r="U160" s="169"/>
      <c r="V160" s="166"/>
      <c r="W160" s="155"/>
      <c r="X160" s="155"/>
      <c r="Y160" s="155"/>
      <c r="Z160" s="155"/>
      <c r="AA160" s="166"/>
      <c r="AB160" s="166">
        <f t="shared" si="19"/>
        <v>0</v>
      </c>
      <c r="AC160" s="166">
        <v>0</v>
      </c>
      <c r="AD160" s="166">
        <v>5</v>
      </c>
      <c r="AE160" s="169">
        <v>9</v>
      </c>
      <c r="AF160" s="169">
        <v>65</v>
      </c>
      <c r="AG160" s="169">
        <v>200</v>
      </c>
      <c r="AH160" s="169">
        <v>7</v>
      </c>
      <c r="AI160" s="169">
        <v>3</v>
      </c>
      <c r="AJ160" s="169">
        <v>8</v>
      </c>
      <c r="AK160" s="169">
        <v>1</v>
      </c>
      <c r="AL160" s="169">
        <v>1</v>
      </c>
      <c r="AM160" s="169">
        <v>1</v>
      </c>
      <c r="AN160" s="169">
        <v>2</v>
      </c>
      <c r="AO160" s="169">
        <v>1</v>
      </c>
      <c r="AP160" s="169">
        <v>0</v>
      </c>
      <c r="AQ160" s="169">
        <v>0</v>
      </c>
      <c r="AR160" s="169">
        <v>0</v>
      </c>
      <c r="AS160" s="169">
        <v>0</v>
      </c>
      <c r="AT160" s="169">
        <v>0</v>
      </c>
      <c r="AU160" s="169">
        <v>0</v>
      </c>
      <c r="AV160" s="169">
        <v>0</v>
      </c>
      <c r="AW160" s="169">
        <v>1</v>
      </c>
      <c r="AX160" s="169">
        <v>0</v>
      </c>
      <c r="AY160" s="169">
        <v>0</v>
      </c>
      <c r="AZ160" s="169">
        <v>0</v>
      </c>
      <c r="BA160" s="169">
        <v>0</v>
      </c>
      <c r="BB160" s="169">
        <v>0</v>
      </c>
      <c r="BC160" s="169">
        <v>0</v>
      </c>
      <c r="BD160" s="169">
        <v>0</v>
      </c>
      <c r="BE160" s="169">
        <v>0</v>
      </c>
      <c r="BF160" s="169">
        <v>0</v>
      </c>
      <c r="BG160" s="169">
        <v>0</v>
      </c>
      <c r="BH160" s="169">
        <v>0</v>
      </c>
      <c r="BI160" s="169">
        <v>0</v>
      </c>
      <c r="BJ160" s="169">
        <v>0</v>
      </c>
      <c r="BK160" s="169">
        <v>0</v>
      </c>
      <c r="BL160" s="169">
        <v>25</v>
      </c>
      <c r="BM160" s="169">
        <v>0</v>
      </c>
      <c r="BN160" s="169">
        <v>0</v>
      </c>
      <c r="BO160" s="169">
        <v>0</v>
      </c>
      <c r="BP160" s="169">
        <v>0</v>
      </c>
      <c r="BQ160" s="169">
        <v>0</v>
      </c>
      <c r="BR160" s="169">
        <v>0</v>
      </c>
      <c r="BS160" s="169">
        <v>0</v>
      </c>
      <c r="BT160" s="169">
        <v>0</v>
      </c>
      <c r="BU160" s="169">
        <v>0</v>
      </c>
      <c r="BV160" s="169">
        <v>0</v>
      </c>
      <c r="BW160" s="169">
        <v>0</v>
      </c>
      <c r="BX160" s="169">
        <v>0</v>
      </c>
      <c r="BY160" s="169">
        <v>0</v>
      </c>
      <c r="BZ160" s="169">
        <v>2</v>
      </c>
      <c r="CA160" s="169"/>
      <c r="CB160" s="166">
        <f t="shared" si="20"/>
        <v>2</v>
      </c>
      <c r="CC160" s="166" t="e">
        <f t="shared" si="21"/>
        <v>#DIV/0!</v>
      </c>
      <c r="CD160" s="166">
        <v>0</v>
      </c>
      <c r="CE160" s="166">
        <v>0</v>
      </c>
      <c r="CF160" s="177">
        <v>0</v>
      </c>
      <c r="CG160" s="114">
        <v>149</v>
      </c>
      <c r="CH160" s="114">
        <v>20</v>
      </c>
      <c r="CI160" s="114">
        <v>30</v>
      </c>
      <c r="CJ160" s="114">
        <f t="shared" si="17"/>
        <v>99</v>
      </c>
      <c r="CK160" s="114">
        <v>139</v>
      </c>
      <c r="CL160" s="114">
        <v>139</v>
      </c>
      <c r="CM160" s="114">
        <v>20</v>
      </c>
      <c r="CN160" s="114">
        <v>20</v>
      </c>
      <c r="CO160" s="181">
        <f t="shared" si="18"/>
        <v>99</v>
      </c>
    </row>
    <row r="161" spans="1:93">
      <c r="A161" s="155">
        <v>160</v>
      </c>
      <c r="B161" s="156" t="s">
        <v>298</v>
      </c>
      <c r="C161" s="157" t="s">
        <v>935</v>
      </c>
      <c r="D161" s="95" t="s">
        <v>739</v>
      </c>
      <c r="E161" s="158" t="s">
        <v>954</v>
      </c>
      <c r="F161" s="158" t="s">
        <v>356</v>
      </c>
      <c r="G161" s="159" t="s">
        <v>955</v>
      </c>
      <c r="H161" s="159" t="s">
        <v>357</v>
      </c>
      <c r="I161" s="155"/>
      <c r="J161" s="155">
        <v>100</v>
      </c>
      <c r="K161" s="165">
        <v>189</v>
      </c>
      <c r="L161" s="155">
        <v>28</v>
      </c>
      <c r="M161" s="155"/>
      <c r="N161" s="165" t="s">
        <v>615</v>
      </c>
      <c r="O161" s="155" t="s">
        <v>605</v>
      </c>
      <c r="P161" s="155"/>
      <c r="Q161" s="155"/>
      <c r="R161" s="155"/>
      <c r="S161" s="155"/>
      <c r="T161" s="169"/>
      <c r="U161" s="169"/>
      <c r="V161" s="166"/>
      <c r="W161" s="155"/>
      <c r="X161" s="155"/>
      <c r="Y161" s="155"/>
      <c r="Z161" s="155"/>
      <c r="AA161" s="166"/>
      <c r="AB161" s="166">
        <f t="shared" si="19"/>
        <v>0</v>
      </c>
      <c r="AC161" s="166">
        <v>0</v>
      </c>
      <c r="AD161" s="166">
        <v>5</v>
      </c>
      <c r="AE161" s="169">
        <v>20</v>
      </c>
      <c r="AF161" s="169">
        <v>37</v>
      </c>
      <c r="AG161" s="169">
        <v>104</v>
      </c>
      <c r="AH161" s="169">
        <v>10</v>
      </c>
      <c r="AI161" s="169">
        <v>3</v>
      </c>
      <c r="AJ161" s="169">
        <v>1</v>
      </c>
      <c r="AK161" s="169">
        <v>8</v>
      </c>
      <c r="AL161" s="169">
        <v>2</v>
      </c>
      <c r="AM161" s="169">
        <v>4</v>
      </c>
      <c r="AN161" s="169">
        <v>1</v>
      </c>
      <c r="AO161" s="169">
        <v>0</v>
      </c>
      <c r="AP161" s="169">
        <v>4</v>
      </c>
      <c r="AQ161" s="169">
        <v>3</v>
      </c>
      <c r="AR161" s="169">
        <v>1</v>
      </c>
      <c r="AS161" s="169">
        <v>2</v>
      </c>
      <c r="AT161" s="169">
        <v>1</v>
      </c>
      <c r="AU161" s="169">
        <v>1</v>
      </c>
      <c r="AV161" s="169">
        <v>3</v>
      </c>
      <c r="AW161" s="169">
        <v>3</v>
      </c>
      <c r="AX161" s="169">
        <v>4</v>
      </c>
      <c r="AY161" s="169">
        <v>8</v>
      </c>
      <c r="AZ161" s="169">
        <v>2</v>
      </c>
      <c r="BA161" s="169">
        <v>2</v>
      </c>
      <c r="BB161" s="169">
        <v>1</v>
      </c>
      <c r="BC161" s="169">
        <v>1</v>
      </c>
      <c r="BD161" s="169">
        <v>1</v>
      </c>
      <c r="BE161" s="169">
        <v>2</v>
      </c>
      <c r="BF161" s="169">
        <v>1</v>
      </c>
      <c r="BG161" s="169">
        <v>1</v>
      </c>
      <c r="BH161" s="169">
        <v>0</v>
      </c>
      <c r="BI161" s="169">
        <v>2</v>
      </c>
      <c r="BJ161" s="169">
        <v>0</v>
      </c>
      <c r="BK161" s="169">
        <v>1</v>
      </c>
      <c r="BL161" s="169">
        <v>72</v>
      </c>
      <c r="BM161" s="169">
        <v>2</v>
      </c>
      <c r="BN161" s="169">
        <v>0</v>
      </c>
      <c r="BO161" s="169">
        <v>1</v>
      </c>
      <c r="BP161" s="169">
        <v>3</v>
      </c>
      <c r="BQ161" s="169">
        <v>0</v>
      </c>
      <c r="BR161" s="169">
        <v>0</v>
      </c>
      <c r="BS161" s="169">
        <v>0</v>
      </c>
      <c r="BT161" s="169">
        <v>1</v>
      </c>
      <c r="BU161" s="169">
        <v>0</v>
      </c>
      <c r="BV161" s="169">
        <v>1</v>
      </c>
      <c r="BW161" s="169">
        <v>1</v>
      </c>
      <c r="BX161" s="169">
        <v>0</v>
      </c>
      <c r="BY161" s="169">
        <v>8</v>
      </c>
      <c r="BZ161" s="169">
        <v>13</v>
      </c>
      <c r="CA161" s="169"/>
      <c r="CB161" s="166">
        <f t="shared" si="20"/>
        <v>13</v>
      </c>
      <c r="CC161" s="166">
        <f t="shared" si="21"/>
        <v>19.5</v>
      </c>
      <c r="CD161" s="166">
        <v>21</v>
      </c>
      <c r="CE161" s="166">
        <v>0</v>
      </c>
      <c r="CF161" s="177">
        <v>0</v>
      </c>
      <c r="CG161" s="114">
        <v>159</v>
      </c>
      <c r="CH161" s="114">
        <v>20</v>
      </c>
      <c r="CI161" s="114">
        <v>30</v>
      </c>
      <c r="CJ161" s="114">
        <f t="shared" si="17"/>
        <v>109</v>
      </c>
      <c r="CK161" s="114">
        <v>149</v>
      </c>
      <c r="CL161" s="114">
        <v>149</v>
      </c>
      <c r="CM161" s="114">
        <v>20</v>
      </c>
      <c r="CN161" s="114">
        <v>20</v>
      </c>
      <c r="CO161" s="181">
        <f t="shared" si="18"/>
        <v>109</v>
      </c>
    </row>
    <row r="162" spans="1:93">
      <c r="A162" s="155">
        <v>161</v>
      </c>
      <c r="B162" s="156" t="s">
        <v>298</v>
      </c>
      <c r="C162" s="157" t="s">
        <v>935</v>
      </c>
      <c r="D162" s="95" t="s">
        <v>739</v>
      </c>
      <c r="E162" s="158" t="s">
        <v>956</v>
      </c>
      <c r="F162" s="158" t="s">
        <v>369</v>
      </c>
      <c r="G162" s="159" t="s">
        <v>957</v>
      </c>
      <c r="H162" s="161" t="s">
        <v>337</v>
      </c>
      <c r="I162" s="155"/>
      <c r="J162" s="155">
        <v>85</v>
      </c>
      <c r="K162" s="165">
        <v>189</v>
      </c>
      <c r="L162" s="155">
        <v>28</v>
      </c>
      <c r="M162" s="155">
        <v>30</v>
      </c>
      <c r="N162" s="165" t="s">
        <v>604</v>
      </c>
      <c r="O162" s="155" t="s">
        <v>605</v>
      </c>
      <c r="P162" s="155"/>
      <c r="Q162" s="155"/>
      <c r="R162" s="155"/>
      <c r="S162" s="155"/>
      <c r="T162" s="169"/>
      <c r="U162" s="169"/>
      <c r="V162" s="166"/>
      <c r="W162" s="155"/>
      <c r="X162" s="155"/>
      <c r="Y162" s="155"/>
      <c r="Z162" s="155"/>
      <c r="AA162" s="166"/>
      <c r="AB162" s="166">
        <f t="shared" si="19"/>
        <v>0</v>
      </c>
      <c r="AC162" s="166">
        <v>0</v>
      </c>
      <c r="AD162" s="166">
        <v>6</v>
      </c>
      <c r="AE162" s="169">
        <v>19</v>
      </c>
      <c r="AF162" s="169">
        <v>97</v>
      </c>
      <c r="AG162" s="169">
        <v>228</v>
      </c>
      <c r="AH162" s="169">
        <v>69</v>
      </c>
      <c r="AI162" s="169">
        <v>8</v>
      </c>
      <c r="AJ162" s="169">
        <v>5</v>
      </c>
      <c r="AK162" s="169">
        <v>0</v>
      </c>
      <c r="AL162" s="169">
        <v>2</v>
      </c>
      <c r="AM162" s="169">
        <v>1</v>
      </c>
      <c r="AN162" s="169">
        <v>5</v>
      </c>
      <c r="AO162" s="169">
        <v>11</v>
      </c>
      <c r="AP162" s="169">
        <v>6</v>
      </c>
      <c r="AQ162" s="169">
        <v>6</v>
      </c>
      <c r="AR162" s="169">
        <v>24</v>
      </c>
      <c r="AS162" s="169">
        <v>19</v>
      </c>
      <c r="AT162" s="169">
        <v>6</v>
      </c>
      <c r="AU162" s="169">
        <v>2</v>
      </c>
      <c r="AV162" s="169">
        <v>3</v>
      </c>
      <c r="AW162" s="169">
        <v>11</v>
      </c>
      <c r="AX162" s="169">
        <v>0</v>
      </c>
      <c r="AY162" s="169">
        <v>122</v>
      </c>
      <c r="AZ162" s="169">
        <v>9</v>
      </c>
      <c r="BA162" s="169">
        <v>17</v>
      </c>
      <c r="BB162" s="169">
        <v>3</v>
      </c>
      <c r="BC162" s="169">
        <v>5</v>
      </c>
      <c r="BD162" s="169">
        <v>3</v>
      </c>
      <c r="BE162" s="169">
        <v>6</v>
      </c>
      <c r="BF162" s="169">
        <v>7</v>
      </c>
      <c r="BG162" s="169">
        <v>3</v>
      </c>
      <c r="BH162" s="169">
        <v>1</v>
      </c>
      <c r="BI162" s="169">
        <v>6</v>
      </c>
      <c r="BJ162" s="169">
        <v>12</v>
      </c>
      <c r="BK162" s="169">
        <v>12</v>
      </c>
      <c r="BL162" s="169">
        <v>366</v>
      </c>
      <c r="BM162" s="169">
        <v>9</v>
      </c>
      <c r="BN162" s="169">
        <v>7</v>
      </c>
      <c r="BO162" s="169">
        <v>1</v>
      </c>
      <c r="BP162" s="169">
        <v>7</v>
      </c>
      <c r="BQ162" s="169">
        <v>3</v>
      </c>
      <c r="BR162" s="169">
        <v>6</v>
      </c>
      <c r="BS162" s="169">
        <v>6</v>
      </c>
      <c r="BT162" s="169">
        <v>9</v>
      </c>
      <c r="BU162" s="169">
        <v>7</v>
      </c>
      <c r="BV162" s="169">
        <v>12</v>
      </c>
      <c r="BW162" s="169">
        <v>5</v>
      </c>
      <c r="BX162" s="169">
        <v>3</v>
      </c>
      <c r="BY162" s="169">
        <v>67</v>
      </c>
      <c r="BZ162" s="169">
        <v>245</v>
      </c>
      <c r="CA162" s="169"/>
      <c r="CB162" s="166">
        <f t="shared" si="20"/>
        <v>245</v>
      </c>
      <c r="CC162" s="166">
        <f t="shared" si="21"/>
        <v>43.8805970149254</v>
      </c>
      <c r="CD162" s="166">
        <v>150</v>
      </c>
      <c r="CE162" s="166">
        <v>0</v>
      </c>
      <c r="CF162" s="177">
        <v>0</v>
      </c>
      <c r="CG162" s="114">
        <v>149</v>
      </c>
      <c r="CH162" s="114">
        <v>20</v>
      </c>
      <c r="CI162" s="180">
        <v>40</v>
      </c>
      <c r="CJ162" s="114">
        <f t="shared" si="17"/>
        <v>89</v>
      </c>
      <c r="CK162" s="114">
        <v>139</v>
      </c>
      <c r="CL162" s="114">
        <v>139</v>
      </c>
      <c r="CM162" s="114">
        <v>20</v>
      </c>
      <c r="CN162" s="180">
        <v>30</v>
      </c>
      <c r="CO162" s="181">
        <f t="shared" si="18"/>
        <v>89</v>
      </c>
    </row>
    <row r="163" spans="1:93">
      <c r="A163" s="155">
        <v>162</v>
      </c>
      <c r="B163" s="156" t="s">
        <v>298</v>
      </c>
      <c r="C163" s="157" t="s">
        <v>935</v>
      </c>
      <c r="D163" s="95" t="s">
        <v>739</v>
      </c>
      <c r="E163" s="158" t="s">
        <v>958</v>
      </c>
      <c r="F163" s="158" t="s">
        <v>336</v>
      </c>
      <c r="G163" s="159" t="s">
        <v>959</v>
      </c>
      <c r="H163" s="161" t="s">
        <v>337</v>
      </c>
      <c r="I163" s="155"/>
      <c r="J163" s="155">
        <v>100</v>
      </c>
      <c r="K163" s="165">
        <v>189</v>
      </c>
      <c r="L163" s="155">
        <v>28</v>
      </c>
      <c r="M163" s="155">
        <v>30</v>
      </c>
      <c r="N163" s="165" t="s">
        <v>604</v>
      </c>
      <c r="O163" s="155" t="s">
        <v>605</v>
      </c>
      <c r="P163" s="155"/>
      <c r="Q163" s="155"/>
      <c r="R163" s="155"/>
      <c r="S163" s="155"/>
      <c r="T163" s="169"/>
      <c r="U163" s="169"/>
      <c r="V163" s="166"/>
      <c r="W163" s="155"/>
      <c r="X163" s="155"/>
      <c r="Y163" s="155"/>
      <c r="Z163" s="155"/>
      <c r="AA163" s="166"/>
      <c r="AB163" s="166">
        <f t="shared" si="19"/>
        <v>0</v>
      </c>
      <c r="AC163" s="166">
        <v>0</v>
      </c>
      <c r="AD163" s="166">
        <v>10</v>
      </c>
      <c r="AE163" s="169">
        <v>25</v>
      </c>
      <c r="AF163" s="169">
        <v>52</v>
      </c>
      <c r="AG163" s="169">
        <v>133</v>
      </c>
      <c r="AH163" s="169">
        <v>76</v>
      </c>
      <c r="AI163" s="169">
        <v>9</v>
      </c>
      <c r="AJ163" s="169">
        <v>6</v>
      </c>
      <c r="AK163" s="169"/>
      <c r="AL163" s="169">
        <v>1</v>
      </c>
      <c r="AM163" s="169">
        <v>7</v>
      </c>
      <c r="AN163" s="169">
        <v>2</v>
      </c>
      <c r="AO163" s="169">
        <v>5</v>
      </c>
      <c r="AP163" s="169">
        <v>6</v>
      </c>
      <c r="AQ163" s="169">
        <v>8</v>
      </c>
      <c r="AR163" s="169">
        <v>5</v>
      </c>
      <c r="AS163" s="169">
        <v>8</v>
      </c>
      <c r="AT163" s="169">
        <v>6</v>
      </c>
      <c r="AU163" s="169">
        <v>3</v>
      </c>
      <c r="AV163" s="169">
        <v>6</v>
      </c>
      <c r="AW163" s="169">
        <v>8</v>
      </c>
      <c r="AX163" s="169">
        <v>0</v>
      </c>
      <c r="AY163" s="169">
        <v>107</v>
      </c>
      <c r="AZ163" s="169">
        <v>16</v>
      </c>
      <c r="BA163" s="169">
        <v>15</v>
      </c>
      <c r="BB163" s="169">
        <v>5</v>
      </c>
      <c r="BC163" s="169">
        <v>1</v>
      </c>
      <c r="BD163" s="169">
        <v>3</v>
      </c>
      <c r="BE163" s="169">
        <v>3</v>
      </c>
      <c r="BF163" s="169">
        <v>8</v>
      </c>
      <c r="BG163" s="169">
        <v>6</v>
      </c>
      <c r="BH163" s="169">
        <v>2</v>
      </c>
      <c r="BI163" s="169">
        <v>8</v>
      </c>
      <c r="BJ163" s="169">
        <v>17</v>
      </c>
      <c r="BK163" s="169">
        <v>4</v>
      </c>
      <c r="BL163" s="169">
        <v>326</v>
      </c>
      <c r="BM163" s="169">
        <v>7</v>
      </c>
      <c r="BN163" s="169">
        <v>2</v>
      </c>
      <c r="BO163" s="169">
        <v>8</v>
      </c>
      <c r="BP163" s="169">
        <v>6</v>
      </c>
      <c r="BQ163" s="169">
        <v>2</v>
      </c>
      <c r="BR163" s="169">
        <v>2</v>
      </c>
      <c r="BS163" s="169">
        <v>11</v>
      </c>
      <c r="BT163" s="169">
        <v>9</v>
      </c>
      <c r="BU163" s="169">
        <v>6</v>
      </c>
      <c r="BV163" s="169">
        <v>13</v>
      </c>
      <c r="BW163" s="169">
        <v>8</v>
      </c>
      <c r="BX163" s="169">
        <v>8</v>
      </c>
      <c r="BY163" s="169">
        <v>75</v>
      </c>
      <c r="BZ163" s="169">
        <v>213</v>
      </c>
      <c r="CA163" s="169"/>
      <c r="CB163" s="166">
        <f t="shared" si="20"/>
        <v>213</v>
      </c>
      <c r="CC163" s="166">
        <f t="shared" si="21"/>
        <v>34.08</v>
      </c>
      <c r="CD163" s="166">
        <v>211</v>
      </c>
      <c r="CE163" s="166">
        <v>0</v>
      </c>
      <c r="CF163" s="177">
        <v>0</v>
      </c>
      <c r="CG163" s="114">
        <v>159</v>
      </c>
      <c r="CH163" s="114">
        <v>20</v>
      </c>
      <c r="CI163" s="180">
        <v>40</v>
      </c>
      <c r="CJ163" s="114">
        <f t="shared" si="17"/>
        <v>99</v>
      </c>
      <c r="CK163" s="114">
        <v>149</v>
      </c>
      <c r="CL163" s="114">
        <v>149</v>
      </c>
      <c r="CM163" s="114">
        <v>20</v>
      </c>
      <c r="CN163" s="180">
        <v>30</v>
      </c>
      <c r="CO163" s="181">
        <f t="shared" si="18"/>
        <v>99</v>
      </c>
    </row>
    <row r="164" spans="1:93">
      <c r="A164" s="155">
        <v>163</v>
      </c>
      <c r="B164" s="156" t="s">
        <v>298</v>
      </c>
      <c r="C164" s="157" t="s">
        <v>935</v>
      </c>
      <c r="D164" s="95" t="s">
        <v>739</v>
      </c>
      <c r="E164" s="158" t="s">
        <v>960</v>
      </c>
      <c r="F164" s="158" t="s">
        <v>373</v>
      </c>
      <c r="G164" s="159" t="s">
        <v>961</v>
      </c>
      <c r="H164" s="159" t="s">
        <v>348</v>
      </c>
      <c r="I164" s="155"/>
      <c r="J164" s="155">
        <v>85</v>
      </c>
      <c r="K164" s="165">
        <v>189</v>
      </c>
      <c r="L164" s="155">
        <v>35</v>
      </c>
      <c r="M164" s="155"/>
      <c r="N164" s="165" t="s">
        <v>615</v>
      </c>
      <c r="O164" s="155" t="s">
        <v>605</v>
      </c>
      <c r="P164" s="155"/>
      <c r="Q164" s="155"/>
      <c r="R164" s="155"/>
      <c r="S164" s="155"/>
      <c r="T164" s="169"/>
      <c r="U164" s="169"/>
      <c r="V164" s="166"/>
      <c r="W164" s="155"/>
      <c r="X164" s="155"/>
      <c r="Y164" s="155"/>
      <c r="Z164" s="155"/>
      <c r="AA164" s="166"/>
      <c r="AB164" s="166">
        <f t="shared" si="19"/>
        <v>0</v>
      </c>
      <c r="AC164" s="166">
        <v>0</v>
      </c>
      <c r="AD164" s="166">
        <v>2</v>
      </c>
      <c r="AE164" s="169">
        <v>16</v>
      </c>
      <c r="AF164" s="169">
        <v>44</v>
      </c>
      <c r="AG164" s="169">
        <v>98</v>
      </c>
      <c r="AH164" s="169">
        <v>6</v>
      </c>
      <c r="AI164" s="169">
        <v>2</v>
      </c>
      <c r="AJ164" s="169">
        <v>5</v>
      </c>
      <c r="AK164" s="169">
        <v>3</v>
      </c>
      <c r="AL164" s="169">
        <v>5</v>
      </c>
      <c r="AM164" s="169">
        <v>17</v>
      </c>
      <c r="AN164" s="169">
        <v>7</v>
      </c>
      <c r="AO164" s="169">
        <v>10</v>
      </c>
      <c r="AP164" s="169">
        <v>3</v>
      </c>
      <c r="AQ164" s="169">
        <v>8</v>
      </c>
      <c r="AR164" s="169">
        <v>4</v>
      </c>
      <c r="AS164" s="169">
        <v>2</v>
      </c>
      <c r="AT164" s="169">
        <v>2</v>
      </c>
      <c r="AU164" s="169">
        <v>1</v>
      </c>
      <c r="AV164" s="169">
        <v>2</v>
      </c>
      <c r="AW164" s="169">
        <v>5</v>
      </c>
      <c r="AX164" s="169">
        <v>0</v>
      </c>
      <c r="AY164" s="169">
        <v>4</v>
      </c>
      <c r="AZ164" s="169">
        <v>1</v>
      </c>
      <c r="BA164" s="169">
        <v>0</v>
      </c>
      <c r="BB164" s="169">
        <v>3</v>
      </c>
      <c r="BC164" s="169">
        <v>1</v>
      </c>
      <c r="BD164" s="169">
        <v>0</v>
      </c>
      <c r="BE164" s="169">
        <v>0</v>
      </c>
      <c r="BF164" s="169">
        <v>1</v>
      </c>
      <c r="BG164" s="169">
        <v>1</v>
      </c>
      <c r="BH164" s="169">
        <v>0</v>
      </c>
      <c r="BI164" s="169">
        <v>1</v>
      </c>
      <c r="BJ164" s="169">
        <v>0</v>
      </c>
      <c r="BK164" s="169">
        <v>0</v>
      </c>
      <c r="BL164" s="169">
        <v>90</v>
      </c>
      <c r="BM164" s="169">
        <v>0</v>
      </c>
      <c r="BN164" s="169">
        <v>0</v>
      </c>
      <c r="BO164" s="169">
        <v>0</v>
      </c>
      <c r="BP164" s="169">
        <v>0</v>
      </c>
      <c r="BQ164" s="169">
        <v>0</v>
      </c>
      <c r="BR164" s="169">
        <v>1</v>
      </c>
      <c r="BS164" s="169">
        <v>1</v>
      </c>
      <c r="BT164" s="169">
        <v>0</v>
      </c>
      <c r="BU164" s="169">
        <v>5</v>
      </c>
      <c r="BV164" s="169">
        <v>1</v>
      </c>
      <c r="BW164" s="169">
        <v>0</v>
      </c>
      <c r="BX164" s="169">
        <v>1</v>
      </c>
      <c r="BY164" s="169">
        <v>9</v>
      </c>
      <c r="BZ164" s="169">
        <v>2</v>
      </c>
      <c r="CA164" s="169"/>
      <c r="CB164" s="166">
        <f t="shared" si="20"/>
        <v>2</v>
      </c>
      <c r="CC164" s="166">
        <f t="shared" si="21"/>
        <v>2.66666666666667</v>
      </c>
      <c r="CD164" s="166">
        <v>4</v>
      </c>
      <c r="CE164" s="166">
        <v>0</v>
      </c>
      <c r="CF164" s="177">
        <v>0</v>
      </c>
      <c r="CG164" s="114">
        <v>149</v>
      </c>
      <c r="CH164" s="114">
        <v>20</v>
      </c>
      <c r="CI164" s="114">
        <v>30</v>
      </c>
      <c r="CJ164" s="114">
        <f t="shared" si="17"/>
        <v>99</v>
      </c>
      <c r="CK164" s="114">
        <v>139</v>
      </c>
      <c r="CL164" s="114">
        <v>139</v>
      </c>
      <c r="CM164" s="114">
        <v>20</v>
      </c>
      <c r="CN164" s="114">
        <v>20</v>
      </c>
      <c r="CO164" s="181">
        <f t="shared" si="18"/>
        <v>99</v>
      </c>
    </row>
    <row r="165" spans="1:93">
      <c r="A165" s="155">
        <v>164</v>
      </c>
      <c r="B165" s="156" t="s">
        <v>298</v>
      </c>
      <c r="C165" s="157" t="s">
        <v>935</v>
      </c>
      <c r="D165" s="95" t="s">
        <v>739</v>
      </c>
      <c r="E165" s="158" t="s">
        <v>962</v>
      </c>
      <c r="F165" s="158" t="s">
        <v>347</v>
      </c>
      <c r="G165" s="159" t="s">
        <v>963</v>
      </c>
      <c r="H165" s="159" t="s">
        <v>348</v>
      </c>
      <c r="I165" s="155"/>
      <c r="J165" s="155">
        <v>100</v>
      </c>
      <c r="K165" s="165">
        <v>189</v>
      </c>
      <c r="L165" s="155">
        <v>35</v>
      </c>
      <c r="M165" s="155"/>
      <c r="N165" s="165" t="s">
        <v>615</v>
      </c>
      <c r="O165" s="155" t="s">
        <v>605</v>
      </c>
      <c r="P165" s="155"/>
      <c r="Q165" s="155"/>
      <c r="R165" s="155"/>
      <c r="S165" s="155"/>
      <c r="T165" s="169"/>
      <c r="U165" s="169"/>
      <c r="V165" s="166"/>
      <c r="W165" s="155"/>
      <c r="X165" s="155"/>
      <c r="Y165" s="155"/>
      <c r="Z165" s="155"/>
      <c r="AA165" s="166"/>
      <c r="AB165" s="166">
        <f t="shared" si="19"/>
        <v>0</v>
      </c>
      <c r="AC165" s="166">
        <v>0</v>
      </c>
      <c r="AD165" s="166">
        <v>6</v>
      </c>
      <c r="AE165" s="169">
        <v>19</v>
      </c>
      <c r="AF165" s="169">
        <v>25</v>
      </c>
      <c r="AG165" s="169">
        <v>95</v>
      </c>
      <c r="AH165" s="169">
        <v>6</v>
      </c>
      <c r="AI165" s="169">
        <v>4</v>
      </c>
      <c r="AJ165" s="169">
        <v>3</v>
      </c>
      <c r="AK165" s="169">
        <v>3</v>
      </c>
      <c r="AL165" s="169">
        <v>3</v>
      </c>
      <c r="AM165" s="169">
        <v>6</v>
      </c>
      <c r="AN165" s="169">
        <v>1</v>
      </c>
      <c r="AO165" s="169">
        <v>6</v>
      </c>
      <c r="AP165" s="169">
        <v>3</v>
      </c>
      <c r="AQ165" s="169">
        <v>1</v>
      </c>
      <c r="AR165" s="169">
        <v>2</v>
      </c>
      <c r="AS165" s="169">
        <v>5</v>
      </c>
      <c r="AT165" s="169">
        <v>2</v>
      </c>
      <c r="AU165" s="169">
        <v>0</v>
      </c>
      <c r="AV165" s="169">
        <v>1</v>
      </c>
      <c r="AW165" s="169">
        <v>3</v>
      </c>
      <c r="AX165" s="169">
        <v>1</v>
      </c>
      <c r="AY165" s="169">
        <v>13</v>
      </c>
      <c r="AZ165" s="169">
        <v>4</v>
      </c>
      <c r="BA165" s="169">
        <v>0</v>
      </c>
      <c r="BB165" s="169">
        <v>4</v>
      </c>
      <c r="BC165" s="169">
        <v>1</v>
      </c>
      <c r="BD165" s="169">
        <v>1</v>
      </c>
      <c r="BE165" s="169">
        <v>2</v>
      </c>
      <c r="BF165" s="169">
        <v>0</v>
      </c>
      <c r="BG165" s="169">
        <v>1</v>
      </c>
      <c r="BH165" s="169">
        <v>2</v>
      </c>
      <c r="BI165" s="169">
        <v>11</v>
      </c>
      <c r="BJ165" s="169">
        <v>1</v>
      </c>
      <c r="BK165" s="169">
        <v>1</v>
      </c>
      <c r="BL165" s="169">
        <v>87</v>
      </c>
      <c r="BM165" s="169">
        <v>2</v>
      </c>
      <c r="BN165" s="169">
        <v>0</v>
      </c>
      <c r="BO165" s="169">
        <v>0</v>
      </c>
      <c r="BP165" s="169">
        <v>1</v>
      </c>
      <c r="BQ165" s="169">
        <v>1</v>
      </c>
      <c r="BR165" s="169">
        <v>0</v>
      </c>
      <c r="BS165" s="169">
        <v>1</v>
      </c>
      <c r="BT165" s="169">
        <v>1</v>
      </c>
      <c r="BU165" s="169">
        <v>1</v>
      </c>
      <c r="BV165" s="169">
        <v>1</v>
      </c>
      <c r="BW165" s="169">
        <v>2</v>
      </c>
      <c r="BX165" s="169">
        <v>1</v>
      </c>
      <c r="BY165" s="169">
        <v>11</v>
      </c>
      <c r="BZ165" s="169">
        <v>40</v>
      </c>
      <c r="CA165" s="169"/>
      <c r="CB165" s="166">
        <f t="shared" si="20"/>
        <v>40</v>
      </c>
      <c r="CC165" s="166">
        <f t="shared" si="21"/>
        <v>43.6363636363636</v>
      </c>
      <c r="CD165" s="166">
        <v>4</v>
      </c>
      <c r="CE165" s="166">
        <v>0</v>
      </c>
      <c r="CF165" s="177">
        <v>0</v>
      </c>
      <c r="CG165" s="114">
        <v>169</v>
      </c>
      <c r="CH165" s="114">
        <v>20</v>
      </c>
      <c r="CI165" s="114">
        <v>30</v>
      </c>
      <c r="CJ165" s="114">
        <f t="shared" si="17"/>
        <v>119</v>
      </c>
      <c r="CK165" s="114">
        <v>159</v>
      </c>
      <c r="CL165" s="114">
        <v>159</v>
      </c>
      <c r="CM165" s="114">
        <v>20</v>
      </c>
      <c r="CN165" s="114">
        <v>20</v>
      </c>
      <c r="CO165" s="181">
        <f t="shared" si="18"/>
        <v>119</v>
      </c>
    </row>
    <row r="166" spans="1:93">
      <c r="A166" s="155">
        <v>165</v>
      </c>
      <c r="B166" s="156" t="s">
        <v>298</v>
      </c>
      <c r="C166" s="157" t="s">
        <v>964</v>
      </c>
      <c r="D166" s="95" t="s">
        <v>739</v>
      </c>
      <c r="E166" s="158" t="s">
        <v>965</v>
      </c>
      <c r="F166" s="158" t="s">
        <v>361</v>
      </c>
      <c r="G166" s="159" t="s">
        <v>966</v>
      </c>
      <c r="H166" s="159" t="s">
        <v>326</v>
      </c>
      <c r="I166" s="155"/>
      <c r="J166" s="155">
        <v>85</v>
      </c>
      <c r="K166" s="165">
        <v>189</v>
      </c>
      <c r="L166" s="155">
        <v>35</v>
      </c>
      <c r="M166" s="155">
        <v>25</v>
      </c>
      <c r="N166" s="165" t="s">
        <v>604</v>
      </c>
      <c r="O166" s="155" t="s">
        <v>605</v>
      </c>
      <c r="P166" s="155"/>
      <c r="Q166" s="155"/>
      <c r="R166" s="155"/>
      <c r="S166" s="155"/>
      <c r="T166" s="169"/>
      <c r="U166" s="169"/>
      <c r="V166" s="166"/>
      <c r="W166" s="155"/>
      <c r="X166" s="155"/>
      <c r="Y166" s="155"/>
      <c r="Z166" s="155"/>
      <c r="AA166" s="166"/>
      <c r="AB166" s="166">
        <f t="shared" si="19"/>
        <v>0</v>
      </c>
      <c r="AC166" s="166">
        <v>0</v>
      </c>
      <c r="AD166" s="166">
        <v>25</v>
      </c>
      <c r="AE166" s="169">
        <v>54</v>
      </c>
      <c r="AF166" s="169">
        <v>107</v>
      </c>
      <c r="AG166" s="169">
        <v>175</v>
      </c>
      <c r="AH166" s="169">
        <v>5</v>
      </c>
      <c r="AI166" s="169">
        <v>4</v>
      </c>
      <c r="AJ166" s="169">
        <v>2</v>
      </c>
      <c r="AK166" s="169">
        <v>3</v>
      </c>
      <c r="AL166" s="169">
        <v>4</v>
      </c>
      <c r="AM166" s="169">
        <v>6</v>
      </c>
      <c r="AN166" s="169">
        <v>4</v>
      </c>
      <c r="AO166" s="169">
        <v>2</v>
      </c>
      <c r="AP166" s="169">
        <v>2</v>
      </c>
      <c r="AQ166" s="169">
        <v>1</v>
      </c>
      <c r="AR166" s="169">
        <v>2</v>
      </c>
      <c r="AS166" s="169">
        <v>0</v>
      </c>
      <c r="AT166" s="169">
        <v>2</v>
      </c>
      <c r="AU166" s="169">
        <v>2</v>
      </c>
      <c r="AV166" s="169">
        <v>3</v>
      </c>
      <c r="AW166" s="169">
        <v>10</v>
      </c>
      <c r="AX166" s="169">
        <v>1</v>
      </c>
      <c r="AY166" s="169">
        <v>23</v>
      </c>
      <c r="AZ166" s="169">
        <v>8</v>
      </c>
      <c r="BA166" s="169">
        <v>3</v>
      </c>
      <c r="BB166" s="169">
        <v>2</v>
      </c>
      <c r="BC166" s="169">
        <v>4</v>
      </c>
      <c r="BD166" s="169">
        <v>6</v>
      </c>
      <c r="BE166" s="169">
        <v>3</v>
      </c>
      <c r="BF166" s="169">
        <v>1</v>
      </c>
      <c r="BG166" s="169">
        <v>4</v>
      </c>
      <c r="BH166" s="169">
        <v>3</v>
      </c>
      <c r="BI166" s="169">
        <v>1</v>
      </c>
      <c r="BJ166" s="169">
        <v>4</v>
      </c>
      <c r="BK166" s="169">
        <v>4</v>
      </c>
      <c r="BL166" s="169">
        <v>111</v>
      </c>
      <c r="BM166" s="169">
        <v>5</v>
      </c>
      <c r="BN166" s="169">
        <v>2</v>
      </c>
      <c r="BO166" s="169">
        <v>4</v>
      </c>
      <c r="BP166" s="169">
        <v>1</v>
      </c>
      <c r="BQ166" s="169">
        <v>2</v>
      </c>
      <c r="BR166" s="169">
        <v>3</v>
      </c>
      <c r="BS166" s="169">
        <v>13</v>
      </c>
      <c r="BT166" s="169">
        <v>1</v>
      </c>
      <c r="BU166" s="169">
        <v>5</v>
      </c>
      <c r="BV166" s="169">
        <v>1</v>
      </c>
      <c r="BW166" s="169">
        <v>1</v>
      </c>
      <c r="BX166" s="169">
        <v>4</v>
      </c>
      <c r="BY166" s="169">
        <v>40</v>
      </c>
      <c r="BZ166" s="169">
        <v>59</v>
      </c>
      <c r="CA166" s="169">
        <v>12</v>
      </c>
      <c r="CB166" s="166">
        <f t="shared" si="20"/>
        <v>71</v>
      </c>
      <c r="CC166" s="166">
        <f t="shared" ref="CC166:CC197" si="22">CB166/(BY166/12)</f>
        <v>21.3</v>
      </c>
      <c r="CD166" s="166">
        <v>168</v>
      </c>
      <c r="CE166" s="166">
        <v>353</v>
      </c>
      <c r="CF166" s="177" t="s">
        <v>865</v>
      </c>
      <c r="CG166" s="114">
        <v>149</v>
      </c>
      <c r="CH166" s="114">
        <v>20</v>
      </c>
      <c r="CI166" s="114">
        <v>30</v>
      </c>
      <c r="CJ166" s="114">
        <f t="shared" si="17"/>
        <v>99</v>
      </c>
      <c r="CK166" s="114">
        <v>139</v>
      </c>
      <c r="CL166" s="114">
        <v>139</v>
      </c>
      <c r="CM166" s="114">
        <v>20</v>
      </c>
      <c r="CN166" s="114">
        <v>20</v>
      </c>
      <c r="CO166" s="181">
        <f t="shared" si="18"/>
        <v>99</v>
      </c>
    </row>
    <row r="167" spans="1:93">
      <c r="A167" s="155">
        <v>166</v>
      </c>
      <c r="B167" s="156" t="s">
        <v>298</v>
      </c>
      <c r="C167" s="157" t="s">
        <v>964</v>
      </c>
      <c r="D167" s="95" t="s">
        <v>739</v>
      </c>
      <c r="E167" s="158" t="s">
        <v>967</v>
      </c>
      <c r="F167" s="158" t="s">
        <v>325</v>
      </c>
      <c r="G167" s="159" t="s">
        <v>968</v>
      </c>
      <c r="H167" s="159" t="s">
        <v>326</v>
      </c>
      <c r="I167" s="155"/>
      <c r="J167" s="155">
        <v>100</v>
      </c>
      <c r="K167" s="165">
        <v>219</v>
      </c>
      <c r="L167" s="155">
        <v>35</v>
      </c>
      <c r="M167" s="155">
        <v>25</v>
      </c>
      <c r="N167" s="165" t="s">
        <v>604</v>
      </c>
      <c r="O167" s="155" t="s">
        <v>605</v>
      </c>
      <c r="P167" s="155"/>
      <c r="Q167" s="155"/>
      <c r="R167" s="155"/>
      <c r="S167" s="155"/>
      <c r="T167" s="169"/>
      <c r="U167" s="169"/>
      <c r="V167" s="166"/>
      <c r="W167" s="155"/>
      <c r="X167" s="155"/>
      <c r="Y167" s="155"/>
      <c r="Z167" s="155"/>
      <c r="AA167" s="166"/>
      <c r="AB167" s="166">
        <f t="shared" si="19"/>
        <v>0</v>
      </c>
      <c r="AC167" s="166">
        <v>0</v>
      </c>
      <c r="AD167" s="166">
        <v>20</v>
      </c>
      <c r="AE167" s="169">
        <v>57</v>
      </c>
      <c r="AF167" s="169">
        <v>68</v>
      </c>
      <c r="AG167" s="169">
        <v>173</v>
      </c>
      <c r="AH167" s="169">
        <v>7</v>
      </c>
      <c r="AI167" s="169">
        <v>2</v>
      </c>
      <c r="AJ167" s="169">
        <v>0</v>
      </c>
      <c r="AK167" s="169"/>
      <c r="AL167" s="169">
        <v>3</v>
      </c>
      <c r="AM167" s="169">
        <v>2</v>
      </c>
      <c r="AN167" s="169">
        <v>3</v>
      </c>
      <c r="AO167" s="169">
        <v>2</v>
      </c>
      <c r="AP167" s="169">
        <v>1</v>
      </c>
      <c r="AQ167" s="169">
        <v>0</v>
      </c>
      <c r="AR167" s="169">
        <v>4</v>
      </c>
      <c r="AS167" s="169">
        <v>4</v>
      </c>
      <c r="AT167" s="169">
        <v>2</v>
      </c>
      <c r="AU167" s="169">
        <v>2</v>
      </c>
      <c r="AV167" s="169">
        <v>0</v>
      </c>
      <c r="AW167" s="169">
        <v>4</v>
      </c>
      <c r="AX167" s="169">
        <v>1</v>
      </c>
      <c r="AY167" s="169">
        <v>10</v>
      </c>
      <c r="AZ167" s="169">
        <v>4</v>
      </c>
      <c r="BA167" s="169">
        <v>3</v>
      </c>
      <c r="BB167" s="169">
        <v>2</v>
      </c>
      <c r="BC167" s="169">
        <v>0</v>
      </c>
      <c r="BD167" s="169">
        <v>2</v>
      </c>
      <c r="BE167" s="169">
        <v>3</v>
      </c>
      <c r="BF167" s="169">
        <v>2</v>
      </c>
      <c r="BG167" s="169">
        <v>2</v>
      </c>
      <c r="BH167" s="169">
        <v>3</v>
      </c>
      <c r="BI167" s="169">
        <v>3</v>
      </c>
      <c r="BJ167" s="169">
        <v>0</v>
      </c>
      <c r="BK167" s="169">
        <v>5</v>
      </c>
      <c r="BL167" s="169">
        <v>73</v>
      </c>
      <c r="BM167" s="169">
        <v>2</v>
      </c>
      <c r="BN167" s="169">
        <v>2</v>
      </c>
      <c r="BO167" s="169">
        <v>2</v>
      </c>
      <c r="BP167" s="169">
        <v>4</v>
      </c>
      <c r="BQ167" s="169">
        <v>1</v>
      </c>
      <c r="BR167" s="169">
        <v>1</v>
      </c>
      <c r="BS167" s="169">
        <v>3</v>
      </c>
      <c r="BT167" s="169">
        <v>1</v>
      </c>
      <c r="BU167" s="169">
        <v>1</v>
      </c>
      <c r="BV167" s="169">
        <v>2</v>
      </c>
      <c r="BW167" s="169">
        <v>2</v>
      </c>
      <c r="BX167" s="169">
        <v>2</v>
      </c>
      <c r="BY167" s="169">
        <v>22</v>
      </c>
      <c r="BZ167" s="169">
        <v>57</v>
      </c>
      <c r="CA167" s="169"/>
      <c r="CB167" s="166">
        <f t="shared" si="20"/>
        <v>57</v>
      </c>
      <c r="CC167" s="166">
        <f t="shared" si="22"/>
        <v>31.0909090909091</v>
      </c>
      <c r="CD167" s="166">
        <v>227</v>
      </c>
      <c r="CE167" s="166">
        <v>237</v>
      </c>
      <c r="CF167" s="177" t="s">
        <v>865</v>
      </c>
      <c r="CG167" s="114">
        <v>159</v>
      </c>
      <c r="CH167" s="114">
        <v>20</v>
      </c>
      <c r="CI167" s="114">
        <v>30</v>
      </c>
      <c r="CJ167" s="114">
        <f t="shared" si="17"/>
        <v>109</v>
      </c>
      <c r="CK167" s="114">
        <v>149</v>
      </c>
      <c r="CL167" s="114">
        <v>149</v>
      </c>
      <c r="CM167" s="114">
        <v>20</v>
      </c>
      <c r="CN167" s="114">
        <v>20</v>
      </c>
      <c r="CO167" s="181">
        <f t="shared" si="18"/>
        <v>109</v>
      </c>
    </row>
    <row r="168" spans="1:93">
      <c r="A168" s="155">
        <v>167</v>
      </c>
      <c r="B168" s="156" t="s">
        <v>298</v>
      </c>
      <c r="C168" s="157" t="s">
        <v>964</v>
      </c>
      <c r="D168" s="95" t="s">
        <v>739</v>
      </c>
      <c r="E168" s="158" t="s">
        <v>969</v>
      </c>
      <c r="F168" s="158" t="s">
        <v>360</v>
      </c>
      <c r="G168" s="159" t="s">
        <v>970</v>
      </c>
      <c r="H168" s="159" t="s">
        <v>323</v>
      </c>
      <c r="I168" s="155"/>
      <c r="J168" s="155">
        <v>85</v>
      </c>
      <c r="K168" s="165">
        <v>189</v>
      </c>
      <c r="L168" s="155">
        <v>35</v>
      </c>
      <c r="M168" s="155">
        <v>25</v>
      </c>
      <c r="N168" s="165" t="s">
        <v>604</v>
      </c>
      <c r="O168" s="155" t="s">
        <v>605</v>
      </c>
      <c r="P168" s="155"/>
      <c r="Q168" s="155"/>
      <c r="R168" s="155"/>
      <c r="S168" s="155"/>
      <c r="T168" s="169"/>
      <c r="U168" s="169"/>
      <c r="V168" s="166"/>
      <c r="W168" s="155"/>
      <c r="X168" s="155"/>
      <c r="Y168" s="155"/>
      <c r="Z168" s="155"/>
      <c r="AA168" s="166"/>
      <c r="AB168" s="166">
        <f t="shared" si="19"/>
        <v>0</v>
      </c>
      <c r="AC168" s="166">
        <v>0</v>
      </c>
      <c r="AD168" s="166">
        <v>11</v>
      </c>
      <c r="AE168" s="169">
        <v>18</v>
      </c>
      <c r="AF168" s="169">
        <v>34</v>
      </c>
      <c r="AG168" s="169">
        <v>53</v>
      </c>
      <c r="AH168" s="169">
        <v>10</v>
      </c>
      <c r="AI168" s="169">
        <v>0</v>
      </c>
      <c r="AJ168" s="169">
        <v>2</v>
      </c>
      <c r="AK168" s="169"/>
      <c r="AL168" s="169">
        <v>1</v>
      </c>
      <c r="AM168" s="169">
        <v>0</v>
      </c>
      <c r="AN168" s="169">
        <v>1</v>
      </c>
      <c r="AO168" s="169">
        <v>1</v>
      </c>
      <c r="AP168" s="169">
        <v>0</v>
      </c>
      <c r="AQ168" s="169">
        <v>4</v>
      </c>
      <c r="AR168" s="169">
        <v>2</v>
      </c>
      <c r="AS168" s="169">
        <v>2</v>
      </c>
      <c r="AT168" s="169">
        <v>0</v>
      </c>
      <c r="AU168" s="169">
        <v>0</v>
      </c>
      <c r="AV168" s="169">
        <v>3</v>
      </c>
      <c r="AW168" s="169">
        <v>2</v>
      </c>
      <c r="AX168" s="169">
        <v>4</v>
      </c>
      <c r="AY168" s="169">
        <v>6</v>
      </c>
      <c r="AZ168" s="169">
        <v>4</v>
      </c>
      <c r="BA168" s="169">
        <v>1</v>
      </c>
      <c r="BB168" s="169">
        <v>2</v>
      </c>
      <c r="BC168" s="169">
        <v>0</v>
      </c>
      <c r="BD168" s="169">
        <v>1</v>
      </c>
      <c r="BE168" s="169">
        <v>2</v>
      </c>
      <c r="BF168" s="169">
        <v>1</v>
      </c>
      <c r="BG168" s="169">
        <v>1</v>
      </c>
      <c r="BH168" s="169">
        <v>0</v>
      </c>
      <c r="BI168" s="169">
        <v>1</v>
      </c>
      <c r="BJ168" s="169">
        <v>0</v>
      </c>
      <c r="BK168" s="169">
        <v>1</v>
      </c>
      <c r="BL168" s="169">
        <v>46</v>
      </c>
      <c r="BM168" s="169">
        <v>1</v>
      </c>
      <c r="BN168" s="169">
        <v>0</v>
      </c>
      <c r="BO168" s="169">
        <v>1</v>
      </c>
      <c r="BP168" s="169">
        <v>0</v>
      </c>
      <c r="BQ168" s="169">
        <v>0</v>
      </c>
      <c r="BR168" s="169">
        <v>0</v>
      </c>
      <c r="BS168" s="169">
        <v>2</v>
      </c>
      <c r="BT168" s="169">
        <v>1</v>
      </c>
      <c r="BU168" s="169">
        <v>0</v>
      </c>
      <c r="BV168" s="169">
        <v>0</v>
      </c>
      <c r="BW168" s="169">
        <v>1</v>
      </c>
      <c r="BX168" s="169">
        <v>2</v>
      </c>
      <c r="BY168" s="169">
        <v>7</v>
      </c>
      <c r="BZ168" s="169">
        <v>37</v>
      </c>
      <c r="CA168" s="169"/>
      <c r="CB168" s="166">
        <f t="shared" si="20"/>
        <v>37</v>
      </c>
      <c r="CC168" s="166">
        <f t="shared" si="22"/>
        <v>63.4285714285714</v>
      </c>
      <c r="CD168" s="166">
        <v>155</v>
      </c>
      <c r="CE168" s="166">
        <v>52</v>
      </c>
      <c r="CF168" s="177">
        <v>44391</v>
      </c>
      <c r="CG168" s="114">
        <v>149</v>
      </c>
      <c r="CH168" s="114">
        <v>20</v>
      </c>
      <c r="CI168" s="114">
        <v>30</v>
      </c>
      <c r="CJ168" s="114">
        <f t="shared" si="17"/>
        <v>99</v>
      </c>
      <c r="CK168" s="114">
        <v>139</v>
      </c>
      <c r="CL168" s="114">
        <v>139</v>
      </c>
      <c r="CM168" s="114">
        <v>20</v>
      </c>
      <c r="CN168" s="114">
        <v>20</v>
      </c>
      <c r="CO168" s="181">
        <f t="shared" si="18"/>
        <v>99</v>
      </c>
    </row>
    <row r="169" spans="1:93">
      <c r="A169" s="155">
        <v>168</v>
      </c>
      <c r="B169" s="156" t="s">
        <v>298</v>
      </c>
      <c r="C169" s="157" t="s">
        <v>964</v>
      </c>
      <c r="D169" s="95" t="s">
        <v>739</v>
      </c>
      <c r="E169" s="158" t="s">
        <v>971</v>
      </c>
      <c r="F169" s="158" t="s">
        <v>322</v>
      </c>
      <c r="G169" s="159" t="s">
        <v>972</v>
      </c>
      <c r="H169" s="159" t="s">
        <v>323</v>
      </c>
      <c r="I169" s="155"/>
      <c r="J169" s="155">
        <v>100</v>
      </c>
      <c r="K169" s="165">
        <v>189</v>
      </c>
      <c r="L169" s="155">
        <v>35</v>
      </c>
      <c r="M169" s="155">
        <v>25</v>
      </c>
      <c r="N169" s="165" t="s">
        <v>604</v>
      </c>
      <c r="O169" s="155" t="s">
        <v>605</v>
      </c>
      <c r="P169" s="155"/>
      <c r="Q169" s="155"/>
      <c r="R169" s="155"/>
      <c r="S169" s="155"/>
      <c r="T169" s="169"/>
      <c r="U169" s="169"/>
      <c r="V169" s="166"/>
      <c r="W169" s="155"/>
      <c r="X169" s="155"/>
      <c r="Y169" s="155"/>
      <c r="Z169" s="155"/>
      <c r="AA169" s="166"/>
      <c r="AB169" s="166">
        <f t="shared" si="19"/>
        <v>0</v>
      </c>
      <c r="AC169" s="166">
        <v>0</v>
      </c>
      <c r="AD169" s="166">
        <v>15</v>
      </c>
      <c r="AE169" s="169">
        <v>23</v>
      </c>
      <c r="AF169" s="169">
        <v>23</v>
      </c>
      <c r="AG169" s="169">
        <v>36</v>
      </c>
      <c r="AH169" s="169">
        <v>2</v>
      </c>
      <c r="AI169" s="169">
        <v>0</v>
      </c>
      <c r="AJ169" s="169">
        <v>1</v>
      </c>
      <c r="AK169" s="169">
        <v>2</v>
      </c>
      <c r="AL169" s="169">
        <v>1</v>
      </c>
      <c r="AM169" s="169">
        <v>2</v>
      </c>
      <c r="AN169" s="169">
        <v>0</v>
      </c>
      <c r="AO169" s="169">
        <v>1</v>
      </c>
      <c r="AP169" s="169">
        <v>0</v>
      </c>
      <c r="AQ169" s="169">
        <v>4</v>
      </c>
      <c r="AR169" s="169">
        <v>1</v>
      </c>
      <c r="AS169" s="169">
        <v>0</v>
      </c>
      <c r="AT169" s="169">
        <v>2</v>
      </c>
      <c r="AU169" s="169">
        <v>2</v>
      </c>
      <c r="AV169" s="169">
        <v>1</v>
      </c>
      <c r="AW169" s="169">
        <v>3</v>
      </c>
      <c r="AX169" s="169">
        <v>0</v>
      </c>
      <c r="AY169" s="169">
        <v>5</v>
      </c>
      <c r="AZ169" s="169">
        <v>1</v>
      </c>
      <c r="BA169" s="169">
        <v>1</v>
      </c>
      <c r="BB169" s="169">
        <v>0</v>
      </c>
      <c r="BC169" s="169">
        <v>0</v>
      </c>
      <c r="BD169" s="169">
        <v>1</v>
      </c>
      <c r="BE169" s="169">
        <v>0</v>
      </c>
      <c r="BF169" s="169">
        <v>0</v>
      </c>
      <c r="BG169" s="169">
        <v>1</v>
      </c>
      <c r="BH169" s="169">
        <v>0</v>
      </c>
      <c r="BI169" s="169">
        <v>0</v>
      </c>
      <c r="BJ169" s="169">
        <v>0</v>
      </c>
      <c r="BK169" s="169">
        <v>0</v>
      </c>
      <c r="BL169" s="169">
        <v>31</v>
      </c>
      <c r="BM169" s="169">
        <v>2</v>
      </c>
      <c r="BN169" s="169">
        <v>0</v>
      </c>
      <c r="BO169" s="169">
        <v>2</v>
      </c>
      <c r="BP169" s="169">
        <v>0</v>
      </c>
      <c r="BQ169" s="169">
        <v>0</v>
      </c>
      <c r="BR169" s="169">
        <v>0</v>
      </c>
      <c r="BS169" s="169">
        <v>1</v>
      </c>
      <c r="BT169" s="169">
        <v>0</v>
      </c>
      <c r="BU169" s="169">
        <v>0</v>
      </c>
      <c r="BV169" s="169">
        <v>2</v>
      </c>
      <c r="BW169" s="169">
        <v>0</v>
      </c>
      <c r="BX169" s="169">
        <v>1</v>
      </c>
      <c r="BY169" s="169">
        <v>6</v>
      </c>
      <c r="BZ169" s="169">
        <v>28</v>
      </c>
      <c r="CA169" s="169">
        <v>3</v>
      </c>
      <c r="CB169" s="166">
        <f t="shared" si="20"/>
        <v>31</v>
      </c>
      <c r="CC169" s="166">
        <f t="shared" si="22"/>
        <v>62</v>
      </c>
      <c r="CD169" s="166">
        <v>171</v>
      </c>
      <c r="CE169" s="166">
        <v>243</v>
      </c>
      <c r="CF169" s="177">
        <v>44391</v>
      </c>
      <c r="CG169" s="114">
        <v>159</v>
      </c>
      <c r="CH169" s="114">
        <v>20</v>
      </c>
      <c r="CI169" s="114">
        <v>30</v>
      </c>
      <c r="CJ169" s="114">
        <f t="shared" si="17"/>
        <v>109</v>
      </c>
      <c r="CK169" s="114">
        <v>149</v>
      </c>
      <c r="CL169" s="114">
        <v>149</v>
      </c>
      <c r="CM169" s="114">
        <v>20</v>
      </c>
      <c r="CN169" s="114">
        <v>20</v>
      </c>
      <c r="CO169" s="181">
        <f t="shared" si="18"/>
        <v>109</v>
      </c>
    </row>
    <row r="170" spans="1:93">
      <c r="A170" s="155">
        <v>169</v>
      </c>
      <c r="B170" s="156" t="s">
        <v>298</v>
      </c>
      <c r="C170" s="157" t="s">
        <v>964</v>
      </c>
      <c r="D170" s="157" t="s">
        <v>739</v>
      </c>
      <c r="E170" s="186" t="s">
        <v>973</v>
      </c>
      <c r="F170" s="186" t="s">
        <v>365</v>
      </c>
      <c r="G170" s="159" t="s">
        <v>974</v>
      </c>
      <c r="H170" s="159" t="s">
        <v>329</v>
      </c>
      <c r="I170" s="155">
        <v>5.11</v>
      </c>
      <c r="J170" s="165">
        <v>69</v>
      </c>
      <c r="K170" s="165">
        <v>209</v>
      </c>
      <c r="L170" s="169">
        <v>35</v>
      </c>
      <c r="M170" s="155">
        <v>25</v>
      </c>
      <c r="N170" s="165" t="s">
        <v>604</v>
      </c>
      <c r="O170" s="155" t="s">
        <v>605</v>
      </c>
      <c r="P170" s="166"/>
      <c r="Q170" s="177"/>
      <c r="R170" s="95"/>
      <c r="S170" s="95"/>
      <c r="T170" s="169">
        <v>0</v>
      </c>
      <c r="U170" s="169">
        <v>151</v>
      </c>
      <c r="V170" s="166"/>
      <c r="W170" s="95"/>
      <c r="X170" s="95"/>
      <c r="Y170" s="95"/>
      <c r="Z170" s="95"/>
      <c r="AA170" s="95"/>
      <c r="AB170" s="166">
        <f t="shared" si="19"/>
        <v>151</v>
      </c>
      <c r="AC170" s="188"/>
      <c r="AD170" s="188"/>
      <c r="AE170" s="165"/>
      <c r="AF170" s="169">
        <v>0</v>
      </c>
      <c r="AG170" s="169">
        <v>59</v>
      </c>
      <c r="AH170" s="169">
        <v>23</v>
      </c>
      <c r="AI170" s="169">
        <v>19</v>
      </c>
      <c r="AJ170" s="169">
        <v>4</v>
      </c>
      <c r="AK170" s="169">
        <v>11</v>
      </c>
      <c r="AL170" s="169">
        <v>2</v>
      </c>
      <c r="AM170" s="169">
        <v>9</v>
      </c>
      <c r="AN170" s="169">
        <v>4</v>
      </c>
      <c r="AO170" s="169">
        <v>10</v>
      </c>
      <c r="AP170" s="169">
        <v>6</v>
      </c>
      <c r="AQ170" s="169">
        <v>18</v>
      </c>
      <c r="AR170" s="169">
        <v>6</v>
      </c>
      <c r="AS170" s="169">
        <v>5</v>
      </c>
      <c r="AT170" s="169">
        <v>1</v>
      </c>
      <c r="AU170" s="169">
        <v>3</v>
      </c>
      <c r="AV170" s="169">
        <v>4</v>
      </c>
      <c r="AW170" s="169">
        <v>10</v>
      </c>
      <c r="AX170" s="169">
        <v>0</v>
      </c>
      <c r="AY170" s="169">
        <v>81</v>
      </c>
      <c r="AZ170" s="169">
        <v>9</v>
      </c>
      <c r="BA170" s="169">
        <v>7</v>
      </c>
      <c r="BB170" s="169">
        <v>2</v>
      </c>
      <c r="BC170" s="169">
        <v>5</v>
      </c>
      <c r="BD170" s="169">
        <v>14</v>
      </c>
      <c r="BE170" s="169">
        <v>0</v>
      </c>
      <c r="BF170" s="169">
        <v>4</v>
      </c>
      <c r="BG170" s="169">
        <v>4</v>
      </c>
      <c r="BH170" s="169">
        <v>0</v>
      </c>
      <c r="BI170" s="169">
        <v>3</v>
      </c>
      <c r="BJ170" s="169">
        <v>3</v>
      </c>
      <c r="BK170" s="169">
        <v>2</v>
      </c>
      <c r="BL170" s="169">
        <v>251</v>
      </c>
      <c r="BM170" s="169">
        <v>20</v>
      </c>
      <c r="BN170" s="169">
        <v>1</v>
      </c>
      <c r="BO170" s="169">
        <v>5</v>
      </c>
      <c r="BP170" s="169">
        <v>3</v>
      </c>
      <c r="BQ170" s="169">
        <v>0</v>
      </c>
      <c r="BR170" s="169">
        <v>5</v>
      </c>
      <c r="BS170" s="169">
        <v>5</v>
      </c>
      <c r="BT170" s="169">
        <v>4</v>
      </c>
      <c r="BU170" s="169">
        <v>3</v>
      </c>
      <c r="BV170" s="169">
        <v>2</v>
      </c>
      <c r="BW170" s="169">
        <v>1</v>
      </c>
      <c r="BX170" s="169">
        <v>2</v>
      </c>
      <c r="BY170" s="169">
        <v>47</v>
      </c>
      <c r="BZ170" s="169">
        <v>166</v>
      </c>
      <c r="CA170" s="169"/>
      <c r="CB170" s="166">
        <f t="shared" si="20"/>
        <v>166</v>
      </c>
      <c r="CC170" s="166">
        <f t="shared" si="22"/>
        <v>42.3829787234043</v>
      </c>
      <c r="CD170" s="166">
        <v>179</v>
      </c>
      <c r="CE170" s="166">
        <v>0</v>
      </c>
      <c r="CF170" s="177">
        <v>0</v>
      </c>
      <c r="CG170" s="114">
        <v>149</v>
      </c>
      <c r="CH170" s="114">
        <v>20</v>
      </c>
      <c r="CI170" s="114">
        <v>30</v>
      </c>
      <c r="CJ170" s="114">
        <f t="shared" si="17"/>
        <v>99</v>
      </c>
      <c r="CK170" s="114">
        <v>139</v>
      </c>
      <c r="CL170" s="114">
        <v>139</v>
      </c>
      <c r="CM170" s="114">
        <v>20</v>
      </c>
      <c r="CN170" s="114">
        <v>20</v>
      </c>
      <c r="CO170" s="181">
        <f t="shared" si="18"/>
        <v>99</v>
      </c>
    </row>
    <row r="171" spans="1:93">
      <c r="A171" s="155">
        <v>170</v>
      </c>
      <c r="B171" s="156" t="s">
        <v>298</v>
      </c>
      <c r="C171" s="157" t="s">
        <v>964</v>
      </c>
      <c r="D171" s="157" t="s">
        <v>739</v>
      </c>
      <c r="E171" s="186" t="s">
        <v>975</v>
      </c>
      <c r="F171" s="186" t="s">
        <v>328</v>
      </c>
      <c r="G171" s="159" t="s">
        <v>976</v>
      </c>
      <c r="H171" s="159" t="s">
        <v>329</v>
      </c>
      <c r="I171" s="155">
        <v>5.11</v>
      </c>
      <c r="J171" s="165">
        <v>79</v>
      </c>
      <c r="K171" s="165">
        <v>219</v>
      </c>
      <c r="L171" s="169">
        <v>35</v>
      </c>
      <c r="M171" s="155">
        <v>25</v>
      </c>
      <c r="N171" s="165" t="s">
        <v>604</v>
      </c>
      <c r="O171" s="155" t="s">
        <v>605</v>
      </c>
      <c r="P171" s="166"/>
      <c r="Q171" s="177"/>
      <c r="R171" s="95"/>
      <c r="S171" s="95"/>
      <c r="T171" s="169">
        <v>0</v>
      </c>
      <c r="U171" s="169">
        <v>71</v>
      </c>
      <c r="V171" s="166"/>
      <c r="W171" s="95"/>
      <c r="X171" s="95"/>
      <c r="Y171" s="95"/>
      <c r="Z171" s="95"/>
      <c r="AA171" s="95"/>
      <c r="AB171" s="166">
        <f t="shared" si="19"/>
        <v>71</v>
      </c>
      <c r="AC171" s="188"/>
      <c r="AD171" s="188"/>
      <c r="AE171" s="165"/>
      <c r="AF171" s="169">
        <v>0</v>
      </c>
      <c r="AG171" s="169">
        <v>50</v>
      </c>
      <c r="AH171" s="169">
        <v>28</v>
      </c>
      <c r="AI171" s="169">
        <v>1</v>
      </c>
      <c r="AJ171" s="169">
        <v>1</v>
      </c>
      <c r="AK171" s="169">
        <v>1</v>
      </c>
      <c r="AL171" s="169">
        <v>1</v>
      </c>
      <c r="AM171" s="169">
        <v>1</v>
      </c>
      <c r="AN171" s="169">
        <v>0</v>
      </c>
      <c r="AO171" s="169">
        <v>6</v>
      </c>
      <c r="AP171" s="169">
        <v>1</v>
      </c>
      <c r="AQ171" s="169">
        <v>3</v>
      </c>
      <c r="AR171" s="169">
        <v>2</v>
      </c>
      <c r="AS171" s="169">
        <v>2</v>
      </c>
      <c r="AT171" s="169">
        <v>1</v>
      </c>
      <c r="AU171" s="169">
        <v>1</v>
      </c>
      <c r="AV171" s="169">
        <v>5</v>
      </c>
      <c r="AW171" s="169">
        <v>1</v>
      </c>
      <c r="AX171" s="169">
        <v>0</v>
      </c>
      <c r="AY171" s="169">
        <v>95</v>
      </c>
      <c r="AZ171" s="169">
        <v>7</v>
      </c>
      <c r="BA171" s="169">
        <v>5</v>
      </c>
      <c r="BB171" s="169">
        <v>5</v>
      </c>
      <c r="BC171" s="169">
        <v>2</v>
      </c>
      <c r="BD171" s="169">
        <v>1</v>
      </c>
      <c r="BE171" s="169">
        <v>1</v>
      </c>
      <c r="BF171" s="169">
        <v>1</v>
      </c>
      <c r="BG171" s="169">
        <v>1</v>
      </c>
      <c r="BH171" s="169">
        <v>1</v>
      </c>
      <c r="BI171" s="169">
        <v>3</v>
      </c>
      <c r="BJ171" s="169">
        <v>4</v>
      </c>
      <c r="BK171" s="169">
        <v>1</v>
      </c>
      <c r="BL171" s="169">
        <v>177</v>
      </c>
      <c r="BM171" s="169">
        <v>4</v>
      </c>
      <c r="BN171" s="169">
        <v>1</v>
      </c>
      <c r="BO171" s="169">
        <v>1</v>
      </c>
      <c r="BP171" s="169">
        <v>7</v>
      </c>
      <c r="BQ171" s="169">
        <v>6</v>
      </c>
      <c r="BR171" s="169">
        <v>0</v>
      </c>
      <c r="BS171" s="169">
        <v>2</v>
      </c>
      <c r="BT171" s="169">
        <v>3</v>
      </c>
      <c r="BU171" s="169">
        <v>1</v>
      </c>
      <c r="BV171" s="169">
        <v>4</v>
      </c>
      <c r="BW171" s="169">
        <v>5</v>
      </c>
      <c r="BX171" s="169">
        <v>1</v>
      </c>
      <c r="BY171" s="169">
        <v>33</v>
      </c>
      <c r="BZ171" s="169">
        <v>148</v>
      </c>
      <c r="CA171" s="169"/>
      <c r="CB171" s="166">
        <f t="shared" si="20"/>
        <v>148</v>
      </c>
      <c r="CC171" s="166">
        <f t="shared" si="22"/>
        <v>53.8181818181818</v>
      </c>
      <c r="CD171" s="166">
        <v>181</v>
      </c>
      <c r="CE171" s="166">
        <v>0</v>
      </c>
      <c r="CF171" s="177">
        <v>0</v>
      </c>
      <c r="CG171" s="114">
        <v>159</v>
      </c>
      <c r="CH171" s="114">
        <v>20</v>
      </c>
      <c r="CI171" s="114">
        <v>30</v>
      </c>
      <c r="CJ171" s="114">
        <f t="shared" si="17"/>
        <v>109</v>
      </c>
      <c r="CK171" s="114">
        <v>149</v>
      </c>
      <c r="CL171" s="114">
        <v>149</v>
      </c>
      <c r="CM171" s="114">
        <v>20</v>
      </c>
      <c r="CN171" s="114">
        <v>20</v>
      </c>
      <c r="CO171" s="181">
        <f t="shared" si="18"/>
        <v>109</v>
      </c>
    </row>
    <row r="172" spans="1:93">
      <c r="A172" s="155">
        <v>171</v>
      </c>
      <c r="B172" s="156" t="s">
        <v>117</v>
      </c>
      <c r="C172" s="157" t="s">
        <v>977</v>
      </c>
      <c r="D172" s="155" t="s">
        <v>978</v>
      </c>
      <c r="E172" s="158" t="s">
        <v>979</v>
      </c>
      <c r="F172" s="158" t="s">
        <v>172</v>
      </c>
      <c r="G172" s="159" t="s">
        <v>980</v>
      </c>
      <c r="H172" s="159" t="s">
        <v>159</v>
      </c>
      <c r="I172" s="155"/>
      <c r="J172" s="155">
        <v>100</v>
      </c>
      <c r="K172" s="165">
        <v>219</v>
      </c>
      <c r="L172" s="95">
        <v>29</v>
      </c>
      <c r="M172" s="155"/>
      <c r="N172" s="165" t="s">
        <v>615</v>
      </c>
      <c r="O172" s="155" t="s">
        <v>605</v>
      </c>
      <c r="P172" s="155"/>
      <c r="Q172" s="155"/>
      <c r="R172" s="155"/>
      <c r="S172" s="155"/>
      <c r="T172" s="169"/>
      <c r="U172" s="169"/>
      <c r="V172" s="166"/>
      <c r="W172" s="155"/>
      <c r="X172" s="155"/>
      <c r="Y172" s="155"/>
      <c r="Z172" s="155"/>
      <c r="AA172" s="166"/>
      <c r="AB172" s="166">
        <f t="shared" ref="AB172:AB192" si="23">SUM(P172:AA172)</f>
        <v>0</v>
      </c>
      <c r="AC172" s="166"/>
      <c r="AD172" s="166">
        <v>0</v>
      </c>
      <c r="AE172" s="169">
        <v>4</v>
      </c>
      <c r="AF172" s="169">
        <v>12</v>
      </c>
      <c r="AG172" s="169">
        <v>38</v>
      </c>
      <c r="AH172" s="169">
        <v>9</v>
      </c>
      <c r="AI172" s="169">
        <v>3</v>
      </c>
      <c r="AJ172" s="169">
        <v>15</v>
      </c>
      <c r="AK172" s="169">
        <v>0</v>
      </c>
      <c r="AL172" s="169">
        <v>1</v>
      </c>
      <c r="AM172" s="169">
        <v>8</v>
      </c>
      <c r="AN172" s="169">
        <v>1</v>
      </c>
      <c r="AO172" s="169">
        <v>2</v>
      </c>
      <c r="AP172" s="169">
        <v>2</v>
      </c>
      <c r="AQ172" s="169">
        <v>2</v>
      </c>
      <c r="AR172" s="169">
        <v>2</v>
      </c>
      <c r="AS172" s="169">
        <v>2</v>
      </c>
      <c r="AT172" s="169">
        <v>1</v>
      </c>
      <c r="AU172" s="169">
        <v>1</v>
      </c>
      <c r="AV172" s="169">
        <v>0</v>
      </c>
      <c r="AW172" s="169">
        <v>4</v>
      </c>
      <c r="AX172" s="169">
        <v>2</v>
      </c>
      <c r="AY172" s="169">
        <v>12</v>
      </c>
      <c r="AZ172" s="169">
        <v>1</v>
      </c>
      <c r="BA172" s="169">
        <v>5</v>
      </c>
      <c r="BB172" s="169">
        <v>3</v>
      </c>
      <c r="BC172" s="169">
        <v>2</v>
      </c>
      <c r="BD172" s="169">
        <v>3</v>
      </c>
      <c r="BE172" s="169">
        <v>0</v>
      </c>
      <c r="BF172" s="169">
        <v>0</v>
      </c>
      <c r="BG172" s="169">
        <v>2</v>
      </c>
      <c r="BH172" s="169">
        <v>1</v>
      </c>
      <c r="BI172" s="169">
        <v>5</v>
      </c>
      <c r="BJ172" s="169">
        <v>0</v>
      </c>
      <c r="BK172" s="169">
        <v>2</v>
      </c>
      <c r="BL172" s="169">
        <v>89</v>
      </c>
      <c r="BM172" s="169">
        <v>5</v>
      </c>
      <c r="BN172" s="169">
        <v>4</v>
      </c>
      <c r="BO172" s="169">
        <v>1</v>
      </c>
      <c r="BP172" s="169">
        <v>2</v>
      </c>
      <c r="BQ172" s="169">
        <v>0</v>
      </c>
      <c r="BR172" s="169">
        <v>1</v>
      </c>
      <c r="BS172" s="169">
        <v>4</v>
      </c>
      <c r="BT172" s="169">
        <v>5</v>
      </c>
      <c r="BU172" s="169">
        <v>3</v>
      </c>
      <c r="BV172" s="169">
        <v>2</v>
      </c>
      <c r="BW172" s="169">
        <v>2</v>
      </c>
      <c r="BX172" s="169">
        <v>2</v>
      </c>
      <c r="BY172" s="169">
        <v>30</v>
      </c>
      <c r="BZ172" s="169">
        <v>63</v>
      </c>
      <c r="CA172" s="169"/>
      <c r="CB172" s="166">
        <f t="shared" si="20"/>
        <v>63</v>
      </c>
      <c r="CC172" s="166">
        <f t="shared" si="22"/>
        <v>25.2</v>
      </c>
      <c r="CD172" s="166">
        <v>22</v>
      </c>
      <c r="CE172" s="166">
        <v>0</v>
      </c>
      <c r="CF172" s="177">
        <v>0</v>
      </c>
      <c r="CG172" s="114">
        <v>159</v>
      </c>
      <c r="CH172" s="114">
        <v>20</v>
      </c>
      <c r="CI172" s="114">
        <v>20</v>
      </c>
      <c r="CJ172" s="114">
        <f t="shared" si="17"/>
        <v>119</v>
      </c>
      <c r="CK172" s="114">
        <v>149</v>
      </c>
      <c r="CL172" s="114">
        <v>149</v>
      </c>
      <c r="CM172" s="114">
        <v>20</v>
      </c>
      <c r="CN172" s="114">
        <v>10</v>
      </c>
      <c r="CO172" s="181">
        <f t="shared" si="18"/>
        <v>119</v>
      </c>
    </row>
    <row r="173" spans="1:93">
      <c r="A173" s="155">
        <v>172</v>
      </c>
      <c r="B173" s="156" t="s">
        <v>117</v>
      </c>
      <c r="C173" s="157" t="s">
        <v>977</v>
      </c>
      <c r="D173" s="155" t="s">
        <v>978</v>
      </c>
      <c r="E173" s="158" t="s">
        <v>981</v>
      </c>
      <c r="F173" s="158" t="s">
        <v>121</v>
      </c>
      <c r="G173" s="159" t="s">
        <v>982</v>
      </c>
      <c r="H173" s="159" t="s">
        <v>122</v>
      </c>
      <c r="I173" s="155"/>
      <c r="J173" s="155">
        <v>70</v>
      </c>
      <c r="K173" s="187">
        <v>139</v>
      </c>
      <c r="L173" s="95">
        <v>29</v>
      </c>
      <c r="M173" s="155">
        <v>25</v>
      </c>
      <c r="N173" s="165" t="s">
        <v>604</v>
      </c>
      <c r="O173" s="155" t="s">
        <v>605</v>
      </c>
      <c r="P173" s="155"/>
      <c r="Q173" s="155"/>
      <c r="R173" s="155"/>
      <c r="S173" s="155"/>
      <c r="T173" s="169">
        <v>46</v>
      </c>
      <c r="U173" s="169">
        <v>70</v>
      </c>
      <c r="V173" s="166">
        <v>74</v>
      </c>
      <c r="W173" s="155"/>
      <c r="X173" s="155"/>
      <c r="Y173" s="155"/>
      <c r="Z173" s="155"/>
      <c r="AA173" s="166">
        <v>0</v>
      </c>
      <c r="AB173" s="166">
        <f t="shared" si="23"/>
        <v>190</v>
      </c>
      <c r="AC173" s="166">
        <v>0</v>
      </c>
      <c r="AD173" s="166">
        <v>4</v>
      </c>
      <c r="AE173" s="169">
        <v>4</v>
      </c>
      <c r="AF173" s="169">
        <v>16</v>
      </c>
      <c r="AG173" s="169">
        <v>28</v>
      </c>
      <c r="AH173" s="169">
        <v>4</v>
      </c>
      <c r="AI173" s="169">
        <v>1</v>
      </c>
      <c r="AJ173" s="169">
        <v>0</v>
      </c>
      <c r="AK173" s="169">
        <v>1</v>
      </c>
      <c r="AL173" s="169">
        <v>1</v>
      </c>
      <c r="AM173" s="169">
        <v>3</v>
      </c>
      <c r="AN173" s="169">
        <v>4</v>
      </c>
      <c r="AO173" s="169">
        <v>3</v>
      </c>
      <c r="AP173" s="169">
        <v>1</v>
      </c>
      <c r="AQ173" s="169">
        <v>5</v>
      </c>
      <c r="AR173" s="169">
        <v>2</v>
      </c>
      <c r="AS173" s="169">
        <v>6</v>
      </c>
      <c r="AT173" s="169">
        <v>1</v>
      </c>
      <c r="AU173" s="169">
        <v>3</v>
      </c>
      <c r="AV173" s="169">
        <v>1</v>
      </c>
      <c r="AW173" s="169">
        <v>3</v>
      </c>
      <c r="AX173" s="169">
        <v>0</v>
      </c>
      <c r="AY173" s="169">
        <v>9</v>
      </c>
      <c r="AZ173" s="169">
        <v>0</v>
      </c>
      <c r="BA173" s="169">
        <v>5</v>
      </c>
      <c r="BB173" s="169">
        <v>2</v>
      </c>
      <c r="BC173" s="169">
        <v>3</v>
      </c>
      <c r="BD173" s="169">
        <v>0</v>
      </c>
      <c r="BE173" s="169">
        <v>2</v>
      </c>
      <c r="BF173" s="169">
        <v>0</v>
      </c>
      <c r="BG173" s="169">
        <v>2</v>
      </c>
      <c r="BH173" s="169">
        <v>0</v>
      </c>
      <c r="BI173" s="169">
        <v>1</v>
      </c>
      <c r="BJ173" s="169">
        <v>5</v>
      </c>
      <c r="BK173" s="169">
        <v>4</v>
      </c>
      <c r="BL173" s="169">
        <v>65</v>
      </c>
      <c r="BM173" s="169">
        <v>2</v>
      </c>
      <c r="BN173" s="169">
        <v>1</v>
      </c>
      <c r="BO173" s="169">
        <v>1</v>
      </c>
      <c r="BP173" s="169">
        <v>1</v>
      </c>
      <c r="BQ173" s="169">
        <v>0</v>
      </c>
      <c r="BR173" s="169">
        <v>1</v>
      </c>
      <c r="BS173" s="169">
        <v>1</v>
      </c>
      <c r="BT173" s="169">
        <v>2</v>
      </c>
      <c r="BU173" s="169">
        <v>0</v>
      </c>
      <c r="BV173" s="169">
        <v>2</v>
      </c>
      <c r="BW173" s="169">
        <v>2</v>
      </c>
      <c r="BX173" s="169">
        <v>3</v>
      </c>
      <c r="BY173" s="169">
        <v>14</v>
      </c>
      <c r="BZ173" s="169">
        <v>39</v>
      </c>
      <c r="CA173" s="169">
        <v>6</v>
      </c>
      <c r="CB173" s="166">
        <f t="shared" si="20"/>
        <v>45</v>
      </c>
      <c r="CC173" s="166">
        <f t="shared" si="22"/>
        <v>38.5714285714286</v>
      </c>
      <c r="CD173" s="166">
        <v>133</v>
      </c>
      <c r="CE173" s="166">
        <v>0</v>
      </c>
      <c r="CF173" s="177">
        <v>0</v>
      </c>
      <c r="CG173" s="114">
        <v>119</v>
      </c>
      <c r="CH173" s="114">
        <v>20</v>
      </c>
      <c r="CI173" s="114">
        <v>20</v>
      </c>
      <c r="CJ173" s="114">
        <f t="shared" si="17"/>
        <v>79</v>
      </c>
      <c r="CK173" s="114">
        <v>109</v>
      </c>
      <c r="CL173" s="114">
        <v>109</v>
      </c>
      <c r="CM173" s="114">
        <v>20</v>
      </c>
      <c r="CN173" s="114">
        <v>10</v>
      </c>
      <c r="CO173" s="181">
        <f t="shared" si="18"/>
        <v>79</v>
      </c>
    </row>
    <row r="174" spans="1:93">
      <c r="A174" s="155">
        <v>173</v>
      </c>
      <c r="B174" s="156" t="s">
        <v>117</v>
      </c>
      <c r="C174" s="157" t="s">
        <v>977</v>
      </c>
      <c r="D174" s="155" t="s">
        <v>978</v>
      </c>
      <c r="E174" s="158" t="s">
        <v>983</v>
      </c>
      <c r="F174" s="158" t="s">
        <v>133</v>
      </c>
      <c r="G174" s="159" t="s">
        <v>984</v>
      </c>
      <c r="H174" s="159" t="s">
        <v>122</v>
      </c>
      <c r="I174" s="155"/>
      <c r="J174" s="155">
        <v>80</v>
      </c>
      <c r="K174" s="187">
        <v>169</v>
      </c>
      <c r="L174" s="95">
        <v>29</v>
      </c>
      <c r="M174" s="155">
        <v>25</v>
      </c>
      <c r="N174" s="165" t="s">
        <v>604</v>
      </c>
      <c r="O174" s="155" t="s">
        <v>605</v>
      </c>
      <c r="P174" s="155"/>
      <c r="Q174" s="155"/>
      <c r="R174" s="155"/>
      <c r="S174" s="155"/>
      <c r="T174" s="169">
        <v>108</v>
      </c>
      <c r="U174" s="169">
        <v>184</v>
      </c>
      <c r="V174" s="166">
        <v>166</v>
      </c>
      <c r="W174" s="155"/>
      <c r="X174" s="155"/>
      <c r="Y174" s="155"/>
      <c r="Z174" s="155"/>
      <c r="AA174" s="166">
        <v>0</v>
      </c>
      <c r="AB174" s="166">
        <f t="shared" si="23"/>
        <v>458</v>
      </c>
      <c r="AC174" s="166">
        <v>0</v>
      </c>
      <c r="AD174" s="166">
        <v>4</v>
      </c>
      <c r="AE174" s="169">
        <v>14</v>
      </c>
      <c r="AF174" s="169">
        <v>21</v>
      </c>
      <c r="AG174" s="169">
        <v>84</v>
      </c>
      <c r="AH174" s="169">
        <v>12</v>
      </c>
      <c r="AI174" s="169">
        <v>4</v>
      </c>
      <c r="AJ174" s="169">
        <v>6</v>
      </c>
      <c r="AK174" s="169">
        <v>4</v>
      </c>
      <c r="AL174" s="169">
        <v>1</v>
      </c>
      <c r="AM174" s="169">
        <v>7</v>
      </c>
      <c r="AN174" s="169">
        <v>4</v>
      </c>
      <c r="AO174" s="169">
        <v>6</v>
      </c>
      <c r="AP174" s="169">
        <v>6</v>
      </c>
      <c r="AQ174" s="169">
        <v>10</v>
      </c>
      <c r="AR174" s="169">
        <v>5</v>
      </c>
      <c r="AS174" s="169">
        <v>6</v>
      </c>
      <c r="AT174" s="169">
        <v>7</v>
      </c>
      <c r="AU174" s="169">
        <v>4</v>
      </c>
      <c r="AV174" s="169">
        <v>4</v>
      </c>
      <c r="AW174" s="169">
        <v>1</v>
      </c>
      <c r="AX174" s="169">
        <v>1</v>
      </c>
      <c r="AY174" s="169">
        <v>17</v>
      </c>
      <c r="AZ174" s="169">
        <v>3</v>
      </c>
      <c r="BA174" s="169">
        <v>6</v>
      </c>
      <c r="BB174" s="169">
        <v>3</v>
      </c>
      <c r="BC174" s="169">
        <v>2</v>
      </c>
      <c r="BD174" s="169">
        <v>1</v>
      </c>
      <c r="BE174" s="169">
        <v>4</v>
      </c>
      <c r="BF174" s="169">
        <v>2</v>
      </c>
      <c r="BG174" s="169">
        <v>6</v>
      </c>
      <c r="BH174" s="169">
        <v>6</v>
      </c>
      <c r="BI174" s="169">
        <v>8</v>
      </c>
      <c r="BJ174" s="169">
        <v>1</v>
      </c>
      <c r="BK174" s="169">
        <v>2</v>
      </c>
      <c r="BL174" s="169">
        <v>145</v>
      </c>
      <c r="BM174" s="169">
        <v>7</v>
      </c>
      <c r="BN174" s="169">
        <v>6</v>
      </c>
      <c r="BO174" s="169">
        <v>2</v>
      </c>
      <c r="BP174" s="169">
        <v>4</v>
      </c>
      <c r="BQ174" s="169">
        <v>3</v>
      </c>
      <c r="BR174" s="169">
        <v>4</v>
      </c>
      <c r="BS174" s="169">
        <v>4</v>
      </c>
      <c r="BT174" s="169">
        <v>0</v>
      </c>
      <c r="BU174" s="169">
        <v>4</v>
      </c>
      <c r="BV174" s="169">
        <v>3</v>
      </c>
      <c r="BW174" s="169">
        <v>2</v>
      </c>
      <c r="BX174" s="169">
        <v>2</v>
      </c>
      <c r="BY174" s="169">
        <v>37</v>
      </c>
      <c r="BZ174" s="169">
        <v>103</v>
      </c>
      <c r="CA174" s="169">
        <v>11</v>
      </c>
      <c r="CB174" s="166">
        <f t="shared" si="20"/>
        <v>114</v>
      </c>
      <c r="CC174" s="166">
        <f t="shared" si="22"/>
        <v>36.972972972973</v>
      </c>
      <c r="CD174" s="166">
        <v>358</v>
      </c>
      <c r="CE174" s="166">
        <v>0</v>
      </c>
      <c r="CF174" s="177">
        <v>0</v>
      </c>
      <c r="CG174" s="114">
        <v>139</v>
      </c>
      <c r="CH174" s="114">
        <v>20</v>
      </c>
      <c r="CI174" s="114">
        <v>20</v>
      </c>
      <c r="CJ174" s="114">
        <f t="shared" si="17"/>
        <v>99</v>
      </c>
      <c r="CK174" s="114">
        <v>129</v>
      </c>
      <c r="CL174" s="114">
        <v>129</v>
      </c>
      <c r="CM174" s="114">
        <v>20</v>
      </c>
      <c r="CN174" s="114">
        <v>10</v>
      </c>
      <c r="CO174" s="181">
        <f t="shared" si="18"/>
        <v>99</v>
      </c>
    </row>
    <row r="175" spans="1:93">
      <c r="A175" s="155">
        <v>174</v>
      </c>
      <c r="B175" s="156" t="s">
        <v>117</v>
      </c>
      <c r="C175" s="157" t="s">
        <v>977</v>
      </c>
      <c r="D175" s="155" t="s">
        <v>978</v>
      </c>
      <c r="E175" s="158" t="s">
        <v>985</v>
      </c>
      <c r="F175" s="158" t="s">
        <v>146</v>
      </c>
      <c r="G175" s="159" t="s">
        <v>986</v>
      </c>
      <c r="H175" s="159" t="s">
        <v>122</v>
      </c>
      <c r="I175" s="155"/>
      <c r="J175" s="155">
        <v>90</v>
      </c>
      <c r="K175" s="187">
        <v>189</v>
      </c>
      <c r="L175" s="95">
        <v>29</v>
      </c>
      <c r="M175" s="155">
        <v>25</v>
      </c>
      <c r="N175" s="165" t="s">
        <v>604</v>
      </c>
      <c r="O175" s="155" t="s">
        <v>605</v>
      </c>
      <c r="P175" s="155"/>
      <c r="Q175" s="155"/>
      <c r="R175" s="155"/>
      <c r="S175" s="155"/>
      <c r="T175" s="169">
        <v>342</v>
      </c>
      <c r="U175" s="169">
        <v>518</v>
      </c>
      <c r="V175" s="166">
        <v>238</v>
      </c>
      <c r="W175" s="155"/>
      <c r="X175" s="155"/>
      <c r="Y175" s="155"/>
      <c r="Z175" s="155"/>
      <c r="AA175" s="166">
        <v>0</v>
      </c>
      <c r="AB175" s="166">
        <f t="shared" si="23"/>
        <v>1098</v>
      </c>
      <c r="AC175" s="166">
        <v>283</v>
      </c>
      <c r="AD175" s="166">
        <v>10</v>
      </c>
      <c r="AE175" s="169">
        <v>45</v>
      </c>
      <c r="AF175" s="169">
        <v>70</v>
      </c>
      <c r="AG175" s="169">
        <v>261</v>
      </c>
      <c r="AH175" s="169">
        <v>34</v>
      </c>
      <c r="AI175" s="169">
        <v>9</v>
      </c>
      <c r="AJ175" s="169">
        <v>6</v>
      </c>
      <c r="AK175" s="169">
        <v>212</v>
      </c>
      <c r="AL175" s="169">
        <v>11</v>
      </c>
      <c r="AM175" s="169">
        <v>13</v>
      </c>
      <c r="AN175" s="169">
        <v>30</v>
      </c>
      <c r="AO175" s="169">
        <v>16</v>
      </c>
      <c r="AP175" s="169">
        <v>17</v>
      </c>
      <c r="AQ175" s="169">
        <v>21</v>
      </c>
      <c r="AR175" s="169">
        <v>18</v>
      </c>
      <c r="AS175" s="169">
        <v>16</v>
      </c>
      <c r="AT175" s="169">
        <v>8</v>
      </c>
      <c r="AU175" s="169">
        <v>12</v>
      </c>
      <c r="AV175" s="169">
        <v>8</v>
      </c>
      <c r="AW175" s="169">
        <v>10</v>
      </c>
      <c r="AX175" s="169">
        <v>2</v>
      </c>
      <c r="AY175" s="169">
        <v>28</v>
      </c>
      <c r="AZ175" s="169">
        <v>5</v>
      </c>
      <c r="BA175" s="169">
        <v>3</v>
      </c>
      <c r="BB175" s="169">
        <v>9</v>
      </c>
      <c r="BC175" s="169">
        <v>2</v>
      </c>
      <c r="BD175" s="169">
        <v>7</v>
      </c>
      <c r="BE175" s="169">
        <v>2</v>
      </c>
      <c r="BF175" s="169">
        <v>4</v>
      </c>
      <c r="BG175" s="169">
        <v>7</v>
      </c>
      <c r="BH175" s="169">
        <v>9</v>
      </c>
      <c r="BI175" s="169">
        <v>4</v>
      </c>
      <c r="BJ175" s="169">
        <v>1</v>
      </c>
      <c r="BK175" s="169">
        <v>16</v>
      </c>
      <c r="BL175" s="169">
        <v>523</v>
      </c>
      <c r="BM175" s="169">
        <v>10</v>
      </c>
      <c r="BN175" s="169">
        <v>5</v>
      </c>
      <c r="BO175" s="169">
        <v>3</v>
      </c>
      <c r="BP175" s="169">
        <v>4</v>
      </c>
      <c r="BQ175" s="169">
        <v>4</v>
      </c>
      <c r="BR175" s="169">
        <v>3</v>
      </c>
      <c r="BS175" s="169">
        <v>1</v>
      </c>
      <c r="BT175" s="169">
        <v>3</v>
      </c>
      <c r="BU175" s="169">
        <v>1</v>
      </c>
      <c r="BV175" s="169">
        <v>7</v>
      </c>
      <c r="BW175" s="169">
        <v>2</v>
      </c>
      <c r="BX175" s="169">
        <v>6</v>
      </c>
      <c r="BY175" s="169">
        <v>40</v>
      </c>
      <c r="BZ175" s="169">
        <v>196</v>
      </c>
      <c r="CA175" s="169">
        <v>5</v>
      </c>
      <c r="CB175" s="166">
        <f t="shared" si="20"/>
        <v>201</v>
      </c>
      <c r="CC175" s="166">
        <f t="shared" si="22"/>
        <v>60.3</v>
      </c>
      <c r="CD175" s="166">
        <v>421</v>
      </c>
      <c r="CE175" s="166">
        <v>0</v>
      </c>
      <c r="CF175" s="177">
        <v>0</v>
      </c>
      <c r="CG175" s="114">
        <v>149</v>
      </c>
      <c r="CH175" s="114">
        <v>20</v>
      </c>
      <c r="CI175" s="114">
        <v>20</v>
      </c>
      <c r="CJ175" s="114">
        <f t="shared" si="17"/>
        <v>109</v>
      </c>
      <c r="CK175" s="114">
        <v>139</v>
      </c>
      <c r="CL175" s="114">
        <v>139</v>
      </c>
      <c r="CM175" s="114">
        <v>20</v>
      </c>
      <c r="CN175" s="114">
        <v>10</v>
      </c>
      <c r="CO175" s="181">
        <f t="shared" si="18"/>
        <v>109</v>
      </c>
    </row>
    <row r="176" spans="1:93">
      <c r="A176" s="155">
        <v>175</v>
      </c>
      <c r="B176" s="156" t="s">
        <v>117</v>
      </c>
      <c r="C176" s="157" t="s">
        <v>977</v>
      </c>
      <c r="D176" s="155" t="s">
        <v>978</v>
      </c>
      <c r="E176" s="158" t="s">
        <v>987</v>
      </c>
      <c r="F176" s="158" t="s">
        <v>134</v>
      </c>
      <c r="G176" s="159" t="s">
        <v>988</v>
      </c>
      <c r="H176" s="159" t="s">
        <v>135</v>
      </c>
      <c r="I176" s="155"/>
      <c r="J176" s="155">
        <v>80</v>
      </c>
      <c r="K176" s="187">
        <v>169</v>
      </c>
      <c r="L176" s="95">
        <v>29</v>
      </c>
      <c r="M176" s="155">
        <v>25</v>
      </c>
      <c r="N176" s="165" t="s">
        <v>604</v>
      </c>
      <c r="O176" s="155" t="s">
        <v>605</v>
      </c>
      <c r="P176" s="155"/>
      <c r="Q176" s="155"/>
      <c r="R176" s="155"/>
      <c r="S176" s="155"/>
      <c r="T176" s="169">
        <v>28</v>
      </c>
      <c r="U176" s="169">
        <v>77</v>
      </c>
      <c r="V176" s="166">
        <v>46</v>
      </c>
      <c r="W176" s="155"/>
      <c r="X176" s="155"/>
      <c r="Y176" s="155"/>
      <c r="Z176" s="155"/>
      <c r="AA176" s="166">
        <v>0</v>
      </c>
      <c r="AB176" s="166">
        <f t="shared" si="23"/>
        <v>151</v>
      </c>
      <c r="AC176" s="166">
        <v>0</v>
      </c>
      <c r="AD176" s="166">
        <v>3</v>
      </c>
      <c r="AE176" s="169">
        <v>3</v>
      </c>
      <c r="AF176" s="169">
        <v>4</v>
      </c>
      <c r="AG176" s="169">
        <v>35</v>
      </c>
      <c r="AH176" s="169">
        <v>4</v>
      </c>
      <c r="AI176" s="169">
        <v>2</v>
      </c>
      <c r="AJ176" s="169">
        <v>3</v>
      </c>
      <c r="AK176" s="169">
        <v>1</v>
      </c>
      <c r="AL176" s="169">
        <v>0</v>
      </c>
      <c r="AM176" s="169">
        <v>3</v>
      </c>
      <c r="AN176" s="169">
        <v>3</v>
      </c>
      <c r="AO176" s="169">
        <v>2</v>
      </c>
      <c r="AP176" s="169">
        <v>3</v>
      </c>
      <c r="AQ176" s="169">
        <v>1</v>
      </c>
      <c r="AR176" s="169">
        <v>4</v>
      </c>
      <c r="AS176" s="169">
        <v>1</v>
      </c>
      <c r="AT176" s="169">
        <v>1</v>
      </c>
      <c r="AU176" s="169">
        <v>2</v>
      </c>
      <c r="AV176" s="169">
        <v>16</v>
      </c>
      <c r="AW176" s="169">
        <v>3</v>
      </c>
      <c r="AX176" s="169">
        <v>1</v>
      </c>
      <c r="AY176" s="169">
        <v>7</v>
      </c>
      <c r="AZ176" s="169">
        <v>1</v>
      </c>
      <c r="BA176" s="169">
        <v>1</v>
      </c>
      <c r="BB176" s="169">
        <v>2</v>
      </c>
      <c r="BC176" s="169">
        <v>1</v>
      </c>
      <c r="BD176" s="169">
        <v>0</v>
      </c>
      <c r="BE176" s="169">
        <v>1</v>
      </c>
      <c r="BF176" s="169">
        <v>2</v>
      </c>
      <c r="BG176" s="169">
        <v>0</v>
      </c>
      <c r="BH176" s="169">
        <v>1</v>
      </c>
      <c r="BI176" s="169">
        <v>1</v>
      </c>
      <c r="BJ176" s="169">
        <v>0</v>
      </c>
      <c r="BK176" s="169">
        <v>1</v>
      </c>
      <c r="BL176" s="169">
        <v>60</v>
      </c>
      <c r="BM176" s="169">
        <v>2</v>
      </c>
      <c r="BN176" s="169">
        <v>1</v>
      </c>
      <c r="BO176" s="169">
        <v>2</v>
      </c>
      <c r="BP176" s="169">
        <v>3</v>
      </c>
      <c r="BQ176" s="169">
        <v>2</v>
      </c>
      <c r="BR176" s="169">
        <v>1</v>
      </c>
      <c r="BS176" s="169">
        <v>3</v>
      </c>
      <c r="BT176" s="169">
        <v>1</v>
      </c>
      <c r="BU176" s="169">
        <v>1</v>
      </c>
      <c r="BV176" s="169">
        <v>5</v>
      </c>
      <c r="BW176" s="169">
        <v>1</v>
      </c>
      <c r="BX176" s="169">
        <v>1</v>
      </c>
      <c r="BY176" s="169">
        <v>22</v>
      </c>
      <c r="BZ176" s="169">
        <v>49</v>
      </c>
      <c r="CA176" s="169">
        <v>4</v>
      </c>
      <c r="CB176" s="166">
        <f t="shared" si="20"/>
        <v>53</v>
      </c>
      <c r="CC176" s="166">
        <f t="shared" si="22"/>
        <v>28.9090909090909</v>
      </c>
      <c r="CD176" s="166">
        <v>44</v>
      </c>
      <c r="CE176" s="166">
        <v>0</v>
      </c>
      <c r="CF176" s="177">
        <v>0</v>
      </c>
      <c r="CG176" s="114">
        <v>139</v>
      </c>
      <c r="CH176" s="114">
        <v>20</v>
      </c>
      <c r="CI176" s="114">
        <v>20</v>
      </c>
      <c r="CJ176" s="114">
        <f t="shared" si="17"/>
        <v>99</v>
      </c>
      <c r="CK176" s="114">
        <v>129</v>
      </c>
      <c r="CL176" s="114">
        <v>129</v>
      </c>
      <c r="CM176" s="114">
        <v>20</v>
      </c>
      <c r="CN176" s="114">
        <v>10</v>
      </c>
      <c r="CO176" s="181">
        <f t="shared" si="18"/>
        <v>99</v>
      </c>
    </row>
    <row r="177" spans="1:93">
      <c r="A177" s="155">
        <v>176</v>
      </c>
      <c r="B177" s="156" t="s">
        <v>117</v>
      </c>
      <c r="C177" s="157" t="s">
        <v>977</v>
      </c>
      <c r="D177" s="155" t="s">
        <v>978</v>
      </c>
      <c r="E177" s="158" t="s">
        <v>989</v>
      </c>
      <c r="F177" s="158" t="s">
        <v>147</v>
      </c>
      <c r="G177" s="159" t="s">
        <v>990</v>
      </c>
      <c r="H177" s="159" t="s">
        <v>135</v>
      </c>
      <c r="I177" s="155"/>
      <c r="J177" s="155">
        <v>90</v>
      </c>
      <c r="K177" s="187">
        <v>189</v>
      </c>
      <c r="L177" s="95">
        <v>29</v>
      </c>
      <c r="M177" s="155">
        <v>25</v>
      </c>
      <c r="N177" s="165" t="s">
        <v>604</v>
      </c>
      <c r="O177" s="155" t="s">
        <v>605</v>
      </c>
      <c r="P177" s="155"/>
      <c r="Q177" s="155"/>
      <c r="R177" s="155"/>
      <c r="S177" s="155"/>
      <c r="T177" s="169">
        <v>45</v>
      </c>
      <c r="U177" s="169">
        <v>107</v>
      </c>
      <c r="V177" s="166">
        <v>68</v>
      </c>
      <c r="W177" s="155"/>
      <c r="X177" s="155"/>
      <c r="Y177" s="155"/>
      <c r="Z177" s="155"/>
      <c r="AA177" s="166">
        <v>0</v>
      </c>
      <c r="AB177" s="166">
        <f t="shared" si="23"/>
        <v>220</v>
      </c>
      <c r="AC177" s="166">
        <v>0</v>
      </c>
      <c r="AD177" s="166">
        <v>1</v>
      </c>
      <c r="AE177" s="169">
        <v>7</v>
      </c>
      <c r="AF177" s="169">
        <v>9</v>
      </c>
      <c r="AG177" s="169">
        <v>48</v>
      </c>
      <c r="AH177" s="169">
        <v>14</v>
      </c>
      <c r="AI177" s="169">
        <v>2</v>
      </c>
      <c r="AJ177" s="169">
        <v>4</v>
      </c>
      <c r="AK177" s="169">
        <v>1</v>
      </c>
      <c r="AL177" s="169">
        <v>1</v>
      </c>
      <c r="AM177" s="169">
        <v>3</v>
      </c>
      <c r="AN177" s="169">
        <v>3</v>
      </c>
      <c r="AO177" s="169">
        <v>3</v>
      </c>
      <c r="AP177" s="169">
        <v>22</v>
      </c>
      <c r="AQ177" s="169">
        <v>7</v>
      </c>
      <c r="AR177" s="169">
        <v>3</v>
      </c>
      <c r="AS177" s="169">
        <v>6</v>
      </c>
      <c r="AT177" s="169">
        <v>1</v>
      </c>
      <c r="AU177" s="169">
        <v>4</v>
      </c>
      <c r="AV177" s="169">
        <v>5</v>
      </c>
      <c r="AW177" s="169">
        <v>2</v>
      </c>
      <c r="AX177" s="169">
        <v>2</v>
      </c>
      <c r="AY177" s="169">
        <v>13</v>
      </c>
      <c r="AZ177" s="169">
        <v>2</v>
      </c>
      <c r="BA177" s="169">
        <v>3</v>
      </c>
      <c r="BB177" s="169">
        <v>7</v>
      </c>
      <c r="BC177" s="169">
        <v>0</v>
      </c>
      <c r="BD177" s="169">
        <v>1</v>
      </c>
      <c r="BE177" s="169">
        <v>2</v>
      </c>
      <c r="BF177" s="169">
        <v>3</v>
      </c>
      <c r="BG177" s="169">
        <v>3</v>
      </c>
      <c r="BH177" s="169">
        <v>1</v>
      </c>
      <c r="BI177" s="169">
        <v>3</v>
      </c>
      <c r="BJ177" s="169">
        <v>3</v>
      </c>
      <c r="BK177" s="169">
        <v>3</v>
      </c>
      <c r="BL177" s="169">
        <v>125</v>
      </c>
      <c r="BM177" s="169">
        <v>7</v>
      </c>
      <c r="BN177" s="169">
        <v>0</v>
      </c>
      <c r="BO177" s="169">
        <v>3</v>
      </c>
      <c r="BP177" s="169">
        <v>2</v>
      </c>
      <c r="BQ177" s="169">
        <v>2</v>
      </c>
      <c r="BR177" s="169">
        <v>0</v>
      </c>
      <c r="BS177" s="169">
        <v>1</v>
      </c>
      <c r="BT177" s="169">
        <v>1</v>
      </c>
      <c r="BU177" s="169">
        <v>3</v>
      </c>
      <c r="BV177" s="169">
        <v>1</v>
      </c>
      <c r="BW177" s="169">
        <v>1</v>
      </c>
      <c r="BX177" s="169">
        <v>5</v>
      </c>
      <c r="BY177" s="169">
        <v>17</v>
      </c>
      <c r="BZ177" s="169">
        <v>78</v>
      </c>
      <c r="CA177" s="169"/>
      <c r="CB177" s="166">
        <f t="shared" si="20"/>
        <v>78</v>
      </c>
      <c r="CC177" s="166">
        <f t="shared" si="22"/>
        <v>55.0588235294118</v>
      </c>
      <c r="CD177" s="166">
        <v>6</v>
      </c>
      <c r="CE177" s="166">
        <v>0</v>
      </c>
      <c r="CF177" s="177">
        <v>0</v>
      </c>
      <c r="CG177" s="114">
        <v>159</v>
      </c>
      <c r="CH177" s="114">
        <v>20</v>
      </c>
      <c r="CI177" s="114">
        <v>20</v>
      </c>
      <c r="CJ177" s="114">
        <f t="shared" si="17"/>
        <v>119</v>
      </c>
      <c r="CK177" s="114">
        <v>149</v>
      </c>
      <c r="CL177" s="114">
        <v>149</v>
      </c>
      <c r="CM177" s="114">
        <v>20</v>
      </c>
      <c r="CN177" s="180">
        <v>20</v>
      </c>
      <c r="CO177" s="181">
        <f t="shared" si="18"/>
        <v>109</v>
      </c>
    </row>
    <row r="178" spans="1:93">
      <c r="A178" s="155">
        <v>177</v>
      </c>
      <c r="B178" s="156" t="s">
        <v>117</v>
      </c>
      <c r="C178" s="157" t="s">
        <v>991</v>
      </c>
      <c r="D178" s="155" t="s">
        <v>978</v>
      </c>
      <c r="E178" s="158" t="s">
        <v>992</v>
      </c>
      <c r="F178" s="158" t="s">
        <v>137</v>
      </c>
      <c r="G178" s="159" t="s">
        <v>993</v>
      </c>
      <c r="H178" s="159" t="s">
        <v>138</v>
      </c>
      <c r="I178" s="155"/>
      <c r="J178" s="155">
        <v>120</v>
      </c>
      <c r="K178" s="165">
        <v>219</v>
      </c>
      <c r="L178" s="155">
        <v>36</v>
      </c>
      <c r="M178" s="155">
        <v>25</v>
      </c>
      <c r="N178" s="165" t="s">
        <v>604</v>
      </c>
      <c r="O178" s="155" t="s">
        <v>605</v>
      </c>
      <c r="P178" s="155"/>
      <c r="Q178" s="155"/>
      <c r="R178" s="155"/>
      <c r="S178" s="155"/>
      <c r="T178" s="169">
        <v>83</v>
      </c>
      <c r="U178" s="169">
        <v>114</v>
      </c>
      <c r="V178" s="166">
        <v>64</v>
      </c>
      <c r="W178" s="155"/>
      <c r="X178" s="155"/>
      <c r="Y178" s="155"/>
      <c r="Z178" s="155"/>
      <c r="AA178" s="166">
        <v>0</v>
      </c>
      <c r="AB178" s="166">
        <f t="shared" si="23"/>
        <v>261</v>
      </c>
      <c r="AC178" s="166">
        <v>0</v>
      </c>
      <c r="AD178" s="166">
        <v>2</v>
      </c>
      <c r="AE178" s="169">
        <v>10</v>
      </c>
      <c r="AF178" s="169">
        <v>8</v>
      </c>
      <c r="AG178" s="169">
        <v>41</v>
      </c>
      <c r="AH178" s="169">
        <v>16</v>
      </c>
      <c r="AI178" s="169">
        <v>2</v>
      </c>
      <c r="AJ178" s="169">
        <v>6</v>
      </c>
      <c r="AK178" s="169">
        <v>2</v>
      </c>
      <c r="AL178" s="169">
        <v>3</v>
      </c>
      <c r="AM178" s="169">
        <v>6</v>
      </c>
      <c r="AN178" s="169">
        <v>7</v>
      </c>
      <c r="AO178" s="169">
        <v>5</v>
      </c>
      <c r="AP178" s="169">
        <v>2</v>
      </c>
      <c r="AQ178" s="169">
        <v>6</v>
      </c>
      <c r="AR178" s="169">
        <v>3</v>
      </c>
      <c r="AS178" s="169">
        <v>4</v>
      </c>
      <c r="AT178" s="169">
        <v>3</v>
      </c>
      <c r="AU178" s="169">
        <v>1</v>
      </c>
      <c r="AV178" s="169">
        <v>0</v>
      </c>
      <c r="AW178" s="169">
        <v>2</v>
      </c>
      <c r="AX178" s="169">
        <v>0</v>
      </c>
      <c r="AY178" s="169">
        <v>21</v>
      </c>
      <c r="AZ178" s="169">
        <v>5</v>
      </c>
      <c r="BA178" s="169">
        <v>4</v>
      </c>
      <c r="BB178" s="169">
        <v>2</v>
      </c>
      <c r="BC178" s="169">
        <v>2</v>
      </c>
      <c r="BD178" s="169">
        <v>2</v>
      </c>
      <c r="BE178" s="169">
        <v>0</v>
      </c>
      <c r="BF178" s="169">
        <v>1</v>
      </c>
      <c r="BG178" s="169">
        <v>2</v>
      </c>
      <c r="BH178" s="169">
        <v>1</v>
      </c>
      <c r="BI178" s="169">
        <v>0</v>
      </c>
      <c r="BJ178" s="169">
        <v>3</v>
      </c>
      <c r="BK178" s="169">
        <v>3</v>
      </c>
      <c r="BL178" s="169">
        <v>112</v>
      </c>
      <c r="BM178" s="169">
        <v>2</v>
      </c>
      <c r="BN178" s="169">
        <v>3</v>
      </c>
      <c r="BO178" s="169">
        <v>8</v>
      </c>
      <c r="BP178" s="169">
        <v>5</v>
      </c>
      <c r="BQ178" s="169">
        <v>1</v>
      </c>
      <c r="BR178" s="169">
        <v>2</v>
      </c>
      <c r="BS178" s="169">
        <v>7</v>
      </c>
      <c r="BT178" s="169">
        <v>4</v>
      </c>
      <c r="BU178" s="169">
        <v>8</v>
      </c>
      <c r="BV178" s="169">
        <v>3</v>
      </c>
      <c r="BW178" s="169">
        <v>9</v>
      </c>
      <c r="BX178" s="169">
        <v>7</v>
      </c>
      <c r="BY178" s="169">
        <v>54</v>
      </c>
      <c r="BZ178" s="169">
        <v>63</v>
      </c>
      <c r="CA178" s="169">
        <v>15</v>
      </c>
      <c r="CB178" s="166">
        <f t="shared" si="20"/>
        <v>78</v>
      </c>
      <c r="CC178" s="166">
        <f t="shared" si="22"/>
        <v>17.3333333333333</v>
      </c>
      <c r="CD178" s="166">
        <v>21</v>
      </c>
      <c r="CE178" s="166">
        <v>0</v>
      </c>
      <c r="CF178" s="177">
        <v>0</v>
      </c>
      <c r="CG178" s="114">
        <v>179</v>
      </c>
      <c r="CH178" s="114">
        <v>20</v>
      </c>
      <c r="CI178" s="114">
        <v>40</v>
      </c>
      <c r="CJ178" s="114">
        <f t="shared" si="17"/>
        <v>119</v>
      </c>
      <c r="CK178" s="114">
        <v>169</v>
      </c>
      <c r="CL178" s="114">
        <v>169</v>
      </c>
      <c r="CM178" s="114">
        <v>20</v>
      </c>
      <c r="CN178" s="114">
        <v>30</v>
      </c>
      <c r="CO178" s="181">
        <f t="shared" si="18"/>
        <v>119</v>
      </c>
    </row>
    <row r="179" spans="1:93">
      <c r="A179" s="155">
        <v>178</v>
      </c>
      <c r="B179" s="156" t="s">
        <v>117</v>
      </c>
      <c r="C179" s="157" t="s">
        <v>991</v>
      </c>
      <c r="D179" s="155" t="s">
        <v>978</v>
      </c>
      <c r="E179" s="158" t="s">
        <v>994</v>
      </c>
      <c r="F179" s="158" t="s">
        <v>148</v>
      </c>
      <c r="G179" s="159" t="s">
        <v>995</v>
      </c>
      <c r="H179" s="159" t="s">
        <v>138</v>
      </c>
      <c r="I179" s="155"/>
      <c r="J179" s="155">
        <v>130</v>
      </c>
      <c r="K179" s="165">
        <v>239</v>
      </c>
      <c r="L179" s="155">
        <v>36</v>
      </c>
      <c r="M179" s="155">
        <v>25</v>
      </c>
      <c r="N179" s="165" t="s">
        <v>604</v>
      </c>
      <c r="O179" s="155" t="s">
        <v>605</v>
      </c>
      <c r="P179" s="155"/>
      <c r="Q179" s="155"/>
      <c r="R179" s="155"/>
      <c r="S179" s="155"/>
      <c r="T179" s="169">
        <v>136</v>
      </c>
      <c r="U179" s="169">
        <v>162</v>
      </c>
      <c r="V179" s="166">
        <v>114</v>
      </c>
      <c r="W179" s="155"/>
      <c r="X179" s="155"/>
      <c r="Y179" s="155"/>
      <c r="Z179" s="155"/>
      <c r="AA179" s="166">
        <v>0</v>
      </c>
      <c r="AB179" s="166">
        <f t="shared" si="23"/>
        <v>412</v>
      </c>
      <c r="AC179" s="166">
        <v>0</v>
      </c>
      <c r="AD179" s="166">
        <v>5</v>
      </c>
      <c r="AE179" s="169">
        <v>13</v>
      </c>
      <c r="AF179" s="169">
        <v>21</v>
      </c>
      <c r="AG179" s="169">
        <v>77</v>
      </c>
      <c r="AH179" s="169">
        <v>17</v>
      </c>
      <c r="AI179" s="169">
        <v>6</v>
      </c>
      <c r="AJ179" s="169">
        <v>5</v>
      </c>
      <c r="AK179" s="169">
        <v>3</v>
      </c>
      <c r="AL179" s="169">
        <v>5</v>
      </c>
      <c r="AM179" s="169">
        <v>8</v>
      </c>
      <c r="AN179" s="169">
        <v>6</v>
      </c>
      <c r="AO179" s="169">
        <v>11</v>
      </c>
      <c r="AP179" s="169">
        <v>5</v>
      </c>
      <c r="AQ179" s="169">
        <v>7</v>
      </c>
      <c r="AR179" s="169">
        <v>6</v>
      </c>
      <c r="AS179" s="169">
        <v>8</v>
      </c>
      <c r="AT179" s="169">
        <v>2</v>
      </c>
      <c r="AU179" s="169">
        <v>9</v>
      </c>
      <c r="AV179" s="169">
        <v>6</v>
      </c>
      <c r="AW179" s="169">
        <v>2</v>
      </c>
      <c r="AX179" s="169">
        <v>0</v>
      </c>
      <c r="AY179" s="169">
        <v>27</v>
      </c>
      <c r="AZ179" s="169">
        <v>9</v>
      </c>
      <c r="BA179" s="169">
        <v>10</v>
      </c>
      <c r="BB179" s="169">
        <v>3</v>
      </c>
      <c r="BC179" s="169">
        <v>1</v>
      </c>
      <c r="BD179" s="169">
        <v>5</v>
      </c>
      <c r="BE179" s="169">
        <v>9</v>
      </c>
      <c r="BF179" s="169">
        <v>4</v>
      </c>
      <c r="BG179" s="169">
        <v>8</v>
      </c>
      <c r="BH179" s="169">
        <v>2</v>
      </c>
      <c r="BI179" s="169">
        <v>7</v>
      </c>
      <c r="BJ179" s="169">
        <v>10</v>
      </c>
      <c r="BK179" s="169">
        <v>8</v>
      </c>
      <c r="BL179" s="169">
        <v>200</v>
      </c>
      <c r="BM179" s="169">
        <v>8</v>
      </c>
      <c r="BN179" s="169">
        <v>8</v>
      </c>
      <c r="BO179" s="169">
        <v>10</v>
      </c>
      <c r="BP179" s="169">
        <v>8</v>
      </c>
      <c r="BQ179" s="169">
        <v>5</v>
      </c>
      <c r="BR179" s="169">
        <v>6</v>
      </c>
      <c r="BS179" s="169">
        <v>9</v>
      </c>
      <c r="BT179" s="169">
        <v>8</v>
      </c>
      <c r="BU179" s="169">
        <v>7</v>
      </c>
      <c r="BV179" s="169">
        <v>8</v>
      </c>
      <c r="BW179" s="169">
        <v>19</v>
      </c>
      <c r="BX179" s="169">
        <v>11</v>
      </c>
      <c r="BY179" s="169">
        <v>98</v>
      </c>
      <c r="BZ179" s="169">
        <v>91</v>
      </c>
      <c r="CA179" s="169">
        <v>27</v>
      </c>
      <c r="CB179" s="166">
        <f t="shared" si="20"/>
        <v>118</v>
      </c>
      <c r="CC179" s="166">
        <f t="shared" si="22"/>
        <v>14.4489795918367</v>
      </c>
      <c r="CD179" s="166">
        <v>46</v>
      </c>
      <c r="CE179" s="166">
        <v>0</v>
      </c>
      <c r="CF179" s="177">
        <v>0</v>
      </c>
      <c r="CG179" s="114">
        <v>199</v>
      </c>
      <c r="CH179" s="114">
        <v>20</v>
      </c>
      <c r="CI179" s="114">
        <v>40</v>
      </c>
      <c r="CJ179" s="114">
        <f t="shared" si="17"/>
        <v>139</v>
      </c>
      <c r="CK179" s="114">
        <v>189</v>
      </c>
      <c r="CL179" s="114">
        <v>189</v>
      </c>
      <c r="CM179" s="114">
        <v>20</v>
      </c>
      <c r="CN179" s="114">
        <v>30</v>
      </c>
      <c r="CO179" s="181">
        <f t="shared" si="18"/>
        <v>139</v>
      </c>
    </row>
    <row r="180" spans="1:93">
      <c r="A180" s="155">
        <v>179</v>
      </c>
      <c r="B180" s="156" t="s">
        <v>117</v>
      </c>
      <c r="C180" s="157" t="s">
        <v>991</v>
      </c>
      <c r="D180" s="155" t="s">
        <v>978</v>
      </c>
      <c r="E180" s="158" t="s">
        <v>996</v>
      </c>
      <c r="F180" s="158" t="s">
        <v>139</v>
      </c>
      <c r="G180" s="159" t="s">
        <v>997</v>
      </c>
      <c r="H180" s="159" t="s">
        <v>140</v>
      </c>
      <c r="I180" s="155"/>
      <c r="J180" s="155">
        <v>120</v>
      </c>
      <c r="K180" s="165">
        <v>219</v>
      </c>
      <c r="L180" s="155">
        <v>36</v>
      </c>
      <c r="M180" s="155"/>
      <c r="N180" s="165" t="s">
        <v>615</v>
      </c>
      <c r="O180" s="155" t="s">
        <v>605</v>
      </c>
      <c r="P180" s="155"/>
      <c r="Q180" s="155"/>
      <c r="R180" s="155"/>
      <c r="S180" s="155"/>
      <c r="T180" s="169">
        <v>87</v>
      </c>
      <c r="U180" s="169">
        <v>144</v>
      </c>
      <c r="V180" s="166">
        <v>70</v>
      </c>
      <c r="W180" s="155"/>
      <c r="X180" s="155"/>
      <c r="Y180" s="155"/>
      <c r="Z180" s="155"/>
      <c r="AA180" s="166">
        <v>0</v>
      </c>
      <c r="AB180" s="166">
        <f t="shared" si="23"/>
        <v>301</v>
      </c>
      <c r="AC180" s="166">
        <v>0</v>
      </c>
      <c r="AD180" s="166">
        <v>2</v>
      </c>
      <c r="AE180" s="169">
        <v>8</v>
      </c>
      <c r="AF180" s="169">
        <v>15</v>
      </c>
      <c r="AG180" s="169">
        <v>61</v>
      </c>
      <c r="AH180" s="169">
        <v>6</v>
      </c>
      <c r="AI180" s="169">
        <v>1</v>
      </c>
      <c r="AJ180" s="169">
        <v>1</v>
      </c>
      <c r="AK180" s="169">
        <v>1</v>
      </c>
      <c r="AL180" s="169">
        <v>2</v>
      </c>
      <c r="AM180" s="169">
        <v>3</v>
      </c>
      <c r="AN180" s="169">
        <v>1</v>
      </c>
      <c r="AO180" s="169">
        <v>1</v>
      </c>
      <c r="AP180" s="169">
        <v>2</v>
      </c>
      <c r="AQ180" s="169">
        <v>3</v>
      </c>
      <c r="AR180" s="169">
        <v>5</v>
      </c>
      <c r="AS180" s="169">
        <v>4</v>
      </c>
      <c r="AT180" s="169">
        <v>1</v>
      </c>
      <c r="AU180" s="169">
        <v>1</v>
      </c>
      <c r="AV180" s="169">
        <v>1</v>
      </c>
      <c r="AW180" s="169">
        <v>4</v>
      </c>
      <c r="AX180" s="169">
        <v>0</v>
      </c>
      <c r="AY180" s="169">
        <v>14</v>
      </c>
      <c r="AZ180" s="169">
        <v>2</v>
      </c>
      <c r="BA180" s="169">
        <v>3</v>
      </c>
      <c r="BB180" s="169">
        <v>4</v>
      </c>
      <c r="BC180" s="169">
        <v>0</v>
      </c>
      <c r="BD180" s="169">
        <v>1</v>
      </c>
      <c r="BE180" s="169">
        <v>2</v>
      </c>
      <c r="BF180" s="169">
        <v>2</v>
      </c>
      <c r="BG180" s="169">
        <v>5</v>
      </c>
      <c r="BH180" s="169">
        <v>1</v>
      </c>
      <c r="BI180" s="169">
        <v>0</v>
      </c>
      <c r="BJ180" s="169">
        <v>3</v>
      </c>
      <c r="BK180" s="169">
        <v>4</v>
      </c>
      <c r="BL180" s="169">
        <v>78</v>
      </c>
      <c r="BM180" s="169">
        <v>4</v>
      </c>
      <c r="BN180" s="169">
        <v>1</v>
      </c>
      <c r="BO180" s="169">
        <v>2</v>
      </c>
      <c r="BP180" s="169">
        <v>2</v>
      </c>
      <c r="BQ180" s="169">
        <v>2</v>
      </c>
      <c r="BR180" s="169">
        <v>2</v>
      </c>
      <c r="BS180" s="169">
        <v>1</v>
      </c>
      <c r="BT180" s="169">
        <v>1</v>
      </c>
      <c r="BU180" s="169">
        <v>3</v>
      </c>
      <c r="BV180" s="169">
        <v>7</v>
      </c>
      <c r="BW180" s="169">
        <v>3</v>
      </c>
      <c r="BX180" s="169">
        <v>1</v>
      </c>
      <c r="BY180" s="169">
        <v>24</v>
      </c>
      <c r="BZ180" s="169">
        <v>50</v>
      </c>
      <c r="CA180" s="169"/>
      <c r="CB180" s="166">
        <f t="shared" si="20"/>
        <v>50</v>
      </c>
      <c r="CC180" s="166">
        <f t="shared" si="22"/>
        <v>25</v>
      </c>
      <c r="CD180" s="166">
        <v>5</v>
      </c>
      <c r="CE180" s="166">
        <v>0</v>
      </c>
      <c r="CF180" s="177">
        <v>0</v>
      </c>
      <c r="CG180" s="114">
        <v>169</v>
      </c>
      <c r="CH180" s="114">
        <v>20</v>
      </c>
      <c r="CI180" s="114">
        <v>20</v>
      </c>
      <c r="CJ180" s="114">
        <f t="shared" si="17"/>
        <v>129</v>
      </c>
      <c r="CK180" s="114">
        <v>159</v>
      </c>
      <c r="CL180" s="114">
        <v>159</v>
      </c>
      <c r="CM180" s="114">
        <v>20</v>
      </c>
      <c r="CN180" s="114">
        <v>10</v>
      </c>
      <c r="CO180" s="181">
        <f t="shared" si="18"/>
        <v>129</v>
      </c>
    </row>
    <row r="181" spans="1:93">
      <c r="A181" s="155">
        <v>180</v>
      </c>
      <c r="B181" s="156" t="s">
        <v>117</v>
      </c>
      <c r="C181" s="157" t="s">
        <v>991</v>
      </c>
      <c r="D181" s="155" t="s">
        <v>978</v>
      </c>
      <c r="E181" s="158" t="s">
        <v>998</v>
      </c>
      <c r="F181" s="158" t="s">
        <v>149</v>
      </c>
      <c r="G181" s="159" t="s">
        <v>999</v>
      </c>
      <c r="H181" s="159" t="s">
        <v>140</v>
      </c>
      <c r="I181" s="155"/>
      <c r="J181" s="155">
        <v>130</v>
      </c>
      <c r="K181" s="165">
        <v>239</v>
      </c>
      <c r="L181" s="155">
        <v>36</v>
      </c>
      <c r="M181" s="155"/>
      <c r="N181" s="165" t="s">
        <v>615</v>
      </c>
      <c r="O181" s="155" t="s">
        <v>605</v>
      </c>
      <c r="P181" s="155"/>
      <c r="Q181" s="155"/>
      <c r="R181" s="155"/>
      <c r="S181" s="155"/>
      <c r="T181" s="169">
        <v>114</v>
      </c>
      <c r="U181" s="169">
        <v>225</v>
      </c>
      <c r="V181" s="166">
        <v>118</v>
      </c>
      <c r="W181" s="155"/>
      <c r="X181" s="155"/>
      <c r="Y181" s="155"/>
      <c r="Z181" s="155"/>
      <c r="AA181" s="166">
        <v>0</v>
      </c>
      <c r="AB181" s="166">
        <f t="shared" si="23"/>
        <v>457</v>
      </c>
      <c r="AC181" s="166">
        <v>2</v>
      </c>
      <c r="AD181" s="166">
        <v>10</v>
      </c>
      <c r="AE181" s="169">
        <v>21</v>
      </c>
      <c r="AF181" s="169">
        <v>31</v>
      </c>
      <c r="AG181" s="169">
        <v>82</v>
      </c>
      <c r="AH181" s="169">
        <v>13</v>
      </c>
      <c r="AI181" s="169">
        <v>6</v>
      </c>
      <c r="AJ181" s="169">
        <v>8</v>
      </c>
      <c r="AK181" s="169">
        <v>2</v>
      </c>
      <c r="AL181" s="169">
        <v>5</v>
      </c>
      <c r="AM181" s="169">
        <v>4</v>
      </c>
      <c r="AN181" s="169">
        <v>5</v>
      </c>
      <c r="AO181" s="169">
        <v>9</v>
      </c>
      <c r="AP181" s="169">
        <v>4</v>
      </c>
      <c r="AQ181" s="169">
        <v>8</v>
      </c>
      <c r="AR181" s="169">
        <v>7</v>
      </c>
      <c r="AS181" s="169">
        <v>5</v>
      </c>
      <c r="AT181" s="169">
        <v>6</v>
      </c>
      <c r="AU181" s="169">
        <v>5</v>
      </c>
      <c r="AV181" s="169">
        <v>4</v>
      </c>
      <c r="AW181" s="169">
        <v>6</v>
      </c>
      <c r="AX181" s="169">
        <v>0</v>
      </c>
      <c r="AY181" s="169">
        <v>25</v>
      </c>
      <c r="AZ181" s="169">
        <v>9</v>
      </c>
      <c r="BA181" s="169">
        <v>4</v>
      </c>
      <c r="BB181" s="169">
        <v>3</v>
      </c>
      <c r="BC181" s="169">
        <v>3</v>
      </c>
      <c r="BD181" s="169">
        <v>2</v>
      </c>
      <c r="BE181" s="169">
        <v>2</v>
      </c>
      <c r="BF181" s="169">
        <v>1</v>
      </c>
      <c r="BG181" s="169">
        <v>3</v>
      </c>
      <c r="BH181" s="169">
        <v>6</v>
      </c>
      <c r="BI181" s="169">
        <v>7</v>
      </c>
      <c r="BJ181" s="169">
        <v>4</v>
      </c>
      <c r="BK181" s="169">
        <v>13</v>
      </c>
      <c r="BL181" s="169">
        <v>174</v>
      </c>
      <c r="BM181" s="169">
        <v>7</v>
      </c>
      <c r="BN181" s="169">
        <v>5</v>
      </c>
      <c r="BO181" s="169">
        <v>5</v>
      </c>
      <c r="BP181" s="169">
        <v>2</v>
      </c>
      <c r="BQ181" s="169">
        <v>0</v>
      </c>
      <c r="BR181" s="169">
        <v>3</v>
      </c>
      <c r="BS181" s="169">
        <v>3</v>
      </c>
      <c r="BT181" s="169">
        <v>1</v>
      </c>
      <c r="BU181" s="169">
        <v>1</v>
      </c>
      <c r="BV181" s="169">
        <v>1</v>
      </c>
      <c r="BW181" s="169">
        <v>0</v>
      </c>
      <c r="BX181" s="169">
        <v>4</v>
      </c>
      <c r="BY181" s="169">
        <v>30</v>
      </c>
      <c r="BZ181" s="169">
        <v>32</v>
      </c>
      <c r="CA181" s="169"/>
      <c r="CB181" s="166">
        <f t="shared" si="20"/>
        <v>32</v>
      </c>
      <c r="CC181" s="166">
        <f t="shared" si="22"/>
        <v>12.8</v>
      </c>
      <c r="CD181" s="166">
        <v>1</v>
      </c>
      <c r="CE181" s="166">
        <v>0</v>
      </c>
      <c r="CF181" s="177">
        <v>0</v>
      </c>
      <c r="CG181" s="114">
        <v>189</v>
      </c>
      <c r="CH181" s="114">
        <v>20</v>
      </c>
      <c r="CI181" s="114">
        <v>20</v>
      </c>
      <c r="CJ181" s="114">
        <f t="shared" si="17"/>
        <v>149</v>
      </c>
      <c r="CK181" s="114">
        <v>179</v>
      </c>
      <c r="CL181" s="114">
        <v>179</v>
      </c>
      <c r="CM181" s="114">
        <v>20</v>
      </c>
      <c r="CN181" s="114">
        <v>10</v>
      </c>
      <c r="CO181" s="181">
        <f t="shared" si="18"/>
        <v>149</v>
      </c>
    </row>
    <row r="182" spans="1:93">
      <c r="A182" s="155">
        <v>181</v>
      </c>
      <c r="B182" s="156" t="s">
        <v>117</v>
      </c>
      <c r="C182" s="157" t="s">
        <v>991</v>
      </c>
      <c r="D182" s="155" t="s">
        <v>978</v>
      </c>
      <c r="E182" s="158" t="s">
        <v>1000</v>
      </c>
      <c r="F182" s="158" t="s">
        <v>141</v>
      </c>
      <c r="G182" s="159" t="s">
        <v>1001</v>
      </c>
      <c r="H182" s="159" t="s">
        <v>142</v>
      </c>
      <c r="I182" s="155"/>
      <c r="J182" s="155">
        <v>120</v>
      </c>
      <c r="K182" s="165">
        <v>219</v>
      </c>
      <c r="L182" s="155">
        <v>36</v>
      </c>
      <c r="M182" s="155">
        <v>25</v>
      </c>
      <c r="N182" s="165" t="s">
        <v>604</v>
      </c>
      <c r="O182" s="155" t="s">
        <v>605</v>
      </c>
      <c r="P182" s="155"/>
      <c r="Q182" s="155"/>
      <c r="R182" s="155"/>
      <c r="S182" s="155"/>
      <c r="T182" s="169">
        <v>95</v>
      </c>
      <c r="U182" s="169">
        <v>140</v>
      </c>
      <c r="V182" s="166">
        <v>78</v>
      </c>
      <c r="W182" s="155"/>
      <c r="X182" s="155"/>
      <c r="Y182" s="155"/>
      <c r="Z182" s="155"/>
      <c r="AA182" s="166">
        <v>0</v>
      </c>
      <c r="AB182" s="166">
        <f t="shared" si="23"/>
        <v>313</v>
      </c>
      <c r="AC182" s="166">
        <v>0</v>
      </c>
      <c r="AD182" s="166">
        <v>1</v>
      </c>
      <c r="AE182" s="169">
        <v>9</v>
      </c>
      <c r="AF182" s="169">
        <v>3</v>
      </c>
      <c r="AG182" s="169">
        <v>42</v>
      </c>
      <c r="AH182" s="169">
        <v>10</v>
      </c>
      <c r="AI182" s="169">
        <v>2</v>
      </c>
      <c r="AJ182" s="169">
        <v>2</v>
      </c>
      <c r="AK182" s="169">
        <v>0</v>
      </c>
      <c r="AL182" s="169">
        <v>2</v>
      </c>
      <c r="AM182" s="169">
        <v>3</v>
      </c>
      <c r="AN182" s="169">
        <v>2</v>
      </c>
      <c r="AO182" s="169">
        <v>4</v>
      </c>
      <c r="AP182" s="169">
        <v>3</v>
      </c>
      <c r="AQ182" s="169">
        <v>4</v>
      </c>
      <c r="AR182" s="169">
        <v>3</v>
      </c>
      <c r="AS182" s="169">
        <v>2</v>
      </c>
      <c r="AT182" s="169">
        <v>4</v>
      </c>
      <c r="AU182" s="169">
        <v>1</v>
      </c>
      <c r="AV182" s="169">
        <v>2</v>
      </c>
      <c r="AW182" s="169">
        <v>4</v>
      </c>
      <c r="AX182" s="169">
        <v>1</v>
      </c>
      <c r="AY182" s="169">
        <v>9</v>
      </c>
      <c r="AZ182" s="169">
        <v>3</v>
      </c>
      <c r="BA182" s="169">
        <v>6</v>
      </c>
      <c r="BB182" s="169">
        <v>2</v>
      </c>
      <c r="BC182" s="169">
        <v>1</v>
      </c>
      <c r="BD182" s="169">
        <v>1</v>
      </c>
      <c r="BE182" s="169">
        <v>0</v>
      </c>
      <c r="BF182" s="169">
        <v>2</v>
      </c>
      <c r="BG182" s="169">
        <v>2</v>
      </c>
      <c r="BH182" s="169">
        <v>2</v>
      </c>
      <c r="BI182" s="169">
        <v>2</v>
      </c>
      <c r="BJ182" s="169">
        <v>3</v>
      </c>
      <c r="BK182" s="169">
        <v>5</v>
      </c>
      <c r="BL182" s="169">
        <v>81</v>
      </c>
      <c r="BM182" s="169">
        <v>2</v>
      </c>
      <c r="BN182" s="169">
        <v>5</v>
      </c>
      <c r="BO182" s="169">
        <v>0</v>
      </c>
      <c r="BP182" s="169">
        <v>3</v>
      </c>
      <c r="BQ182" s="169">
        <v>2</v>
      </c>
      <c r="BR182" s="169">
        <v>3</v>
      </c>
      <c r="BS182" s="169">
        <v>3</v>
      </c>
      <c r="BT182" s="169">
        <v>0</v>
      </c>
      <c r="BU182" s="169">
        <v>2</v>
      </c>
      <c r="BV182" s="169">
        <v>0</v>
      </c>
      <c r="BW182" s="169">
        <v>2</v>
      </c>
      <c r="BX182" s="169">
        <v>1</v>
      </c>
      <c r="BY182" s="169">
        <v>21</v>
      </c>
      <c r="BZ182" s="169">
        <v>49</v>
      </c>
      <c r="CA182" s="169">
        <v>12</v>
      </c>
      <c r="CB182" s="166">
        <f t="shared" si="20"/>
        <v>61</v>
      </c>
      <c r="CC182" s="166">
        <f t="shared" si="22"/>
        <v>34.8571428571429</v>
      </c>
      <c r="CD182" s="166">
        <v>81</v>
      </c>
      <c r="CE182" s="166">
        <v>0</v>
      </c>
      <c r="CF182" s="177">
        <v>0</v>
      </c>
      <c r="CG182" s="114">
        <v>169</v>
      </c>
      <c r="CH182" s="114">
        <v>20</v>
      </c>
      <c r="CI182" s="114">
        <v>20</v>
      </c>
      <c r="CJ182" s="114">
        <f t="shared" si="17"/>
        <v>129</v>
      </c>
      <c r="CK182" s="114">
        <v>159</v>
      </c>
      <c r="CL182" s="114">
        <v>159</v>
      </c>
      <c r="CM182" s="114">
        <v>20</v>
      </c>
      <c r="CN182" s="114">
        <v>10</v>
      </c>
      <c r="CO182" s="181">
        <f t="shared" si="18"/>
        <v>129</v>
      </c>
    </row>
    <row r="183" spans="1:93">
      <c r="A183" s="155">
        <v>182</v>
      </c>
      <c r="B183" s="156" t="s">
        <v>117</v>
      </c>
      <c r="C183" s="157" t="s">
        <v>991</v>
      </c>
      <c r="D183" s="155" t="s">
        <v>978</v>
      </c>
      <c r="E183" s="158" t="s">
        <v>1002</v>
      </c>
      <c r="F183" s="158" t="s">
        <v>150</v>
      </c>
      <c r="G183" s="159" t="s">
        <v>1003</v>
      </c>
      <c r="H183" s="159" t="s">
        <v>142</v>
      </c>
      <c r="I183" s="155"/>
      <c r="J183" s="155">
        <v>130</v>
      </c>
      <c r="K183" s="165">
        <v>239</v>
      </c>
      <c r="L183" s="155">
        <v>36</v>
      </c>
      <c r="M183" s="155">
        <v>25</v>
      </c>
      <c r="N183" s="165" t="s">
        <v>604</v>
      </c>
      <c r="O183" s="155" t="s">
        <v>605</v>
      </c>
      <c r="P183" s="155"/>
      <c r="Q183" s="155"/>
      <c r="R183" s="155"/>
      <c r="S183" s="155"/>
      <c r="T183" s="169">
        <v>141</v>
      </c>
      <c r="U183" s="169">
        <v>206</v>
      </c>
      <c r="V183" s="166">
        <v>74</v>
      </c>
      <c r="W183" s="155"/>
      <c r="X183" s="155"/>
      <c r="Y183" s="155"/>
      <c r="Z183" s="155"/>
      <c r="AA183" s="166">
        <v>0</v>
      </c>
      <c r="AB183" s="166">
        <f t="shared" si="23"/>
        <v>421</v>
      </c>
      <c r="AC183" s="166">
        <v>0</v>
      </c>
      <c r="AD183" s="166">
        <v>1</v>
      </c>
      <c r="AE183" s="169">
        <v>10</v>
      </c>
      <c r="AF183" s="169">
        <v>6</v>
      </c>
      <c r="AG183" s="169">
        <v>39</v>
      </c>
      <c r="AH183" s="169">
        <v>9</v>
      </c>
      <c r="AI183" s="169">
        <v>4</v>
      </c>
      <c r="AJ183" s="169">
        <v>4</v>
      </c>
      <c r="AK183" s="169">
        <v>5</v>
      </c>
      <c r="AL183" s="169">
        <v>2</v>
      </c>
      <c r="AM183" s="169">
        <v>5</v>
      </c>
      <c r="AN183" s="169">
        <v>2</v>
      </c>
      <c r="AO183" s="169">
        <v>5</v>
      </c>
      <c r="AP183" s="169">
        <v>3</v>
      </c>
      <c r="AQ183" s="169">
        <v>6</v>
      </c>
      <c r="AR183" s="169">
        <v>6</v>
      </c>
      <c r="AS183" s="169">
        <v>1</v>
      </c>
      <c r="AT183" s="169">
        <v>3</v>
      </c>
      <c r="AU183" s="169">
        <v>4</v>
      </c>
      <c r="AV183" s="169">
        <v>3</v>
      </c>
      <c r="AW183" s="169">
        <v>9</v>
      </c>
      <c r="AX183" s="169">
        <v>4</v>
      </c>
      <c r="AY183" s="169">
        <v>10</v>
      </c>
      <c r="AZ183" s="169">
        <v>4</v>
      </c>
      <c r="BA183" s="169">
        <v>6</v>
      </c>
      <c r="BB183" s="169">
        <v>1</v>
      </c>
      <c r="BC183" s="169">
        <v>2</v>
      </c>
      <c r="BD183" s="169">
        <v>4</v>
      </c>
      <c r="BE183" s="169">
        <v>3</v>
      </c>
      <c r="BF183" s="169">
        <v>1</v>
      </c>
      <c r="BG183" s="169">
        <v>3</v>
      </c>
      <c r="BH183" s="169">
        <v>4</v>
      </c>
      <c r="BI183" s="169">
        <v>6</v>
      </c>
      <c r="BJ183" s="169">
        <v>7</v>
      </c>
      <c r="BK183" s="169">
        <v>2</v>
      </c>
      <c r="BL183" s="169">
        <v>121</v>
      </c>
      <c r="BM183" s="169">
        <v>5</v>
      </c>
      <c r="BN183" s="169">
        <v>3</v>
      </c>
      <c r="BO183" s="169">
        <v>3</v>
      </c>
      <c r="BP183" s="169">
        <v>0</v>
      </c>
      <c r="BQ183" s="169">
        <v>2</v>
      </c>
      <c r="BR183" s="169">
        <v>1</v>
      </c>
      <c r="BS183" s="169">
        <v>6</v>
      </c>
      <c r="BT183" s="169">
        <v>3</v>
      </c>
      <c r="BU183" s="169">
        <v>1</v>
      </c>
      <c r="BV183" s="169">
        <v>3</v>
      </c>
      <c r="BW183" s="169">
        <v>4</v>
      </c>
      <c r="BX183" s="169">
        <v>6</v>
      </c>
      <c r="BY183" s="169">
        <v>36</v>
      </c>
      <c r="BZ183" s="169">
        <v>65</v>
      </c>
      <c r="CA183" s="169"/>
      <c r="CB183" s="166">
        <f t="shared" si="20"/>
        <v>65</v>
      </c>
      <c r="CC183" s="166">
        <f t="shared" si="22"/>
        <v>21.6666666666667</v>
      </c>
      <c r="CD183" s="166">
        <v>119</v>
      </c>
      <c r="CE183" s="166">
        <v>0</v>
      </c>
      <c r="CF183" s="177">
        <v>0</v>
      </c>
      <c r="CG183" s="114">
        <v>189</v>
      </c>
      <c r="CH183" s="114">
        <v>20</v>
      </c>
      <c r="CI183" s="114">
        <v>20</v>
      </c>
      <c r="CJ183" s="114">
        <f t="shared" si="17"/>
        <v>149</v>
      </c>
      <c r="CK183" s="114">
        <v>179</v>
      </c>
      <c r="CL183" s="114">
        <v>179</v>
      </c>
      <c r="CM183" s="114">
        <v>20</v>
      </c>
      <c r="CN183" s="114">
        <v>10</v>
      </c>
      <c r="CO183" s="181">
        <f t="shared" si="18"/>
        <v>149</v>
      </c>
    </row>
    <row r="184" spans="1:93">
      <c r="A184" s="155">
        <v>183</v>
      </c>
      <c r="B184" s="156" t="s">
        <v>117</v>
      </c>
      <c r="C184" s="157" t="s">
        <v>991</v>
      </c>
      <c r="D184" s="95" t="s">
        <v>978</v>
      </c>
      <c r="E184" s="158" t="s">
        <v>1004</v>
      </c>
      <c r="F184" s="158" t="s">
        <v>154</v>
      </c>
      <c r="G184" s="159" t="s">
        <v>1005</v>
      </c>
      <c r="H184" s="159" t="s">
        <v>155</v>
      </c>
      <c r="I184" s="155"/>
      <c r="J184" s="155">
        <v>120</v>
      </c>
      <c r="K184" s="165">
        <v>219</v>
      </c>
      <c r="L184" s="155">
        <v>29</v>
      </c>
      <c r="M184" s="155">
        <v>25</v>
      </c>
      <c r="N184" s="165" t="s">
        <v>604</v>
      </c>
      <c r="O184" s="155" t="s">
        <v>605</v>
      </c>
      <c r="P184" s="155"/>
      <c r="Q184" s="155"/>
      <c r="R184" s="155"/>
      <c r="S184" s="155"/>
      <c r="T184" s="169"/>
      <c r="U184" s="169"/>
      <c r="V184" s="166"/>
      <c r="W184" s="155"/>
      <c r="X184" s="155"/>
      <c r="Y184" s="155"/>
      <c r="Z184" s="155"/>
      <c r="AA184" s="166"/>
      <c r="AB184" s="166">
        <f t="shared" si="23"/>
        <v>0</v>
      </c>
      <c r="AC184" s="166">
        <v>0</v>
      </c>
      <c r="AD184" s="166">
        <v>1</v>
      </c>
      <c r="AE184" s="169">
        <v>6</v>
      </c>
      <c r="AF184" s="169">
        <v>17</v>
      </c>
      <c r="AG184" s="169">
        <v>58</v>
      </c>
      <c r="AH184" s="169">
        <v>12</v>
      </c>
      <c r="AI184" s="169">
        <v>3</v>
      </c>
      <c r="AJ184" s="169">
        <v>2</v>
      </c>
      <c r="AK184" s="169">
        <v>3</v>
      </c>
      <c r="AL184" s="169">
        <v>0</v>
      </c>
      <c r="AM184" s="169">
        <v>5</v>
      </c>
      <c r="AN184" s="169">
        <v>4</v>
      </c>
      <c r="AO184" s="169">
        <v>5</v>
      </c>
      <c r="AP184" s="169">
        <v>1</v>
      </c>
      <c r="AQ184" s="169">
        <v>4</v>
      </c>
      <c r="AR184" s="169">
        <v>4</v>
      </c>
      <c r="AS184" s="169">
        <v>4</v>
      </c>
      <c r="AT184" s="169">
        <v>2</v>
      </c>
      <c r="AU184" s="169">
        <v>2</v>
      </c>
      <c r="AV184" s="169">
        <v>1</v>
      </c>
      <c r="AW184" s="169">
        <v>7</v>
      </c>
      <c r="AX184" s="169">
        <v>0</v>
      </c>
      <c r="AY184" s="169">
        <v>26</v>
      </c>
      <c r="AZ184" s="169">
        <v>3</v>
      </c>
      <c r="BA184" s="169">
        <v>3</v>
      </c>
      <c r="BB184" s="169">
        <v>0</v>
      </c>
      <c r="BC184" s="169">
        <v>1</v>
      </c>
      <c r="BD184" s="169">
        <v>2</v>
      </c>
      <c r="BE184" s="169">
        <v>0</v>
      </c>
      <c r="BF184" s="169">
        <v>3</v>
      </c>
      <c r="BG184" s="169">
        <v>4</v>
      </c>
      <c r="BH184" s="169">
        <v>2</v>
      </c>
      <c r="BI184" s="169">
        <v>1</v>
      </c>
      <c r="BJ184" s="169">
        <v>1</v>
      </c>
      <c r="BK184" s="169">
        <v>1</v>
      </c>
      <c r="BL184" s="169">
        <v>99</v>
      </c>
      <c r="BM184" s="169">
        <v>0</v>
      </c>
      <c r="BN184" s="169">
        <v>3</v>
      </c>
      <c r="BO184" s="169">
        <v>2</v>
      </c>
      <c r="BP184" s="169">
        <v>1</v>
      </c>
      <c r="BQ184" s="169">
        <v>2</v>
      </c>
      <c r="BR184" s="169">
        <v>2</v>
      </c>
      <c r="BS184" s="169">
        <v>3</v>
      </c>
      <c r="BT184" s="169">
        <v>0</v>
      </c>
      <c r="BU184" s="169">
        <v>1</v>
      </c>
      <c r="BV184" s="169">
        <v>1</v>
      </c>
      <c r="BW184" s="169">
        <v>0</v>
      </c>
      <c r="BX184" s="169">
        <v>4</v>
      </c>
      <c r="BY184" s="169">
        <v>16</v>
      </c>
      <c r="BZ184" s="169">
        <v>69</v>
      </c>
      <c r="CA184" s="169">
        <v>9</v>
      </c>
      <c r="CB184" s="166">
        <f t="shared" si="20"/>
        <v>78</v>
      </c>
      <c r="CC184" s="166">
        <f t="shared" si="22"/>
        <v>58.5</v>
      </c>
      <c r="CD184" s="166">
        <v>65</v>
      </c>
      <c r="CE184" s="166">
        <v>0</v>
      </c>
      <c r="CF184" s="177">
        <v>0</v>
      </c>
      <c r="CG184" s="114">
        <v>179</v>
      </c>
      <c r="CH184" s="114">
        <v>20</v>
      </c>
      <c r="CI184" s="114">
        <v>30</v>
      </c>
      <c r="CJ184" s="114">
        <f t="shared" si="17"/>
        <v>129</v>
      </c>
      <c r="CK184" s="114">
        <v>169</v>
      </c>
      <c r="CL184" s="114">
        <v>169</v>
      </c>
      <c r="CM184" s="114">
        <v>20</v>
      </c>
      <c r="CN184" s="114">
        <v>20</v>
      </c>
      <c r="CO184" s="181">
        <f t="shared" si="18"/>
        <v>129</v>
      </c>
    </row>
    <row r="185" spans="1:93">
      <c r="A185" s="155">
        <v>184</v>
      </c>
      <c r="B185" s="156" t="s">
        <v>117</v>
      </c>
      <c r="C185" s="157" t="s">
        <v>991</v>
      </c>
      <c r="D185" s="95" t="s">
        <v>978</v>
      </c>
      <c r="E185" s="158" t="s">
        <v>1006</v>
      </c>
      <c r="F185" s="158" t="s">
        <v>170</v>
      </c>
      <c r="G185" s="159" t="s">
        <v>1007</v>
      </c>
      <c r="H185" s="159" t="s">
        <v>155</v>
      </c>
      <c r="I185" s="155"/>
      <c r="J185" s="155">
        <v>130</v>
      </c>
      <c r="K185" s="165">
        <v>239</v>
      </c>
      <c r="L185" s="155">
        <v>36</v>
      </c>
      <c r="M185" s="155">
        <v>25</v>
      </c>
      <c r="N185" s="165" t="s">
        <v>604</v>
      </c>
      <c r="O185" s="155" t="s">
        <v>605</v>
      </c>
      <c r="P185" s="155"/>
      <c r="Q185" s="155"/>
      <c r="R185" s="155"/>
      <c r="S185" s="155"/>
      <c r="T185" s="169"/>
      <c r="U185" s="169"/>
      <c r="V185" s="166"/>
      <c r="W185" s="155"/>
      <c r="X185" s="155"/>
      <c r="Y185" s="155"/>
      <c r="Z185" s="155"/>
      <c r="AA185" s="166"/>
      <c r="AB185" s="166">
        <f t="shared" si="23"/>
        <v>0</v>
      </c>
      <c r="AC185" s="166">
        <v>0</v>
      </c>
      <c r="AD185" s="166">
        <v>2</v>
      </c>
      <c r="AE185" s="169">
        <v>8</v>
      </c>
      <c r="AF185" s="169">
        <v>16</v>
      </c>
      <c r="AG185" s="169">
        <v>49</v>
      </c>
      <c r="AH185" s="169">
        <v>18</v>
      </c>
      <c r="AI185" s="169">
        <v>7</v>
      </c>
      <c r="AJ185" s="169">
        <v>2</v>
      </c>
      <c r="AK185" s="169">
        <v>4</v>
      </c>
      <c r="AL185" s="169">
        <v>8</v>
      </c>
      <c r="AM185" s="169">
        <v>10</v>
      </c>
      <c r="AN185" s="169">
        <v>7</v>
      </c>
      <c r="AO185" s="169">
        <v>4</v>
      </c>
      <c r="AP185" s="169">
        <v>2</v>
      </c>
      <c r="AQ185" s="169">
        <v>6</v>
      </c>
      <c r="AR185" s="169">
        <v>5</v>
      </c>
      <c r="AS185" s="169">
        <v>5</v>
      </c>
      <c r="AT185" s="169">
        <v>3</v>
      </c>
      <c r="AU185" s="169">
        <v>1</v>
      </c>
      <c r="AV185" s="169">
        <v>5</v>
      </c>
      <c r="AW185" s="169">
        <v>4</v>
      </c>
      <c r="AX185" s="169">
        <v>0</v>
      </c>
      <c r="AY185" s="169">
        <v>34</v>
      </c>
      <c r="AZ185" s="169">
        <v>11</v>
      </c>
      <c r="BA185" s="169">
        <v>7</v>
      </c>
      <c r="BB185" s="169">
        <v>2</v>
      </c>
      <c r="BC185" s="169">
        <v>4</v>
      </c>
      <c r="BD185" s="169">
        <v>5</v>
      </c>
      <c r="BE185" s="169">
        <v>1</v>
      </c>
      <c r="BF185" s="169">
        <v>4</v>
      </c>
      <c r="BG185" s="169">
        <v>2</v>
      </c>
      <c r="BH185" s="169">
        <v>0</v>
      </c>
      <c r="BI185" s="169">
        <v>7</v>
      </c>
      <c r="BJ185" s="169">
        <v>5</v>
      </c>
      <c r="BK185" s="169">
        <v>3</v>
      </c>
      <c r="BL185" s="169">
        <v>167</v>
      </c>
      <c r="BM185" s="169">
        <v>3</v>
      </c>
      <c r="BN185" s="169">
        <v>5</v>
      </c>
      <c r="BO185" s="169">
        <v>5</v>
      </c>
      <c r="BP185" s="169">
        <v>4</v>
      </c>
      <c r="BQ185" s="169">
        <v>4</v>
      </c>
      <c r="BR185" s="169">
        <v>5</v>
      </c>
      <c r="BS185" s="169">
        <v>4</v>
      </c>
      <c r="BT185" s="169">
        <v>3</v>
      </c>
      <c r="BU185" s="169">
        <v>5</v>
      </c>
      <c r="BV185" s="169">
        <v>3</v>
      </c>
      <c r="BW185" s="169">
        <v>4</v>
      </c>
      <c r="BX185" s="169">
        <v>5</v>
      </c>
      <c r="BY185" s="169">
        <v>47</v>
      </c>
      <c r="BZ185" s="169">
        <v>72</v>
      </c>
      <c r="CA185" s="169"/>
      <c r="CB185" s="166">
        <f t="shared" si="20"/>
        <v>72</v>
      </c>
      <c r="CC185" s="166">
        <f t="shared" si="22"/>
        <v>18.3829787234043</v>
      </c>
      <c r="CD185" s="166">
        <v>19</v>
      </c>
      <c r="CE185" s="166">
        <v>0</v>
      </c>
      <c r="CF185" s="177">
        <v>0</v>
      </c>
      <c r="CG185" s="114">
        <v>199</v>
      </c>
      <c r="CH185" s="114">
        <v>20</v>
      </c>
      <c r="CI185" s="114">
        <v>30</v>
      </c>
      <c r="CJ185" s="114">
        <f t="shared" si="17"/>
        <v>149</v>
      </c>
      <c r="CK185" s="114">
        <v>189</v>
      </c>
      <c r="CL185" s="114">
        <v>189</v>
      </c>
      <c r="CM185" s="114">
        <v>20</v>
      </c>
      <c r="CN185" s="114">
        <v>20</v>
      </c>
      <c r="CO185" s="181">
        <f t="shared" si="18"/>
        <v>149</v>
      </c>
    </row>
    <row r="186" spans="1:93">
      <c r="A186" s="155">
        <v>185</v>
      </c>
      <c r="B186" s="156" t="s">
        <v>117</v>
      </c>
      <c r="C186" s="157" t="s">
        <v>978</v>
      </c>
      <c r="D186" s="155" t="s">
        <v>978</v>
      </c>
      <c r="E186" s="158" t="s">
        <v>1008</v>
      </c>
      <c r="F186" s="158" t="s">
        <v>164</v>
      </c>
      <c r="G186" s="159" t="s">
        <v>1009</v>
      </c>
      <c r="H186" s="159" t="s">
        <v>165</v>
      </c>
      <c r="I186" s="155">
        <v>5.19</v>
      </c>
      <c r="J186" s="155">
        <v>140</v>
      </c>
      <c r="K186" s="165">
        <v>249</v>
      </c>
      <c r="L186" s="155">
        <v>36</v>
      </c>
      <c r="M186" s="155">
        <v>25</v>
      </c>
      <c r="N186" s="165" t="s">
        <v>604</v>
      </c>
      <c r="O186" s="155" t="s">
        <v>605</v>
      </c>
      <c r="P186" s="155"/>
      <c r="Q186" s="155"/>
      <c r="R186" s="155"/>
      <c r="S186" s="155"/>
      <c r="T186" s="169"/>
      <c r="U186" s="169"/>
      <c r="V186" s="166"/>
      <c r="W186" s="155"/>
      <c r="X186" s="155"/>
      <c r="Y186" s="155"/>
      <c r="Z186" s="155"/>
      <c r="AA186" s="166"/>
      <c r="AB186" s="166">
        <f t="shared" si="23"/>
        <v>0</v>
      </c>
      <c r="AC186" s="166"/>
      <c r="AD186" s="166"/>
      <c r="AE186" s="169"/>
      <c r="AF186" s="169"/>
      <c r="AG186" s="169">
        <v>5</v>
      </c>
      <c r="AH186" s="169">
        <v>14</v>
      </c>
      <c r="AI186" s="169">
        <v>3</v>
      </c>
      <c r="AJ186" s="169">
        <v>0</v>
      </c>
      <c r="AK186" s="169">
        <v>0</v>
      </c>
      <c r="AL186" s="169">
        <v>3</v>
      </c>
      <c r="AM186" s="169">
        <v>4</v>
      </c>
      <c r="AN186" s="169">
        <v>6</v>
      </c>
      <c r="AO186" s="169">
        <v>4</v>
      </c>
      <c r="AP186" s="169">
        <v>3</v>
      </c>
      <c r="AQ186" s="169">
        <v>9</v>
      </c>
      <c r="AR186" s="169">
        <v>7</v>
      </c>
      <c r="AS186" s="169">
        <v>3</v>
      </c>
      <c r="AT186" s="169">
        <v>3</v>
      </c>
      <c r="AU186" s="169">
        <v>2</v>
      </c>
      <c r="AV186" s="169">
        <v>3</v>
      </c>
      <c r="AW186" s="169">
        <v>11</v>
      </c>
      <c r="AX186" s="169">
        <v>1</v>
      </c>
      <c r="AY186" s="169">
        <v>11</v>
      </c>
      <c r="AZ186" s="169">
        <v>6</v>
      </c>
      <c r="BA186" s="169">
        <v>0</v>
      </c>
      <c r="BB186" s="169">
        <v>2</v>
      </c>
      <c r="BC186" s="169">
        <v>3</v>
      </c>
      <c r="BD186" s="169">
        <v>7</v>
      </c>
      <c r="BE186" s="169">
        <v>3</v>
      </c>
      <c r="BF186" s="169">
        <v>2</v>
      </c>
      <c r="BG186" s="169">
        <v>2</v>
      </c>
      <c r="BH186" s="169">
        <v>3</v>
      </c>
      <c r="BI186" s="169">
        <v>5</v>
      </c>
      <c r="BJ186" s="169">
        <v>5</v>
      </c>
      <c r="BK186" s="169">
        <v>4</v>
      </c>
      <c r="BL186" s="169">
        <v>123</v>
      </c>
      <c r="BM186" s="169">
        <v>1</v>
      </c>
      <c r="BN186" s="169">
        <v>6</v>
      </c>
      <c r="BO186" s="169">
        <v>6</v>
      </c>
      <c r="BP186" s="169">
        <v>4</v>
      </c>
      <c r="BQ186" s="169">
        <v>2</v>
      </c>
      <c r="BR186" s="169">
        <v>4</v>
      </c>
      <c r="BS186" s="169">
        <v>1</v>
      </c>
      <c r="BT186" s="169">
        <v>8</v>
      </c>
      <c r="BU186" s="169">
        <v>8</v>
      </c>
      <c r="BV186" s="169">
        <v>7</v>
      </c>
      <c r="BW186" s="169">
        <v>8</v>
      </c>
      <c r="BX186" s="169">
        <v>3</v>
      </c>
      <c r="BY186" s="169">
        <v>48</v>
      </c>
      <c r="BZ186" s="169">
        <v>67</v>
      </c>
      <c r="CA186" s="169">
        <v>5</v>
      </c>
      <c r="CB186" s="166">
        <f t="shared" si="20"/>
        <v>72</v>
      </c>
      <c r="CC186" s="166">
        <f t="shared" si="22"/>
        <v>18</v>
      </c>
      <c r="CD186" s="166">
        <v>56</v>
      </c>
      <c r="CE186" s="166">
        <v>0</v>
      </c>
      <c r="CF186" s="177">
        <v>0</v>
      </c>
      <c r="CG186" s="114">
        <v>189</v>
      </c>
      <c r="CH186" s="114">
        <v>20</v>
      </c>
      <c r="CI186" s="114">
        <v>30</v>
      </c>
      <c r="CJ186" s="114">
        <f t="shared" si="17"/>
        <v>139</v>
      </c>
      <c r="CK186" s="114">
        <v>179</v>
      </c>
      <c r="CL186" s="114">
        <v>179</v>
      </c>
      <c r="CM186" s="114">
        <v>20</v>
      </c>
      <c r="CN186" s="114">
        <v>20</v>
      </c>
      <c r="CO186" s="181">
        <f t="shared" si="18"/>
        <v>139</v>
      </c>
    </row>
    <row r="187" spans="1:93">
      <c r="A187" s="155">
        <v>186</v>
      </c>
      <c r="B187" s="156" t="s">
        <v>117</v>
      </c>
      <c r="C187" s="157" t="s">
        <v>978</v>
      </c>
      <c r="D187" s="155" t="s">
        <v>978</v>
      </c>
      <c r="E187" s="158" t="s">
        <v>1010</v>
      </c>
      <c r="F187" s="158" t="s">
        <v>179</v>
      </c>
      <c r="G187" s="159" t="s">
        <v>1011</v>
      </c>
      <c r="H187" s="159" t="s">
        <v>165</v>
      </c>
      <c r="I187" s="155">
        <v>5.19</v>
      </c>
      <c r="J187" s="155">
        <v>150</v>
      </c>
      <c r="K187" s="165">
        <v>269</v>
      </c>
      <c r="L187" s="155">
        <v>36</v>
      </c>
      <c r="M187" s="155">
        <v>25</v>
      </c>
      <c r="N187" s="165" t="s">
        <v>604</v>
      </c>
      <c r="O187" s="155" t="s">
        <v>605</v>
      </c>
      <c r="P187" s="155"/>
      <c r="Q187" s="155"/>
      <c r="R187" s="155"/>
      <c r="S187" s="155"/>
      <c r="T187" s="169"/>
      <c r="U187" s="169"/>
      <c r="V187" s="166"/>
      <c r="W187" s="155"/>
      <c r="X187" s="155"/>
      <c r="Y187" s="155"/>
      <c r="Z187" s="155"/>
      <c r="AA187" s="166"/>
      <c r="AB187" s="166">
        <f t="shared" si="23"/>
        <v>0</v>
      </c>
      <c r="AC187" s="166"/>
      <c r="AD187" s="166"/>
      <c r="AE187" s="169"/>
      <c r="AF187" s="169"/>
      <c r="AG187" s="169">
        <v>17</v>
      </c>
      <c r="AH187" s="169">
        <v>12</v>
      </c>
      <c r="AI187" s="169">
        <v>3</v>
      </c>
      <c r="AJ187" s="169">
        <v>8</v>
      </c>
      <c r="AK187" s="169">
        <v>0</v>
      </c>
      <c r="AL187" s="169">
        <v>0</v>
      </c>
      <c r="AM187" s="169">
        <v>3</v>
      </c>
      <c r="AN187" s="169">
        <v>2</v>
      </c>
      <c r="AO187" s="169">
        <v>8</v>
      </c>
      <c r="AP187" s="169">
        <v>5</v>
      </c>
      <c r="AQ187" s="169">
        <v>10</v>
      </c>
      <c r="AR187" s="169">
        <v>5</v>
      </c>
      <c r="AS187" s="169">
        <v>6</v>
      </c>
      <c r="AT187" s="169">
        <v>7</v>
      </c>
      <c r="AU187" s="169">
        <v>5</v>
      </c>
      <c r="AV187" s="169">
        <v>1</v>
      </c>
      <c r="AW187" s="169">
        <v>18</v>
      </c>
      <c r="AX187" s="169">
        <v>2</v>
      </c>
      <c r="AY187" s="169">
        <v>26</v>
      </c>
      <c r="AZ187" s="169">
        <v>11</v>
      </c>
      <c r="BA187" s="169">
        <v>3</v>
      </c>
      <c r="BB187" s="169">
        <v>5</v>
      </c>
      <c r="BC187" s="169">
        <v>2</v>
      </c>
      <c r="BD187" s="169">
        <v>4</v>
      </c>
      <c r="BE187" s="169">
        <v>8</v>
      </c>
      <c r="BF187" s="169">
        <v>4</v>
      </c>
      <c r="BG187" s="169">
        <v>5</v>
      </c>
      <c r="BH187" s="169">
        <v>2</v>
      </c>
      <c r="BI187" s="169">
        <v>11</v>
      </c>
      <c r="BJ187" s="169">
        <v>6</v>
      </c>
      <c r="BK187" s="169">
        <v>16</v>
      </c>
      <c r="BL187" s="169">
        <v>186</v>
      </c>
      <c r="BM187" s="169">
        <v>12</v>
      </c>
      <c r="BN187" s="169">
        <v>5</v>
      </c>
      <c r="BO187" s="169">
        <v>17</v>
      </c>
      <c r="BP187" s="169">
        <v>6</v>
      </c>
      <c r="BQ187" s="169">
        <v>8</v>
      </c>
      <c r="BR187" s="169">
        <v>3</v>
      </c>
      <c r="BS187" s="169">
        <v>12</v>
      </c>
      <c r="BT187" s="169">
        <v>8</v>
      </c>
      <c r="BU187" s="169">
        <v>7</v>
      </c>
      <c r="BV187" s="169">
        <v>13</v>
      </c>
      <c r="BW187" s="169">
        <v>12</v>
      </c>
      <c r="BX187" s="169">
        <v>7</v>
      </c>
      <c r="BY187" s="169">
        <v>99</v>
      </c>
      <c r="BZ187" s="169">
        <v>33</v>
      </c>
      <c r="CA187" s="169"/>
      <c r="CB187" s="166">
        <f t="shared" si="20"/>
        <v>33</v>
      </c>
      <c r="CC187" s="166">
        <f t="shared" si="22"/>
        <v>4</v>
      </c>
      <c r="CD187" s="166">
        <v>42</v>
      </c>
      <c r="CE187" s="166">
        <v>0</v>
      </c>
      <c r="CF187" s="177">
        <v>0</v>
      </c>
      <c r="CG187" s="114">
        <v>209</v>
      </c>
      <c r="CH187" s="114">
        <v>20</v>
      </c>
      <c r="CI187" s="114">
        <v>30</v>
      </c>
      <c r="CJ187" s="114">
        <f t="shared" si="17"/>
        <v>159</v>
      </c>
      <c r="CK187" s="114">
        <v>199</v>
      </c>
      <c r="CL187" s="114">
        <v>199</v>
      </c>
      <c r="CM187" s="114">
        <v>20</v>
      </c>
      <c r="CN187" s="114">
        <v>20</v>
      </c>
      <c r="CO187" s="181">
        <f t="shared" si="18"/>
        <v>159</v>
      </c>
    </row>
    <row r="188" spans="1:93">
      <c r="A188" s="155">
        <v>187</v>
      </c>
      <c r="B188" s="156" t="s">
        <v>117</v>
      </c>
      <c r="C188" s="157" t="s">
        <v>991</v>
      </c>
      <c r="D188" s="95" t="s">
        <v>978</v>
      </c>
      <c r="E188" s="158" t="s">
        <v>1012</v>
      </c>
      <c r="F188" s="158" t="s">
        <v>124</v>
      </c>
      <c r="G188" s="159" t="s">
        <v>1013</v>
      </c>
      <c r="H188" s="159" t="s">
        <v>125</v>
      </c>
      <c r="I188" s="155"/>
      <c r="J188" s="155">
        <v>110</v>
      </c>
      <c r="K188" s="187">
        <v>189</v>
      </c>
      <c r="L188" s="155">
        <v>39</v>
      </c>
      <c r="M188" s="155">
        <v>25</v>
      </c>
      <c r="N188" s="165" t="s">
        <v>604</v>
      </c>
      <c r="O188" s="155" t="s">
        <v>605</v>
      </c>
      <c r="P188" s="155"/>
      <c r="Q188" s="155"/>
      <c r="R188" s="155"/>
      <c r="S188" s="155"/>
      <c r="T188" s="169"/>
      <c r="U188" s="169"/>
      <c r="V188" s="166"/>
      <c r="W188" s="155"/>
      <c r="X188" s="155"/>
      <c r="Y188" s="155"/>
      <c r="Z188" s="155"/>
      <c r="AA188" s="166"/>
      <c r="AB188" s="166">
        <f t="shared" si="23"/>
        <v>0</v>
      </c>
      <c r="AC188" s="166">
        <v>0</v>
      </c>
      <c r="AD188" s="166">
        <v>3</v>
      </c>
      <c r="AE188" s="169">
        <v>9</v>
      </c>
      <c r="AF188" s="169">
        <v>29</v>
      </c>
      <c r="AG188" s="169">
        <v>65</v>
      </c>
      <c r="AH188" s="169">
        <v>23</v>
      </c>
      <c r="AI188" s="169">
        <v>7</v>
      </c>
      <c r="AJ188" s="169">
        <v>2</v>
      </c>
      <c r="AK188" s="169">
        <v>4</v>
      </c>
      <c r="AL188" s="169">
        <v>7</v>
      </c>
      <c r="AM188" s="169">
        <v>5</v>
      </c>
      <c r="AN188" s="169">
        <v>2</v>
      </c>
      <c r="AO188" s="169">
        <v>6</v>
      </c>
      <c r="AP188" s="169">
        <v>6</v>
      </c>
      <c r="AQ188" s="169">
        <v>7</v>
      </c>
      <c r="AR188" s="169">
        <v>12</v>
      </c>
      <c r="AS188" s="169">
        <v>9</v>
      </c>
      <c r="AT188" s="169">
        <v>1</v>
      </c>
      <c r="AU188" s="169">
        <v>5</v>
      </c>
      <c r="AV188" s="169">
        <v>3</v>
      </c>
      <c r="AW188" s="169">
        <v>8</v>
      </c>
      <c r="AX188" s="169">
        <v>0</v>
      </c>
      <c r="AY188" s="169">
        <v>33</v>
      </c>
      <c r="AZ188" s="169">
        <v>5</v>
      </c>
      <c r="BA188" s="169">
        <v>2</v>
      </c>
      <c r="BB188" s="169">
        <v>0</v>
      </c>
      <c r="BC188" s="169">
        <v>3</v>
      </c>
      <c r="BD188" s="169">
        <v>2</v>
      </c>
      <c r="BE188" s="169">
        <v>1</v>
      </c>
      <c r="BF188" s="169">
        <v>5</v>
      </c>
      <c r="BG188" s="169">
        <v>1</v>
      </c>
      <c r="BH188" s="169">
        <v>1</v>
      </c>
      <c r="BI188" s="169">
        <v>4</v>
      </c>
      <c r="BJ188" s="169">
        <v>7</v>
      </c>
      <c r="BK188" s="169">
        <v>8</v>
      </c>
      <c r="BL188" s="169">
        <v>175</v>
      </c>
      <c r="BM188" s="169">
        <v>1</v>
      </c>
      <c r="BN188" s="169">
        <v>3</v>
      </c>
      <c r="BO188" s="169">
        <v>1</v>
      </c>
      <c r="BP188" s="169">
        <v>1</v>
      </c>
      <c r="BQ188" s="169">
        <v>3</v>
      </c>
      <c r="BR188" s="169">
        <v>2</v>
      </c>
      <c r="BS188" s="169">
        <v>2</v>
      </c>
      <c r="BT188" s="169">
        <v>3</v>
      </c>
      <c r="BU188" s="169">
        <v>3</v>
      </c>
      <c r="BV188" s="169">
        <v>4</v>
      </c>
      <c r="BW188" s="169">
        <v>5</v>
      </c>
      <c r="BX188" s="169">
        <v>3</v>
      </c>
      <c r="BY188" s="169">
        <v>29</v>
      </c>
      <c r="BZ188" s="169">
        <v>114</v>
      </c>
      <c r="CA188" s="169"/>
      <c r="CB188" s="166">
        <f t="shared" si="20"/>
        <v>114</v>
      </c>
      <c r="CC188" s="166">
        <f t="shared" si="22"/>
        <v>47.1724137931035</v>
      </c>
      <c r="CD188" s="166">
        <v>222</v>
      </c>
      <c r="CE188" s="166">
        <v>0</v>
      </c>
      <c r="CF188" s="177">
        <v>0</v>
      </c>
      <c r="CG188" s="114">
        <v>159</v>
      </c>
      <c r="CH188" s="114">
        <v>20</v>
      </c>
      <c r="CI188" s="114">
        <v>30</v>
      </c>
      <c r="CJ188" s="114">
        <f t="shared" si="17"/>
        <v>109</v>
      </c>
      <c r="CK188" s="114">
        <v>149</v>
      </c>
      <c r="CL188" s="114">
        <v>149</v>
      </c>
      <c r="CM188" s="114">
        <v>20</v>
      </c>
      <c r="CN188" s="114">
        <v>20</v>
      </c>
      <c r="CO188" s="181">
        <f t="shared" si="18"/>
        <v>109</v>
      </c>
    </row>
    <row r="189" spans="1:93">
      <c r="A189" s="155">
        <v>188</v>
      </c>
      <c r="B189" s="156" t="s">
        <v>117</v>
      </c>
      <c r="C189" s="157" t="s">
        <v>991</v>
      </c>
      <c r="D189" s="95" t="s">
        <v>978</v>
      </c>
      <c r="E189" s="158" t="s">
        <v>1014</v>
      </c>
      <c r="F189" s="158" t="s">
        <v>151</v>
      </c>
      <c r="G189" s="159" t="s">
        <v>1015</v>
      </c>
      <c r="H189" s="159" t="s">
        <v>125</v>
      </c>
      <c r="I189" s="155"/>
      <c r="J189" s="155">
        <v>120</v>
      </c>
      <c r="K189" s="165">
        <v>219</v>
      </c>
      <c r="L189" s="155">
        <v>39</v>
      </c>
      <c r="M189" s="155">
        <v>25</v>
      </c>
      <c r="N189" s="165" t="s">
        <v>604</v>
      </c>
      <c r="O189" s="155" t="s">
        <v>605</v>
      </c>
      <c r="P189" s="155"/>
      <c r="Q189" s="155"/>
      <c r="R189" s="155"/>
      <c r="S189" s="155"/>
      <c r="T189" s="169"/>
      <c r="U189" s="169"/>
      <c r="V189" s="166"/>
      <c r="W189" s="155"/>
      <c r="X189" s="155"/>
      <c r="Y189" s="155"/>
      <c r="Z189" s="155"/>
      <c r="AA189" s="166"/>
      <c r="AB189" s="166">
        <f t="shared" si="23"/>
        <v>0</v>
      </c>
      <c r="AC189" s="166">
        <v>0</v>
      </c>
      <c r="AD189" s="166">
        <v>3</v>
      </c>
      <c r="AE189" s="169">
        <v>18</v>
      </c>
      <c r="AF189" s="169">
        <v>44</v>
      </c>
      <c r="AG189" s="169">
        <v>117</v>
      </c>
      <c r="AH189" s="169">
        <v>26</v>
      </c>
      <c r="AI189" s="169">
        <v>2</v>
      </c>
      <c r="AJ189" s="169">
        <v>4</v>
      </c>
      <c r="AK189" s="169">
        <v>2</v>
      </c>
      <c r="AL189" s="169">
        <v>2</v>
      </c>
      <c r="AM189" s="169">
        <v>8</v>
      </c>
      <c r="AN189" s="169">
        <v>2</v>
      </c>
      <c r="AO189" s="169">
        <v>6</v>
      </c>
      <c r="AP189" s="169">
        <v>1</v>
      </c>
      <c r="AQ189" s="169">
        <v>13</v>
      </c>
      <c r="AR189" s="169">
        <v>3</v>
      </c>
      <c r="AS189" s="169">
        <v>6</v>
      </c>
      <c r="AT189" s="169">
        <v>2</v>
      </c>
      <c r="AU189" s="169">
        <v>6</v>
      </c>
      <c r="AV189" s="169">
        <v>1</v>
      </c>
      <c r="AW189" s="169">
        <v>5</v>
      </c>
      <c r="AX189" s="169">
        <v>0</v>
      </c>
      <c r="AY189" s="169">
        <v>30</v>
      </c>
      <c r="AZ189" s="169">
        <v>2</v>
      </c>
      <c r="BA189" s="169">
        <v>5</v>
      </c>
      <c r="BB189" s="169">
        <v>7</v>
      </c>
      <c r="BC189" s="169">
        <v>4</v>
      </c>
      <c r="BD189" s="169">
        <v>5</v>
      </c>
      <c r="BE189" s="169">
        <v>1</v>
      </c>
      <c r="BF189" s="169">
        <v>3</v>
      </c>
      <c r="BG189" s="169">
        <v>5</v>
      </c>
      <c r="BH189" s="169">
        <v>3</v>
      </c>
      <c r="BI189" s="169">
        <v>3</v>
      </c>
      <c r="BJ189" s="169">
        <v>7</v>
      </c>
      <c r="BK189" s="169">
        <v>5</v>
      </c>
      <c r="BL189" s="169">
        <v>162</v>
      </c>
      <c r="BM189" s="169">
        <v>1</v>
      </c>
      <c r="BN189" s="169">
        <v>4</v>
      </c>
      <c r="BO189" s="169">
        <v>5</v>
      </c>
      <c r="BP189" s="169">
        <v>4</v>
      </c>
      <c r="BQ189" s="169">
        <v>6</v>
      </c>
      <c r="BR189" s="169">
        <v>1</v>
      </c>
      <c r="BS189" s="169">
        <v>6</v>
      </c>
      <c r="BT189" s="169">
        <v>1</v>
      </c>
      <c r="BU189" s="169">
        <v>5</v>
      </c>
      <c r="BV189" s="169">
        <v>6</v>
      </c>
      <c r="BW189" s="169">
        <v>5</v>
      </c>
      <c r="BX189" s="169">
        <v>3</v>
      </c>
      <c r="BY189" s="169">
        <v>43</v>
      </c>
      <c r="BZ189" s="169">
        <v>94</v>
      </c>
      <c r="CA189" s="169">
        <v>20</v>
      </c>
      <c r="CB189" s="166">
        <f t="shared" si="20"/>
        <v>114</v>
      </c>
      <c r="CC189" s="166">
        <f t="shared" si="22"/>
        <v>31.8139534883721</v>
      </c>
      <c r="CD189" s="166">
        <v>487</v>
      </c>
      <c r="CE189" s="166">
        <v>189</v>
      </c>
      <c r="CF189" s="177">
        <v>44391</v>
      </c>
      <c r="CG189" s="114">
        <v>179</v>
      </c>
      <c r="CH189" s="114">
        <v>20</v>
      </c>
      <c r="CI189" s="114">
        <v>30</v>
      </c>
      <c r="CJ189" s="114">
        <f t="shared" ref="CJ189:CJ217" si="24">CG189-CH189-CI189</f>
        <v>129</v>
      </c>
      <c r="CK189" s="114">
        <v>169</v>
      </c>
      <c r="CL189" s="114">
        <v>169</v>
      </c>
      <c r="CM189" s="114">
        <v>20</v>
      </c>
      <c r="CN189" s="114">
        <v>20</v>
      </c>
      <c r="CO189" s="181">
        <f t="shared" ref="CO189:CO217" si="25">CK189-CM189-CN189</f>
        <v>129</v>
      </c>
    </row>
    <row r="190" spans="1:93">
      <c r="A190" s="155">
        <v>189</v>
      </c>
      <c r="B190" s="156" t="s">
        <v>117</v>
      </c>
      <c r="C190" s="157" t="s">
        <v>991</v>
      </c>
      <c r="D190" s="95" t="s">
        <v>978</v>
      </c>
      <c r="E190" s="158" t="s">
        <v>1016</v>
      </c>
      <c r="F190" s="158" t="s">
        <v>168</v>
      </c>
      <c r="G190" s="159" t="s">
        <v>1017</v>
      </c>
      <c r="H190" s="159" t="s">
        <v>125</v>
      </c>
      <c r="I190" s="155"/>
      <c r="J190" s="155">
        <v>130</v>
      </c>
      <c r="K190" s="165">
        <v>239</v>
      </c>
      <c r="L190" s="155">
        <v>39</v>
      </c>
      <c r="M190" s="155">
        <v>25</v>
      </c>
      <c r="N190" s="165" t="s">
        <v>604</v>
      </c>
      <c r="O190" s="155" t="s">
        <v>605</v>
      </c>
      <c r="P190" s="155"/>
      <c r="Q190" s="155"/>
      <c r="R190" s="155"/>
      <c r="S190" s="155"/>
      <c r="T190" s="169"/>
      <c r="U190" s="169"/>
      <c r="V190" s="166"/>
      <c r="W190" s="155"/>
      <c r="X190" s="155"/>
      <c r="Y190" s="155"/>
      <c r="Z190" s="155"/>
      <c r="AA190" s="166"/>
      <c r="AB190" s="166">
        <f t="shared" si="23"/>
        <v>0</v>
      </c>
      <c r="AC190" s="166">
        <v>0</v>
      </c>
      <c r="AD190" s="166">
        <v>0</v>
      </c>
      <c r="AE190" s="169">
        <v>12</v>
      </c>
      <c r="AF190" s="169">
        <v>28</v>
      </c>
      <c r="AG190" s="169">
        <v>68</v>
      </c>
      <c r="AH190" s="169">
        <v>13</v>
      </c>
      <c r="AI190" s="169">
        <v>5</v>
      </c>
      <c r="AJ190" s="169">
        <v>0</v>
      </c>
      <c r="AK190" s="169">
        <v>3</v>
      </c>
      <c r="AL190" s="169">
        <v>1</v>
      </c>
      <c r="AM190" s="169">
        <v>5</v>
      </c>
      <c r="AN190" s="169">
        <v>7</v>
      </c>
      <c r="AO190" s="169">
        <v>10</v>
      </c>
      <c r="AP190" s="169">
        <v>7</v>
      </c>
      <c r="AQ190" s="169">
        <v>13</v>
      </c>
      <c r="AR190" s="169">
        <v>6</v>
      </c>
      <c r="AS190" s="169">
        <v>7</v>
      </c>
      <c r="AT190" s="169">
        <v>0</v>
      </c>
      <c r="AU190" s="169">
        <v>4</v>
      </c>
      <c r="AV190" s="169">
        <v>0</v>
      </c>
      <c r="AW190" s="169">
        <v>3</v>
      </c>
      <c r="AX190" s="169">
        <v>0</v>
      </c>
      <c r="AY190" s="169">
        <v>23</v>
      </c>
      <c r="AZ190" s="169">
        <v>4</v>
      </c>
      <c r="BA190" s="169">
        <v>1</v>
      </c>
      <c r="BB190" s="169">
        <v>2</v>
      </c>
      <c r="BC190" s="169">
        <v>2</v>
      </c>
      <c r="BD190" s="169">
        <v>4</v>
      </c>
      <c r="BE190" s="169">
        <v>2</v>
      </c>
      <c r="BF190" s="169">
        <v>0</v>
      </c>
      <c r="BG190" s="169">
        <v>1</v>
      </c>
      <c r="BH190" s="169">
        <v>7</v>
      </c>
      <c r="BI190" s="169">
        <v>6</v>
      </c>
      <c r="BJ190" s="169">
        <v>6</v>
      </c>
      <c r="BK190" s="169">
        <v>4</v>
      </c>
      <c r="BL190" s="169">
        <v>139</v>
      </c>
      <c r="BM190" s="169">
        <v>10</v>
      </c>
      <c r="BN190" s="169">
        <v>4</v>
      </c>
      <c r="BO190" s="169">
        <v>5</v>
      </c>
      <c r="BP190" s="169">
        <v>4</v>
      </c>
      <c r="BQ190" s="169">
        <v>2</v>
      </c>
      <c r="BR190" s="169">
        <v>4</v>
      </c>
      <c r="BS190" s="169">
        <v>5</v>
      </c>
      <c r="BT190" s="169">
        <v>6</v>
      </c>
      <c r="BU190" s="169">
        <v>4</v>
      </c>
      <c r="BV190" s="169">
        <v>1</v>
      </c>
      <c r="BW190" s="169">
        <v>2</v>
      </c>
      <c r="BX190" s="169">
        <v>2</v>
      </c>
      <c r="BY190" s="169">
        <v>43</v>
      </c>
      <c r="BZ190" s="169">
        <v>86</v>
      </c>
      <c r="CA190" s="169">
        <v>33</v>
      </c>
      <c r="CB190" s="166">
        <f t="shared" si="20"/>
        <v>119</v>
      </c>
      <c r="CC190" s="166">
        <f t="shared" si="22"/>
        <v>33.2093023255814</v>
      </c>
      <c r="CD190" s="166">
        <v>322</v>
      </c>
      <c r="CE190" s="166">
        <v>0</v>
      </c>
      <c r="CF190" s="177">
        <v>0</v>
      </c>
      <c r="CG190" s="114">
        <v>199</v>
      </c>
      <c r="CH190" s="114">
        <v>20</v>
      </c>
      <c r="CI190" s="114">
        <v>30</v>
      </c>
      <c r="CJ190" s="114">
        <f t="shared" si="24"/>
        <v>149</v>
      </c>
      <c r="CK190" s="114">
        <v>189</v>
      </c>
      <c r="CL190" s="114">
        <v>189</v>
      </c>
      <c r="CM190" s="114">
        <v>20</v>
      </c>
      <c r="CN190" s="114">
        <v>20</v>
      </c>
      <c r="CO190" s="181">
        <f t="shared" si="25"/>
        <v>149</v>
      </c>
    </row>
    <row r="191" spans="1:93">
      <c r="A191" s="155">
        <v>190</v>
      </c>
      <c r="B191" s="156" t="s">
        <v>117</v>
      </c>
      <c r="C191" s="157" t="s">
        <v>991</v>
      </c>
      <c r="D191" s="155" t="s">
        <v>978</v>
      </c>
      <c r="E191" s="158" t="s">
        <v>1018</v>
      </c>
      <c r="F191" s="158" t="s">
        <v>130</v>
      </c>
      <c r="G191" s="159" t="s">
        <v>1019</v>
      </c>
      <c r="H191" s="159" t="s">
        <v>131</v>
      </c>
      <c r="I191" s="155">
        <v>5.26</v>
      </c>
      <c r="J191" s="155">
        <v>130</v>
      </c>
      <c r="K191" s="165">
        <v>199</v>
      </c>
      <c r="L191" s="155">
        <v>39</v>
      </c>
      <c r="M191" s="155">
        <v>25</v>
      </c>
      <c r="N191" s="165" t="s">
        <v>604</v>
      </c>
      <c r="O191" s="155" t="s">
        <v>605</v>
      </c>
      <c r="P191" s="155"/>
      <c r="Q191" s="155"/>
      <c r="R191" s="155"/>
      <c r="S191" s="155"/>
      <c r="T191" s="169"/>
      <c r="U191" s="169"/>
      <c r="V191" s="166"/>
      <c r="W191" s="155"/>
      <c r="X191" s="155"/>
      <c r="Y191" s="155"/>
      <c r="Z191" s="155"/>
      <c r="AA191" s="166"/>
      <c r="AB191" s="166">
        <f t="shared" ref="AB191:AB217" si="26">SUM(P191:AA191)</f>
        <v>0</v>
      </c>
      <c r="AC191" s="166"/>
      <c r="AD191" s="166"/>
      <c r="AE191" s="169"/>
      <c r="AF191" s="169"/>
      <c r="AG191" s="169">
        <v>3</v>
      </c>
      <c r="AH191" s="169">
        <v>8</v>
      </c>
      <c r="AI191" s="169">
        <v>0</v>
      </c>
      <c r="AJ191" s="169">
        <v>3</v>
      </c>
      <c r="AK191" s="169">
        <v>2</v>
      </c>
      <c r="AL191" s="169">
        <v>1</v>
      </c>
      <c r="AM191" s="169">
        <v>2</v>
      </c>
      <c r="AN191" s="169">
        <v>2</v>
      </c>
      <c r="AO191" s="169">
        <v>6</v>
      </c>
      <c r="AP191" s="169">
        <v>0</v>
      </c>
      <c r="AQ191" s="169">
        <v>5</v>
      </c>
      <c r="AR191" s="169">
        <v>6</v>
      </c>
      <c r="AS191" s="169">
        <v>2</v>
      </c>
      <c r="AT191" s="169">
        <v>0</v>
      </c>
      <c r="AU191" s="169">
        <v>0</v>
      </c>
      <c r="AV191" s="169">
        <v>0</v>
      </c>
      <c r="AW191" s="169">
        <v>4</v>
      </c>
      <c r="AX191" s="169">
        <v>0</v>
      </c>
      <c r="AY191" s="169">
        <v>7</v>
      </c>
      <c r="AZ191" s="169">
        <v>3</v>
      </c>
      <c r="BA191" s="169">
        <v>3</v>
      </c>
      <c r="BB191" s="169">
        <v>3</v>
      </c>
      <c r="BC191" s="169">
        <v>4</v>
      </c>
      <c r="BD191" s="169">
        <v>1</v>
      </c>
      <c r="BE191" s="169">
        <v>1</v>
      </c>
      <c r="BF191" s="169">
        <v>0</v>
      </c>
      <c r="BG191" s="169">
        <v>1</v>
      </c>
      <c r="BH191" s="169">
        <v>1</v>
      </c>
      <c r="BI191" s="169">
        <v>1</v>
      </c>
      <c r="BJ191" s="169">
        <v>3</v>
      </c>
      <c r="BK191" s="169">
        <v>1</v>
      </c>
      <c r="BL191" s="169">
        <v>67</v>
      </c>
      <c r="BM191" s="169">
        <v>1</v>
      </c>
      <c r="BN191" s="169">
        <v>1</v>
      </c>
      <c r="BO191" s="169">
        <v>0</v>
      </c>
      <c r="BP191" s="169">
        <v>1</v>
      </c>
      <c r="BQ191" s="169">
        <v>3</v>
      </c>
      <c r="BR191" s="169">
        <v>0</v>
      </c>
      <c r="BS191" s="169">
        <v>0</v>
      </c>
      <c r="BT191" s="169">
        <v>4</v>
      </c>
      <c r="BU191" s="169">
        <v>1</v>
      </c>
      <c r="BV191" s="169">
        <v>0</v>
      </c>
      <c r="BW191" s="169">
        <v>1</v>
      </c>
      <c r="BX191" s="169">
        <v>0</v>
      </c>
      <c r="BY191" s="169">
        <v>11</v>
      </c>
      <c r="BZ191" s="169">
        <v>38</v>
      </c>
      <c r="CA191" s="169"/>
      <c r="CB191" s="166">
        <f t="shared" si="20"/>
        <v>38</v>
      </c>
      <c r="CC191" s="166">
        <f t="shared" si="22"/>
        <v>41.4545454545455</v>
      </c>
      <c r="CD191" s="166">
        <v>14</v>
      </c>
      <c r="CE191" s="166">
        <v>0</v>
      </c>
      <c r="CF191" s="177">
        <v>0</v>
      </c>
      <c r="CG191" s="114">
        <v>179</v>
      </c>
      <c r="CH191" s="114">
        <v>20</v>
      </c>
      <c r="CI191" s="114">
        <v>30</v>
      </c>
      <c r="CJ191" s="114">
        <f t="shared" si="24"/>
        <v>129</v>
      </c>
      <c r="CK191" s="114">
        <v>169</v>
      </c>
      <c r="CL191" s="114">
        <v>169</v>
      </c>
      <c r="CM191" s="114">
        <v>20</v>
      </c>
      <c r="CN191" s="114">
        <v>20</v>
      </c>
      <c r="CO191" s="181">
        <f t="shared" si="25"/>
        <v>129</v>
      </c>
    </row>
    <row r="192" spans="1:93">
      <c r="A192" s="155">
        <v>191</v>
      </c>
      <c r="B192" s="156" t="s">
        <v>117</v>
      </c>
      <c r="C192" s="157" t="s">
        <v>991</v>
      </c>
      <c r="D192" s="155" t="s">
        <v>978</v>
      </c>
      <c r="E192" s="158" t="s">
        <v>1020</v>
      </c>
      <c r="F192" s="158" t="s">
        <v>181</v>
      </c>
      <c r="G192" s="159" t="s">
        <v>1021</v>
      </c>
      <c r="H192" s="159" t="s">
        <v>131</v>
      </c>
      <c r="I192" s="155">
        <v>5.26</v>
      </c>
      <c r="J192" s="155">
        <v>140</v>
      </c>
      <c r="K192" s="165">
        <v>249</v>
      </c>
      <c r="L192" s="155">
        <v>39</v>
      </c>
      <c r="M192" s="155">
        <v>25</v>
      </c>
      <c r="N192" s="165" t="s">
        <v>604</v>
      </c>
      <c r="O192" s="155" t="s">
        <v>605</v>
      </c>
      <c r="P192" s="155"/>
      <c r="Q192" s="155"/>
      <c r="R192" s="155"/>
      <c r="S192" s="155"/>
      <c r="T192" s="169"/>
      <c r="U192" s="169"/>
      <c r="V192" s="166"/>
      <c r="W192" s="155"/>
      <c r="X192" s="155"/>
      <c r="Y192" s="155"/>
      <c r="Z192" s="155"/>
      <c r="AA192" s="166"/>
      <c r="AB192" s="166">
        <f t="shared" si="26"/>
        <v>0</v>
      </c>
      <c r="AC192" s="166"/>
      <c r="AD192" s="166"/>
      <c r="AE192" s="169"/>
      <c r="AF192" s="169"/>
      <c r="AG192" s="169">
        <v>3</v>
      </c>
      <c r="AH192" s="169">
        <v>23</v>
      </c>
      <c r="AI192" s="169">
        <v>2</v>
      </c>
      <c r="AJ192" s="169">
        <v>5</v>
      </c>
      <c r="AK192" s="169">
        <v>1</v>
      </c>
      <c r="AL192" s="169">
        <v>2</v>
      </c>
      <c r="AM192" s="169">
        <v>0</v>
      </c>
      <c r="AN192" s="169">
        <v>5</v>
      </c>
      <c r="AO192" s="169">
        <v>9</v>
      </c>
      <c r="AP192" s="169">
        <v>1</v>
      </c>
      <c r="AQ192" s="169">
        <v>9</v>
      </c>
      <c r="AR192" s="169">
        <v>5</v>
      </c>
      <c r="AS192" s="169">
        <v>4</v>
      </c>
      <c r="AT192" s="169">
        <v>1</v>
      </c>
      <c r="AU192" s="169">
        <v>2</v>
      </c>
      <c r="AV192" s="169">
        <v>0</v>
      </c>
      <c r="AW192" s="169">
        <v>2</v>
      </c>
      <c r="AX192" s="169">
        <v>4</v>
      </c>
      <c r="AY192" s="169">
        <v>19</v>
      </c>
      <c r="AZ192" s="169">
        <v>4</v>
      </c>
      <c r="BA192" s="169">
        <v>5</v>
      </c>
      <c r="BB192" s="169">
        <v>3</v>
      </c>
      <c r="BC192" s="169">
        <v>7</v>
      </c>
      <c r="BD192" s="169">
        <v>2</v>
      </c>
      <c r="BE192" s="169">
        <v>4</v>
      </c>
      <c r="BF192" s="169">
        <v>2</v>
      </c>
      <c r="BG192" s="169">
        <v>7</v>
      </c>
      <c r="BH192" s="169">
        <v>4</v>
      </c>
      <c r="BI192" s="169">
        <v>3</v>
      </c>
      <c r="BJ192" s="169">
        <v>7</v>
      </c>
      <c r="BK192" s="169">
        <v>7</v>
      </c>
      <c r="BL192" s="169">
        <v>140</v>
      </c>
      <c r="BM192" s="169">
        <v>8</v>
      </c>
      <c r="BN192" s="169">
        <v>5</v>
      </c>
      <c r="BO192" s="169">
        <v>3</v>
      </c>
      <c r="BP192" s="169">
        <v>2</v>
      </c>
      <c r="BQ192" s="169">
        <v>7</v>
      </c>
      <c r="BR192" s="169">
        <v>7</v>
      </c>
      <c r="BS192" s="169">
        <v>8</v>
      </c>
      <c r="BT192" s="169">
        <v>2</v>
      </c>
      <c r="BU192" s="169">
        <v>1</v>
      </c>
      <c r="BV192" s="169">
        <v>5</v>
      </c>
      <c r="BW192" s="169">
        <v>4</v>
      </c>
      <c r="BX192" s="169">
        <v>3</v>
      </c>
      <c r="BY192" s="169">
        <v>50</v>
      </c>
      <c r="BZ192" s="169">
        <v>49</v>
      </c>
      <c r="CA192" s="169">
        <v>15</v>
      </c>
      <c r="CB192" s="166">
        <f t="shared" si="20"/>
        <v>64</v>
      </c>
      <c r="CC192" s="166">
        <f t="shared" si="22"/>
        <v>15.36</v>
      </c>
      <c r="CD192" s="166">
        <v>53</v>
      </c>
      <c r="CE192" s="166">
        <v>0</v>
      </c>
      <c r="CF192" s="177">
        <v>0</v>
      </c>
      <c r="CG192" s="114">
        <v>199</v>
      </c>
      <c r="CH192" s="114">
        <v>20</v>
      </c>
      <c r="CI192" s="114">
        <v>30</v>
      </c>
      <c r="CJ192" s="114">
        <f t="shared" si="24"/>
        <v>149</v>
      </c>
      <c r="CK192" s="114">
        <v>189</v>
      </c>
      <c r="CL192" s="114">
        <v>189</v>
      </c>
      <c r="CM192" s="114">
        <v>20</v>
      </c>
      <c r="CN192" s="114">
        <v>20</v>
      </c>
      <c r="CO192" s="181">
        <f t="shared" si="25"/>
        <v>149</v>
      </c>
    </row>
    <row r="193" spans="1:93">
      <c r="A193" s="155">
        <v>192</v>
      </c>
      <c r="B193" s="156" t="s">
        <v>117</v>
      </c>
      <c r="C193" s="157" t="s">
        <v>991</v>
      </c>
      <c r="D193" s="155" t="s">
        <v>978</v>
      </c>
      <c r="E193" s="158" t="s">
        <v>1022</v>
      </c>
      <c r="F193" s="158" t="s">
        <v>184</v>
      </c>
      <c r="G193" s="159" t="s">
        <v>1023</v>
      </c>
      <c r="H193" s="159" t="s">
        <v>131</v>
      </c>
      <c r="I193" s="155">
        <v>5.26</v>
      </c>
      <c r="J193" s="155">
        <v>150</v>
      </c>
      <c r="K193" s="165">
        <v>269</v>
      </c>
      <c r="L193" s="155">
        <v>39</v>
      </c>
      <c r="M193" s="155">
        <v>25</v>
      </c>
      <c r="N193" s="165" t="s">
        <v>604</v>
      </c>
      <c r="O193" s="155" t="s">
        <v>605</v>
      </c>
      <c r="P193" s="155"/>
      <c r="Q193" s="155"/>
      <c r="R193" s="155"/>
      <c r="S193" s="155"/>
      <c r="T193" s="169"/>
      <c r="U193" s="169"/>
      <c r="V193" s="166"/>
      <c r="W193" s="155"/>
      <c r="X193" s="155"/>
      <c r="Y193" s="155"/>
      <c r="Z193" s="155"/>
      <c r="AA193" s="166"/>
      <c r="AB193" s="166">
        <f t="shared" si="26"/>
        <v>0</v>
      </c>
      <c r="AC193" s="166"/>
      <c r="AD193" s="166"/>
      <c r="AE193" s="169"/>
      <c r="AF193" s="169"/>
      <c r="AG193" s="169">
        <v>2</v>
      </c>
      <c r="AH193" s="169">
        <v>9</v>
      </c>
      <c r="AI193" s="169">
        <v>3</v>
      </c>
      <c r="AJ193" s="169">
        <v>3</v>
      </c>
      <c r="AK193" s="169">
        <v>0</v>
      </c>
      <c r="AL193" s="169">
        <v>1</v>
      </c>
      <c r="AM193" s="169">
        <v>4</v>
      </c>
      <c r="AN193" s="169">
        <v>2</v>
      </c>
      <c r="AO193" s="169">
        <v>6</v>
      </c>
      <c r="AP193" s="169">
        <v>2</v>
      </c>
      <c r="AQ193" s="169">
        <v>6</v>
      </c>
      <c r="AR193" s="169">
        <v>8</v>
      </c>
      <c r="AS193" s="169">
        <v>7</v>
      </c>
      <c r="AT193" s="169">
        <v>4</v>
      </c>
      <c r="AU193" s="169">
        <v>5</v>
      </c>
      <c r="AV193" s="169">
        <v>4</v>
      </c>
      <c r="AW193" s="169">
        <v>11</v>
      </c>
      <c r="AX193" s="169">
        <v>3</v>
      </c>
      <c r="AY193" s="169">
        <v>13</v>
      </c>
      <c r="AZ193" s="169">
        <v>4</v>
      </c>
      <c r="BA193" s="169">
        <v>5</v>
      </c>
      <c r="BB193" s="169">
        <v>2</v>
      </c>
      <c r="BC193" s="169">
        <v>3</v>
      </c>
      <c r="BD193" s="169">
        <v>1</v>
      </c>
      <c r="BE193" s="169">
        <v>3</v>
      </c>
      <c r="BF193" s="169">
        <v>5</v>
      </c>
      <c r="BG193" s="169">
        <v>4</v>
      </c>
      <c r="BH193" s="169">
        <v>7</v>
      </c>
      <c r="BI193" s="169">
        <v>3</v>
      </c>
      <c r="BJ193" s="169">
        <v>7</v>
      </c>
      <c r="BK193" s="169">
        <v>5</v>
      </c>
      <c r="BL193" s="169">
        <v>134</v>
      </c>
      <c r="BM193" s="169">
        <v>5</v>
      </c>
      <c r="BN193" s="169">
        <v>4</v>
      </c>
      <c r="BO193" s="169">
        <v>3</v>
      </c>
      <c r="BP193" s="169">
        <v>3</v>
      </c>
      <c r="BQ193" s="169">
        <v>3</v>
      </c>
      <c r="BR193" s="169">
        <v>3</v>
      </c>
      <c r="BS193" s="169">
        <v>4</v>
      </c>
      <c r="BT193" s="169">
        <v>4</v>
      </c>
      <c r="BU193" s="169">
        <v>4</v>
      </c>
      <c r="BV193" s="169">
        <v>4</v>
      </c>
      <c r="BW193" s="169">
        <v>5</v>
      </c>
      <c r="BX193" s="169">
        <v>2</v>
      </c>
      <c r="BY193" s="169">
        <v>41</v>
      </c>
      <c r="BZ193" s="169">
        <v>11</v>
      </c>
      <c r="CA193" s="169"/>
      <c r="CB193" s="166">
        <f t="shared" si="20"/>
        <v>11</v>
      </c>
      <c r="CC193" s="166">
        <f t="shared" si="22"/>
        <v>3.21951219512195</v>
      </c>
      <c r="CD193" s="166">
        <v>20</v>
      </c>
      <c r="CE193" s="166">
        <v>0</v>
      </c>
      <c r="CF193" s="177">
        <v>0</v>
      </c>
      <c r="CG193" s="114">
        <v>219</v>
      </c>
      <c r="CH193" s="114">
        <v>20</v>
      </c>
      <c r="CI193" s="114">
        <v>30</v>
      </c>
      <c r="CJ193" s="114">
        <f t="shared" si="24"/>
        <v>169</v>
      </c>
      <c r="CK193" s="114">
        <v>209</v>
      </c>
      <c r="CL193" s="114">
        <v>209</v>
      </c>
      <c r="CM193" s="114">
        <v>20</v>
      </c>
      <c r="CN193" s="114">
        <v>20</v>
      </c>
      <c r="CO193" s="181">
        <f t="shared" si="25"/>
        <v>169</v>
      </c>
    </row>
    <row r="194" spans="1:93">
      <c r="A194" s="155">
        <v>193</v>
      </c>
      <c r="B194" s="156" t="s">
        <v>117</v>
      </c>
      <c r="C194" s="157" t="s">
        <v>991</v>
      </c>
      <c r="D194" s="155" t="s">
        <v>978</v>
      </c>
      <c r="E194" s="158" t="s">
        <v>1024</v>
      </c>
      <c r="F194" s="158" t="s">
        <v>118</v>
      </c>
      <c r="G194" s="159" t="s">
        <v>1025</v>
      </c>
      <c r="H194" s="159" t="s">
        <v>119</v>
      </c>
      <c r="I194" s="155">
        <v>5.8</v>
      </c>
      <c r="J194" s="155">
        <v>110</v>
      </c>
      <c r="K194" s="165">
        <v>199</v>
      </c>
      <c r="L194" s="155">
        <v>39</v>
      </c>
      <c r="M194" s="155">
        <v>25</v>
      </c>
      <c r="N194" s="165" t="s">
        <v>604</v>
      </c>
      <c r="O194" s="155" t="s">
        <v>605</v>
      </c>
      <c r="P194" s="155"/>
      <c r="Q194" s="155"/>
      <c r="R194" s="155"/>
      <c r="S194" s="155"/>
      <c r="T194" s="169"/>
      <c r="U194" s="169"/>
      <c r="V194" s="166"/>
      <c r="W194" s="155"/>
      <c r="X194" s="155"/>
      <c r="Y194" s="155"/>
      <c r="Z194" s="155"/>
      <c r="AA194" s="166"/>
      <c r="AB194" s="166">
        <f t="shared" si="26"/>
        <v>0</v>
      </c>
      <c r="AC194" s="166"/>
      <c r="AD194" s="166"/>
      <c r="AE194" s="169"/>
      <c r="AF194" s="169">
        <v>0</v>
      </c>
      <c r="AG194" s="169">
        <v>38</v>
      </c>
      <c r="AH194" s="169">
        <v>11</v>
      </c>
      <c r="AI194" s="169">
        <v>3</v>
      </c>
      <c r="AJ194" s="169">
        <v>3</v>
      </c>
      <c r="AK194" s="169">
        <v>2</v>
      </c>
      <c r="AL194" s="169">
        <v>1</v>
      </c>
      <c r="AM194" s="169">
        <v>2</v>
      </c>
      <c r="AN194" s="169">
        <v>7</v>
      </c>
      <c r="AO194" s="169">
        <v>2</v>
      </c>
      <c r="AP194" s="169">
        <v>1</v>
      </c>
      <c r="AQ194" s="169">
        <v>1</v>
      </c>
      <c r="AR194" s="169">
        <v>6</v>
      </c>
      <c r="AS194" s="169">
        <v>3</v>
      </c>
      <c r="AT194" s="169">
        <v>4</v>
      </c>
      <c r="AU194" s="169">
        <v>2</v>
      </c>
      <c r="AV194" s="169">
        <v>5</v>
      </c>
      <c r="AW194" s="169">
        <v>10</v>
      </c>
      <c r="AX194" s="169">
        <v>2</v>
      </c>
      <c r="AY194" s="169">
        <v>28</v>
      </c>
      <c r="AZ194" s="169">
        <v>6</v>
      </c>
      <c r="BA194" s="169">
        <v>4</v>
      </c>
      <c r="BB194" s="169">
        <v>1</v>
      </c>
      <c r="BC194" s="169">
        <v>1</v>
      </c>
      <c r="BD194" s="169">
        <v>2</v>
      </c>
      <c r="BE194" s="169">
        <v>2</v>
      </c>
      <c r="BF194" s="169">
        <v>0</v>
      </c>
      <c r="BG194" s="169">
        <v>2</v>
      </c>
      <c r="BH194" s="169">
        <v>1</v>
      </c>
      <c r="BI194" s="169">
        <v>4</v>
      </c>
      <c r="BJ194" s="169">
        <v>2</v>
      </c>
      <c r="BK194" s="169">
        <v>3</v>
      </c>
      <c r="BL194" s="169">
        <v>112</v>
      </c>
      <c r="BM194" s="169">
        <v>2</v>
      </c>
      <c r="BN194" s="169">
        <v>2</v>
      </c>
      <c r="BO194" s="169">
        <v>1</v>
      </c>
      <c r="BP194" s="169">
        <v>0</v>
      </c>
      <c r="BQ194" s="169">
        <v>3</v>
      </c>
      <c r="BR194" s="169">
        <v>0</v>
      </c>
      <c r="BS194" s="169">
        <v>3</v>
      </c>
      <c r="BT194" s="169">
        <v>1</v>
      </c>
      <c r="BU194" s="169">
        <v>1</v>
      </c>
      <c r="BV194" s="169">
        <v>3</v>
      </c>
      <c r="BW194" s="169">
        <v>3</v>
      </c>
      <c r="BX194" s="169">
        <v>4</v>
      </c>
      <c r="BY194" s="169">
        <v>23</v>
      </c>
      <c r="BZ194" s="169">
        <v>87</v>
      </c>
      <c r="CA194" s="169"/>
      <c r="CB194" s="166">
        <f t="shared" si="20"/>
        <v>87</v>
      </c>
      <c r="CC194" s="166">
        <f t="shared" si="22"/>
        <v>45.3913043478261</v>
      </c>
      <c r="CD194" s="166">
        <v>57</v>
      </c>
      <c r="CE194" s="166">
        <v>0</v>
      </c>
      <c r="CF194" s="177">
        <v>0</v>
      </c>
      <c r="CG194" s="114">
        <v>159</v>
      </c>
      <c r="CH194" s="114">
        <v>20</v>
      </c>
      <c r="CI194" s="114">
        <v>30</v>
      </c>
      <c r="CJ194" s="114">
        <f t="shared" si="24"/>
        <v>109</v>
      </c>
      <c r="CK194" s="114">
        <v>149</v>
      </c>
      <c r="CL194" s="114">
        <v>149</v>
      </c>
      <c r="CM194" s="114">
        <v>20</v>
      </c>
      <c r="CN194" s="114">
        <v>20</v>
      </c>
      <c r="CO194" s="181">
        <f t="shared" si="25"/>
        <v>109</v>
      </c>
    </row>
    <row r="195" spans="1:93">
      <c r="A195" s="155">
        <v>194</v>
      </c>
      <c r="B195" s="156" t="s">
        <v>117</v>
      </c>
      <c r="C195" s="157" t="s">
        <v>991</v>
      </c>
      <c r="D195" s="155" t="s">
        <v>978</v>
      </c>
      <c r="E195" s="158" t="s">
        <v>1026</v>
      </c>
      <c r="F195" s="158" t="s">
        <v>132</v>
      </c>
      <c r="G195" s="159" t="s">
        <v>1027</v>
      </c>
      <c r="H195" s="159" t="s">
        <v>119</v>
      </c>
      <c r="I195" s="155">
        <v>5.8</v>
      </c>
      <c r="J195" s="155">
        <v>130</v>
      </c>
      <c r="K195" s="165">
        <v>219</v>
      </c>
      <c r="L195" s="155">
        <v>39</v>
      </c>
      <c r="M195" s="155">
        <v>25</v>
      </c>
      <c r="N195" s="165" t="s">
        <v>604</v>
      </c>
      <c r="O195" s="155" t="s">
        <v>605</v>
      </c>
      <c r="P195" s="155"/>
      <c r="Q195" s="155"/>
      <c r="R195" s="155"/>
      <c r="S195" s="155"/>
      <c r="T195" s="169"/>
      <c r="U195" s="169"/>
      <c r="V195" s="166"/>
      <c r="W195" s="155"/>
      <c r="X195" s="155"/>
      <c r="Y195" s="155"/>
      <c r="Z195" s="155"/>
      <c r="AA195" s="166"/>
      <c r="AB195" s="166">
        <f t="shared" si="26"/>
        <v>0</v>
      </c>
      <c r="AC195" s="166"/>
      <c r="AD195" s="166"/>
      <c r="AE195" s="169"/>
      <c r="AF195" s="169">
        <v>0</v>
      </c>
      <c r="AG195" s="169">
        <v>62</v>
      </c>
      <c r="AH195" s="169">
        <v>19</v>
      </c>
      <c r="AI195" s="169">
        <v>11</v>
      </c>
      <c r="AJ195" s="169">
        <v>8</v>
      </c>
      <c r="AK195" s="169">
        <v>5</v>
      </c>
      <c r="AL195" s="169">
        <v>3</v>
      </c>
      <c r="AM195" s="169">
        <v>11</v>
      </c>
      <c r="AN195" s="169">
        <v>14</v>
      </c>
      <c r="AO195" s="169">
        <v>8</v>
      </c>
      <c r="AP195" s="169">
        <v>5</v>
      </c>
      <c r="AQ195" s="169">
        <v>10</v>
      </c>
      <c r="AR195" s="169">
        <v>13</v>
      </c>
      <c r="AS195" s="169">
        <v>19</v>
      </c>
      <c r="AT195" s="169">
        <v>6</v>
      </c>
      <c r="AU195" s="169">
        <v>6</v>
      </c>
      <c r="AV195" s="169">
        <v>6</v>
      </c>
      <c r="AW195" s="169">
        <v>22</v>
      </c>
      <c r="AX195" s="169">
        <v>3</v>
      </c>
      <c r="AY195" s="169">
        <v>27</v>
      </c>
      <c r="AZ195" s="169">
        <v>7</v>
      </c>
      <c r="BA195" s="169">
        <v>4</v>
      </c>
      <c r="BB195" s="169">
        <v>3</v>
      </c>
      <c r="BC195" s="169">
        <v>5</v>
      </c>
      <c r="BD195" s="169">
        <v>4</v>
      </c>
      <c r="BE195" s="169">
        <v>2</v>
      </c>
      <c r="BF195" s="169">
        <v>2</v>
      </c>
      <c r="BG195" s="169">
        <v>2</v>
      </c>
      <c r="BH195" s="169">
        <v>4</v>
      </c>
      <c r="BI195" s="169">
        <v>4</v>
      </c>
      <c r="BJ195" s="169">
        <v>4</v>
      </c>
      <c r="BK195" s="169">
        <v>6</v>
      </c>
      <c r="BL195" s="169">
        <v>235</v>
      </c>
      <c r="BM195" s="169">
        <v>3</v>
      </c>
      <c r="BN195" s="169">
        <v>2</v>
      </c>
      <c r="BO195" s="169">
        <v>4</v>
      </c>
      <c r="BP195" s="169">
        <v>1</v>
      </c>
      <c r="BQ195" s="169">
        <v>1</v>
      </c>
      <c r="BR195" s="169">
        <v>3</v>
      </c>
      <c r="BS195" s="169">
        <v>3</v>
      </c>
      <c r="BT195" s="169">
        <v>1</v>
      </c>
      <c r="BU195" s="169">
        <v>3</v>
      </c>
      <c r="BV195" s="169">
        <v>2</v>
      </c>
      <c r="BW195" s="169">
        <v>5</v>
      </c>
      <c r="BX195" s="169">
        <v>0</v>
      </c>
      <c r="BY195" s="169">
        <v>26</v>
      </c>
      <c r="BZ195" s="169">
        <v>45</v>
      </c>
      <c r="CA195" s="169"/>
      <c r="CB195" s="166">
        <f>BZ195+CA195</f>
        <v>45</v>
      </c>
      <c r="CC195" s="166">
        <f t="shared" si="22"/>
        <v>20.7692307692308</v>
      </c>
      <c r="CD195" s="166">
        <v>12</v>
      </c>
      <c r="CE195" s="166">
        <v>0</v>
      </c>
      <c r="CF195" s="177">
        <v>0</v>
      </c>
      <c r="CG195" s="114">
        <v>179</v>
      </c>
      <c r="CH195" s="114">
        <v>20</v>
      </c>
      <c r="CI195" s="114">
        <v>20</v>
      </c>
      <c r="CJ195" s="114">
        <f t="shared" si="24"/>
        <v>139</v>
      </c>
      <c r="CK195" s="114">
        <v>169</v>
      </c>
      <c r="CL195" s="114">
        <v>169</v>
      </c>
      <c r="CM195" s="114">
        <v>20</v>
      </c>
      <c r="CN195" s="114">
        <v>10</v>
      </c>
      <c r="CO195" s="181">
        <f t="shared" si="25"/>
        <v>139</v>
      </c>
    </row>
    <row r="196" spans="1:93">
      <c r="A196" s="155">
        <v>195</v>
      </c>
      <c r="B196" s="156" t="s">
        <v>117</v>
      </c>
      <c r="C196" s="157" t="s">
        <v>991</v>
      </c>
      <c r="D196" s="155" t="s">
        <v>978</v>
      </c>
      <c r="E196" s="158" t="s">
        <v>1028</v>
      </c>
      <c r="F196" s="158" t="s">
        <v>145</v>
      </c>
      <c r="G196" s="159" t="s">
        <v>1029</v>
      </c>
      <c r="H196" s="159" t="s">
        <v>119</v>
      </c>
      <c r="I196" s="155">
        <v>5.8</v>
      </c>
      <c r="J196" s="155">
        <v>140</v>
      </c>
      <c r="K196" s="165">
        <v>239</v>
      </c>
      <c r="L196" s="155">
        <v>39</v>
      </c>
      <c r="M196" s="155">
        <v>25</v>
      </c>
      <c r="N196" s="165" t="s">
        <v>604</v>
      </c>
      <c r="O196" s="155" t="s">
        <v>605</v>
      </c>
      <c r="P196" s="155"/>
      <c r="Q196" s="155"/>
      <c r="R196" s="155"/>
      <c r="S196" s="155"/>
      <c r="T196" s="169"/>
      <c r="U196" s="169"/>
      <c r="V196" s="166"/>
      <c r="W196" s="155"/>
      <c r="X196" s="155"/>
      <c r="Y196" s="155"/>
      <c r="Z196" s="155"/>
      <c r="AA196" s="166"/>
      <c r="AB196" s="166">
        <f t="shared" si="26"/>
        <v>0</v>
      </c>
      <c r="AC196" s="166"/>
      <c r="AD196" s="166"/>
      <c r="AE196" s="169"/>
      <c r="AF196" s="169">
        <v>0</v>
      </c>
      <c r="AG196" s="169">
        <v>34</v>
      </c>
      <c r="AH196" s="169">
        <v>11</v>
      </c>
      <c r="AI196" s="169">
        <v>7</v>
      </c>
      <c r="AJ196" s="169">
        <v>0</v>
      </c>
      <c r="AK196" s="169">
        <v>0</v>
      </c>
      <c r="AL196" s="169">
        <v>1</v>
      </c>
      <c r="AM196" s="169">
        <v>3</v>
      </c>
      <c r="AN196" s="169">
        <v>1</v>
      </c>
      <c r="AO196" s="169">
        <v>8</v>
      </c>
      <c r="AP196" s="169">
        <v>1</v>
      </c>
      <c r="AQ196" s="169">
        <v>13</v>
      </c>
      <c r="AR196" s="169">
        <v>8</v>
      </c>
      <c r="AS196" s="169">
        <v>11</v>
      </c>
      <c r="AT196" s="169">
        <v>8</v>
      </c>
      <c r="AU196" s="169">
        <v>3</v>
      </c>
      <c r="AV196" s="169">
        <v>3</v>
      </c>
      <c r="AW196" s="169">
        <v>13</v>
      </c>
      <c r="AX196" s="169">
        <v>2</v>
      </c>
      <c r="AY196" s="169">
        <v>17</v>
      </c>
      <c r="AZ196" s="169">
        <v>5</v>
      </c>
      <c r="BA196" s="169">
        <v>1</v>
      </c>
      <c r="BB196" s="169">
        <v>0</v>
      </c>
      <c r="BC196" s="169">
        <v>1</v>
      </c>
      <c r="BD196" s="169">
        <v>1</v>
      </c>
      <c r="BE196" s="169">
        <v>2</v>
      </c>
      <c r="BF196" s="169">
        <v>2</v>
      </c>
      <c r="BG196" s="169">
        <v>0</v>
      </c>
      <c r="BH196" s="169">
        <v>0</v>
      </c>
      <c r="BI196" s="169">
        <v>5</v>
      </c>
      <c r="BJ196" s="169">
        <v>0</v>
      </c>
      <c r="BK196" s="169">
        <v>1</v>
      </c>
      <c r="BL196" s="169">
        <v>121</v>
      </c>
      <c r="BM196" s="169">
        <v>2</v>
      </c>
      <c r="BN196" s="169">
        <v>1</v>
      </c>
      <c r="BO196" s="169">
        <v>1</v>
      </c>
      <c r="BP196" s="169">
        <v>2</v>
      </c>
      <c r="BQ196" s="169">
        <v>4</v>
      </c>
      <c r="BR196" s="169">
        <v>2</v>
      </c>
      <c r="BS196" s="169">
        <v>3</v>
      </c>
      <c r="BT196" s="169">
        <v>1</v>
      </c>
      <c r="BU196" s="169">
        <v>3</v>
      </c>
      <c r="BV196" s="169">
        <v>0</v>
      </c>
      <c r="BW196" s="169">
        <v>2</v>
      </c>
      <c r="BX196" s="169">
        <v>1</v>
      </c>
      <c r="BY196" s="169">
        <v>21</v>
      </c>
      <c r="BZ196" s="169">
        <v>33</v>
      </c>
      <c r="CA196" s="169">
        <v>5</v>
      </c>
      <c r="CB196" s="166">
        <f>BZ196+CA196</f>
        <v>38</v>
      </c>
      <c r="CC196" s="166">
        <f t="shared" si="22"/>
        <v>21.7142857142857</v>
      </c>
      <c r="CD196" s="166">
        <v>13</v>
      </c>
      <c r="CE196" s="166">
        <v>0</v>
      </c>
      <c r="CF196" s="177">
        <v>0</v>
      </c>
      <c r="CG196" s="114">
        <v>199</v>
      </c>
      <c r="CH196" s="114">
        <v>20</v>
      </c>
      <c r="CI196" s="114">
        <v>20</v>
      </c>
      <c r="CJ196" s="114">
        <f t="shared" si="24"/>
        <v>159</v>
      </c>
      <c r="CK196" s="114">
        <v>189</v>
      </c>
      <c r="CL196" s="114">
        <v>189</v>
      </c>
      <c r="CM196" s="114">
        <v>20</v>
      </c>
      <c r="CN196" s="114">
        <v>10</v>
      </c>
      <c r="CO196" s="181">
        <f t="shared" si="25"/>
        <v>159</v>
      </c>
    </row>
    <row r="197" spans="1:93">
      <c r="A197" s="155">
        <v>196</v>
      </c>
      <c r="B197" s="156" t="s">
        <v>117</v>
      </c>
      <c r="C197" s="157" t="s">
        <v>1030</v>
      </c>
      <c r="D197" s="155" t="s">
        <v>978</v>
      </c>
      <c r="E197" s="158" t="s">
        <v>1031</v>
      </c>
      <c r="F197" s="158" t="s">
        <v>143</v>
      </c>
      <c r="G197" s="159" t="s">
        <v>1032</v>
      </c>
      <c r="H197" s="159" t="s">
        <v>144</v>
      </c>
      <c r="I197" s="155"/>
      <c r="J197" s="187">
        <v>95</v>
      </c>
      <c r="K197" s="165">
        <v>169</v>
      </c>
      <c r="L197" s="155">
        <v>36</v>
      </c>
      <c r="M197" s="155"/>
      <c r="N197" s="165" t="s">
        <v>615</v>
      </c>
      <c r="O197" s="155" t="s">
        <v>605</v>
      </c>
      <c r="P197" s="155"/>
      <c r="Q197" s="155"/>
      <c r="R197" s="155"/>
      <c r="S197" s="155"/>
      <c r="T197" s="169">
        <v>81</v>
      </c>
      <c r="U197" s="169">
        <v>189</v>
      </c>
      <c r="V197" s="166">
        <v>89</v>
      </c>
      <c r="W197" s="155"/>
      <c r="X197" s="155"/>
      <c r="Y197" s="155"/>
      <c r="Z197" s="155"/>
      <c r="AA197" s="166">
        <v>0</v>
      </c>
      <c r="AB197" s="166">
        <f t="shared" si="26"/>
        <v>359</v>
      </c>
      <c r="AC197" s="166">
        <v>0</v>
      </c>
      <c r="AD197" s="166">
        <v>8</v>
      </c>
      <c r="AE197" s="169">
        <v>44</v>
      </c>
      <c r="AF197" s="169">
        <v>36</v>
      </c>
      <c r="AG197" s="169">
        <v>175</v>
      </c>
      <c r="AH197" s="169">
        <v>67</v>
      </c>
      <c r="AI197" s="169">
        <v>26</v>
      </c>
      <c r="AJ197" s="169">
        <v>20</v>
      </c>
      <c r="AK197" s="169">
        <v>7</v>
      </c>
      <c r="AL197" s="169">
        <v>9</v>
      </c>
      <c r="AM197" s="169">
        <v>21</v>
      </c>
      <c r="AN197" s="169">
        <v>19</v>
      </c>
      <c r="AO197" s="169">
        <v>25</v>
      </c>
      <c r="AP197" s="169">
        <v>19</v>
      </c>
      <c r="AQ197" s="169">
        <v>34</v>
      </c>
      <c r="AR197" s="169">
        <v>19</v>
      </c>
      <c r="AS197" s="169">
        <v>35</v>
      </c>
      <c r="AT197" s="169">
        <v>14</v>
      </c>
      <c r="AU197" s="169">
        <v>12</v>
      </c>
      <c r="AV197" s="169">
        <v>4</v>
      </c>
      <c r="AW197" s="169">
        <v>67</v>
      </c>
      <c r="AX197" s="169">
        <v>16</v>
      </c>
      <c r="AY197" s="169">
        <v>64</v>
      </c>
      <c r="AZ197" s="169">
        <v>15</v>
      </c>
      <c r="BA197" s="169">
        <v>12</v>
      </c>
      <c r="BB197" s="169">
        <v>7</v>
      </c>
      <c r="BC197" s="169">
        <v>1</v>
      </c>
      <c r="BD197" s="169">
        <v>4</v>
      </c>
      <c r="BE197" s="169">
        <v>8</v>
      </c>
      <c r="BF197" s="169">
        <v>3</v>
      </c>
      <c r="BG197" s="169">
        <v>1</v>
      </c>
      <c r="BH197" s="169">
        <v>4</v>
      </c>
      <c r="BI197" s="169">
        <v>2</v>
      </c>
      <c r="BJ197" s="169">
        <v>1</v>
      </c>
      <c r="BK197" s="169">
        <v>2</v>
      </c>
      <c r="BL197" s="169">
        <v>507</v>
      </c>
      <c r="BM197" s="169">
        <v>0</v>
      </c>
      <c r="BN197" s="169">
        <v>1</v>
      </c>
      <c r="BO197" s="169">
        <v>1</v>
      </c>
      <c r="BP197" s="169">
        <v>3</v>
      </c>
      <c r="BQ197" s="169">
        <v>0</v>
      </c>
      <c r="BR197" s="169">
        <v>0</v>
      </c>
      <c r="BS197" s="169">
        <v>0</v>
      </c>
      <c r="BT197" s="169">
        <v>0</v>
      </c>
      <c r="BU197" s="169">
        <v>0</v>
      </c>
      <c r="BV197" s="169">
        <v>0</v>
      </c>
      <c r="BW197" s="169">
        <v>0</v>
      </c>
      <c r="BX197" s="169">
        <v>0</v>
      </c>
      <c r="BY197" s="169">
        <v>4</v>
      </c>
      <c r="BZ197" s="169">
        <v>34</v>
      </c>
      <c r="CA197" s="169"/>
      <c r="CB197" s="166">
        <f>BZ197+CA197</f>
        <v>34</v>
      </c>
      <c r="CC197" s="166">
        <f t="shared" si="22"/>
        <v>102</v>
      </c>
      <c r="CD197" s="166">
        <v>5</v>
      </c>
      <c r="CE197" s="166">
        <v>0</v>
      </c>
      <c r="CF197" s="177">
        <v>0</v>
      </c>
      <c r="CG197" s="114">
        <v>139</v>
      </c>
      <c r="CH197" s="114">
        <v>20</v>
      </c>
      <c r="CI197" s="114">
        <v>40</v>
      </c>
      <c r="CJ197" s="114">
        <f t="shared" si="24"/>
        <v>79</v>
      </c>
      <c r="CK197" s="114">
        <v>129</v>
      </c>
      <c r="CL197" s="114">
        <v>129</v>
      </c>
      <c r="CM197" s="114">
        <v>20</v>
      </c>
      <c r="CN197" s="180">
        <v>30</v>
      </c>
      <c r="CO197" s="181">
        <f t="shared" si="25"/>
        <v>79</v>
      </c>
    </row>
    <row r="198" spans="1:93">
      <c r="A198" s="155">
        <v>197</v>
      </c>
      <c r="B198" s="156" t="s">
        <v>117</v>
      </c>
      <c r="C198" s="157" t="s">
        <v>1033</v>
      </c>
      <c r="D198" s="155" t="s">
        <v>1034</v>
      </c>
      <c r="E198" s="158" t="s">
        <v>1035</v>
      </c>
      <c r="F198" s="158" t="s">
        <v>126</v>
      </c>
      <c r="G198" s="159" t="s">
        <v>1036</v>
      </c>
      <c r="H198" s="159" t="s">
        <v>127</v>
      </c>
      <c r="I198" s="155"/>
      <c r="J198" s="155">
        <v>95</v>
      </c>
      <c r="K198" s="165">
        <v>199</v>
      </c>
      <c r="L198" s="155">
        <v>30</v>
      </c>
      <c r="M198" s="155">
        <v>25</v>
      </c>
      <c r="N198" s="165" t="s">
        <v>604</v>
      </c>
      <c r="O198" s="155" t="s">
        <v>605</v>
      </c>
      <c r="P198" s="155"/>
      <c r="Q198" s="155"/>
      <c r="R198" s="155"/>
      <c r="S198" s="155"/>
      <c r="T198" s="169"/>
      <c r="U198" s="169"/>
      <c r="V198" s="166">
        <v>4</v>
      </c>
      <c r="W198" s="155"/>
      <c r="X198" s="155"/>
      <c r="Y198" s="155"/>
      <c r="Z198" s="155"/>
      <c r="AA198" s="166"/>
      <c r="AB198" s="166">
        <f t="shared" si="26"/>
        <v>4</v>
      </c>
      <c r="AC198" s="166"/>
      <c r="AD198" s="166">
        <v>0</v>
      </c>
      <c r="AE198" s="169">
        <v>5</v>
      </c>
      <c r="AF198" s="169">
        <v>14</v>
      </c>
      <c r="AG198" s="169">
        <v>48</v>
      </c>
      <c r="AH198" s="169">
        <v>6</v>
      </c>
      <c r="AI198" s="169">
        <v>1</v>
      </c>
      <c r="AJ198" s="169">
        <v>1</v>
      </c>
      <c r="AK198" s="169">
        <v>0</v>
      </c>
      <c r="AL198" s="169">
        <v>1</v>
      </c>
      <c r="AM198" s="169">
        <v>1</v>
      </c>
      <c r="AN198" s="169">
        <v>1</v>
      </c>
      <c r="AO198" s="169">
        <v>0</v>
      </c>
      <c r="AP198" s="169">
        <v>0</v>
      </c>
      <c r="AQ198" s="169">
        <v>3</v>
      </c>
      <c r="AR198" s="169">
        <v>0</v>
      </c>
      <c r="AS198" s="169">
        <v>6</v>
      </c>
      <c r="AT198" s="169">
        <v>1</v>
      </c>
      <c r="AU198" s="169">
        <v>1</v>
      </c>
      <c r="AV198" s="169">
        <v>0</v>
      </c>
      <c r="AW198" s="169">
        <v>1</v>
      </c>
      <c r="AX198" s="169">
        <v>0</v>
      </c>
      <c r="AY198" s="169">
        <v>4</v>
      </c>
      <c r="AZ198" s="169">
        <v>3</v>
      </c>
      <c r="BA198" s="169">
        <v>0</v>
      </c>
      <c r="BB198" s="169">
        <v>0</v>
      </c>
      <c r="BC198" s="169">
        <v>0</v>
      </c>
      <c r="BD198" s="169">
        <v>1</v>
      </c>
      <c r="BE198" s="169">
        <v>2</v>
      </c>
      <c r="BF198" s="169">
        <v>1</v>
      </c>
      <c r="BG198" s="169">
        <v>0</v>
      </c>
      <c r="BH198" s="169">
        <v>0</v>
      </c>
      <c r="BI198" s="169">
        <v>0</v>
      </c>
      <c r="BJ198" s="169">
        <v>3</v>
      </c>
      <c r="BK198" s="169">
        <v>3</v>
      </c>
      <c r="BL198" s="169">
        <v>39</v>
      </c>
      <c r="BM198" s="169">
        <v>0</v>
      </c>
      <c r="BN198" s="169">
        <v>1</v>
      </c>
      <c r="BO198" s="169">
        <v>0</v>
      </c>
      <c r="BP198" s="169">
        <v>1</v>
      </c>
      <c r="BQ198" s="169">
        <v>2</v>
      </c>
      <c r="BR198" s="169">
        <v>0</v>
      </c>
      <c r="BS198" s="169">
        <v>1</v>
      </c>
      <c r="BT198" s="169">
        <v>1</v>
      </c>
      <c r="BU198" s="169">
        <v>0</v>
      </c>
      <c r="BV198" s="169">
        <v>2</v>
      </c>
      <c r="BW198" s="169">
        <v>1</v>
      </c>
      <c r="BX198" s="169">
        <v>2</v>
      </c>
      <c r="BY198" s="169">
        <v>10</v>
      </c>
      <c r="BZ198" s="169">
        <v>52</v>
      </c>
      <c r="CA198" s="169">
        <v>8</v>
      </c>
      <c r="CB198" s="166">
        <f>BZ198+CA198</f>
        <v>60</v>
      </c>
      <c r="CC198" s="166">
        <f t="shared" ref="CC198:CC217" si="27">CB198/(BY198/12)</f>
        <v>72</v>
      </c>
      <c r="CD198" s="166">
        <v>157</v>
      </c>
      <c r="CE198" s="166">
        <v>0</v>
      </c>
      <c r="CF198" s="177">
        <v>0</v>
      </c>
      <c r="CG198" s="114">
        <v>149</v>
      </c>
      <c r="CH198" s="114">
        <v>20</v>
      </c>
      <c r="CI198" s="114">
        <v>20</v>
      </c>
      <c r="CJ198" s="114">
        <f t="shared" si="24"/>
        <v>109</v>
      </c>
      <c r="CK198" s="114">
        <v>139</v>
      </c>
      <c r="CL198" s="114">
        <v>139</v>
      </c>
      <c r="CM198" s="114">
        <v>20</v>
      </c>
      <c r="CN198" s="114">
        <v>10</v>
      </c>
      <c r="CO198" s="181">
        <f t="shared" si="25"/>
        <v>109</v>
      </c>
    </row>
    <row r="199" spans="1:93">
      <c r="A199" s="155">
        <v>198</v>
      </c>
      <c r="B199" s="156" t="s">
        <v>117</v>
      </c>
      <c r="C199" s="157" t="s">
        <v>1033</v>
      </c>
      <c r="D199" s="155" t="s">
        <v>1034</v>
      </c>
      <c r="E199" s="158" t="s">
        <v>1037</v>
      </c>
      <c r="F199" s="158" t="s">
        <v>129</v>
      </c>
      <c r="G199" s="159" t="s">
        <v>1038</v>
      </c>
      <c r="H199" s="159" t="s">
        <v>127</v>
      </c>
      <c r="I199" s="155"/>
      <c r="J199" s="155">
        <v>110</v>
      </c>
      <c r="K199" s="165">
        <v>229</v>
      </c>
      <c r="L199" s="155">
        <v>30</v>
      </c>
      <c r="M199" s="155">
        <v>25</v>
      </c>
      <c r="N199" s="165" t="s">
        <v>604</v>
      </c>
      <c r="O199" s="155" t="s">
        <v>605</v>
      </c>
      <c r="P199" s="155"/>
      <c r="Q199" s="155"/>
      <c r="R199" s="155"/>
      <c r="S199" s="155"/>
      <c r="T199" s="169"/>
      <c r="U199" s="169"/>
      <c r="V199" s="166">
        <v>2</v>
      </c>
      <c r="W199" s="155"/>
      <c r="X199" s="155"/>
      <c r="Y199" s="155"/>
      <c r="Z199" s="155"/>
      <c r="AA199" s="166"/>
      <c r="AB199" s="166">
        <f t="shared" si="26"/>
        <v>2</v>
      </c>
      <c r="AC199" s="166"/>
      <c r="AD199" s="166">
        <v>0</v>
      </c>
      <c r="AE199" s="169">
        <v>7</v>
      </c>
      <c r="AF199" s="169">
        <v>8</v>
      </c>
      <c r="AG199" s="169">
        <v>41</v>
      </c>
      <c r="AH199" s="169">
        <v>3</v>
      </c>
      <c r="AI199" s="169">
        <v>1</v>
      </c>
      <c r="AJ199" s="169">
        <v>2</v>
      </c>
      <c r="AK199" s="169">
        <v>1</v>
      </c>
      <c r="AL199" s="169">
        <v>1</v>
      </c>
      <c r="AM199" s="169">
        <v>1</v>
      </c>
      <c r="AN199" s="169">
        <v>3</v>
      </c>
      <c r="AO199" s="169">
        <v>8</v>
      </c>
      <c r="AP199" s="169">
        <v>0</v>
      </c>
      <c r="AQ199" s="169">
        <v>6</v>
      </c>
      <c r="AR199" s="169">
        <v>2</v>
      </c>
      <c r="AS199" s="169">
        <v>3</v>
      </c>
      <c r="AT199" s="169">
        <v>4</v>
      </c>
      <c r="AU199" s="169">
        <v>2</v>
      </c>
      <c r="AV199" s="169">
        <v>2</v>
      </c>
      <c r="AW199" s="169">
        <v>6</v>
      </c>
      <c r="AX199" s="169">
        <v>0</v>
      </c>
      <c r="AY199" s="169">
        <v>8</v>
      </c>
      <c r="AZ199" s="169">
        <v>2</v>
      </c>
      <c r="BA199" s="169">
        <v>2</v>
      </c>
      <c r="BB199" s="169">
        <v>1</v>
      </c>
      <c r="BC199" s="169">
        <v>1</v>
      </c>
      <c r="BD199" s="169">
        <v>1</v>
      </c>
      <c r="BE199" s="169">
        <v>3</v>
      </c>
      <c r="BF199" s="169">
        <v>0</v>
      </c>
      <c r="BG199" s="169">
        <v>1</v>
      </c>
      <c r="BH199" s="169">
        <v>0</v>
      </c>
      <c r="BI199" s="169">
        <v>1</v>
      </c>
      <c r="BJ199" s="169">
        <v>3</v>
      </c>
      <c r="BK199" s="169">
        <v>2</v>
      </c>
      <c r="BL199" s="169">
        <v>62</v>
      </c>
      <c r="BM199" s="169">
        <v>3</v>
      </c>
      <c r="BN199" s="169">
        <v>2</v>
      </c>
      <c r="BO199" s="169">
        <v>1</v>
      </c>
      <c r="BP199" s="169">
        <v>6</v>
      </c>
      <c r="BQ199" s="169">
        <v>0</v>
      </c>
      <c r="BR199" s="169">
        <v>1</v>
      </c>
      <c r="BS199" s="169">
        <v>0</v>
      </c>
      <c r="BT199" s="169">
        <v>2</v>
      </c>
      <c r="BU199" s="169">
        <v>1</v>
      </c>
      <c r="BV199" s="169">
        <v>1</v>
      </c>
      <c r="BW199" s="169">
        <v>0</v>
      </c>
      <c r="BX199" s="169">
        <v>2</v>
      </c>
      <c r="BY199" s="169">
        <v>17</v>
      </c>
      <c r="BZ199" s="169">
        <v>45</v>
      </c>
      <c r="CA199" s="169">
        <v>2</v>
      </c>
      <c r="CB199" s="166">
        <f>BZ199+CA199</f>
        <v>47</v>
      </c>
      <c r="CC199" s="166">
        <f t="shared" si="27"/>
        <v>33.1764705882353</v>
      </c>
      <c r="CD199" s="166">
        <v>144</v>
      </c>
      <c r="CE199" s="166">
        <v>0</v>
      </c>
      <c r="CF199" s="177">
        <v>0</v>
      </c>
      <c r="CG199" s="114">
        <v>169</v>
      </c>
      <c r="CH199" s="114">
        <v>20</v>
      </c>
      <c r="CI199" s="114">
        <v>20</v>
      </c>
      <c r="CJ199" s="114">
        <f t="shared" si="24"/>
        <v>129</v>
      </c>
      <c r="CK199" s="114">
        <v>159</v>
      </c>
      <c r="CL199" s="114">
        <v>159</v>
      </c>
      <c r="CM199" s="114">
        <v>20</v>
      </c>
      <c r="CN199" s="114">
        <v>10</v>
      </c>
      <c r="CO199" s="181">
        <f t="shared" si="25"/>
        <v>129</v>
      </c>
    </row>
    <row r="200" spans="1:93">
      <c r="A200" s="155">
        <v>199</v>
      </c>
      <c r="B200" s="156" t="s">
        <v>117</v>
      </c>
      <c r="C200" s="157" t="s">
        <v>1033</v>
      </c>
      <c r="D200" s="155" t="s">
        <v>1034</v>
      </c>
      <c r="E200" s="158" t="s">
        <v>1039</v>
      </c>
      <c r="F200" s="158" t="s">
        <v>175</v>
      </c>
      <c r="G200" s="159" t="s">
        <v>1040</v>
      </c>
      <c r="H200" s="159" t="s">
        <v>176</v>
      </c>
      <c r="I200" s="155">
        <v>5.26</v>
      </c>
      <c r="J200" s="155">
        <v>115</v>
      </c>
      <c r="K200" s="165">
        <v>249</v>
      </c>
      <c r="L200" s="155">
        <v>30</v>
      </c>
      <c r="M200" s="155">
        <v>25</v>
      </c>
      <c r="N200" s="165" t="s">
        <v>604</v>
      </c>
      <c r="O200" s="155" t="s">
        <v>605</v>
      </c>
      <c r="P200" s="155"/>
      <c r="Q200" s="155"/>
      <c r="R200" s="155"/>
      <c r="S200" s="155"/>
      <c r="T200" s="169"/>
      <c r="U200" s="169"/>
      <c r="V200" s="166"/>
      <c r="W200" s="155"/>
      <c r="X200" s="155"/>
      <c r="Y200" s="155"/>
      <c r="Z200" s="155"/>
      <c r="AA200" s="166"/>
      <c r="AB200" s="166">
        <f t="shared" si="26"/>
        <v>0</v>
      </c>
      <c r="AC200" s="166"/>
      <c r="AD200" s="166"/>
      <c r="AE200" s="169"/>
      <c r="AF200" s="169"/>
      <c r="AG200" s="169">
        <v>1</v>
      </c>
      <c r="AH200" s="169">
        <v>2</v>
      </c>
      <c r="AI200" s="169">
        <v>0</v>
      </c>
      <c r="AJ200" s="169">
        <v>0</v>
      </c>
      <c r="AK200" s="169">
        <v>0</v>
      </c>
      <c r="AL200" s="169">
        <v>1</v>
      </c>
      <c r="AM200" s="169">
        <v>2</v>
      </c>
      <c r="AN200" s="169">
        <v>4</v>
      </c>
      <c r="AO200" s="169">
        <v>2</v>
      </c>
      <c r="AP200" s="169">
        <v>2</v>
      </c>
      <c r="AQ200" s="169">
        <v>0</v>
      </c>
      <c r="AR200" s="169">
        <v>4</v>
      </c>
      <c r="AS200" s="169">
        <v>5</v>
      </c>
      <c r="AT200" s="169">
        <v>1</v>
      </c>
      <c r="AU200" s="169">
        <v>1</v>
      </c>
      <c r="AV200" s="169">
        <v>1</v>
      </c>
      <c r="AW200" s="169">
        <v>5</v>
      </c>
      <c r="AX200" s="169">
        <v>3</v>
      </c>
      <c r="AY200" s="169">
        <v>10</v>
      </c>
      <c r="AZ200" s="169">
        <v>1</v>
      </c>
      <c r="BA200" s="169">
        <v>2</v>
      </c>
      <c r="BB200" s="169">
        <v>0</v>
      </c>
      <c r="BC200" s="169">
        <v>0</v>
      </c>
      <c r="BD200" s="169">
        <v>0</v>
      </c>
      <c r="BE200" s="169">
        <v>4</v>
      </c>
      <c r="BF200" s="169">
        <v>3</v>
      </c>
      <c r="BG200" s="169">
        <v>1</v>
      </c>
      <c r="BH200" s="169">
        <v>0</v>
      </c>
      <c r="BI200" s="169">
        <v>1</v>
      </c>
      <c r="BJ200" s="169">
        <v>3</v>
      </c>
      <c r="BK200" s="169">
        <v>1</v>
      </c>
      <c r="BL200" s="169">
        <v>55</v>
      </c>
      <c r="BM200" s="169">
        <v>2</v>
      </c>
      <c r="BN200" s="169">
        <v>2</v>
      </c>
      <c r="BO200" s="169">
        <v>5</v>
      </c>
      <c r="BP200" s="169">
        <v>3</v>
      </c>
      <c r="BQ200" s="169">
        <v>0</v>
      </c>
      <c r="BR200" s="169">
        <v>2</v>
      </c>
      <c r="BS200" s="169">
        <v>2</v>
      </c>
      <c r="BT200" s="169">
        <v>0</v>
      </c>
      <c r="BU200" s="169">
        <v>1</v>
      </c>
      <c r="BV200" s="169">
        <v>1</v>
      </c>
      <c r="BW200" s="169">
        <v>3</v>
      </c>
      <c r="BX200" s="169">
        <v>2</v>
      </c>
      <c r="BY200" s="169">
        <v>21</v>
      </c>
      <c r="BZ200" s="169">
        <v>46</v>
      </c>
      <c r="CA200" s="169"/>
      <c r="CB200" s="166">
        <f>BZ200+CA200</f>
        <v>46</v>
      </c>
      <c r="CC200" s="166">
        <f t="shared" si="27"/>
        <v>26.2857142857143</v>
      </c>
      <c r="CD200" s="166">
        <v>112</v>
      </c>
      <c r="CE200" s="166">
        <v>0</v>
      </c>
      <c r="CF200" s="177">
        <v>0</v>
      </c>
      <c r="CG200" s="114">
        <v>169</v>
      </c>
      <c r="CH200" s="114">
        <v>20</v>
      </c>
      <c r="CI200" s="114">
        <v>20</v>
      </c>
      <c r="CJ200" s="114">
        <f t="shared" si="24"/>
        <v>129</v>
      </c>
      <c r="CK200" s="114">
        <v>159</v>
      </c>
      <c r="CL200" s="114">
        <v>159</v>
      </c>
      <c r="CM200" s="114">
        <v>20</v>
      </c>
      <c r="CN200" s="114">
        <v>10</v>
      </c>
      <c r="CO200" s="181">
        <f t="shared" si="25"/>
        <v>129</v>
      </c>
    </row>
    <row r="201" spans="1:93">
      <c r="A201" s="155">
        <v>200</v>
      </c>
      <c r="B201" s="156" t="s">
        <v>117</v>
      </c>
      <c r="C201" s="157" t="s">
        <v>1033</v>
      </c>
      <c r="D201" s="155" t="s">
        <v>1034</v>
      </c>
      <c r="E201" s="158" t="s">
        <v>1041</v>
      </c>
      <c r="F201" s="158" t="s">
        <v>182</v>
      </c>
      <c r="G201" s="159" t="s">
        <v>1042</v>
      </c>
      <c r="H201" s="159" t="s">
        <v>176</v>
      </c>
      <c r="I201" s="155">
        <v>5.26</v>
      </c>
      <c r="J201" s="155">
        <v>130</v>
      </c>
      <c r="K201" s="165">
        <v>269</v>
      </c>
      <c r="L201" s="155">
        <v>30</v>
      </c>
      <c r="M201" s="155">
        <v>25</v>
      </c>
      <c r="N201" s="165" t="s">
        <v>604</v>
      </c>
      <c r="O201" s="155" t="s">
        <v>605</v>
      </c>
      <c r="P201" s="155"/>
      <c r="Q201" s="155"/>
      <c r="R201" s="155"/>
      <c r="S201" s="155"/>
      <c r="T201" s="169"/>
      <c r="U201" s="169"/>
      <c r="V201" s="166"/>
      <c r="W201" s="155"/>
      <c r="X201" s="155"/>
      <c r="Y201" s="155"/>
      <c r="Z201" s="155"/>
      <c r="AA201" s="166"/>
      <c r="AB201" s="166">
        <f t="shared" si="26"/>
        <v>0</v>
      </c>
      <c r="AC201" s="166"/>
      <c r="AD201" s="166"/>
      <c r="AE201" s="169"/>
      <c r="AF201" s="169"/>
      <c r="AG201" s="169">
        <v>2</v>
      </c>
      <c r="AH201" s="169">
        <v>7</v>
      </c>
      <c r="AI201" s="169">
        <v>1</v>
      </c>
      <c r="AJ201" s="169">
        <v>2</v>
      </c>
      <c r="AK201" s="169"/>
      <c r="AL201" s="169">
        <v>0</v>
      </c>
      <c r="AM201" s="169">
        <v>5</v>
      </c>
      <c r="AN201" s="169">
        <v>2</v>
      </c>
      <c r="AO201" s="169">
        <v>3</v>
      </c>
      <c r="AP201" s="169">
        <v>3</v>
      </c>
      <c r="AQ201" s="169">
        <v>5</v>
      </c>
      <c r="AR201" s="169">
        <v>7</v>
      </c>
      <c r="AS201" s="169">
        <v>5</v>
      </c>
      <c r="AT201" s="169">
        <v>4</v>
      </c>
      <c r="AU201" s="169">
        <v>3</v>
      </c>
      <c r="AV201" s="169">
        <v>4</v>
      </c>
      <c r="AW201" s="169">
        <v>3</v>
      </c>
      <c r="AX201" s="169">
        <v>2</v>
      </c>
      <c r="AY201" s="169">
        <v>23</v>
      </c>
      <c r="AZ201" s="169">
        <v>4</v>
      </c>
      <c r="BA201" s="169">
        <v>4</v>
      </c>
      <c r="BB201" s="169">
        <v>2</v>
      </c>
      <c r="BC201" s="169">
        <v>1</v>
      </c>
      <c r="BD201" s="169">
        <v>4</v>
      </c>
      <c r="BE201" s="169">
        <v>1</v>
      </c>
      <c r="BF201" s="169">
        <v>3</v>
      </c>
      <c r="BG201" s="169">
        <v>7</v>
      </c>
      <c r="BH201" s="169">
        <v>3</v>
      </c>
      <c r="BI201" s="169">
        <v>4</v>
      </c>
      <c r="BJ201" s="169">
        <v>8</v>
      </c>
      <c r="BK201" s="169">
        <v>4</v>
      </c>
      <c r="BL201" s="169">
        <v>103</v>
      </c>
      <c r="BM201" s="169">
        <v>1</v>
      </c>
      <c r="BN201" s="169">
        <v>1</v>
      </c>
      <c r="BO201" s="169">
        <v>2</v>
      </c>
      <c r="BP201" s="169">
        <v>4</v>
      </c>
      <c r="BQ201" s="169">
        <v>1</v>
      </c>
      <c r="BR201" s="169">
        <v>5</v>
      </c>
      <c r="BS201" s="169">
        <v>3</v>
      </c>
      <c r="BT201" s="169">
        <v>0</v>
      </c>
      <c r="BU201" s="169">
        <v>5</v>
      </c>
      <c r="BV201" s="169">
        <v>4</v>
      </c>
      <c r="BW201" s="169">
        <v>3</v>
      </c>
      <c r="BX201" s="169">
        <v>7</v>
      </c>
      <c r="BY201" s="169">
        <v>33</v>
      </c>
      <c r="BZ201" s="169">
        <v>49</v>
      </c>
      <c r="CA201" s="169">
        <v>17</v>
      </c>
      <c r="CB201" s="166">
        <f>BZ201+CA201</f>
        <v>66</v>
      </c>
      <c r="CC201" s="166">
        <f t="shared" si="27"/>
        <v>24</v>
      </c>
      <c r="CD201" s="166">
        <v>58</v>
      </c>
      <c r="CE201" s="166">
        <v>0</v>
      </c>
      <c r="CF201" s="177">
        <v>0</v>
      </c>
      <c r="CG201" s="114">
        <v>189</v>
      </c>
      <c r="CH201" s="114">
        <v>20</v>
      </c>
      <c r="CI201" s="114">
        <v>20</v>
      </c>
      <c r="CJ201" s="114">
        <f t="shared" si="24"/>
        <v>149</v>
      </c>
      <c r="CK201" s="114">
        <v>179</v>
      </c>
      <c r="CL201" s="114">
        <v>179</v>
      </c>
      <c r="CM201" s="114">
        <v>20</v>
      </c>
      <c r="CN201" s="114">
        <v>10</v>
      </c>
      <c r="CO201" s="181">
        <f t="shared" si="25"/>
        <v>149</v>
      </c>
    </row>
    <row r="202" spans="1:93">
      <c r="A202" s="155">
        <v>201</v>
      </c>
      <c r="B202" s="156" t="s">
        <v>117</v>
      </c>
      <c r="C202" s="157" t="s">
        <v>1033</v>
      </c>
      <c r="D202" s="95" t="s">
        <v>1034</v>
      </c>
      <c r="E202" s="158" t="s">
        <v>1043</v>
      </c>
      <c r="F202" s="158" t="s">
        <v>166</v>
      </c>
      <c r="G202" s="159" t="s">
        <v>1044</v>
      </c>
      <c r="H202" s="159" t="s">
        <v>167</v>
      </c>
      <c r="I202" s="155"/>
      <c r="J202" s="155">
        <v>120</v>
      </c>
      <c r="K202" s="165">
        <v>199</v>
      </c>
      <c r="L202" s="155">
        <v>30</v>
      </c>
      <c r="M202" s="155">
        <v>25</v>
      </c>
      <c r="N202" s="165" t="s">
        <v>604</v>
      </c>
      <c r="O202" s="155" t="s">
        <v>605</v>
      </c>
      <c r="P202" s="155"/>
      <c r="Q202" s="155"/>
      <c r="R202" s="155"/>
      <c r="S202" s="155"/>
      <c r="T202" s="169"/>
      <c r="U202" s="169"/>
      <c r="V202" s="166"/>
      <c r="W202" s="155"/>
      <c r="X202" s="155"/>
      <c r="Y202" s="155"/>
      <c r="Z202" s="155"/>
      <c r="AA202" s="166"/>
      <c r="AB202" s="166">
        <f t="shared" si="26"/>
        <v>0</v>
      </c>
      <c r="AC202" s="166">
        <v>0</v>
      </c>
      <c r="AD202" s="166">
        <v>0</v>
      </c>
      <c r="AE202" s="169">
        <v>5</v>
      </c>
      <c r="AF202" s="169">
        <v>13</v>
      </c>
      <c r="AG202" s="169">
        <v>59</v>
      </c>
      <c r="AH202" s="169">
        <v>7</v>
      </c>
      <c r="AI202" s="169">
        <v>0</v>
      </c>
      <c r="AJ202" s="169">
        <v>3</v>
      </c>
      <c r="AK202" s="169">
        <v>0</v>
      </c>
      <c r="AL202" s="169">
        <v>1</v>
      </c>
      <c r="AM202" s="169">
        <v>2</v>
      </c>
      <c r="AN202" s="169">
        <v>2</v>
      </c>
      <c r="AO202" s="169">
        <v>0</v>
      </c>
      <c r="AP202" s="169">
        <v>0</v>
      </c>
      <c r="AQ202" s="169">
        <v>1</v>
      </c>
      <c r="AR202" s="169">
        <v>1</v>
      </c>
      <c r="AS202" s="169">
        <v>1</v>
      </c>
      <c r="AT202" s="169">
        <v>1</v>
      </c>
      <c r="AU202" s="169">
        <v>3</v>
      </c>
      <c r="AV202" s="169">
        <v>2</v>
      </c>
      <c r="AW202" s="169">
        <v>11</v>
      </c>
      <c r="AX202" s="169">
        <v>3</v>
      </c>
      <c r="AY202" s="169">
        <v>14</v>
      </c>
      <c r="AZ202" s="169">
        <v>1</v>
      </c>
      <c r="BA202" s="169">
        <v>0</v>
      </c>
      <c r="BB202" s="169">
        <v>1</v>
      </c>
      <c r="BC202" s="169">
        <v>1</v>
      </c>
      <c r="BD202" s="169">
        <v>2</v>
      </c>
      <c r="BE202" s="169">
        <v>0</v>
      </c>
      <c r="BF202" s="169">
        <v>1</v>
      </c>
      <c r="BG202" s="169">
        <v>1</v>
      </c>
      <c r="BH202" s="169">
        <v>0</v>
      </c>
      <c r="BI202" s="169">
        <v>4</v>
      </c>
      <c r="BJ202" s="169">
        <v>5</v>
      </c>
      <c r="BK202" s="169">
        <v>0</v>
      </c>
      <c r="BL202" s="169">
        <v>66</v>
      </c>
      <c r="BM202" s="169">
        <v>3</v>
      </c>
      <c r="BN202" s="169">
        <v>2</v>
      </c>
      <c r="BO202" s="169">
        <v>2</v>
      </c>
      <c r="BP202" s="169">
        <v>1</v>
      </c>
      <c r="BQ202" s="169">
        <v>1</v>
      </c>
      <c r="BR202" s="169">
        <v>2</v>
      </c>
      <c r="BS202" s="169">
        <v>3</v>
      </c>
      <c r="BT202" s="169">
        <v>2</v>
      </c>
      <c r="BU202" s="169">
        <v>3</v>
      </c>
      <c r="BV202" s="169">
        <v>3</v>
      </c>
      <c r="BW202" s="169">
        <v>2</v>
      </c>
      <c r="BX202" s="169">
        <v>3</v>
      </c>
      <c r="BY202" s="169">
        <v>27</v>
      </c>
      <c r="BZ202" s="169">
        <v>53</v>
      </c>
      <c r="CA202" s="169"/>
      <c r="CB202" s="166">
        <f>BZ202+CA202</f>
        <v>53</v>
      </c>
      <c r="CC202" s="166">
        <f t="shared" si="27"/>
        <v>23.5555555555556</v>
      </c>
      <c r="CD202" s="166">
        <v>146</v>
      </c>
      <c r="CE202" s="166">
        <v>0</v>
      </c>
      <c r="CF202" s="177">
        <v>0</v>
      </c>
      <c r="CG202" s="114">
        <v>149</v>
      </c>
      <c r="CH202" s="114">
        <v>20</v>
      </c>
      <c r="CI202" s="114">
        <v>20</v>
      </c>
      <c r="CJ202" s="114">
        <f t="shared" si="24"/>
        <v>109</v>
      </c>
      <c r="CK202" s="114">
        <v>139</v>
      </c>
      <c r="CL202" s="114">
        <v>139</v>
      </c>
      <c r="CM202" s="114">
        <v>20</v>
      </c>
      <c r="CN202" s="114">
        <v>10</v>
      </c>
      <c r="CO202" s="181">
        <f t="shared" si="25"/>
        <v>109</v>
      </c>
    </row>
    <row r="203" spans="1:93">
      <c r="A203" s="155">
        <v>202</v>
      </c>
      <c r="B203" s="156" t="s">
        <v>117</v>
      </c>
      <c r="C203" s="157" t="s">
        <v>1033</v>
      </c>
      <c r="D203" s="95" t="s">
        <v>1034</v>
      </c>
      <c r="E203" s="158" t="s">
        <v>1045</v>
      </c>
      <c r="F203" s="158" t="s">
        <v>180</v>
      </c>
      <c r="G203" s="159" t="s">
        <v>1046</v>
      </c>
      <c r="H203" s="159" t="s">
        <v>167</v>
      </c>
      <c r="I203" s="155"/>
      <c r="J203" s="155">
        <v>130</v>
      </c>
      <c r="K203" s="165">
        <v>229</v>
      </c>
      <c r="L203" s="155">
        <v>30</v>
      </c>
      <c r="M203" s="155">
        <v>25</v>
      </c>
      <c r="N203" s="165" t="s">
        <v>604</v>
      </c>
      <c r="O203" s="155" t="s">
        <v>605</v>
      </c>
      <c r="P203" s="155"/>
      <c r="Q203" s="155"/>
      <c r="R203" s="155"/>
      <c r="S203" s="155"/>
      <c r="T203" s="169"/>
      <c r="U203" s="169"/>
      <c r="V203" s="166"/>
      <c r="W203" s="155"/>
      <c r="X203" s="155"/>
      <c r="Y203" s="155"/>
      <c r="Z203" s="155"/>
      <c r="AA203" s="166"/>
      <c r="AB203" s="166">
        <f t="shared" si="26"/>
        <v>0</v>
      </c>
      <c r="AC203" s="166">
        <v>0</v>
      </c>
      <c r="AD203" s="166">
        <v>1</v>
      </c>
      <c r="AE203" s="169">
        <v>6</v>
      </c>
      <c r="AF203" s="169">
        <v>6</v>
      </c>
      <c r="AG203" s="169">
        <v>37</v>
      </c>
      <c r="AH203" s="169">
        <v>11</v>
      </c>
      <c r="AI203" s="169">
        <v>3</v>
      </c>
      <c r="AJ203" s="169">
        <v>5</v>
      </c>
      <c r="AK203" s="169">
        <v>2</v>
      </c>
      <c r="AL203" s="169">
        <v>1</v>
      </c>
      <c r="AM203" s="169">
        <v>2</v>
      </c>
      <c r="AN203" s="169">
        <v>1</v>
      </c>
      <c r="AO203" s="169">
        <v>3</v>
      </c>
      <c r="AP203" s="169">
        <v>1</v>
      </c>
      <c r="AQ203" s="169">
        <v>4</v>
      </c>
      <c r="AR203" s="169">
        <v>2</v>
      </c>
      <c r="AS203" s="169">
        <v>1</v>
      </c>
      <c r="AT203" s="169">
        <v>0</v>
      </c>
      <c r="AU203" s="169">
        <v>0</v>
      </c>
      <c r="AV203" s="169">
        <v>0</v>
      </c>
      <c r="AW203" s="169">
        <v>1</v>
      </c>
      <c r="AX203" s="169">
        <v>0</v>
      </c>
      <c r="AY203" s="169">
        <v>4</v>
      </c>
      <c r="AZ203" s="169">
        <v>1</v>
      </c>
      <c r="BA203" s="169">
        <v>1</v>
      </c>
      <c r="BB203" s="169">
        <v>0</v>
      </c>
      <c r="BC203" s="169">
        <v>2</v>
      </c>
      <c r="BD203" s="169">
        <v>1</v>
      </c>
      <c r="BE203" s="169">
        <v>1</v>
      </c>
      <c r="BF203" s="169">
        <v>2</v>
      </c>
      <c r="BG203" s="169">
        <v>2</v>
      </c>
      <c r="BH203" s="169">
        <v>2</v>
      </c>
      <c r="BI203" s="169">
        <v>1</v>
      </c>
      <c r="BJ203" s="169">
        <v>3</v>
      </c>
      <c r="BK203" s="169">
        <v>1</v>
      </c>
      <c r="BL203" s="169">
        <v>54</v>
      </c>
      <c r="BM203" s="169">
        <v>2</v>
      </c>
      <c r="BN203" s="169">
        <v>0</v>
      </c>
      <c r="BO203" s="169">
        <v>1</v>
      </c>
      <c r="BP203" s="169">
        <v>0</v>
      </c>
      <c r="BQ203" s="169">
        <v>1</v>
      </c>
      <c r="BR203" s="169">
        <v>2</v>
      </c>
      <c r="BS203" s="169">
        <v>2</v>
      </c>
      <c r="BT203" s="169">
        <v>2</v>
      </c>
      <c r="BU203" s="169">
        <v>4</v>
      </c>
      <c r="BV203" s="169">
        <v>3</v>
      </c>
      <c r="BW203" s="169">
        <v>4</v>
      </c>
      <c r="BX203" s="169">
        <v>2</v>
      </c>
      <c r="BY203" s="169">
        <v>21</v>
      </c>
      <c r="BZ203" s="169">
        <v>57</v>
      </c>
      <c r="CA203" s="169"/>
      <c r="CB203" s="166">
        <f>BZ203+CA203</f>
        <v>57</v>
      </c>
      <c r="CC203" s="166">
        <f t="shared" si="27"/>
        <v>32.5714285714286</v>
      </c>
      <c r="CD203" s="166">
        <v>178</v>
      </c>
      <c r="CE203" s="166">
        <v>0</v>
      </c>
      <c r="CF203" s="177">
        <v>0</v>
      </c>
      <c r="CG203" s="114">
        <v>169</v>
      </c>
      <c r="CH203" s="114">
        <v>20</v>
      </c>
      <c r="CI203" s="114">
        <v>20</v>
      </c>
      <c r="CJ203" s="114">
        <f t="shared" si="24"/>
        <v>129</v>
      </c>
      <c r="CK203" s="114">
        <v>159</v>
      </c>
      <c r="CL203" s="114">
        <v>159</v>
      </c>
      <c r="CM203" s="114">
        <v>20</v>
      </c>
      <c r="CN203" s="114">
        <v>10</v>
      </c>
      <c r="CO203" s="181">
        <f t="shared" si="25"/>
        <v>129</v>
      </c>
    </row>
    <row r="204" spans="1:93">
      <c r="A204" s="155">
        <v>203</v>
      </c>
      <c r="B204" s="156" t="s">
        <v>117</v>
      </c>
      <c r="C204" s="157" t="s">
        <v>1033</v>
      </c>
      <c r="D204" s="155" t="s">
        <v>1034</v>
      </c>
      <c r="E204" s="158" t="s">
        <v>1047</v>
      </c>
      <c r="F204" s="158" t="s">
        <v>177</v>
      </c>
      <c r="G204" s="159" t="s">
        <v>1048</v>
      </c>
      <c r="H204" s="159" t="s">
        <v>178</v>
      </c>
      <c r="I204" s="155">
        <v>5.26</v>
      </c>
      <c r="J204" s="155">
        <v>130</v>
      </c>
      <c r="K204" s="165">
        <v>249</v>
      </c>
      <c r="L204" s="155">
        <v>30</v>
      </c>
      <c r="M204" s="155">
        <v>25</v>
      </c>
      <c r="N204" s="165" t="s">
        <v>604</v>
      </c>
      <c r="O204" s="155" t="s">
        <v>605</v>
      </c>
      <c r="P204" s="155"/>
      <c r="Q204" s="155"/>
      <c r="R204" s="155"/>
      <c r="S204" s="155"/>
      <c r="T204" s="169"/>
      <c r="U204" s="169"/>
      <c r="V204" s="166"/>
      <c r="W204" s="155"/>
      <c r="X204" s="155"/>
      <c r="Y204" s="155"/>
      <c r="Z204" s="155"/>
      <c r="AA204" s="166"/>
      <c r="AB204" s="166">
        <f t="shared" si="26"/>
        <v>0</v>
      </c>
      <c r="AC204" s="166"/>
      <c r="AD204" s="166"/>
      <c r="AE204" s="169"/>
      <c r="AF204" s="169"/>
      <c r="AG204" s="169">
        <v>0</v>
      </c>
      <c r="AH204" s="169">
        <v>0</v>
      </c>
      <c r="AI204" s="169">
        <v>0</v>
      </c>
      <c r="AJ204" s="169">
        <v>1</v>
      </c>
      <c r="AK204" s="169">
        <v>2</v>
      </c>
      <c r="AL204" s="169">
        <v>0</v>
      </c>
      <c r="AM204" s="169">
        <v>0</v>
      </c>
      <c r="AN204" s="169">
        <v>0</v>
      </c>
      <c r="AO204" s="169">
        <v>1</v>
      </c>
      <c r="AP204" s="169">
        <v>1</v>
      </c>
      <c r="AQ204" s="169">
        <v>1</v>
      </c>
      <c r="AR204" s="169">
        <v>1</v>
      </c>
      <c r="AS204" s="169">
        <v>4</v>
      </c>
      <c r="AT204" s="169">
        <v>1</v>
      </c>
      <c r="AU204" s="169">
        <v>1</v>
      </c>
      <c r="AV204" s="169">
        <v>0</v>
      </c>
      <c r="AW204" s="169">
        <v>4</v>
      </c>
      <c r="AX204" s="169">
        <v>0</v>
      </c>
      <c r="AY204" s="169">
        <v>7</v>
      </c>
      <c r="AZ204" s="169">
        <v>1</v>
      </c>
      <c r="BA204" s="169">
        <v>0</v>
      </c>
      <c r="BB204" s="169">
        <v>0</v>
      </c>
      <c r="BC204" s="169">
        <v>0</v>
      </c>
      <c r="BD204" s="169">
        <v>2</v>
      </c>
      <c r="BE204" s="169">
        <v>2</v>
      </c>
      <c r="BF204" s="169">
        <v>1</v>
      </c>
      <c r="BG204" s="169">
        <v>2</v>
      </c>
      <c r="BH204" s="169">
        <v>0</v>
      </c>
      <c r="BI204" s="169">
        <v>7</v>
      </c>
      <c r="BJ204" s="169">
        <v>2</v>
      </c>
      <c r="BK204" s="169">
        <v>3</v>
      </c>
      <c r="BL204" s="169">
        <v>41</v>
      </c>
      <c r="BM204" s="169">
        <v>0</v>
      </c>
      <c r="BN204" s="169">
        <v>1</v>
      </c>
      <c r="BO204" s="169">
        <v>0</v>
      </c>
      <c r="BP204" s="169">
        <v>1</v>
      </c>
      <c r="BQ204" s="169">
        <v>1</v>
      </c>
      <c r="BR204" s="169">
        <v>1</v>
      </c>
      <c r="BS204" s="169">
        <v>2</v>
      </c>
      <c r="BT204" s="169">
        <v>0</v>
      </c>
      <c r="BU204" s="169">
        <v>4</v>
      </c>
      <c r="BV204" s="169">
        <v>0</v>
      </c>
      <c r="BW204" s="169">
        <v>1</v>
      </c>
      <c r="BX204" s="169">
        <v>2</v>
      </c>
      <c r="BY204" s="169">
        <v>12</v>
      </c>
      <c r="BZ204" s="169">
        <v>38</v>
      </c>
      <c r="CA204" s="169"/>
      <c r="CB204" s="166">
        <f>BZ204+CA204</f>
        <v>38</v>
      </c>
      <c r="CC204" s="166">
        <f t="shared" si="27"/>
        <v>38</v>
      </c>
      <c r="CD204" s="166">
        <v>128</v>
      </c>
      <c r="CE204" s="166">
        <v>0</v>
      </c>
      <c r="CF204" s="177">
        <v>0</v>
      </c>
      <c r="CG204" s="114">
        <v>169</v>
      </c>
      <c r="CH204" s="114">
        <v>20</v>
      </c>
      <c r="CI204" s="114">
        <v>20</v>
      </c>
      <c r="CJ204" s="114">
        <f t="shared" si="24"/>
        <v>129</v>
      </c>
      <c r="CK204" s="114">
        <v>159</v>
      </c>
      <c r="CL204" s="114">
        <v>159</v>
      </c>
      <c r="CM204" s="114">
        <v>20</v>
      </c>
      <c r="CN204" s="114">
        <v>10</v>
      </c>
      <c r="CO204" s="181">
        <f t="shared" si="25"/>
        <v>129</v>
      </c>
    </row>
    <row r="205" spans="1:93">
      <c r="A205" s="155">
        <v>204</v>
      </c>
      <c r="B205" s="156" t="s">
        <v>117</v>
      </c>
      <c r="C205" s="157" t="s">
        <v>1033</v>
      </c>
      <c r="D205" s="155" t="s">
        <v>1034</v>
      </c>
      <c r="E205" s="158" t="s">
        <v>1049</v>
      </c>
      <c r="F205" s="158" t="s">
        <v>183</v>
      </c>
      <c r="G205" s="159" t="s">
        <v>1050</v>
      </c>
      <c r="H205" s="159" t="s">
        <v>178</v>
      </c>
      <c r="I205" s="155">
        <v>5.26</v>
      </c>
      <c r="J205" s="155">
        <v>140</v>
      </c>
      <c r="K205" s="165">
        <v>269</v>
      </c>
      <c r="L205" s="155">
        <v>30</v>
      </c>
      <c r="M205" s="155">
        <v>25</v>
      </c>
      <c r="N205" s="165" t="s">
        <v>604</v>
      </c>
      <c r="O205" s="155" t="s">
        <v>605</v>
      </c>
      <c r="P205" s="155"/>
      <c r="Q205" s="155"/>
      <c r="R205" s="155"/>
      <c r="S205" s="155"/>
      <c r="T205" s="169"/>
      <c r="U205" s="169"/>
      <c r="V205" s="166"/>
      <c r="W205" s="155"/>
      <c r="X205" s="155"/>
      <c r="Y205" s="155"/>
      <c r="Z205" s="155"/>
      <c r="AA205" s="166"/>
      <c r="AB205" s="166">
        <f t="shared" si="26"/>
        <v>0</v>
      </c>
      <c r="AC205" s="166"/>
      <c r="AD205" s="166"/>
      <c r="AE205" s="169"/>
      <c r="AF205" s="169"/>
      <c r="AG205" s="169">
        <v>0</v>
      </c>
      <c r="AH205" s="169">
        <v>2</v>
      </c>
      <c r="AI205" s="169">
        <v>1</v>
      </c>
      <c r="AJ205" s="169">
        <v>2</v>
      </c>
      <c r="AK205" s="169">
        <v>1</v>
      </c>
      <c r="AL205" s="169">
        <v>1</v>
      </c>
      <c r="AM205" s="169">
        <v>3</v>
      </c>
      <c r="AN205" s="169">
        <v>5</v>
      </c>
      <c r="AO205" s="169">
        <v>3</v>
      </c>
      <c r="AP205" s="169">
        <v>1</v>
      </c>
      <c r="AQ205" s="169">
        <v>1</v>
      </c>
      <c r="AR205" s="169">
        <v>1</v>
      </c>
      <c r="AS205" s="169">
        <v>1</v>
      </c>
      <c r="AT205" s="169">
        <v>1</v>
      </c>
      <c r="AU205" s="169">
        <v>2</v>
      </c>
      <c r="AV205" s="169">
        <v>4</v>
      </c>
      <c r="AW205" s="169">
        <v>5</v>
      </c>
      <c r="AX205" s="169">
        <v>1</v>
      </c>
      <c r="AY205" s="169">
        <v>11</v>
      </c>
      <c r="AZ205" s="169">
        <v>2</v>
      </c>
      <c r="BA205" s="169">
        <v>2</v>
      </c>
      <c r="BB205" s="169">
        <v>2</v>
      </c>
      <c r="BC205" s="169">
        <v>0</v>
      </c>
      <c r="BD205" s="169">
        <v>1</v>
      </c>
      <c r="BE205" s="169">
        <v>1</v>
      </c>
      <c r="BF205" s="169">
        <v>0</v>
      </c>
      <c r="BG205" s="169">
        <v>2</v>
      </c>
      <c r="BH205" s="169">
        <v>0</v>
      </c>
      <c r="BI205" s="169">
        <v>3</v>
      </c>
      <c r="BJ205" s="169">
        <v>4</v>
      </c>
      <c r="BK205" s="169">
        <v>2</v>
      </c>
      <c r="BL205" s="169">
        <v>60</v>
      </c>
      <c r="BM205" s="169">
        <v>0</v>
      </c>
      <c r="BN205" s="169">
        <v>0</v>
      </c>
      <c r="BO205" s="169">
        <v>3</v>
      </c>
      <c r="BP205" s="169">
        <v>1</v>
      </c>
      <c r="BQ205" s="169">
        <v>3</v>
      </c>
      <c r="BR205" s="169">
        <v>5</v>
      </c>
      <c r="BS205" s="169">
        <v>3</v>
      </c>
      <c r="BT205" s="169">
        <v>5</v>
      </c>
      <c r="BU205" s="169">
        <v>3</v>
      </c>
      <c r="BV205" s="169">
        <v>6</v>
      </c>
      <c r="BW205" s="169">
        <v>2</v>
      </c>
      <c r="BX205" s="169">
        <v>3</v>
      </c>
      <c r="BY205" s="169">
        <v>33</v>
      </c>
      <c r="BZ205" s="169">
        <v>37</v>
      </c>
      <c r="CA205" s="169"/>
      <c r="CB205" s="166">
        <f>BZ205+CA205</f>
        <v>37</v>
      </c>
      <c r="CC205" s="166">
        <f t="shared" si="27"/>
        <v>13.4545454545455</v>
      </c>
      <c r="CD205" s="166">
        <v>184</v>
      </c>
      <c r="CE205" s="166">
        <v>0</v>
      </c>
      <c r="CF205" s="177">
        <v>0</v>
      </c>
      <c r="CG205" s="114">
        <v>189</v>
      </c>
      <c r="CH205" s="114">
        <v>20</v>
      </c>
      <c r="CI205" s="114">
        <v>20</v>
      </c>
      <c r="CJ205" s="114">
        <f t="shared" si="24"/>
        <v>149</v>
      </c>
      <c r="CK205" s="114">
        <v>179</v>
      </c>
      <c r="CL205" s="114">
        <v>179</v>
      </c>
      <c r="CM205" s="114">
        <v>20</v>
      </c>
      <c r="CN205" s="114">
        <v>10</v>
      </c>
      <c r="CO205" s="181">
        <f t="shared" si="25"/>
        <v>149</v>
      </c>
    </row>
    <row r="206" spans="1:93">
      <c r="A206" s="155">
        <v>205</v>
      </c>
      <c r="B206" s="156" t="s">
        <v>117</v>
      </c>
      <c r="C206" s="157" t="s">
        <v>1033</v>
      </c>
      <c r="D206" s="155" t="s">
        <v>1034</v>
      </c>
      <c r="E206" s="158" t="s">
        <v>1051</v>
      </c>
      <c r="F206" s="158" t="s">
        <v>156</v>
      </c>
      <c r="G206" s="159" t="s">
        <v>1052</v>
      </c>
      <c r="H206" s="159" t="s">
        <v>157</v>
      </c>
      <c r="I206" s="155"/>
      <c r="J206" s="155">
        <v>105</v>
      </c>
      <c r="K206" s="165">
        <v>249</v>
      </c>
      <c r="L206" s="155">
        <v>30</v>
      </c>
      <c r="M206" s="155">
        <v>25</v>
      </c>
      <c r="N206" s="165" t="s">
        <v>604</v>
      </c>
      <c r="O206" s="155" t="s">
        <v>605</v>
      </c>
      <c r="P206" s="155"/>
      <c r="Q206" s="155"/>
      <c r="R206" s="155"/>
      <c r="S206" s="155"/>
      <c r="T206" s="169"/>
      <c r="U206" s="169"/>
      <c r="V206" s="166"/>
      <c r="W206" s="155"/>
      <c r="X206" s="155"/>
      <c r="Y206" s="155"/>
      <c r="Z206" s="155"/>
      <c r="AA206" s="166"/>
      <c r="AB206" s="166">
        <f t="shared" si="26"/>
        <v>0</v>
      </c>
      <c r="AC206" s="166">
        <v>0</v>
      </c>
      <c r="AD206" s="166">
        <v>0</v>
      </c>
      <c r="AE206" s="169">
        <v>3</v>
      </c>
      <c r="AF206" s="169">
        <v>11</v>
      </c>
      <c r="AG206" s="169">
        <v>12</v>
      </c>
      <c r="AH206" s="169">
        <v>7</v>
      </c>
      <c r="AI206" s="169">
        <v>2</v>
      </c>
      <c r="AJ206" s="169">
        <v>1</v>
      </c>
      <c r="AK206" s="169">
        <v>0</v>
      </c>
      <c r="AL206" s="169">
        <v>0</v>
      </c>
      <c r="AM206" s="169">
        <v>3</v>
      </c>
      <c r="AN206" s="169">
        <v>0</v>
      </c>
      <c r="AO206" s="169">
        <v>1</v>
      </c>
      <c r="AP206" s="169">
        <v>0</v>
      </c>
      <c r="AQ206" s="169">
        <v>7</v>
      </c>
      <c r="AR206" s="169">
        <v>0</v>
      </c>
      <c r="AS206" s="169">
        <v>1</v>
      </c>
      <c r="AT206" s="169">
        <v>1</v>
      </c>
      <c r="AU206" s="169">
        <v>2</v>
      </c>
      <c r="AV206" s="169">
        <v>0</v>
      </c>
      <c r="AW206" s="169">
        <v>6</v>
      </c>
      <c r="AX206" s="169">
        <v>1</v>
      </c>
      <c r="AY206" s="169">
        <v>7</v>
      </c>
      <c r="AZ206" s="169">
        <v>2</v>
      </c>
      <c r="BA206" s="169">
        <v>1</v>
      </c>
      <c r="BB206" s="169">
        <v>0</v>
      </c>
      <c r="BC206" s="169">
        <v>1</v>
      </c>
      <c r="BD206" s="169">
        <v>0</v>
      </c>
      <c r="BE206" s="169">
        <v>0</v>
      </c>
      <c r="BF206" s="169">
        <v>1</v>
      </c>
      <c r="BG206" s="169">
        <v>1</v>
      </c>
      <c r="BH206" s="169">
        <v>0</v>
      </c>
      <c r="BI206" s="169">
        <v>1</v>
      </c>
      <c r="BJ206" s="169">
        <v>1</v>
      </c>
      <c r="BK206" s="169">
        <v>1</v>
      </c>
      <c r="BL206" s="169">
        <v>47</v>
      </c>
      <c r="BM206" s="169">
        <v>3</v>
      </c>
      <c r="BN206" s="169">
        <v>0</v>
      </c>
      <c r="BO206" s="169">
        <v>2</v>
      </c>
      <c r="BP206" s="169">
        <v>0</v>
      </c>
      <c r="BQ206" s="169">
        <v>3</v>
      </c>
      <c r="BR206" s="169">
        <v>0</v>
      </c>
      <c r="BS206" s="169">
        <v>1</v>
      </c>
      <c r="BT206" s="169">
        <v>4</v>
      </c>
      <c r="BU206" s="169">
        <v>2</v>
      </c>
      <c r="BV206" s="169">
        <v>2</v>
      </c>
      <c r="BW206" s="169">
        <v>2</v>
      </c>
      <c r="BX206" s="169">
        <v>3</v>
      </c>
      <c r="BY206" s="169">
        <v>19</v>
      </c>
      <c r="BZ206" s="169">
        <v>32</v>
      </c>
      <c r="CA206" s="169"/>
      <c r="CB206" s="166">
        <f>BZ206+CA206</f>
        <v>32</v>
      </c>
      <c r="CC206" s="166">
        <f t="shared" si="27"/>
        <v>20.2105263157895</v>
      </c>
      <c r="CD206" s="166">
        <v>200</v>
      </c>
      <c r="CE206" s="166">
        <v>0</v>
      </c>
      <c r="CF206" s="177">
        <v>0</v>
      </c>
      <c r="CG206" s="114">
        <v>169</v>
      </c>
      <c r="CH206" s="114">
        <v>20</v>
      </c>
      <c r="CI206" s="114">
        <v>20</v>
      </c>
      <c r="CJ206" s="114">
        <f t="shared" si="24"/>
        <v>129</v>
      </c>
      <c r="CK206" s="114">
        <v>159</v>
      </c>
      <c r="CL206" s="114">
        <v>159</v>
      </c>
      <c r="CM206" s="114">
        <v>20</v>
      </c>
      <c r="CN206" s="114">
        <v>10</v>
      </c>
      <c r="CO206" s="181">
        <f t="shared" si="25"/>
        <v>129</v>
      </c>
    </row>
    <row r="207" spans="1:93">
      <c r="A207" s="155">
        <v>206</v>
      </c>
      <c r="B207" s="156" t="s">
        <v>117</v>
      </c>
      <c r="C207" s="157" t="s">
        <v>1033</v>
      </c>
      <c r="D207" s="155" t="s">
        <v>1034</v>
      </c>
      <c r="E207" s="158" t="s">
        <v>1053</v>
      </c>
      <c r="F207" s="158" t="s">
        <v>171</v>
      </c>
      <c r="G207" s="159" t="s">
        <v>1054</v>
      </c>
      <c r="H207" s="159" t="s">
        <v>157</v>
      </c>
      <c r="I207" s="155"/>
      <c r="J207" s="155">
        <v>115</v>
      </c>
      <c r="K207" s="165">
        <v>269</v>
      </c>
      <c r="L207" s="155">
        <v>30</v>
      </c>
      <c r="M207" s="155">
        <v>25</v>
      </c>
      <c r="N207" s="165" t="s">
        <v>604</v>
      </c>
      <c r="O207" s="155" t="s">
        <v>605</v>
      </c>
      <c r="P207" s="155"/>
      <c r="Q207" s="155"/>
      <c r="R207" s="155"/>
      <c r="S207" s="155"/>
      <c r="T207" s="169"/>
      <c r="U207" s="169"/>
      <c r="V207" s="166"/>
      <c r="W207" s="155"/>
      <c r="X207" s="155"/>
      <c r="Y207" s="155"/>
      <c r="Z207" s="155"/>
      <c r="AA207" s="166"/>
      <c r="AB207" s="166">
        <f t="shared" si="26"/>
        <v>0</v>
      </c>
      <c r="AC207" s="166">
        <v>0</v>
      </c>
      <c r="AD207" s="166">
        <v>0</v>
      </c>
      <c r="AE207" s="169">
        <v>5</v>
      </c>
      <c r="AF207" s="169">
        <v>16</v>
      </c>
      <c r="AG207" s="169">
        <v>56</v>
      </c>
      <c r="AH207" s="169">
        <v>7</v>
      </c>
      <c r="AI207" s="169">
        <v>2</v>
      </c>
      <c r="AJ207" s="169">
        <v>0</v>
      </c>
      <c r="AK207" s="169">
        <v>1</v>
      </c>
      <c r="AL207" s="169">
        <v>0</v>
      </c>
      <c r="AM207" s="169">
        <v>2</v>
      </c>
      <c r="AN207" s="169">
        <v>0</v>
      </c>
      <c r="AO207" s="169">
        <v>0</v>
      </c>
      <c r="AP207" s="169">
        <v>1</v>
      </c>
      <c r="AQ207" s="169">
        <v>4</v>
      </c>
      <c r="AR207" s="169">
        <v>3</v>
      </c>
      <c r="AS207" s="169">
        <v>5</v>
      </c>
      <c r="AT207" s="169">
        <v>5</v>
      </c>
      <c r="AU207" s="169">
        <v>1</v>
      </c>
      <c r="AV207" s="169">
        <v>0</v>
      </c>
      <c r="AW207" s="169">
        <v>7</v>
      </c>
      <c r="AX207" s="169">
        <v>0</v>
      </c>
      <c r="AY207" s="169">
        <v>11</v>
      </c>
      <c r="AZ207" s="169">
        <v>4</v>
      </c>
      <c r="BA207" s="169">
        <v>0</v>
      </c>
      <c r="BB207" s="169">
        <v>2</v>
      </c>
      <c r="BC207" s="169">
        <v>1</v>
      </c>
      <c r="BD207" s="169">
        <v>1</v>
      </c>
      <c r="BE207" s="169">
        <v>0</v>
      </c>
      <c r="BF207" s="169">
        <v>2</v>
      </c>
      <c r="BG207" s="169">
        <v>1</v>
      </c>
      <c r="BH207" s="169">
        <v>1</v>
      </c>
      <c r="BI207" s="169">
        <v>3</v>
      </c>
      <c r="BJ207" s="169">
        <v>6</v>
      </c>
      <c r="BK207" s="169">
        <v>5</v>
      </c>
      <c r="BL207" s="169">
        <v>73</v>
      </c>
      <c r="BM207" s="169">
        <v>5</v>
      </c>
      <c r="BN207" s="169">
        <v>1</v>
      </c>
      <c r="BO207" s="169">
        <v>5</v>
      </c>
      <c r="BP207" s="169">
        <v>2</v>
      </c>
      <c r="BQ207" s="169">
        <v>2</v>
      </c>
      <c r="BR207" s="169">
        <v>1</v>
      </c>
      <c r="BS207" s="169">
        <v>0</v>
      </c>
      <c r="BT207" s="169">
        <v>2</v>
      </c>
      <c r="BU207" s="169">
        <v>2</v>
      </c>
      <c r="BV207" s="169">
        <v>2</v>
      </c>
      <c r="BW207" s="169">
        <v>6</v>
      </c>
      <c r="BX207" s="169">
        <v>2</v>
      </c>
      <c r="BY207" s="169">
        <v>19</v>
      </c>
      <c r="BZ207" s="169">
        <v>54</v>
      </c>
      <c r="CA207" s="169">
        <v>5</v>
      </c>
      <c r="CB207" s="166">
        <f>BZ207+CA207</f>
        <v>59</v>
      </c>
      <c r="CC207" s="166">
        <f t="shared" si="27"/>
        <v>37.2631578947368</v>
      </c>
      <c r="CD207" s="166">
        <v>346</v>
      </c>
      <c r="CE207" s="166">
        <v>0</v>
      </c>
      <c r="CF207" s="177">
        <v>0</v>
      </c>
      <c r="CG207" s="114">
        <v>189</v>
      </c>
      <c r="CH207" s="114">
        <v>20</v>
      </c>
      <c r="CI207" s="114">
        <v>20</v>
      </c>
      <c r="CJ207" s="114">
        <f t="shared" si="24"/>
        <v>149</v>
      </c>
      <c r="CK207" s="114">
        <v>179</v>
      </c>
      <c r="CL207" s="114">
        <v>179</v>
      </c>
      <c r="CM207" s="114">
        <v>20</v>
      </c>
      <c r="CN207" s="114">
        <v>10</v>
      </c>
      <c r="CO207" s="181">
        <f t="shared" si="25"/>
        <v>149</v>
      </c>
    </row>
    <row r="208" spans="1:93">
      <c r="A208" s="155">
        <v>207</v>
      </c>
      <c r="B208" s="156" t="s">
        <v>117</v>
      </c>
      <c r="C208" s="157" t="s">
        <v>1055</v>
      </c>
      <c r="D208" s="155" t="s">
        <v>1056</v>
      </c>
      <c r="E208" s="158" t="s">
        <v>1057</v>
      </c>
      <c r="F208" s="158" t="s">
        <v>162</v>
      </c>
      <c r="G208" s="159" t="s">
        <v>1058</v>
      </c>
      <c r="H208" s="159" t="s">
        <v>163</v>
      </c>
      <c r="I208" s="155"/>
      <c r="J208" s="155">
        <v>135</v>
      </c>
      <c r="K208" s="165">
        <v>229</v>
      </c>
      <c r="L208" s="155">
        <v>33</v>
      </c>
      <c r="M208" s="155">
        <v>25</v>
      </c>
      <c r="N208" s="165" t="s">
        <v>604</v>
      </c>
      <c r="O208" s="155" t="s">
        <v>605</v>
      </c>
      <c r="P208" s="155"/>
      <c r="Q208" s="155"/>
      <c r="R208" s="155"/>
      <c r="S208" s="155"/>
      <c r="T208" s="169"/>
      <c r="U208" s="169"/>
      <c r="V208" s="166"/>
      <c r="W208" s="155"/>
      <c r="X208" s="155"/>
      <c r="Y208" s="155"/>
      <c r="Z208" s="155"/>
      <c r="AA208" s="166"/>
      <c r="AB208" s="166">
        <f t="shared" si="26"/>
        <v>0</v>
      </c>
      <c r="AC208" s="166"/>
      <c r="AD208" s="166">
        <v>0</v>
      </c>
      <c r="AE208" s="169">
        <v>1</v>
      </c>
      <c r="AF208" s="169">
        <v>10</v>
      </c>
      <c r="AG208" s="169">
        <v>51</v>
      </c>
      <c r="AH208" s="169">
        <v>7</v>
      </c>
      <c r="AI208" s="169">
        <v>1</v>
      </c>
      <c r="AJ208" s="169">
        <v>0</v>
      </c>
      <c r="AK208" s="169">
        <v>0</v>
      </c>
      <c r="AL208" s="169">
        <v>0</v>
      </c>
      <c r="AM208" s="169">
        <v>4</v>
      </c>
      <c r="AN208" s="169">
        <v>0</v>
      </c>
      <c r="AO208" s="169">
        <v>0</v>
      </c>
      <c r="AP208" s="169">
        <v>1</v>
      </c>
      <c r="AQ208" s="169">
        <v>1</v>
      </c>
      <c r="AR208" s="169">
        <v>1</v>
      </c>
      <c r="AS208" s="169">
        <v>7</v>
      </c>
      <c r="AT208" s="169">
        <v>1</v>
      </c>
      <c r="AU208" s="169">
        <v>1</v>
      </c>
      <c r="AV208" s="169">
        <v>0</v>
      </c>
      <c r="AW208" s="169">
        <v>7</v>
      </c>
      <c r="AX208" s="169">
        <v>0</v>
      </c>
      <c r="AY208" s="169">
        <v>15</v>
      </c>
      <c r="AZ208" s="169">
        <v>2</v>
      </c>
      <c r="BA208" s="169">
        <v>2</v>
      </c>
      <c r="BB208" s="169">
        <v>1</v>
      </c>
      <c r="BC208" s="169">
        <v>2</v>
      </c>
      <c r="BD208" s="169">
        <v>0</v>
      </c>
      <c r="BE208" s="169">
        <v>0</v>
      </c>
      <c r="BF208" s="169">
        <v>1</v>
      </c>
      <c r="BG208" s="169">
        <v>4</v>
      </c>
      <c r="BH208" s="169">
        <v>4</v>
      </c>
      <c r="BI208" s="169">
        <v>1</v>
      </c>
      <c r="BJ208" s="169">
        <v>1</v>
      </c>
      <c r="BK208" s="169">
        <v>4</v>
      </c>
      <c r="BL208" s="169">
        <v>68</v>
      </c>
      <c r="BM208" s="169">
        <v>2</v>
      </c>
      <c r="BN208" s="169">
        <v>4</v>
      </c>
      <c r="BO208" s="169">
        <v>2</v>
      </c>
      <c r="BP208" s="169">
        <v>2</v>
      </c>
      <c r="BQ208" s="169">
        <v>0</v>
      </c>
      <c r="BR208" s="169">
        <v>4</v>
      </c>
      <c r="BS208" s="169">
        <v>1</v>
      </c>
      <c r="BT208" s="169">
        <v>0</v>
      </c>
      <c r="BU208" s="169">
        <v>2</v>
      </c>
      <c r="BV208" s="169">
        <v>1</v>
      </c>
      <c r="BW208" s="169">
        <v>2</v>
      </c>
      <c r="BX208" s="169">
        <v>2</v>
      </c>
      <c r="BY208" s="169">
        <v>19</v>
      </c>
      <c r="BZ208" s="169">
        <v>45</v>
      </c>
      <c r="CA208" s="169">
        <v>5</v>
      </c>
      <c r="CB208" s="166">
        <f>BZ208+CA208</f>
        <v>50</v>
      </c>
      <c r="CC208" s="166">
        <f t="shared" si="27"/>
        <v>31.5789473684211</v>
      </c>
      <c r="CD208" s="166">
        <v>207</v>
      </c>
      <c r="CE208" s="166">
        <v>63</v>
      </c>
      <c r="CF208" s="177">
        <v>44391</v>
      </c>
      <c r="CG208" s="114">
        <v>179</v>
      </c>
      <c r="CH208" s="114">
        <v>20</v>
      </c>
      <c r="CI208" s="114">
        <v>20</v>
      </c>
      <c r="CJ208" s="114">
        <f t="shared" si="24"/>
        <v>139</v>
      </c>
      <c r="CK208" s="114">
        <v>169</v>
      </c>
      <c r="CL208" s="114">
        <v>169</v>
      </c>
      <c r="CM208" s="114">
        <v>20</v>
      </c>
      <c r="CN208" s="114">
        <v>10</v>
      </c>
      <c r="CO208" s="181">
        <f t="shared" si="25"/>
        <v>139</v>
      </c>
    </row>
    <row r="209" spans="1:93">
      <c r="A209" s="155">
        <v>208</v>
      </c>
      <c r="B209" s="156" t="s">
        <v>117</v>
      </c>
      <c r="C209" s="157" t="s">
        <v>1055</v>
      </c>
      <c r="D209" s="155" t="s">
        <v>1056</v>
      </c>
      <c r="E209" s="158" t="s">
        <v>1059</v>
      </c>
      <c r="F209" s="158" t="s">
        <v>174</v>
      </c>
      <c r="G209" s="159" t="s">
        <v>1060</v>
      </c>
      <c r="H209" s="159" t="s">
        <v>163</v>
      </c>
      <c r="I209" s="155"/>
      <c r="J209" s="155">
        <v>145</v>
      </c>
      <c r="K209" s="165">
        <v>249</v>
      </c>
      <c r="L209" s="155">
        <v>33</v>
      </c>
      <c r="M209" s="155">
        <v>25</v>
      </c>
      <c r="N209" s="165" t="s">
        <v>604</v>
      </c>
      <c r="O209" s="155" t="s">
        <v>605</v>
      </c>
      <c r="P209" s="155"/>
      <c r="Q209" s="155"/>
      <c r="R209" s="155"/>
      <c r="S209" s="155"/>
      <c r="T209" s="169"/>
      <c r="U209" s="169"/>
      <c r="V209" s="166"/>
      <c r="W209" s="155"/>
      <c r="X209" s="155"/>
      <c r="Y209" s="155"/>
      <c r="Z209" s="155"/>
      <c r="AA209" s="166"/>
      <c r="AB209" s="166">
        <f t="shared" si="26"/>
        <v>0</v>
      </c>
      <c r="AC209" s="166"/>
      <c r="AD209" s="166">
        <v>0</v>
      </c>
      <c r="AE209" s="169">
        <v>8</v>
      </c>
      <c r="AF209" s="169">
        <v>14</v>
      </c>
      <c r="AG209" s="169">
        <v>72</v>
      </c>
      <c r="AH209" s="169">
        <v>5</v>
      </c>
      <c r="AI209" s="169">
        <v>6</v>
      </c>
      <c r="AJ209" s="169">
        <v>0</v>
      </c>
      <c r="AK209" s="169">
        <v>1</v>
      </c>
      <c r="AL209" s="169">
        <v>0</v>
      </c>
      <c r="AM209" s="169">
        <v>6</v>
      </c>
      <c r="AN209" s="169">
        <v>0</v>
      </c>
      <c r="AO209" s="169">
        <v>1</v>
      </c>
      <c r="AP209" s="169">
        <v>0</v>
      </c>
      <c r="AQ209" s="169">
        <v>4</v>
      </c>
      <c r="AR209" s="169">
        <v>6</v>
      </c>
      <c r="AS209" s="169">
        <v>1</v>
      </c>
      <c r="AT209" s="169">
        <v>4</v>
      </c>
      <c r="AU209" s="169">
        <v>5</v>
      </c>
      <c r="AV209" s="169">
        <v>2</v>
      </c>
      <c r="AW209" s="169">
        <v>10</v>
      </c>
      <c r="AX209" s="169">
        <v>4</v>
      </c>
      <c r="AY209" s="169">
        <v>27</v>
      </c>
      <c r="AZ209" s="169">
        <v>7</v>
      </c>
      <c r="BA209" s="169">
        <v>1</v>
      </c>
      <c r="BB209" s="169">
        <v>1</v>
      </c>
      <c r="BC209" s="169">
        <v>2</v>
      </c>
      <c r="BD209" s="169">
        <v>0</v>
      </c>
      <c r="BE209" s="169">
        <v>0</v>
      </c>
      <c r="BF209" s="169">
        <v>1</v>
      </c>
      <c r="BG209" s="169">
        <v>2</v>
      </c>
      <c r="BH209" s="169">
        <v>3</v>
      </c>
      <c r="BI209" s="169">
        <v>2</v>
      </c>
      <c r="BJ209" s="169">
        <v>3</v>
      </c>
      <c r="BK209" s="169">
        <v>2</v>
      </c>
      <c r="BL209" s="169">
        <v>96</v>
      </c>
      <c r="BM209" s="169">
        <v>1</v>
      </c>
      <c r="BN209" s="169">
        <v>0</v>
      </c>
      <c r="BO209" s="169">
        <v>2</v>
      </c>
      <c r="BP209" s="169">
        <v>0</v>
      </c>
      <c r="BQ209" s="169">
        <v>1</v>
      </c>
      <c r="BR209" s="169">
        <v>6</v>
      </c>
      <c r="BS209" s="169">
        <v>2</v>
      </c>
      <c r="BT209" s="169">
        <v>0</v>
      </c>
      <c r="BU209" s="169">
        <v>5</v>
      </c>
      <c r="BV209" s="169">
        <v>1</v>
      </c>
      <c r="BW209" s="169">
        <v>4</v>
      </c>
      <c r="BX209" s="169">
        <v>1</v>
      </c>
      <c r="BY209" s="169">
        <v>21</v>
      </c>
      <c r="BZ209" s="169">
        <v>77</v>
      </c>
      <c r="CA209" s="169"/>
      <c r="CB209" s="166">
        <f>BZ209+CA209</f>
        <v>77</v>
      </c>
      <c r="CC209" s="166">
        <f t="shared" si="27"/>
        <v>44</v>
      </c>
      <c r="CD209" s="166">
        <v>471</v>
      </c>
      <c r="CE209" s="166">
        <v>83</v>
      </c>
      <c r="CF209" s="177" t="s">
        <v>865</v>
      </c>
      <c r="CG209" s="114">
        <v>199</v>
      </c>
      <c r="CH209" s="114">
        <v>20</v>
      </c>
      <c r="CI209" s="114">
        <v>20</v>
      </c>
      <c r="CJ209" s="114">
        <f t="shared" si="24"/>
        <v>159</v>
      </c>
      <c r="CK209" s="114">
        <v>189</v>
      </c>
      <c r="CL209" s="114">
        <v>189</v>
      </c>
      <c r="CM209" s="114">
        <v>20</v>
      </c>
      <c r="CN209" s="114">
        <v>10</v>
      </c>
      <c r="CO209" s="181">
        <f t="shared" si="25"/>
        <v>159</v>
      </c>
    </row>
    <row r="210" spans="1:93">
      <c r="A210" s="155">
        <v>209</v>
      </c>
      <c r="B210" s="156" t="s">
        <v>117</v>
      </c>
      <c r="C210" s="157" t="s">
        <v>1055</v>
      </c>
      <c r="D210" s="155" t="s">
        <v>1056</v>
      </c>
      <c r="E210" s="158" t="s">
        <v>1061</v>
      </c>
      <c r="F210" s="158" t="s">
        <v>160</v>
      </c>
      <c r="G210" s="159" t="s">
        <v>1062</v>
      </c>
      <c r="H210" s="159" t="s">
        <v>161</v>
      </c>
      <c r="I210" s="155">
        <v>5.26</v>
      </c>
      <c r="J210" s="155">
        <v>135</v>
      </c>
      <c r="K210" s="165">
        <v>259</v>
      </c>
      <c r="L210" s="155">
        <v>33</v>
      </c>
      <c r="M210" s="155">
        <v>25</v>
      </c>
      <c r="N210" s="165" t="s">
        <v>604</v>
      </c>
      <c r="O210" s="155" t="s">
        <v>605</v>
      </c>
      <c r="P210" s="155"/>
      <c r="Q210" s="155"/>
      <c r="R210" s="155"/>
      <c r="S210" s="155"/>
      <c r="T210" s="169"/>
      <c r="U210" s="169"/>
      <c r="V210" s="166"/>
      <c r="W210" s="155"/>
      <c r="X210" s="155"/>
      <c r="Y210" s="155"/>
      <c r="Z210" s="155"/>
      <c r="AA210" s="166"/>
      <c r="AB210" s="166">
        <f t="shared" si="26"/>
        <v>0</v>
      </c>
      <c r="AC210" s="166"/>
      <c r="AD210" s="166"/>
      <c r="AE210" s="169"/>
      <c r="AF210" s="169"/>
      <c r="AG210" s="169">
        <v>1</v>
      </c>
      <c r="AH210" s="169">
        <v>4</v>
      </c>
      <c r="AI210" s="169">
        <v>2</v>
      </c>
      <c r="AJ210" s="169">
        <v>1</v>
      </c>
      <c r="AK210" s="169"/>
      <c r="AL210" s="169">
        <v>0</v>
      </c>
      <c r="AM210" s="169">
        <v>3</v>
      </c>
      <c r="AN210" s="169">
        <v>0</v>
      </c>
      <c r="AO210" s="169">
        <v>2</v>
      </c>
      <c r="AP210" s="169">
        <v>4</v>
      </c>
      <c r="AQ210" s="169">
        <v>5</v>
      </c>
      <c r="AR210" s="169">
        <v>8</v>
      </c>
      <c r="AS210" s="169">
        <v>3</v>
      </c>
      <c r="AT210" s="169">
        <v>1</v>
      </c>
      <c r="AU210" s="169">
        <v>5</v>
      </c>
      <c r="AV210" s="169">
        <v>2</v>
      </c>
      <c r="AW210" s="169">
        <v>3</v>
      </c>
      <c r="AX210" s="169">
        <v>0</v>
      </c>
      <c r="AY210" s="169">
        <v>21</v>
      </c>
      <c r="AZ210" s="169">
        <v>1</v>
      </c>
      <c r="BA210" s="169">
        <v>0</v>
      </c>
      <c r="BB210" s="169">
        <v>0</v>
      </c>
      <c r="BC210" s="169">
        <v>0</v>
      </c>
      <c r="BD210" s="169">
        <v>0</v>
      </c>
      <c r="BE210" s="169">
        <v>1</v>
      </c>
      <c r="BF210" s="169">
        <v>0</v>
      </c>
      <c r="BG210" s="169">
        <v>1</v>
      </c>
      <c r="BH210" s="169">
        <v>1</v>
      </c>
      <c r="BI210" s="169">
        <v>1</v>
      </c>
      <c r="BJ210" s="169">
        <v>5</v>
      </c>
      <c r="BK210" s="169">
        <v>0</v>
      </c>
      <c r="BL210" s="169">
        <v>67</v>
      </c>
      <c r="BM210" s="169">
        <v>1</v>
      </c>
      <c r="BN210" s="169">
        <v>2</v>
      </c>
      <c r="BO210" s="169">
        <v>5</v>
      </c>
      <c r="BP210" s="169">
        <v>2</v>
      </c>
      <c r="BQ210" s="169">
        <v>2</v>
      </c>
      <c r="BR210" s="169">
        <v>4</v>
      </c>
      <c r="BS210" s="169">
        <v>0</v>
      </c>
      <c r="BT210" s="169">
        <v>3</v>
      </c>
      <c r="BU210" s="169">
        <v>5</v>
      </c>
      <c r="BV210" s="169">
        <v>6</v>
      </c>
      <c r="BW210" s="169">
        <v>2</v>
      </c>
      <c r="BX210" s="169">
        <v>4</v>
      </c>
      <c r="BY210" s="169">
        <v>33</v>
      </c>
      <c r="BZ210" s="169">
        <v>33</v>
      </c>
      <c r="CA210" s="169"/>
      <c r="CB210" s="166">
        <f>BZ210+CA210</f>
        <v>33</v>
      </c>
      <c r="CC210" s="166">
        <f t="shared" si="27"/>
        <v>12</v>
      </c>
      <c r="CD210" s="166">
        <v>67</v>
      </c>
      <c r="CE210" s="166">
        <v>0</v>
      </c>
      <c r="CF210" s="177">
        <v>0</v>
      </c>
      <c r="CG210" s="114">
        <v>189</v>
      </c>
      <c r="CH210" s="114">
        <v>20</v>
      </c>
      <c r="CI210" s="114">
        <v>20</v>
      </c>
      <c r="CJ210" s="114">
        <f t="shared" si="24"/>
        <v>149</v>
      </c>
      <c r="CK210" s="114">
        <v>179</v>
      </c>
      <c r="CL210" s="114">
        <v>179</v>
      </c>
      <c r="CM210" s="114">
        <v>20</v>
      </c>
      <c r="CN210" s="114">
        <v>10</v>
      </c>
      <c r="CO210" s="181">
        <f t="shared" si="25"/>
        <v>149</v>
      </c>
    </row>
    <row r="211" spans="1:93">
      <c r="A211" s="155">
        <v>210</v>
      </c>
      <c r="B211" s="156" t="s">
        <v>117</v>
      </c>
      <c r="C211" s="157" t="s">
        <v>1055</v>
      </c>
      <c r="D211" s="155" t="s">
        <v>1056</v>
      </c>
      <c r="E211" s="158" t="s">
        <v>1063</v>
      </c>
      <c r="F211" s="158" t="s">
        <v>173</v>
      </c>
      <c r="G211" s="159" t="s">
        <v>1064</v>
      </c>
      <c r="H211" s="159" t="s">
        <v>161</v>
      </c>
      <c r="I211" s="155">
        <v>5.26</v>
      </c>
      <c r="J211" s="155">
        <v>145</v>
      </c>
      <c r="K211" s="165">
        <v>279</v>
      </c>
      <c r="L211" s="155">
        <v>33</v>
      </c>
      <c r="M211" s="155">
        <v>25</v>
      </c>
      <c r="N211" s="165" t="s">
        <v>604</v>
      </c>
      <c r="O211" s="155" t="s">
        <v>605</v>
      </c>
      <c r="P211" s="155"/>
      <c r="Q211" s="155"/>
      <c r="R211" s="155"/>
      <c r="S211" s="155"/>
      <c r="T211" s="169"/>
      <c r="U211" s="169"/>
      <c r="V211" s="166"/>
      <c r="W211" s="155"/>
      <c r="X211" s="155"/>
      <c r="Y211" s="155"/>
      <c r="Z211" s="155"/>
      <c r="AA211" s="166"/>
      <c r="AB211" s="166">
        <f t="shared" si="26"/>
        <v>0</v>
      </c>
      <c r="AC211" s="166"/>
      <c r="AD211" s="166"/>
      <c r="AE211" s="169"/>
      <c r="AF211" s="169"/>
      <c r="AG211" s="169">
        <v>1</v>
      </c>
      <c r="AH211" s="169">
        <v>5</v>
      </c>
      <c r="AI211" s="169">
        <v>2</v>
      </c>
      <c r="AJ211" s="169">
        <v>3</v>
      </c>
      <c r="AK211" s="169">
        <v>1</v>
      </c>
      <c r="AL211" s="169">
        <v>0</v>
      </c>
      <c r="AM211" s="169">
        <v>2</v>
      </c>
      <c r="AN211" s="169">
        <v>0</v>
      </c>
      <c r="AO211" s="169">
        <v>2</v>
      </c>
      <c r="AP211" s="169">
        <v>3</v>
      </c>
      <c r="AQ211" s="169">
        <v>8</v>
      </c>
      <c r="AR211" s="169">
        <v>2</v>
      </c>
      <c r="AS211" s="169">
        <v>12</v>
      </c>
      <c r="AT211" s="169">
        <v>4</v>
      </c>
      <c r="AU211" s="169">
        <v>3</v>
      </c>
      <c r="AV211" s="169">
        <v>6</v>
      </c>
      <c r="AW211" s="169">
        <v>5</v>
      </c>
      <c r="AX211" s="169">
        <v>0</v>
      </c>
      <c r="AY211" s="169">
        <v>23</v>
      </c>
      <c r="AZ211" s="169">
        <v>8</v>
      </c>
      <c r="BA211" s="169">
        <v>1</v>
      </c>
      <c r="BB211" s="169">
        <v>1</v>
      </c>
      <c r="BC211" s="169">
        <v>2</v>
      </c>
      <c r="BD211" s="169">
        <v>0</v>
      </c>
      <c r="BE211" s="169">
        <v>1</v>
      </c>
      <c r="BF211" s="169">
        <v>1</v>
      </c>
      <c r="BG211" s="169">
        <v>2</v>
      </c>
      <c r="BH211" s="169">
        <v>2</v>
      </c>
      <c r="BI211" s="169">
        <v>2</v>
      </c>
      <c r="BJ211" s="169">
        <v>6</v>
      </c>
      <c r="BK211" s="169">
        <v>3</v>
      </c>
      <c r="BL211" s="169">
        <v>100</v>
      </c>
      <c r="BM211" s="169">
        <v>3</v>
      </c>
      <c r="BN211" s="169">
        <v>0</v>
      </c>
      <c r="BO211" s="169">
        <v>4</v>
      </c>
      <c r="BP211" s="169">
        <v>3</v>
      </c>
      <c r="BQ211" s="169">
        <v>1</v>
      </c>
      <c r="BR211" s="169">
        <v>1</v>
      </c>
      <c r="BS211" s="169">
        <v>2</v>
      </c>
      <c r="BT211" s="169">
        <v>1</v>
      </c>
      <c r="BU211" s="169">
        <v>2</v>
      </c>
      <c r="BV211" s="169">
        <v>1</v>
      </c>
      <c r="BW211" s="169">
        <v>2</v>
      </c>
      <c r="BX211" s="169">
        <v>2</v>
      </c>
      <c r="BY211" s="169">
        <v>21</v>
      </c>
      <c r="BZ211" s="169">
        <v>68</v>
      </c>
      <c r="CA211" s="169">
        <v>8</v>
      </c>
      <c r="CB211" s="166">
        <f>BZ211+CA211</f>
        <v>76</v>
      </c>
      <c r="CC211" s="166">
        <f t="shared" si="27"/>
        <v>43.4285714285714</v>
      </c>
      <c r="CD211" s="166">
        <v>223</v>
      </c>
      <c r="CE211" s="166">
        <v>0</v>
      </c>
      <c r="CF211" s="177">
        <v>0</v>
      </c>
      <c r="CG211" s="114">
        <v>209</v>
      </c>
      <c r="CH211" s="114">
        <v>20</v>
      </c>
      <c r="CI211" s="114">
        <v>20</v>
      </c>
      <c r="CJ211" s="114">
        <f t="shared" si="24"/>
        <v>169</v>
      </c>
      <c r="CK211" s="114">
        <v>199</v>
      </c>
      <c r="CL211" s="114">
        <v>199</v>
      </c>
      <c r="CM211" s="114">
        <v>20</v>
      </c>
      <c r="CN211" s="114">
        <v>10</v>
      </c>
      <c r="CO211" s="181">
        <f t="shared" si="25"/>
        <v>169</v>
      </c>
    </row>
    <row r="212" spans="1:93">
      <c r="A212" s="155">
        <v>211</v>
      </c>
      <c r="B212" s="156" t="s">
        <v>280</v>
      </c>
      <c r="C212" s="157" t="s">
        <v>1065</v>
      </c>
      <c r="D212" s="157" t="s">
        <v>280</v>
      </c>
      <c r="E212" s="158" t="s">
        <v>1066</v>
      </c>
      <c r="F212" s="158" t="s">
        <v>296</v>
      </c>
      <c r="G212" s="159" t="s">
        <v>1067</v>
      </c>
      <c r="H212" s="159" t="s">
        <v>292</v>
      </c>
      <c r="I212" s="155">
        <v>5.7</v>
      </c>
      <c r="J212" s="155">
        <v>110</v>
      </c>
      <c r="K212" s="165">
        <v>189</v>
      </c>
      <c r="L212" s="155">
        <v>32</v>
      </c>
      <c r="M212" s="155">
        <v>25</v>
      </c>
      <c r="N212" s="165" t="s">
        <v>604</v>
      </c>
      <c r="O212" s="155" t="s">
        <v>605</v>
      </c>
      <c r="P212" s="155"/>
      <c r="Q212" s="155"/>
      <c r="R212" s="155"/>
      <c r="S212" s="155"/>
      <c r="T212" s="169"/>
      <c r="U212" s="169"/>
      <c r="V212" s="166"/>
      <c r="W212" s="155"/>
      <c r="X212" s="155"/>
      <c r="Y212" s="155"/>
      <c r="Z212" s="155"/>
      <c r="AA212" s="166"/>
      <c r="AB212" s="166">
        <f t="shared" si="26"/>
        <v>0</v>
      </c>
      <c r="AC212" s="166"/>
      <c r="AD212" s="166"/>
      <c r="AE212" s="169"/>
      <c r="AF212" s="169">
        <v>0</v>
      </c>
      <c r="AG212" s="169">
        <v>134</v>
      </c>
      <c r="AH212" s="169">
        <v>41</v>
      </c>
      <c r="AI212" s="169">
        <v>18</v>
      </c>
      <c r="AJ212" s="169">
        <v>25</v>
      </c>
      <c r="AK212" s="169">
        <v>24</v>
      </c>
      <c r="AL212" s="169">
        <v>14</v>
      </c>
      <c r="AM212" s="169">
        <v>31</v>
      </c>
      <c r="AN212" s="169">
        <v>21</v>
      </c>
      <c r="AO212" s="169">
        <v>22</v>
      </c>
      <c r="AP212" s="169">
        <v>5</v>
      </c>
      <c r="AQ212" s="169">
        <v>8</v>
      </c>
      <c r="AR212" s="169">
        <v>9</v>
      </c>
      <c r="AS212" s="169">
        <v>7</v>
      </c>
      <c r="AT212" s="169">
        <v>4</v>
      </c>
      <c r="AU212" s="169">
        <v>3</v>
      </c>
      <c r="AV212" s="169">
        <v>1</v>
      </c>
      <c r="AW212" s="169">
        <v>7</v>
      </c>
      <c r="AX212" s="169">
        <v>8</v>
      </c>
      <c r="AY212" s="169">
        <v>50</v>
      </c>
      <c r="AZ212" s="169">
        <v>17</v>
      </c>
      <c r="BA212" s="169">
        <v>15</v>
      </c>
      <c r="BB212" s="169">
        <v>7</v>
      </c>
      <c r="BC212" s="169">
        <v>14</v>
      </c>
      <c r="BD212" s="169">
        <v>12</v>
      </c>
      <c r="BE212" s="169">
        <v>10</v>
      </c>
      <c r="BF212" s="169">
        <v>4</v>
      </c>
      <c r="BG212" s="169">
        <v>5</v>
      </c>
      <c r="BH212" s="169">
        <v>9</v>
      </c>
      <c r="BI212" s="169">
        <v>31</v>
      </c>
      <c r="BJ212" s="169">
        <v>6</v>
      </c>
      <c r="BK212" s="169">
        <v>2</v>
      </c>
      <c r="BL212" s="169">
        <v>417</v>
      </c>
      <c r="BM212" s="169">
        <v>0</v>
      </c>
      <c r="BN212" s="169">
        <v>7</v>
      </c>
      <c r="BO212" s="169">
        <v>10</v>
      </c>
      <c r="BP212" s="169">
        <v>7</v>
      </c>
      <c r="BQ212" s="169">
        <v>3</v>
      </c>
      <c r="BR212" s="169">
        <v>9</v>
      </c>
      <c r="BS212" s="169">
        <v>11</v>
      </c>
      <c r="BT212" s="169">
        <v>8</v>
      </c>
      <c r="BU212" s="169">
        <v>4</v>
      </c>
      <c r="BV212" s="169">
        <v>0</v>
      </c>
      <c r="BW212" s="169">
        <v>7</v>
      </c>
      <c r="BX212" s="169">
        <v>3</v>
      </c>
      <c r="BY212" s="169">
        <v>60</v>
      </c>
      <c r="BZ212" s="169">
        <v>25</v>
      </c>
      <c r="CA212" s="169">
        <v>12</v>
      </c>
      <c r="CB212" s="166">
        <f>BZ212+CA212</f>
        <v>37</v>
      </c>
      <c r="CC212" s="166">
        <f t="shared" si="27"/>
        <v>7.4</v>
      </c>
      <c r="CD212" s="166">
        <v>46</v>
      </c>
      <c r="CE212" s="166">
        <v>190</v>
      </c>
      <c r="CF212" s="177" t="s">
        <v>471</v>
      </c>
      <c r="CG212" s="114">
        <v>159</v>
      </c>
      <c r="CH212" s="114">
        <v>20</v>
      </c>
      <c r="CI212" s="114">
        <v>0</v>
      </c>
      <c r="CJ212" s="114">
        <f t="shared" si="24"/>
        <v>139</v>
      </c>
      <c r="CK212" s="114">
        <v>149</v>
      </c>
      <c r="CL212" s="114">
        <v>149</v>
      </c>
      <c r="CM212" s="114">
        <v>20</v>
      </c>
      <c r="CN212" s="180"/>
      <c r="CO212" s="181">
        <f t="shared" si="25"/>
        <v>129</v>
      </c>
    </row>
    <row r="213" spans="1:93">
      <c r="A213" s="155">
        <v>212</v>
      </c>
      <c r="B213" s="156" t="s">
        <v>280</v>
      </c>
      <c r="C213" s="157" t="s">
        <v>1065</v>
      </c>
      <c r="D213" s="157" t="s">
        <v>280</v>
      </c>
      <c r="E213" s="158" t="s">
        <v>1068</v>
      </c>
      <c r="F213" s="158" t="s">
        <v>291</v>
      </c>
      <c r="G213" s="159" t="s">
        <v>1069</v>
      </c>
      <c r="H213" s="159" t="s">
        <v>292</v>
      </c>
      <c r="I213" s="155">
        <v>5.12</v>
      </c>
      <c r="J213" s="155">
        <v>130</v>
      </c>
      <c r="K213" s="165">
        <v>209</v>
      </c>
      <c r="L213" s="155">
        <v>32</v>
      </c>
      <c r="M213" s="155">
        <v>25</v>
      </c>
      <c r="N213" s="165" t="s">
        <v>604</v>
      </c>
      <c r="O213" s="155" t="s">
        <v>605</v>
      </c>
      <c r="P213" s="155"/>
      <c r="Q213" s="155"/>
      <c r="R213" s="155"/>
      <c r="S213" s="155"/>
      <c r="T213" s="169"/>
      <c r="U213" s="169"/>
      <c r="V213" s="166"/>
      <c r="W213" s="155"/>
      <c r="X213" s="155"/>
      <c r="Y213" s="155"/>
      <c r="Z213" s="155"/>
      <c r="AA213" s="166"/>
      <c r="AB213" s="166">
        <f t="shared" si="26"/>
        <v>0</v>
      </c>
      <c r="AC213" s="166"/>
      <c r="AD213" s="166"/>
      <c r="AE213" s="169"/>
      <c r="AF213" s="169">
        <v>0</v>
      </c>
      <c r="AG213" s="169">
        <v>115</v>
      </c>
      <c r="AH213" s="169">
        <v>37</v>
      </c>
      <c r="AI213" s="169">
        <v>22</v>
      </c>
      <c r="AJ213" s="169">
        <v>28</v>
      </c>
      <c r="AK213" s="169">
        <v>18</v>
      </c>
      <c r="AL213" s="169">
        <v>34</v>
      </c>
      <c r="AM213" s="169">
        <v>23</v>
      </c>
      <c r="AN213" s="169">
        <v>7</v>
      </c>
      <c r="AO213" s="169">
        <v>3</v>
      </c>
      <c r="AP213" s="169">
        <v>5</v>
      </c>
      <c r="AQ213" s="169">
        <v>15</v>
      </c>
      <c r="AR213" s="169">
        <v>7</v>
      </c>
      <c r="AS213" s="169">
        <v>4</v>
      </c>
      <c r="AT213" s="169">
        <v>1</v>
      </c>
      <c r="AU213" s="169">
        <v>2</v>
      </c>
      <c r="AV213" s="169">
        <v>5</v>
      </c>
      <c r="AW213" s="169">
        <v>8</v>
      </c>
      <c r="AX213" s="169">
        <v>14</v>
      </c>
      <c r="AY213" s="169">
        <v>49</v>
      </c>
      <c r="AZ213" s="169">
        <v>17</v>
      </c>
      <c r="BA213" s="169">
        <v>26</v>
      </c>
      <c r="BB213" s="169">
        <v>22</v>
      </c>
      <c r="BC213" s="169">
        <v>13</v>
      </c>
      <c r="BD213" s="169">
        <v>10</v>
      </c>
      <c r="BE213" s="169">
        <v>7</v>
      </c>
      <c r="BF213" s="169">
        <v>16</v>
      </c>
      <c r="BG213" s="169">
        <v>8</v>
      </c>
      <c r="BH213" s="169">
        <v>9</v>
      </c>
      <c r="BI213" s="169">
        <v>18</v>
      </c>
      <c r="BJ213" s="169">
        <v>11</v>
      </c>
      <c r="BK213" s="169">
        <v>4</v>
      </c>
      <c r="BL213" s="169">
        <v>417</v>
      </c>
      <c r="BM213" s="169">
        <v>2</v>
      </c>
      <c r="BN213" s="169">
        <v>6</v>
      </c>
      <c r="BO213" s="169">
        <v>4</v>
      </c>
      <c r="BP213" s="169">
        <v>6</v>
      </c>
      <c r="BQ213" s="169">
        <v>7</v>
      </c>
      <c r="BR213" s="169">
        <v>13</v>
      </c>
      <c r="BS213" s="169">
        <v>13</v>
      </c>
      <c r="BT213" s="169">
        <v>16</v>
      </c>
      <c r="BU213" s="169">
        <v>6</v>
      </c>
      <c r="BV213" s="169">
        <v>8</v>
      </c>
      <c r="BW213" s="169">
        <v>5</v>
      </c>
      <c r="BX213" s="169">
        <v>5</v>
      </c>
      <c r="BY213" s="169">
        <v>86</v>
      </c>
      <c r="BZ213" s="169">
        <v>34</v>
      </c>
      <c r="CA213" s="169">
        <v>35</v>
      </c>
      <c r="CB213" s="166">
        <f>BZ213+CA213</f>
        <v>69</v>
      </c>
      <c r="CC213" s="166">
        <f t="shared" si="27"/>
        <v>9.62790697674419</v>
      </c>
      <c r="CD213" s="166">
        <v>72</v>
      </c>
      <c r="CE213" s="166">
        <v>0</v>
      </c>
      <c r="CF213" s="177">
        <v>0</v>
      </c>
      <c r="CG213" s="114">
        <v>179</v>
      </c>
      <c r="CH213" s="114">
        <v>20</v>
      </c>
      <c r="CI213" s="114">
        <v>0</v>
      </c>
      <c r="CJ213" s="114">
        <f t="shared" si="24"/>
        <v>159</v>
      </c>
      <c r="CK213" s="114">
        <v>169</v>
      </c>
      <c r="CL213" s="114">
        <v>169</v>
      </c>
      <c r="CM213" s="114">
        <v>20</v>
      </c>
      <c r="CN213" s="180"/>
      <c r="CO213" s="181">
        <f t="shared" si="25"/>
        <v>149</v>
      </c>
    </row>
    <row r="214" spans="1:93">
      <c r="A214" s="155">
        <v>213</v>
      </c>
      <c r="B214" s="156" t="s">
        <v>280</v>
      </c>
      <c r="C214" s="157" t="s">
        <v>1065</v>
      </c>
      <c r="D214" s="157" t="s">
        <v>280</v>
      </c>
      <c r="E214" s="158" t="s">
        <v>1070</v>
      </c>
      <c r="F214" s="158" t="s">
        <v>297</v>
      </c>
      <c r="G214" s="159" t="s">
        <v>1071</v>
      </c>
      <c r="H214" s="159" t="s">
        <v>294</v>
      </c>
      <c r="I214" s="155">
        <v>5.7</v>
      </c>
      <c r="J214" s="155">
        <v>110</v>
      </c>
      <c r="K214" s="165">
        <v>189</v>
      </c>
      <c r="L214" s="155">
        <v>32</v>
      </c>
      <c r="M214" s="155"/>
      <c r="N214" s="165" t="s">
        <v>615</v>
      </c>
      <c r="O214" s="155" t="s">
        <v>605</v>
      </c>
      <c r="P214" s="155"/>
      <c r="Q214" s="155"/>
      <c r="R214" s="155"/>
      <c r="S214" s="155"/>
      <c r="T214" s="169"/>
      <c r="U214" s="169"/>
      <c r="V214" s="166"/>
      <c r="W214" s="155"/>
      <c r="X214" s="155"/>
      <c r="Y214" s="155"/>
      <c r="Z214" s="155"/>
      <c r="AA214" s="166"/>
      <c r="AB214" s="166">
        <f t="shared" si="26"/>
        <v>0</v>
      </c>
      <c r="AC214" s="166"/>
      <c r="AD214" s="166"/>
      <c r="AE214" s="169"/>
      <c r="AF214" s="169">
        <v>0</v>
      </c>
      <c r="AG214" s="169">
        <v>50</v>
      </c>
      <c r="AH214" s="169">
        <v>9</v>
      </c>
      <c r="AI214" s="169">
        <v>2</v>
      </c>
      <c r="AJ214" s="169">
        <v>6</v>
      </c>
      <c r="AK214" s="169">
        <v>2</v>
      </c>
      <c r="AL214" s="169">
        <v>4</v>
      </c>
      <c r="AM214" s="169">
        <v>6</v>
      </c>
      <c r="AN214" s="169">
        <v>10</v>
      </c>
      <c r="AO214" s="169">
        <v>2</v>
      </c>
      <c r="AP214" s="169">
        <v>3</v>
      </c>
      <c r="AQ214" s="169">
        <v>2</v>
      </c>
      <c r="AR214" s="169">
        <v>1</v>
      </c>
      <c r="AS214" s="169">
        <v>0</v>
      </c>
      <c r="AT214" s="169">
        <v>1</v>
      </c>
      <c r="AU214" s="169">
        <v>0</v>
      </c>
      <c r="AV214" s="169">
        <v>1</v>
      </c>
      <c r="AW214" s="169">
        <v>2</v>
      </c>
      <c r="AX214" s="169">
        <v>2</v>
      </c>
      <c r="AY214" s="169">
        <v>3</v>
      </c>
      <c r="AZ214" s="169">
        <v>1</v>
      </c>
      <c r="BA214" s="169">
        <v>4</v>
      </c>
      <c r="BB214" s="169">
        <v>1</v>
      </c>
      <c r="BC214" s="169">
        <v>1</v>
      </c>
      <c r="BD214" s="169">
        <v>1</v>
      </c>
      <c r="BE214" s="169">
        <v>1</v>
      </c>
      <c r="BF214" s="169">
        <v>3</v>
      </c>
      <c r="BG214" s="169">
        <v>2</v>
      </c>
      <c r="BH214" s="169">
        <v>0</v>
      </c>
      <c r="BI214" s="169">
        <v>1</v>
      </c>
      <c r="BJ214" s="169">
        <v>4</v>
      </c>
      <c r="BK214" s="169">
        <v>4</v>
      </c>
      <c r="BL214" s="169">
        <v>76</v>
      </c>
      <c r="BM214" s="169">
        <v>2</v>
      </c>
      <c r="BN214" s="169">
        <v>1</v>
      </c>
      <c r="BO214" s="169">
        <v>1</v>
      </c>
      <c r="BP214" s="169">
        <v>1</v>
      </c>
      <c r="BQ214" s="169">
        <v>1</v>
      </c>
      <c r="BR214" s="169">
        <v>1</v>
      </c>
      <c r="BS214" s="169">
        <v>2</v>
      </c>
      <c r="BT214" s="169">
        <v>0</v>
      </c>
      <c r="BU214" s="169">
        <v>0</v>
      </c>
      <c r="BV214" s="169">
        <v>0</v>
      </c>
      <c r="BW214" s="169">
        <v>3</v>
      </c>
      <c r="BX214" s="169">
        <v>1</v>
      </c>
      <c r="BY214" s="169">
        <v>10</v>
      </c>
      <c r="BZ214" s="169">
        <v>6</v>
      </c>
      <c r="CA214" s="169"/>
      <c r="CB214" s="166">
        <f>BZ214+CA214</f>
        <v>6</v>
      </c>
      <c r="CC214" s="166">
        <f t="shared" si="27"/>
        <v>7.2</v>
      </c>
      <c r="CD214" s="166">
        <v>18</v>
      </c>
      <c r="CE214" s="166">
        <v>0</v>
      </c>
      <c r="CF214" s="177">
        <v>0</v>
      </c>
      <c r="CG214" s="114">
        <v>159</v>
      </c>
      <c r="CH214" s="114">
        <v>20</v>
      </c>
      <c r="CI214" s="114">
        <v>0</v>
      </c>
      <c r="CJ214" s="114">
        <f t="shared" si="24"/>
        <v>139</v>
      </c>
      <c r="CK214" s="114">
        <v>149</v>
      </c>
      <c r="CL214" s="114">
        <v>149</v>
      </c>
      <c r="CM214" s="114">
        <v>20</v>
      </c>
      <c r="CN214" s="180"/>
      <c r="CO214" s="181">
        <f t="shared" si="25"/>
        <v>129</v>
      </c>
    </row>
    <row r="215" spans="1:93">
      <c r="A215" s="155">
        <v>214</v>
      </c>
      <c r="B215" s="156" t="s">
        <v>280</v>
      </c>
      <c r="C215" s="157" t="s">
        <v>1065</v>
      </c>
      <c r="D215" s="157" t="s">
        <v>280</v>
      </c>
      <c r="E215" s="158" t="s">
        <v>1072</v>
      </c>
      <c r="F215" s="158" t="s">
        <v>293</v>
      </c>
      <c r="G215" s="159" t="s">
        <v>1073</v>
      </c>
      <c r="H215" s="159" t="s">
        <v>294</v>
      </c>
      <c r="I215" s="155">
        <v>5.7</v>
      </c>
      <c r="J215" s="155">
        <v>130</v>
      </c>
      <c r="K215" s="165">
        <v>209</v>
      </c>
      <c r="L215" s="155">
        <v>32</v>
      </c>
      <c r="M215" s="155"/>
      <c r="N215" s="165" t="s">
        <v>615</v>
      </c>
      <c r="O215" s="155" t="s">
        <v>605</v>
      </c>
      <c r="P215" s="155"/>
      <c r="Q215" s="155"/>
      <c r="R215" s="155"/>
      <c r="S215" s="155"/>
      <c r="T215" s="169"/>
      <c r="U215" s="169"/>
      <c r="V215" s="166"/>
      <c r="W215" s="155"/>
      <c r="X215" s="155"/>
      <c r="Y215" s="155"/>
      <c r="Z215" s="155"/>
      <c r="AA215" s="166"/>
      <c r="AB215" s="166">
        <f t="shared" si="26"/>
        <v>0</v>
      </c>
      <c r="AC215" s="166"/>
      <c r="AD215" s="166"/>
      <c r="AE215" s="169"/>
      <c r="AF215" s="169">
        <v>0</v>
      </c>
      <c r="AG215" s="169">
        <v>84</v>
      </c>
      <c r="AH215" s="169">
        <v>10</v>
      </c>
      <c r="AI215" s="169">
        <v>3</v>
      </c>
      <c r="AJ215" s="169">
        <v>5</v>
      </c>
      <c r="AK215" s="169">
        <v>9</v>
      </c>
      <c r="AL215" s="169">
        <v>3</v>
      </c>
      <c r="AM215" s="169">
        <v>18</v>
      </c>
      <c r="AN215" s="169">
        <v>22</v>
      </c>
      <c r="AO215" s="169">
        <v>15</v>
      </c>
      <c r="AP215" s="169">
        <v>9</v>
      </c>
      <c r="AQ215" s="169">
        <v>5</v>
      </c>
      <c r="AR215" s="169">
        <v>6</v>
      </c>
      <c r="AS215" s="169">
        <v>3</v>
      </c>
      <c r="AT215" s="169">
        <v>2</v>
      </c>
      <c r="AU215" s="169">
        <v>2</v>
      </c>
      <c r="AV215" s="169">
        <v>1</v>
      </c>
      <c r="AW215" s="169">
        <v>8</v>
      </c>
      <c r="AX215" s="169">
        <v>0</v>
      </c>
      <c r="AY215" s="169">
        <v>16</v>
      </c>
      <c r="AZ215" s="169">
        <v>6</v>
      </c>
      <c r="BA215" s="169">
        <v>6</v>
      </c>
      <c r="BB215" s="169">
        <v>2</v>
      </c>
      <c r="BC215" s="169">
        <v>2</v>
      </c>
      <c r="BD215" s="169">
        <v>0</v>
      </c>
      <c r="BE215" s="169">
        <v>0</v>
      </c>
      <c r="BF215" s="169">
        <v>0</v>
      </c>
      <c r="BG215" s="169">
        <v>1</v>
      </c>
      <c r="BH215" s="169">
        <v>0</v>
      </c>
      <c r="BI215" s="169">
        <v>3</v>
      </c>
      <c r="BJ215" s="169">
        <v>0</v>
      </c>
      <c r="BK215" s="169">
        <v>1</v>
      </c>
      <c r="BL215" s="169">
        <v>149</v>
      </c>
      <c r="BM215" s="169">
        <v>1</v>
      </c>
      <c r="BN215" s="169">
        <v>3</v>
      </c>
      <c r="BO215" s="169">
        <v>1</v>
      </c>
      <c r="BP215" s="169">
        <v>0</v>
      </c>
      <c r="BQ215" s="169">
        <v>0</v>
      </c>
      <c r="BR215" s="169">
        <v>1</v>
      </c>
      <c r="BS215" s="169">
        <v>1</v>
      </c>
      <c r="BT215" s="169">
        <v>1</v>
      </c>
      <c r="BU215" s="169">
        <v>0</v>
      </c>
      <c r="BV215" s="169">
        <v>1</v>
      </c>
      <c r="BW215" s="169">
        <v>0</v>
      </c>
      <c r="BX215" s="169">
        <v>1</v>
      </c>
      <c r="BY215" s="169">
        <v>7</v>
      </c>
      <c r="BZ215" s="169">
        <v>7</v>
      </c>
      <c r="CA215" s="169"/>
      <c r="CB215" s="166">
        <f>BZ215+CA215</f>
        <v>7</v>
      </c>
      <c r="CC215" s="166">
        <f t="shared" si="27"/>
        <v>12</v>
      </c>
      <c r="CD215" s="166">
        <v>4</v>
      </c>
      <c r="CE215" s="166">
        <v>0</v>
      </c>
      <c r="CF215" s="177">
        <v>0</v>
      </c>
      <c r="CG215" s="114">
        <v>179</v>
      </c>
      <c r="CH215" s="114">
        <v>20</v>
      </c>
      <c r="CI215" s="114">
        <v>0</v>
      </c>
      <c r="CJ215" s="114">
        <f t="shared" si="24"/>
        <v>159</v>
      </c>
      <c r="CK215" s="114">
        <v>169</v>
      </c>
      <c r="CL215" s="114">
        <v>169</v>
      </c>
      <c r="CM215" s="114">
        <v>20</v>
      </c>
      <c r="CN215" s="180"/>
      <c r="CO215" s="181">
        <f t="shared" si="25"/>
        <v>149</v>
      </c>
    </row>
    <row r="216" spans="1:93">
      <c r="A216" s="155">
        <v>215</v>
      </c>
      <c r="B216" s="156" t="s">
        <v>280</v>
      </c>
      <c r="C216" s="157" t="s">
        <v>1074</v>
      </c>
      <c r="D216" s="155" t="s">
        <v>280</v>
      </c>
      <c r="E216" s="158" t="s">
        <v>1075</v>
      </c>
      <c r="F216" s="158" t="s">
        <v>283</v>
      </c>
      <c r="G216" s="159" t="s">
        <v>1076</v>
      </c>
      <c r="H216" s="159" t="s">
        <v>282</v>
      </c>
      <c r="I216" s="155"/>
      <c r="J216" s="155">
        <v>115</v>
      </c>
      <c r="K216" s="165">
        <v>199</v>
      </c>
      <c r="L216" s="155">
        <v>32</v>
      </c>
      <c r="M216" s="155"/>
      <c r="N216" s="165" t="s">
        <v>615</v>
      </c>
      <c r="O216" s="155" t="s">
        <v>605</v>
      </c>
      <c r="P216" s="155"/>
      <c r="Q216" s="155"/>
      <c r="R216" s="155"/>
      <c r="S216" s="155"/>
      <c r="T216" s="169"/>
      <c r="U216" s="169"/>
      <c r="V216" s="166"/>
      <c r="W216" s="155"/>
      <c r="X216" s="155"/>
      <c r="Y216" s="155"/>
      <c r="Z216" s="155"/>
      <c r="AA216" s="166"/>
      <c r="AB216" s="166">
        <f t="shared" si="26"/>
        <v>0</v>
      </c>
      <c r="AC216" s="166"/>
      <c r="AD216" s="166">
        <v>0</v>
      </c>
      <c r="AE216" s="169">
        <v>2</v>
      </c>
      <c r="AF216" s="169">
        <v>7</v>
      </c>
      <c r="AG216" s="169">
        <v>8</v>
      </c>
      <c r="AH216" s="169">
        <v>1</v>
      </c>
      <c r="AI216" s="169">
        <v>0</v>
      </c>
      <c r="AJ216" s="169">
        <v>0</v>
      </c>
      <c r="AK216" s="169">
        <v>0</v>
      </c>
      <c r="AL216" s="169">
        <v>1</v>
      </c>
      <c r="AM216" s="169">
        <v>0</v>
      </c>
      <c r="AN216" s="169">
        <v>1</v>
      </c>
      <c r="AO216" s="169">
        <v>0</v>
      </c>
      <c r="AP216" s="169">
        <v>0</v>
      </c>
      <c r="AQ216" s="169">
        <v>0</v>
      </c>
      <c r="AR216" s="169">
        <v>0</v>
      </c>
      <c r="AS216" s="169">
        <v>0</v>
      </c>
      <c r="AT216" s="169">
        <v>0</v>
      </c>
      <c r="AU216" s="169">
        <v>0</v>
      </c>
      <c r="AV216" s="169">
        <v>0</v>
      </c>
      <c r="AW216" s="169">
        <v>0</v>
      </c>
      <c r="AX216" s="169">
        <v>0</v>
      </c>
      <c r="AY216" s="169">
        <v>0</v>
      </c>
      <c r="AZ216" s="169">
        <v>0</v>
      </c>
      <c r="BA216" s="169">
        <v>0</v>
      </c>
      <c r="BB216" s="169">
        <v>0</v>
      </c>
      <c r="BC216" s="169">
        <v>0</v>
      </c>
      <c r="BD216" s="169">
        <v>0</v>
      </c>
      <c r="BE216" s="169">
        <v>0</v>
      </c>
      <c r="BF216" s="169">
        <v>0</v>
      </c>
      <c r="BG216" s="169">
        <v>0</v>
      </c>
      <c r="BH216" s="169">
        <v>0</v>
      </c>
      <c r="BI216" s="169">
        <v>0</v>
      </c>
      <c r="BJ216" s="169">
        <v>0</v>
      </c>
      <c r="BK216" s="169">
        <v>0</v>
      </c>
      <c r="BL216" s="169">
        <v>3</v>
      </c>
      <c r="BM216" s="169">
        <v>0</v>
      </c>
      <c r="BN216" s="169">
        <v>0</v>
      </c>
      <c r="BO216" s="169">
        <v>0</v>
      </c>
      <c r="BP216" s="169">
        <v>0</v>
      </c>
      <c r="BQ216" s="169">
        <v>0</v>
      </c>
      <c r="BR216" s="169">
        <v>0</v>
      </c>
      <c r="BS216" s="169">
        <v>0</v>
      </c>
      <c r="BT216" s="169">
        <v>1</v>
      </c>
      <c r="BU216" s="169">
        <v>0</v>
      </c>
      <c r="BV216" s="169">
        <v>2</v>
      </c>
      <c r="BW216" s="169">
        <v>0</v>
      </c>
      <c r="BX216" s="169">
        <v>0</v>
      </c>
      <c r="BY216" s="169">
        <v>3</v>
      </c>
      <c r="BZ216" s="169">
        <v>26</v>
      </c>
      <c r="CA216" s="169"/>
      <c r="CB216" s="166">
        <f>BZ216+CA216</f>
        <v>26</v>
      </c>
      <c r="CC216" s="166">
        <f t="shared" si="27"/>
        <v>104</v>
      </c>
      <c r="CD216" s="166">
        <v>14</v>
      </c>
      <c r="CE216" s="166">
        <v>0</v>
      </c>
      <c r="CF216" s="177">
        <v>0</v>
      </c>
      <c r="CG216" s="114">
        <v>159</v>
      </c>
      <c r="CH216" s="114">
        <v>20</v>
      </c>
      <c r="CI216" s="114">
        <v>20</v>
      </c>
      <c r="CJ216" s="114">
        <f t="shared" si="24"/>
        <v>119</v>
      </c>
      <c r="CK216" s="114">
        <v>149</v>
      </c>
      <c r="CL216" s="114">
        <v>149</v>
      </c>
      <c r="CM216" s="114">
        <v>20</v>
      </c>
      <c r="CN216" s="180">
        <v>20</v>
      </c>
      <c r="CO216" s="181">
        <f t="shared" si="25"/>
        <v>109</v>
      </c>
    </row>
    <row r="217" spans="1:93">
      <c r="A217" s="155">
        <v>216</v>
      </c>
      <c r="B217" s="156" t="s">
        <v>280</v>
      </c>
      <c r="C217" s="157" t="s">
        <v>1074</v>
      </c>
      <c r="D217" s="155" t="s">
        <v>280</v>
      </c>
      <c r="E217" s="158" t="s">
        <v>1077</v>
      </c>
      <c r="F217" s="158" t="s">
        <v>281</v>
      </c>
      <c r="G217" s="159" t="s">
        <v>1078</v>
      </c>
      <c r="H217" s="159" t="s">
        <v>282</v>
      </c>
      <c r="I217" s="155"/>
      <c r="J217" s="155">
        <v>125</v>
      </c>
      <c r="K217" s="165">
        <v>229</v>
      </c>
      <c r="L217" s="155">
        <v>32</v>
      </c>
      <c r="M217" s="155">
        <v>25</v>
      </c>
      <c r="N217" s="165" t="s">
        <v>604</v>
      </c>
      <c r="O217" s="155" t="s">
        <v>605</v>
      </c>
      <c r="P217" s="155"/>
      <c r="Q217" s="155"/>
      <c r="R217" s="155"/>
      <c r="S217" s="155"/>
      <c r="T217" s="169"/>
      <c r="U217" s="169"/>
      <c r="V217" s="166"/>
      <c r="W217" s="155"/>
      <c r="X217" s="155"/>
      <c r="Y217" s="155"/>
      <c r="Z217" s="155"/>
      <c r="AA217" s="166"/>
      <c r="AB217" s="166">
        <f t="shared" si="26"/>
        <v>0</v>
      </c>
      <c r="AC217" s="166"/>
      <c r="AD217" s="166">
        <v>0</v>
      </c>
      <c r="AE217" s="169">
        <v>4</v>
      </c>
      <c r="AF217" s="169">
        <v>14</v>
      </c>
      <c r="AG217" s="169">
        <v>40</v>
      </c>
      <c r="AH217" s="169">
        <v>2</v>
      </c>
      <c r="AI217" s="169">
        <v>3</v>
      </c>
      <c r="AJ217" s="169">
        <v>2</v>
      </c>
      <c r="AK217" s="169">
        <v>0</v>
      </c>
      <c r="AL217" s="169">
        <v>2</v>
      </c>
      <c r="AM217" s="169">
        <v>3</v>
      </c>
      <c r="AN217" s="169">
        <v>1</v>
      </c>
      <c r="AO217" s="169">
        <v>0</v>
      </c>
      <c r="AP217" s="169">
        <v>0</v>
      </c>
      <c r="AQ217" s="169">
        <v>0</v>
      </c>
      <c r="AR217" s="169">
        <v>0</v>
      </c>
      <c r="AS217" s="169">
        <v>2</v>
      </c>
      <c r="AT217" s="169">
        <v>0</v>
      </c>
      <c r="AU217" s="169">
        <v>0</v>
      </c>
      <c r="AV217" s="169">
        <v>1</v>
      </c>
      <c r="AW217" s="169">
        <v>3</v>
      </c>
      <c r="AX217" s="169">
        <v>0</v>
      </c>
      <c r="AY217" s="169">
        <v>0</v>
      </c>
      <c r="AZ217" s="169">
        <v>1</v>
      </c>
      <c r="BA217" s="169">
        <v>0</v>
      </c>
      <c r="BB217" s="169">
        <v>2</v>
      </c>
      <c r="BC217" s="169">
        <v>0</v>
      </c>
      <c r="BD217" s="169">
        <v>0</v>
      </c>
      <c r="BE217" s="169">
        <v>2</v>
      </c>
      <c r="BF217" s="169">
        <v>0</v>
      </c>
      <c r="BG217" s="169">
        <v>1</v>
      </c>
      <c r="BH217" s="169">
        <v>0</v>
      </c>
      <c r="BI217" s="169">
        <v>0</v>
      </c>
      <c r="BJ217" s="169">
        <v>1</v>
      </c>
      <c r="BK217" s="169">
        <v>0</v>
      </c>
      <c r="BL217" s="169">
        <v>25</v>
      </c>
      <c r="BM217" s="169">
        <v>2</v>
      </c>
      <c r="BN217" s="169">
        <v>1</v>
      </c>
      <c r="BO217" s="169">
        <v>1</v>
      </c>
      <c r="BP217" s="169">
        <v>0</v>
      </c>
      <c r="BQ217" s="169">
        <v>0</v>
      </c>
      <c r="BR217" s="169">
        <v>1</v>
      </c>
      <c r="BS217" s="169">
        <v>2</v>
      </c>
      <c r="BT217" s="169">
        <v>1</v>
      </c>
      <c r="BU217" s="169">
        <v>0</v>
      </c>
      <c r="BV217" s="169">
        <v>0</v>
      </c>
      <c r="BW217" s="169">
        <v>3</v>
      </c>
      <c r="BX217" s="169">
        <v>1</v>
      </c>
      <c r="BY217" s="169">
        <v>11</v>
      </c>
      <c r="BZ217" s="169">
        <v>38</v>
      </c>
      <c r="CA217" s="169"/>
      <c r="CB217" s="166">
        <f>BZ217+CA217</f>
        <v>38</v>
      </c>
      <c r="CC217" s="166">
        <f t="shared" si="27"/>
        <v>41.4545454545455</v>
      </c>
      <c r="CD217" s="166">
        <v>83</v>
      </c>
      <c r="CE217" s="166">
        <v>0</v>
      </c>
      <c r="CF217" s="177">
        <v>0</v>
      </c>
      <c r="CG217" s="114">
        <v>169</v>
      </c>
      <c r="CH217" s="114">
        <v>20</v>
      </c>
      <c r="CI217" s="114">
        <v>20</v>
      </c>
      <c r="CJ217" s="114">
        <f t="shared" si="24"/>
        <v>129</v>
      </c>
      <c r="CK217" s="114">
        <v>159</v>
      </c>
      <c r="CL217" s="114">
        <v>159</v>
      </c>
      <c r="CM217" s="114">
        <v>20</v>
      </c>
      <c r="CN217" s="180">
        <v>20</v>
      </c>
      <c r="CO217" s="181">
        <f t="shared" si="25"/>
        <v>119</v>
      </c>
    </row>
    <row r="225" spans="42:63">
      <c r="AP225" s="189"/>
      <c r="AR225" s="189"/>
      <c r="AS225" s="189"/>
      <c r="AT225" s="189"/>
      <c r="AU225" s="189"/>
      <c r="AV225" s="189"/>
      <c r="AW225" s="189"/>
      <c r="AX225" s="189"/>
      <c r="AY225" s="189"/>
      <c r="AZ225" s="189"/>
      <c r="BA225" s="189"/>
      <c r="BB225" s="189"/>
      <c r="BC225" s="189"/>
      <c r="BD225" s="189"/>
      <c r="BE225" s="189"/>
      <c r="BF225" s="189"/>
      <c r="BG225" s="189"/>
      <c r="BH225" s="189"/>
      <c r="BI225" s="189"/>
      <c r="BJ225" s="189"/>
      <c r="BK225" s="189"/>
    </row>
  </sheetData>
  <conditionalFormatting sqref="E49">
    <cfRule type="duplicateValues" dxfId="128" priority="22"/>
  </conditionalFormatting>
  <conditionalFormatting sqref="E50">
    <cfRule type="duplicateValues" dxfId="128" priority="21"/>
  </conditionalFormatting>
  <conditionalFormatting sqref="E51">
    <cfRule type="duplicateValues" dxfId="128" priority="1"/>
  </conditionalFormatting>
  <conditionalFormatting sqref="E61">
    <cfRule type="duplicateValues" dxfId="128" priority="72"/>
  </conditionalFormatting>
  <conditionalFormatting sqref="E62">
    <cfRule type="duplicateValues" dxfId="128" priority="73"/>
  </conditionalFormatting>
  <conditionalFormatting sqref="E63">
    <cfRule type="duplicateValues" dxfId="128" priority="38"/>
  </conditionalFormatting>
  <conditionalFormatting sqref="E64">
    <cfRule type="duplicateValues" dxfId="128" priority="37"/>
  </conditionalFormatting>
  <conditionalFormatting sqref="E83">
    <cfRule type="duplicateValues" dxfId="128" priority="78"/>
  </conditionalFormatting>
  <conditionalFormatting sqref="E115">
    <cfRule type="duplicateValues" dxfId="128" priority="93"/>
  </conditionalFormatting>
  <conditionalFormatting sqref="E119">
    <cfRule type="duplicateValues" dxfId="128" priority="16"/>
  </conditionalFormatting>
  <conditionalFormatting sqref="E128">
    <cfRule type="duplicateValues" dxfId="128" priority="49"/>
  </conditionalFormatting>
  <conditionalFormatting sqref="E129">
    <cfRule type="duplicateValues" dxfId="128" priority="48"/>
  </conditionalFormatting>
  <conditionalFormatting sqref="E130">
    <cfRule type="duplicateValues" dxfId="128" priority="47"/>
  </conditionalFormatting>
  <conditionalFormatting sqref="E131">
    <cfRule type="duplicateValues" dxfId="128" priority="46"/>
  </conditionalFormatting>
  <conditionalFormatting sqref="E146">
    <cfRule type="duplicateValues" dxfId="128" priority="3"/>
  </conditionalFormatting>
  <conditionalFormatting sqref="E147">
    <cfRule type="duplicateValues" dxfId="128" priority="2"/>
  </conditionalFormatting>
  <conditionalFormatting sqref="E148">
    <cfRule type="duplicateValues" dxfId="128" priority="13"/>
  </conditionalFormatting>
  <conditionalFormatting sqref="E149">
    <cfRule type="duplicateValues" dxfId="128" priority="12"/>
  </conditionalFormatting>
  <conditionalFormatting sqref="E154">
    <cfRule type="duplicateValues" dxfId="128" priority="15"/>
  </conditionalFormatting>
  <conditionalFormatting sqref="E155">
    <cfRule type="duplicateValues" dxfId="128" priority="14"/>
  </conditionalFormatting>
  <conditionalFormatting sqref="E166">
    <cfRule type="duplicateValues" dxfId="128" priority="68"/>
  </conditionalFormatting>
  <conditionalFormatting sqref="E167">
    <cfRule type="duplicateValues" dxfId="128" priority="69"/>
  </conditionalFormatting>
  <conditionalFormatting sqref="E168">
    <cfRule type="duplicateValues" dxfId="128" priority="77"/>
  </conditionalFormatting>
  <conditionalFormatting sqref="E169">
    <cfRule type="duplicateValues" dxfId="128" priority="76"/>
  </conditionalFormatting>
  <conditionalFormatting sqref="E170">
    <cfRule type="duplicateValues" dxfId="128" priority="27"/>
  </conditionalFormatting>
  <conditionalFormatting sqref="E171">
    <cfRule type="duplicateValues" dxfId="128" priority="26"/>
  </conditionalFormatting>
  <conditionalFormatting sqref="E172">
    <cfRule type="duplicateValues" dxfId="128" priority="67"/>
  </conditionalFormatting>
  <conditionalFormatting sqref="E186">
    <cfRule type="duplicateValues" dxfId="128" priority="5"/>
  </conditionalFormatting>
  <conditionalFormatting sqref="E187">
    <cfRule type="duplicateValues" dxfId="128" priority="4"/>
  </conditionalFormatting>
  <conditionalFormatting sqref="E191">
    <cfRule type="duplicateValues" dxfId="128" priority="19"/>
  </conditionalFormatting>
  <conditionalFormatting sqref="E192">
    <cfRule type="duplicateValues" dxfId="128" priority="18"/>
  </conditionalFormatting>
  <conditionalFormatting sqref="E193">
    <cfRule type="duplicateValues" dxfId="128" priority="17"/>
  </conditionalFormatting>
  <conditionalFormatting sqref="E194">
    <cfRule type="duplicateValues" dxfId="128" priority="45"/>
  </conditionalFormatting>
  <conditionalFormatting sqref="E195">
    <cfRule type="duplicateValues" dxfId="128" priority="44"/>
  </conditionalFormatting>
  <conditionalFormatting sqref="E196">
    <cfRule type="duplicateValues" dxfId="128" priority="43"/>
  </conditionalFormatting>
  <conditionalFormatting sqref="E198">
    <cfRule type="duplicateValues" dxfId="128" priority="71"/>
  </conditionalFormatting>
  <conditionalFormatting sqref="E199">
    <cfRule type="duplicateValues" dxfId="128" priority="70"/>
  </conditionalFormatting>
  <conditionalFormatting sqref="E200">
    <cfRule type="duplicateValues" dxfId="128" priority="9"/>
  </conditionalFormatting>
  <conditionalFormatting sqref="E201">
    <cfRule type="duplicateValues" dxfId="128" priority="8"/>
  </conditionalFormatting>
  <conditionalFormatting sqref="E204">
    <cfRule type="duplicateValues" dxfId="128" priority="7"/>
  </conditionalFormatting>
  <conditionalFormatting sqref="E205">
    <cfRule type="duplicateValues" dxfId="128" priority="6"/>
  </conditionalFormatting>
  <conditionalFormatting sqref="E206">
    <cfRule type="duplicateValues" dxfId="128" priority="24"/>
  </conditionalFormatting>
  <conditionalFormatting sqref="E207">
    <cfRule type="duplicateValues" dxfId="128" priority="23"/>
  </conditionalFormatting>
  <conditionalFormatting sqref="E208">
    <cfRule type="duplicateValues" dxfId="128" priority="75"/>
  </conditionalFormatting>
  <conditionalFormatting sqref="E209">
    <cfRule type="duplicateValues" dxfId="128" priority="59"/>
  </conditionalFormatting>
  <conditionalFormatting sqref="E210">
    <cfRule type="duplicateValues" dxfId="128" priority="11"/>
  </conditionalFormatting>
  <conditionalFormatting sqref="E211">
    <cfRule type="duplicateValues" dxfId="128" priority="10"/>
  </conditionalFormatting>
  <conditionalFormatting sqref="E212">
    <cfRule type="duplicateValues" dxfId="128" priority="42"/>
  </conditionalFormatting>
  <conditionalFormatting sqref="E213">
    <cfRule type="duplicateValues" dxfId="128" priority="41"/>
  </conditionalFormatting>
  <conditionalFormatting sqref="E214">
    <cfRule type="duplicateValues" dxfId="128" priority="40"/>
  </conditionalFormatting>
  <conditionalFormatting sqref="E215">
    <cfRule type="duplicateValues" dxfId="128" priority="39"/>
  </conditionalFormatting>
  <conditionalFormatting sqref="E97:E101">
    <cfRule type="duplicateValues" dxfId="128" priority="25"/>
  </conditionalFormatting>
  <conditionalFormatting sqref="E216:E217">
    <cfRule type="duplicateValues" dxfId="128" priority="58"/>
  </conditionalFormatting>
  <conditionalFormatting sqref="E2:E48 E52:E60 E65:E82 E84:E96 E102:E114 E117:E118 E132:E145 E120:E127 E150:E153 E156:E165 E173:E185 E197 E202:E203 E188:E190">
    <cfRule type="duplicateValues" dxfId="128" priority="96"/>
  </conditionalFormatting>
  <hyperlinks>
    <hyperlink ref="D82" r:id="rId1" display="羊毛/驼毛被" tooltip="https://list.jd.com/list.html?cat=15248,15249,15256"/>
    <hyperlink ref="D115" r:id="rId2" display="床垫/床褥" tooltip="https://list.jd.com/list.html?cat=15248,15249,15274"/>
    <hyperlink ref="D116" r:id="rId2" display="床垫/床褥" tooltip="https://list.jd.com/list.html?cat=15248,15249,15274"/>
    <hyperlink ref="D114" r:id="rId2" display="床垫/床褥" tooltip="https://list.jd.com/list.html?cat=15248,15249,15274"/>
    <hyperlink ref="D113" r:id="rId2" display="床垫/床褥" tooltip="https://list.jd.com/list.html?cat=15248,15249,15274"/>
    <hyperlink ref="D111" r:id="rId2" display="床垫/床褥" tooltip="https://list.jd.com/list.html?cat=15248,15249,15274"/>
    <hyperlink ref="D112" r:id="rId2" display="床垫/床褥" tooltip="https://list.jd.com/list.html?cat=15248,15249,15274"/>
    <hyperlink ref="D198" r:id="rId3" display="草席/藤席" tooltip="https://list.jd.com/list.html?cat=15248,15249,15267"/>
    <hyperlink ref="D199" r:id="rId3" display="草席/藤席" tooltip="https://list.jd.com/list.html?cat=15248,15249,15267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04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C91" sqref="C91"/>
    </sheetView>
  </sheetViews>
  <sheetFormatPr defaultColWidth="9" defaultRowHeight="14.25"/>
  <cols>
    <col min="1" max="1" width="7.5" style="122" customWidth="1"/>
    <col min="2" max="2" width="28.75" style="122"/>
    <col min="3" max="3" width="11" style="80"/>
    <col min="4" max="4" width="11" style="123"/>
    <col min="5" max="6" width="11" style="80"/>
    <col min="7" max="8" width="15.8833333333333"/>
    <col min="9" max="9" width="22.75"/>
    <col min="10" max="10" width="5.93333333333333" customWidth="1"/>
    <col min="11" max="11" width="4.38333333333333" style="124" hidden="1" customWidth="1" outlineLevel="1"/>
    <col min="12" max="12" width="13.3833333333333" hidden="1" customWidth="1" outlineLevel="1"/>
    <col min="13" max="13" width="10.8833333333333" hidden="1" customWidth="1" outlineLevel="1"/>
    <col min="14" max="14" width="10" hidden="1" customWidth="1" outlineLevel="1"/>
    <col min="15" max="15" width="10.3833333333333" hidden="1" customWidth="1" outlineLevel="1"/>
    <col min="16" max="16" width="11.6333333333333" hidden="1" outlineLevel="1"/>
    <col min="17" max="18" width="9" hidden="1" outlineLevel="1"/>
    <col min="19" max="19" width="9" collapsed="1"/>
    <col min="22" max="22" width="16.1333333333333" customWidth="1"/>
    <col min="23" max="23" width="12.6333333333333"/>
  </cols>
  <sheetData>
    <row r="1" ht="13.5" spans="1:2">
      <c r="A1"/>
      <c r="B1"/>
    </row>
    <row r="3" spans="1:18">
      <c r="A3" s="125"/>
      <c r="B3" s="125"/>
      <c r="C3" s="125"/>
      <c r="D3" s="125"/>
      <c r="E3" s="125"/>
      <c r="F3" s="125"/>
      <c r="K3" s="127" t="s">
        <v>1079</v>
      </c>
      <c r="L3" s="127"/>
      <c r="M3" s="127"/>
      <c r="N3" s="127"/>
      <c r="O3" s="128" t="s">
        <v>1080</v>
      </c>
      <c r="P3" s="129"/>
      <c r="Q3" s="136"/>
      <c r="R3" s="137" t="s">
        <v>1081</v>
      </c>
    </row>
    <row r="4" spans="1:18">
      <c r="A4" s="125" t="s">
        <v>39</v>
      </c>
      <c r="B4" s="125" t="s">
        <v>41</v>
      </c>
      <c r="C4" s="125" t="s">
        <v>1082</v>
      </c>
      <c r="D4" s="125" t="s">
        <v>1083</v>
      </c>
      <c r="E4" s="125" t="s">
        <v>1084</v>
      </c>
      <c r="F4" s="125" t="s">
        <v>1085</v>
      </c>
      <c r="K4" s="127" t="s">
        <v>1086</v>
      </c>
      <c r="L4" s="127" t="s">
        <v>1087</v>
      </c>
      <c r="M4" s="127" t="s">
        <v>1088</v>
      </c>
      <c r="N4" s="127" t="s">
        <v>1089</v>
      </c>
      <c r="O4" s="97" t="s">
        <v>1090</v>
      </c>
      <c r="P4" s="97" t="s">
        <v>1091</v>
      </c>
      <c r="Q4" s="97" t="s">
        <v>1089</v>
      </c>
      <c r="R4" s="138"/>
    </row>
    <row r="5" spans="1:23">
      <c r="A5" s="125" t="s">
        <v>298</v>
      </c>
      <c r="B5" s="125" t="s">
        <v>335</v>
      </c>
      <c r="C5" s="126">
        <v>648</v>
      </c>
      <c r="D5" s="126">
        <v>826</v>
      </c>
      <c r="E5" s="126">
        <v>960</v>
      </c>
      <c r="F5" s="126">
        <v>181</v>
      </c>
      <c r="K5" s="130" t="s">
        <v>1092</v>
      </c>
      <c r="L5" s="130">
        <v>1742</v>
      </c>
      <c r="M5" s="130">
        <v>332073.31</v>
      </c>
      <c r="N5" s="131">
        <f t="shared" ref="N5:N12" si="0">M5/$M$12</f>
        <v>0.695338198244185</v>
      </c>
      <c r="O5" s="114">
        <v>823</v>
      </c>
      <c r="P5" s="114">
        <v>215226.79</v>
      </c>
      <c r="Q5" s="131">
        <f>P5/$P$12</f>
        <v>0.461071908453142</v>
      </c>
      <c r="R5" s="73">
        <f>(Q5-N5)/N5</f>
        <v>-0.33690985247552</v>
      </c>
      <c r="W5" s="139"/>
    </row>
    <row r="6" spans="1:23">
      <c r="A6" s="125"/>
      <c r="B6" s="125" t="s">
        <v>310</v>
      </c>
      <c r="C6" s="126">
        <v>313</v>
      </c>
      <c r="D6" s="126">
        <v>245</v>
      </c>
      <c r="E6" s="126">
        <v>431</v>
      </c>
      <c r="F6" s="126">
        <v>155</v>
      </c>
      <c r="K6" s="130" t="s">
        <v>1093</v>
      </c>
      <c r="L6" s="130">
        <v>396</v>
      </c>
      <c r="M6" s="130">
        <v>43681.27</v>
      </c>
      <c r="N6" s="131">
        <f t="shared" si="0"/>
        <v>0.0914655127773376</v>
      </c>
      <c r="O6" s="114">
        <v>935</v>
      </c>
      <c r="P6" s="114">
        <v>125298.4</v>
      </c>
      <c r="Q6" s="131">
        <f t="shared" ref="Q6:Q12" si="1">P6/$P$12</f>
        <v>0.26842184662107</v>
      </c>
      <c r="R6" s="73">
        <f t="shared" ref="R6:R12" si="2">(Q6-N6)/N6</f>
        <v>1.93467820242273</v>
      </c>
      <c r="W6" s="139"/>
    </row>
    <row r="7" spans="1:23">
      <c r="A7" s="125"/>
      <c r="B7" s="125" t="s">
        <v>337</v>
      </c>
      <c r="C7" s="126">
        <v>458</v>
      </c>
      <c r="D7" s="126">
        <v>361</v>
      </c>
      <c r="E7" s="126">
        <v>692</v>
      </c>
      <c r="F7" s="126">
        <v>142</v>
      </c>
      <c r="K7" s="130" t="s">
        <v>117</v>
      </c>
      <c r="L7" s="130">
        <v>300</v>
      </c>
      <c r="M7" s="130">
        <v>32484.34</v>
      </c>
      <c r="N7" s="131">
        <f t="shared" si="0"/>
        <v>0.0680199274273248</v>
      </c>
      <c r="O7" s="114">
        <v>507</v>
      </c>
      <c r="P7" s="114">
        <v>69690.19</v>
      </c>
      <c r="Q7" s="131">
        <f t="shared" si="1"/>
        <v>0.149294559955859</v>
      </c>
      <c r="R7" s="73">
        <f t="shared" si="2"/>
        <v>1.19486502856639</v>
      </c>
      <c r="W7" s="139"/>
    </row>
    <row r="8" spans="1:23">
      <c r="A8" s="125"/>
      <c r="B8" s="125" t="s">
        <v>317</v>
      </c>
      <c r="C8" s="126">
        <v>284</v>
      </c>
      <c r="D8" s="126">
        <v>221</v>
      </c>
      <c r="E8" s="126">
        <v>448</v>
      </c>
      <c r="F8" s="126">
        <v>110</v>
      </c>
      <c r="K8" s="130" t="s">
        <v>1094</v>
      </c>
      <c r="L8" s="130">
        <v>311</v>
      </c>
      <c r="M8" s="130">
        <v>20014.55</v>
      </c>
      <c r="N8" s="131">
        <f t="shared" si="0"/>
        <v>0.0419090625972565</v>
      </c>
      <c r="O8" s="114">
        <v>282</v>
      </c>
      <c r="P8" s="114">
        <v>26322.1</v>
      </c>
      <c r="Q8" s="131">
        <f t="shared" si="1"/>
        <v>0.0563888021630321</v>
      </c>
      <c r="R8" s="73">
        <f t="shared" si="2"/>
        <v>0.345503780528928</v>
      </c>
      <c r="W8" s="139"/>
    </row>
    <row r="9" spans="1:23">
      <c r="A9" s="125"/>
      <c r="B9" s="125" t="s">
        <v>346</v>
      </c>
      <c r="C9" s="126">
        <v>218</v>
      </c>
      <c r="D9" s="126">
        <v>34</v>
      </c>
      <c r="E9" s="126">
        <v>195</v>
      </c>
      <c r="F9" s="126">
        <v>101</v>
      </c>
      <c r="K9" s="130" t="s">
        <v>1095</v>
      </c>
      <c r="L9" s="130">
        <v>136</v>
      </c>
      <c r="M9" s="130">
        <v>26630.95</v>
      </c>
      <c r="N9" s="131">
        <f t="shared" si="0"/>
        <v>0.0557633396990893</v>
      </c>
      <c r="O9" s="114">
        <v>55</v>
      </c>
      <c r="P9" s="114">
        <v>11835</v>
      </c>
      <c r="Q9" s="131">
        <f t="shared" si="1"/>
        <v>0.0253536561900261</v>
      </c>
      <c r="R9" s="73">
        <f t="shared" si="2"/>
        <v>-0.545334688940086</v>
      </c>
      <c r="W9" s="139"/>
    </row>
    <row r="10" spans="1:23">
      <c r="A10" s="125"/>
      <c r="B10" s="125" t="s">
        <v>333</v>
      </c>
      <c r="C10" s="126">
        <v>252</v>
      </c>
      <c r="D10" s="126">
        <v>0</v>
      </c>
      <c r="E10" s="126">
        <v>234</v>
      </c>
      <c r="F10" s="126">
        <v>81</v>
      </c>
      <c r="K10" s="130" t="s">
        <v>280</v>
      </c>
      <c r="L10" s="130">
        <v>89</v>
      </c>
      <c r="M10" s="130">
        <v>12982.08</v>
      </c>
      <c r="N10" s="131">
        <f t="shared" si="0"/>
        <v>0.0271835641252285</v>
      </c>
      <c r="O10" s="114">
        <v>68</v>
      </c>
      <c r="P10" s="114">
        <v>10132</v>
      </c>
      <c r="Q10" s="131">
        <f t="shared" si="1"/>
        <v>0.0217053861020147</v>
      </c>
      <c r="R10" s="73">
        <f t="shared" si="2"/>
        <v>-0.201525377539791</v>
      </c>
      <c r="W10" s="139"/>
    </row>
    <row r="11" spans="1:23">
      <c r="A11" s="125"/>
      <c r="B11" s="125" t="s">
        <v>329</v>
      </c>
      <c r="C11" s="126">
        <v>314</v>
      </c>
      <c r="D11" s="126">
        <v>109</v>
      </c>
      <c r="E11" s="126">
        <v>428</v>
      </c>
      <c r="F11" s="126">
        <v>80</v>
      </c>
      <c r="K11" s="130" t="s">
        <v>1096</v>
      </c>
      <c r="L11" s="130">
        <v>132</v>
      </c>
      <c r="M11" s="130">
        <v>9704.43</v>
      </c>
      <c r="N11" s="131">
        <f t="shared" si="0"/>
        <v>0.0203203951295779</v>
      </c>
      <c r="O11" s="114">
        <v>68</v>
      </c>
      <c r="P11" s="114">
        <v>8292.1</v>
      </c>
      <c r="Q11" s="131">
        <f t="shared" si="1"/>
        <v>0.0177638405148555</v>
      </c>
      <c r="R11" s="73">
        <f t="shared" si="2"/>
        <v>-0.125812249142789</v>
      </c>
      <c r="W11" s="139"/>
    </row>
    <row r="12" spans="1:23">
      <c r="A12" s="125"/>
      <c r="B12" s="125" t="s">
        <v>350</v>
      </c>
      <c r="C12" s="126">
        <v>211</v>
      </c>
      <c r="D12" s="126">
        <v>153</v>
      </c>
      <c r="E12" s="126">
        <v>222</v>
      </c>
      <c r="F12" s="126">
        <v>76</v>
      </c>
      <c r="K12" s="127" t="s">
        <v>428</v>
      </c>
      <c r="L12" s="127">
        <v>3106</v>
      </c>
      <c r="M12" s="127">
        <v>477570.93</v>
      </c>
      <c r="N12" s="132">
        <f t="shared" si="0"/>
        <v>1</v>
      </c>
      <c r="O12" s="114">
        <v>2738</v>
      </c>
      <c r="P12" s="114">
        <v>466796.58</v>
      </c>
      <c r="Q12" s="131">
        <f t="shared" si="1"/>
        <v>1</v>
      </c>
      <c r="R12" s="73">
        <f t="shared" si="2"/>
        <v>0</v>
      </c>
      <c r="W12" s="139"/>
    </row>
    <row r="13" spans="1:6">
      <c r="A13" s="125"/>
      <c r="B13" s="125" t="s">
        <v>300</v>
      </c>
      <c r="C13" s="126">
        <v>391</v>
      </c>
      <c r="D13" s="126">
        <v>327</v>
      </c>
      <c r="E13" s="126">
        <v>326</v>
      </c>
      <c r="F13" s="126">
        <v>70</v>
      </c>
    </row>
    <row r="14" spans="1:14">
      <c r="A14" s="125"/>
      <c r="B14" s="125" t="s">
        <v>304</v>
      </c>
      <c r="C14" s="126">
        <v>143</v>
      </c>
      <c r="D14" s="126">
        <v>113</v>
      </c>
      <c r="E14" s="126">
        <v>216</v>
      </c>
      <c r="F14" s="126">
        <v>65</v>
      </c>
      <c r="K14" s="133" t="s">
        <v>1097</v>
      </c>
      <c r="L14" s="133"/>
      <c r="M14" s="133"/>
      <c r="N14" s="133"/>
    </row>
    <row r="15" spans="1:14">
      <c r="A15" s="125"/>
      <c r="B15" s="125" t="s">
        <v>363</v>
      </c>
      <c r="C15" s="126">
        <v>288</v>
      </c>
      <c r="D15" s="126">
        <v>179</v>
      </c>
      <c r="E15" s="126">
        <v>193</v>
      </c>
      <c r="F15" s="126">
        <v>64</v>
      </c>
      <c r="K15" s="133" t="s">
        <v>1086</v>
      </c>
      <c r="L15" s="133" t="s">
        <v>1098</v>
      </c>
      <c r="M15" s="133" t="s">
        <v>1099</v>
      </c>
      <c r="N15" s="133" t="s">
        <v>1100</v>
      </c>
    </row>
    <row r="16" spans="1:14">
      <c r="A16" s="125"/>
      <c r="B16" s="125" t="s">
        <v>326</v>
      </c>
      <c r="C16" s="126">
        <v>128</v>
      </c>
      <c r="D16" s="126">
        <v>348</v>
      </c>
      <c r="E16" s="126">
        <v>184</v>
      </c>
      <c r="F16" s="126">
        <v>62</v>
      </c>
      <c r="K16" s="114" t="s">
        <v>1092</v>
      </c>
      <c r="L16" s="114">
        <v>7616</v>
      </c>
      <c r="M16" s="114">
        <v>1528762.28</v>
      </c>
      <c r="N16" s="115">
        <v>0.545880992229456</v>
      </c>
    </row>
    <row r="17" spans="1:14">
      <c r="A17" s="125"/>
      <c r="B17" s="125" t="s">
        <v>359</v>
      </c>
      <c r="C17" s="126">
        <v>254</v>
      </c>
      <c r="D17" s="126">
        <v>404</v>
      </c>
      <c r="E17" s="126">
        <v>214</v>
      </c>
      <c r="F17" s="126">
        <v>62</v>
      </c>
      <c r="K17" s="114" t="s">
        <v>1093</v>
      </c>
      <c r="L17" s="114">
        <v>3207</v>
      </c>
      <c r="M17" s="114">
        <v>385059.29</v>
      </c>
      <c r="N17" s="115">
        <v>0.137494592875728</v>
      </c>
    </row>
    <row r="18" spans="1:15">
      <c r="A18" s="125"/>
      <c r="B18" s="125" t="s">
        <v>341</v>
      </c>
      <c r="C18" s="126">
        <v>187</v>
      </c>
      <c r="D18" s="126">
        <v>147</v>
      </c>
      <c r="E18" s="126">
        <v>127</v>
      </c>
      <c r="F18" s="126">
        <v>54</v>
      </c>
      <c r="K18" s="114" t="s">
        <v>117</v>
      </c>
      <c r="L18" s="114">
        <v>2504</v>
      </c>
      <c r="M18" s="114">
        <v>297372.43</v>
      </c>
      <c r="N18" s="115">
        <v>0.106183910522756</v>
      </c>
      <c r="O18" s="134"/>
    </row>
    <row r="19" spans="1:14">
      <c r="A19" s="125"/>
      <c r="B19" s="125" t="s">
        <v>352</v>
      </c>
      <c r="C19" s="126">
        <v>86</v>
      </c>
      <c r="D19" s="126">
        <v>194</v>
      </c>
      <c r="E19" s="126">
        <v>153</v>
      </c>
      <c r="F19" s="126">
        <v>48</v>
      </c>
      <c r="K19" s="114" t="s">
        <v>1094</v>
      </c>
      <c r="L19" s="114">
        <v>2864</v>
      </c>
      <c r="M19" s="114">
        <v>208120.7</v>
      </c>
      <c r="N19" s="115">
        <v>0.0743144540559235</v>
      </c>
    </row>
    <row r="20" spans="1:14">
      <c r="A20" s="125"/>
      <c r="B20" s="125" t="s">
        <v>307</v>
      </c>
      <c r="C20" s="126">
        <v>284</v>
      </c>
      <c r="D20" s="126">
        <v>289</v>
      </c>
      <c r="E20" s="126">
        <v>331</v>
      </c>
      <c r="F20" s="126">
        <v>47</v>
      </c>
      <c r="K20" s="114" t="s">
        <v>1095</v>
      </c>
      <c r="L20" s="114">
        <v>1034</v>
      </c>
      <c r="M20" s="114">
        <v>149646.42</v>
      </c>
      <c r="N20" s="115">
        <v>0.0534348193318754</v>
      </c>
    </row>
    <row r="21" spans="1:14">
      <c r="A21" s="125"/>
      <c r="B21" s="125" t="s">
        <v>315</v>
      </c>
      <c r="C21" s="126">
        <v>148</v>
      </c>
      <c r="D21" s="126">
        <v>61</v>
      </c>
      <c r="E21" s="126">
        <v>174</v>
      </c>
      <c r="F21" s="126">
        <v>45</v>
      </c>
      <c r="K21" s="114" t="s">
        <v>280</v>
      </c>
      <c r="L21" s="114">
        <v>776</v>
      </c>
      <c r="M21" s="114">
        <v>119327.66</v>
      </c>
      <c r="N21" s="115">
        <v>0.0426087837810985</v>
      </c>
    </row>
    <row r="22" spans="1:14">
      <c r="A22" s="125"/>
      <c r="B22" s="125" t="s">
        <v>319</v>
      </c>
      <c r="C22" s="126">
        <v>248</v>
      </c>
      <c r="D22" s="126">
        <v>459</v>
      </c>
      <c r="E22" s="126">
        <v>158</v>
      </c>
      <c r="F22" s="126">
        <v>35</v>
      </c>
      <c r="K22" s="114" t="s">
        <v>1096</v>
      </c>
      <c r="L22" s="114">
        <v>1596</v>
      </c>
      <c r="M22" s="114">
        <v>112252.55</v>
      </c>
      <c r="N22" s="115">
        <v>0.0400824472031627</v>
      </c>
    </row>
    <row r="23" spans="1:14">
      <c r="A23" s="125"/>
      <c r="B23" s="125" t="s">
        <v>348</v>
      </c>
      <c r="C23" s="126">
        <v>42</v>
      </c>
      <c r="D23" s="126">
        <v>193</v>
      </c>
      <c r="E23" s="126">
        <v>177</v>
      </c>
      <c r="F23" s="126">
        <v>20</v>
      </c>
      <c r="K23" s="133" t="s">
        <v>428</v>
      </c>
      <c r="L23" s="133">
        <v>19597</v>
      </c>
      <c r="M23" s="133">
        <v>2800541.33</v>
      </c>
      <c r="N23" s="135">
        <v>1</v>
      </c>
    </row>
    <row r="24" spans="1:6">
      <c r="A24" s="125"/>
      <c r="B24" s="125" t="s">
        <v>344</v>
      </c>
      <c r="C24" s="126">
        <v>10</v>
      </c>
      <c r="D24" s="126">
        <v>83</v>
      </c>
      <c r="E24" s="126">
        <v>36</v>
      </c>
      <c r="F24" s="126">
        <v>14</v>
      </c>
    </row>
    <row r="25" spans="1:6">
      <c r="A25" s="125"/>
      <c r="B25" s="125" t="s">
        <v>323</v>
      </c>
      <c r="C25" s="126">
        <v>68</v>
      </c>
      <c r="D25" s="126">
        <v>89</v>
      </c>
      <c r="E25" s="126">
        <v>77</v>
      </c>
      <c r="F25" s="126">
        <v>13</v>
      </c>
    </row>
    <row r="26" spans="1:11">
      <c r="A26" s="125"/>
      <c r="B26" s="125" t="s">
        <v>321</v>
      </c>
      <c r="C26" s="126">
        <v>64</v>
      </c>
      <c r="D26" s="126">
        <v>53</v>
      </c>
      <c r="E26" s="126">
        <v>42</v>
      </c>
      <c r="F26" s="126">
        <v>10</v>
      </c>
      <c r="K26"/>
    </row>
    <row r="27" spans="1:11">
      <c r="A27" s="125"/>
      <c r="B27" s="125" t="s">
        <v>354</v>
      </c>
      <c r="C27" s="126">
        <v>65</v>
      </c>
      <c r="D27" s="126">
        <v>91</v>
      </c>
      <c r="E27" s="126">
        <v>42</v>
      </c>
      <c r="F27" s="126">
        <v>9</v>
      </c>
      <c r="K27"/>
    </row>
    <row r="28" spans="1:11">
      <c r="A28" s="125"/>
      <c r="B28" s="125" t="s">
        <v>331</v>
      </c>
      <c r="C28" s="126">
        <v>10</v>
      </c>
      <c r="D28" s="126">
        <v>111</v>
      </c>
      <c r="E28" s="126">
        <v>19</v>
      </c>
      <c r="F28" s="126">
        <v>8</v>
      </c>
      <c r="K28"/>
    </row>
    <row r="29" spans="1:11">
      <c r="A29" s="125"/>
      <c r="B29" s="125" t="s">
        <v>357</v>
      </c>
      <c r="C29" s="126">
        <v>15</v>
      </c>
      <c r="D29" s="126">
        <v>304</v>
      </c>
      <c r="E29" s="126">
        <v>97</v>
      </c>
      <c r="F29" s="126">
        <v>8</v>
      </c>
      <c r="K29"/>
    </row>
    <row r="30" spans="1:11">
      <c r="A30" s="125" t="s">
        <v>117</v>
      </c>
      <c r="B30" s="125" t="s">
        <v>138</v>
      </c>
      <c r="C30" s="126">
        <v>196</v>
      </c>
      <c r="D30" s="126">
        <v>118</v>
      </c>
      <c r="E30" s="126">
        <v>312</v>
      </c>
      <c r="F30" s="126">
        <v>152</v>
      </c>
      <c r="K30"/>
    </row>
    <row r="31" spans="1:11">
      <c r="A31" s="125"/>
      <c r="B31" s="125" t="s">
        <v>165</v>
      </c>
      <c r="C31" s="126">
        <v>105</v>
      </c>
      <c r="D31" s="126">
        <v>22</v>
      </c>
      <c r="E31" s="126">
        <v>309</v>
      </c>
      <c r="F31" s="126">
        <v>147</v>
      </c>
      <c r="K31"/>
    </row>
    <row r="32" spans="1:11">
      <c r="A32" s="125"/>
      <c r="B32" s="125" t="s">
        <v>125</v>
      </c>
      <c r="C32" s="126">
        <v>347</v>
      </c>
      <c r="D32" s="126">
        <v>250</v>
      </c>
      <c r="E32" s="126">
        <v>476</v>
      </c>
      <c r="F32" s="126">
        <v>115</v>
      </c>
      <c r="K32"/>
    </row>
    <row r="33" spans="1:11">
      <c r="A33" s="125"/>
      <c r="B33" s="125" t="s">
        <v>131</v>
      </c>
      <c r="C33" s="126">
        <v>113</v>
      </c>
      <c r="D33" s="126">
        <v>8</v>
      </c>
      <c r="E33" s="126">
        <v>341</v>
      </c>
      <c r="F33" s="126">
        <v>102</v>
      </c>
      <c r="K33"/>
    </row>
    <row r="34" spans="1:11">
      <c r="A34" s="125"/>
      <c r="B34" s="125" t="s">
        <v>122</v>
      </c>
      <c r="C34" s="126">
        <v>360</v>
      </c>
      <c r="D34" s="126">
        <v>373</v>
      </c>
      <c r="E34" s="126">
        <v>733</v>
      </c>
      <c r="F34" s="126">
        <v>91</v>
      </c>
      <c r="K34"/>
    </row>
    <row r="35" spans="1:11">
      <c r="A35" s="125"/>
      <c r="B35" s="125" t="s">
        <v>119</v>
      </c>
      <c r="C35" s="126">
        <v>170</v>
      </c>
      <c r="D35" s="126">
        <v>134</v>
      </c>
      <c r="E35" s="126">
        <v>468</v>
      </c>
      <c r="F35" s="126">
        <v>70</v>
      </c>
      <c r="K35"/>
    </row>
    <row r="36" spans="1:11">
      <c r="A36" s="125"/>
      <c r="B36" s="125" t="s">
        <v>155</v>
      </c>
      <c r="C36" s="126">
        <v>150</v>
      </c>
      <c r="D36" s="126">
        <v>107</v>
      </c>
      <c r="E36" s="126">
        <v>266</v>
      </c>
      <c r="F36" s="126">
        <v>63</v>
      </c>
      <c r="K36"/>
    </row>
    <row r="37" spans="1:11">
      <c r="A37" s="125"/>
      <c r="B37" s="125" t="s">
        <v>142</v>
      </c>
      <c r="C37" s="126">
        <v>126</v>
      </c>
      <c r="D37" s="126">
        <v>81</v>
      </c>
      <c r="E37" s="126">
        <v>202</v>
      </c>
      <c r="F37" s="126">
        <v>57</v>
      </c>
      <c r="K37"/>
    </row>
    <row r="38" spans="1:11">
      <c r="A38" s="125"/>
      <c r="B38" s="125" t="s">
        <v>161</v>
      </c>
      <c r="C38" s="126">
        <v>109</v>
      </c>
      <c r="D38" s="126">
        <v>2</v>
      </c>
      <c r="E38" s="126">
        <v>167</v>
      </c>
      <c r="F38" s="126">
        <v>54</v>
      </c>
      <c r="K38"/>
    </row>
    <row r="39" spans="1:11">
      <c r="A39" s="125"/>
      <c r="B39" s="125" t="s">
        <v>176</v>
      </c>
      <c r="C39" s="126">
        <v>112</v>
      </c>
      <c r="D39" s="126">
        <v>3</v>
      </c>
      <c r="E39" s="126">
        <v>158</v>
      </c>
      <c r="F39" s="126">
        <v>54</v>
      </c>
      <c r="K39"/>
    </row>
    <row r="40" spans="1:11">
      <c r="A40" s="125"/>
      <c r="B40" s="125" t="s">
        <v>140</v>
      </c>
      <c r="C40" s="126">
        <v>82</v>
      </c>
      <c r="D40" s="126">
        <v>143</v>
      </c>
      <c r="E40" s="126">
        <v>252</v>
      </c>
      <c r="F40" s="126">
        <v>54</v>
      </c>
      <c r="K40"/>
    </row>
    <row r="41" spans="1:11">
      <c r="A41" s="125"/>
      <c r="B41" s="125" t="s">
        <v>167</v>
      </c>
      <c r="C41" s="126">
        <v>110</v>
      </c>
      <c r="D41" s="126">
        <v>96</v>
      </c>
      <c r="E41" s="126">
        <v>120</v>
      </c>
      <c r="F41" s="126">
        <v>48</v>
      </c>
      <c r="K41"/>
    </row>
    <row r="42" spans="1:11">
      <c r="A42" s="125"/>
      <c r="B42" s="125" t="s">
        <v>178</v>
      </c>
      <c r="C42" s="126">
        <v>75</v>
      </c>
      <c r="D42" s="126">
        <v>0</v>
      </c>
      <c r="E42" s="126">
        <v>101</v>
      </c>
      <c r="F42" s="126">
        <v>45</v>
      </c>
      <c r="K42"/>
    </row>
    <row r="43" spans="1:11">
      <c r="A43" s="125"/>
      <c r="B43" s="125" t="s">
        <v>163</v>
      </c>
      <c r="C43" s="126">
        <v>127</v>
      </c>
      <c r="D43" s="126">
        <v>123</v>
      </c>
      <c r="E43" s="126">
        <v>164</v>
      </c>
      <c r="F43" s="126">
        <v>40</v>
      </c>
      <c r="K43"/>
    </row>
    <row r="44" spans="1:11">
      <c r="A44" s="125"/>
      <c r="B44" s="125" t="s">
        <v>135</v>
      </c>
      <c r="C44" s="126">
        <v>131</v>
      </c>
      <c r="D44" s="126">
        <v>83</v>
      </c>
      <c r="E44" s="126">
        <v>185</v>
      </c>
      <c r="F44" s="126">
        <v>39</v>
      </c>
      <c r="K44"/>
    </row>
    <row r="45" spans="1:11">
      <c r="A45" s="125"/>
      <c r="B45" s="125" t="s">
        <v>157</v>
      </c>
      <c r="C45" s="126">
        <v>91</v>
      </c>
      <c r="D45" s="126">
        <v>68</v>
      </c>
      <c r="E45" s="126">
        <v>120</v>
      </c>
      <c r="F45" s="126">
        <v>38</v>
      </c>
      <c r="K45"/>
    </row>
    <row r="46" spans="1:11">
      <c r="A46" s="125"/>
      <c r="B46" s="125" t="s">
        <v>159</v>
      </c>
      <c r="C46" s="126">
        <v>63</v>
      </c>
      <c r="D46" s="126">
        <v>38</v>
      </c>
      <c r="E46" s="126">
        <v>89</v>
      </c>
      <c r="F46" s="126">
        <v>30</v>
      </c>
      <c r="K46"/>
    </row>
    <row r="47" spans="1:11">
      <c r="A47" s="125"/>
      <c r="B47" s="125" t="s">
        <v>127</v>
      </c>
      <c r="C47" s="126">
        <v>107</v>
      </c>
      <c r="D47" s="126">
        <v>89</v>
      </c>
      <c r="E47" s="126">
        <v>101</v>
      </c>
      <c r="F47" s="126">
        <v>27</v>
      </c>
      <c r="K47"/>
    </row>
    <row r="48" spans="1:11">
      <c r="A48" s="125"/>
      <c r="B48" s="125" t="s">
        <v>144</v>
      </c>
      <c r="C48" s="126">
        <v>34</v>
      </c>
      <c r="D48" s="126">
        <v>175</v>
      </c>
      <c r="E48" s="126">
        <v>507</v>
      </c>
      <c r="F48" s="126">
        <v>4</v>
      </c>
      <c r="K48"/>
    </row>
    <row r="49" spans="1:11">
      <c r="A49" s="125" t="s">
        <v>185</v>
      </c>
      <c r="B49" s="125" t="s">
        <v>221</v>
      </c>
      <c r="C49" s="126">
        <v>784</v>
      </c>
      <c r="D49" s="126">
        <v>719</v>
      </c>
      <c r="E49" s="126">
        <v>1119</v>
      </c>
      <c r="F49" s="126">
        <v>199</v>
      </c>
      <c r="K49"/>
    </row>
    <row r="50" spans="1:11">
      <c r="A50" s="125"/>
      <c r="B50" s="125" t="s">
        <v>242</v>
      </c>
      <c r="C50" s="126">
        <v>343</v>
      </c>
      <c r="D50" s="126">
        <v>356</v>
      </c>
      <c r="E50" s="126">
        <v>547</v>
      </c>
      <c r="F50" s="126">
        <v>104</v>
      </c>
      <c r="K50"/>
    </row>
    <row r="51" spans="1:11">
      <c r="A51" s="125"/>
      <c r="B51" s="125" t="s">
        <v>265</v>
      </c>
      <c r="C51" s="126">
        <v>246</v>
      </c>
      <c r="D51" s="126">
        <v>256</v>
      </c>
      <c r="E51" s="126">
        <v>447</v>
      </c>
      <c r="F51" s="126">
        <v>103</v>
      </c>
      <c r="K51"/>
    </row>
    <row r="52" spans="1:11">
      <c r="A52" s="125"/>
      <c r="B52" s="125" t="s">
        <v>194</v>
      </c>
      <c r="C52" s="126">
        <v>358</v>
      </c>
      <c r="D52" s="126">
        <v>166</v>
      </c>
      <c r="E52" s="126">
        <v>328</v>
      </c>
      <c r="F52" s="126">
        <v>84</v>
      </c>
      <c r="K52"/>
    </row>
    <row r="53" spans="1:11">
      <c r="A53" s="125"/>
      <c r="B53" s="125" t="s">
        <v>219</v>
      </c>
      <c r="C53" s="126">
        <v>245</v>
      </c>
      <c r="D53" s="126">
        <v>333</v>
      </c>
      <c r="E53" s="126">
        <v>447</v>
      </c>
      <c r="F53" s="126">
        <v>78</v>
      </c>
      <c r="K53"/>
    </row>
    <row r="54" spans="1:11">
      <c r="A54" s="125"/>
      <c r="B54" s="125" t="s">
        <v>206</v>
      </c>
      <c r="C54" s="126">
        <v>343</v>
      </c>
      <c r="D54" s="126">
        <v>267</v>
      </c>
      <c r="E54" s="126">
        <v>312</v>
      </c>
      <c r="F54" s="126">
        <v>68</v>
      </c>
      <c r="K54"/>
    </row>
    <row r="55" spans="1:11">
      <c r="A55" s="125"/>
      <c r="B55" s="125" t="s">
        <v>217</v>
      </c>
      <c r="C55" s="126">
        <v>159</v>
      </c>
      <c r="D55" s="126">
        <v>134</v>
      </c>
      <c r="E55" s="126">
        <v>206</v>
      </c>
      <c r="F55" s="126">
        <v>58</v>
      </c>
      <c r="K55"/>
    </row>
    <row r="56" spans="1:11">
      <c r="A56" s="125"/>
      <c r="B56" s="125" t="s">
        <v>263</v>
      </c>
      <c r="C56" s="126">
        <v>198</v>
      </c>
      <c r="D56" s="126">
        <v>210</v>
      </c>
      <c r="E56" s="126">
        <v>277</v>
      </c>
      <c r="F56" s="126">
        <v>54</v>
      </c>
      <c r="K56"/>
    </row>
    <row r="57" spans="1:11">
      <c r="A57" s="125"/>
      <c r="B57" s="125" t="s">
        <v>228</v>
      </c>
      <c r="C57" s="126">
        <v>110</v>
      </c>
      <c r="D57" s="126">
        <v>202</v>
      </c>
      <c r="E57" s="126">
        <v>149</v>
      </c>
      <c r="F57" s="126">
        <v>51</v>
      </c>
      <c r="K57"/>
    </row>
    <row r="58" spans="1:11">
      <c r="A58" s="125"/>
      <c r="B58" s="125" t="s">
        <v>191</v>
      </c>
      <c r="C58" s="126">
        <v>157</v>
      </c>
      <c r="D58" s="126">
        <v>126</v>
      </c>
      <c r="E58" s="126">
        <v>156</v>
      </c>
      <c r="F58" s="126">
        <v>51</v>
      </c>
      <c r="K58"/>
    </row>
    <row r="59" spans="1:11">
      <c r="A59" s="125"/>
      <c r="B59" s="125" t="s">
        <v>215</v>
      </c>
      <c r="C59" s="126">
        <v>219</v>
      </c>
      <c r="D59" s="126">
        <v>23</v>
      </c>
      <c r="E59" s="126">
        <v>283</v>
      </c>
      <c r="F59" s="126">
        <v>44</v>
      </c>
      <c r="K59"/>
    </row>
    <row r="60" spans="1:11">
      <c r="A60" s="125"/>
      <c r="B60" s="125" t="s">
        <v>208</v>
      </c>
      <c r="C60" s="126">
        <v>156</v>
      </c>
      <c r="D60" s="126">
        <v>175</v>
      </c>
      <c r="E60" s="126">
        <v>236</v>
      </c>
      <c r="F60" s="126">
        <v>40</v>
      </c>
      <c r="K60"/>
    </row>
    <row r="61" spans="1:11">
      <c r="A61" s="125"/>
      <c r="B61" s="125" t="s">
        <v>213</v>
      </c>
      <c r="C61" s="126">
        <v>160</v>
      </c>
      <c r="D61" s="126">
        <v>129</v>
      </c>
      <c r="E61" s="126">
        <v>180</v>
      </c>
      <c r="F61" s="126">
        <v>37</v>
      </c>
      <c r="K61"/>
    </row>
    <row r="62" spans="1:11">
      <c r="A62" s="125"/>
      <c r="B62" s="125" t="s">
        <v>273</v>
      </c>
      <c r="C62" s="126">
        <v>86</v>
      </c>
      <c r="D62" s="126">
        <v>79</v>
      </c>
      <c r="E62" s="126">
        <v>142</v>
      </c>
      <c r="F62" s="126">
        <v>29</v>
      </c>
      <c r="K62"/>
    </row>
    <row r="63" spans="1:11">
      <c r="A63" s="125"/>
      <c r="B63" s="125" t="s">
        <v>249</v>
      </c>
      <c r="C63" s="126">
        <v>45</v>
      </c>
      <c r="D63" s="126">
        <v>50</v>
      </c>
      <c r="E63" s="126">
        <v>79</v>
      </c>
      <c r="F63" s="126">
        <v>25</v>
      </c>
      <c r="K63"/>
    </row>
    <row r="64" spans="1:11">
      <c r="A64" s="125"/>
      <c r="B64" s="125" t="s">
        <v>187</v>
      </c>
      <c r="C64" s="126">
        <v>25</v>
      </c>
      <c r="D64" s="126">
        <v>19</v>
      </c>
      <c r="E64" s="126">
        <v>45</v>
      </c>
      <c r="F64" s="126">
        <v>22</v>
      </c>
      <c r="K64"/>
    </row>
    <row r="65" spans="1:11">
      <c r="A65" s="125"/>
      <c r="B65" s="125" t="s">
        <v>237</v>
      </c>
      <c r="C65" s="126">
        <v>95</v>
      </c>
      <c r="D65" s="126">
        <v>73</v>
      </c>
      <c r="E65" s="126">
        <v>109</v>
      </c>
      <c r="F65" s="126">
        <v>22</v>
      </c>
      <c r="K65"/>
    </row>
    <row r="66" spans="1:11">
      <c r="A66" s="125"/>
      <c r="B66" s="125" t="s">
        <v>269</v>
      </c>
      <c r="C66" s="126">
        <v>56</v>
      </c>
      <c r="D66" s="126">
        <v>86</v>
      </c>
      <c r="E66" s="126">
        <v>104</v>
      </c>
      <c r="F66" s="126">
        <v>21</v>
      </c>
      <c r="K66"/>
    </row>
    <row r="67" spans="1:11">
      <c r="A67" s="125"/>
      <c r="B67" s="125" t="s">
        <v>203</v>
      </c>
      <c r="C67" s="126">
        <v>59</v>
      </c>
      <c r="D67" s="126">
        <v>99</v>
      </c>
      <c r="E67" s="126">
        <v>88</v>
      </c>
      <c r="F67" s="126">
        <v>20</v>
      </c>
      <c r="K67"/>
    </row>
    <row r="68" spans="1:11">
      <c r="A68" s="125"/>
      <c r="B68" s="125" t="s">
        <v>244</v>
      </c>
      <c r="C68" s="126">
        <v>49</v>
      </c>
      <c r="D68" s="126">
        <v>115</v>
      </c>
      <c r="E68" s="126">
        <v>164</v>
      </c>
      <c r="F68" s="126">
        <v>13</v>
      </c>
      <c r="K68"/>
    </row>
    <row r="69" spans="1:11">
      <c r="A69" s="125"/>
      <c r="B69" s="125" t="s">
        <v>251</v>
      </c>
      <c r="C69" s="126">
        <v>87</v>
      </c>
      <c r="D69" s="126">
        <v>67</v>
      </c>
      <c r="E69" s="126">
        <v>94</v>
      </c>
      <c r="F69" s="126">
        <v>11</v>
      </c>
      <c r="K69"/>
    </row>
    <row r="70" spans="1:11">
      <c r="A70" s="125"/>
      <c r="B70" s="125" t="s">
        <v>235</v>
      </c>
      <c r="C70" s="126">
        <v>81</v>
      </c>
      <c r="D70" s="126">
        <v>36</v>
      </c>
      <c r="E70" s="126">
        <v>58</v>
      </c>
      <c r="F70" s="126">
        <v>11</v>
      </c>
      <c r="K70"/>
    </row>
    <row r="71" spans="1:11">
      <c r="A71" s="125"/>
      <c r="B71" s="125" t="s">
        <v>230</v>
      </c>
      <c r="C71" s="126">
        <v>66</v>
      </c>
      <c r="D71" s="126">
        <v>51</v>
      </c>
      <c r="E71" s="126">
        <v>34</v>
      </c>
      <c r="F71" s="126">
        <v>7</v>
      </c>
      <c r="K71"/>
    </row>
    <row r="72" spans="1:11">
      <c r="A72" s="125"/>
      <c r="B72" s="125" t="s">
        <v>271</v>
      </c>
      <c r="C72" s="126">
        <v>13</v>
      </c>
      <c r="D72" s="126">
        <v>55</v>
      </c>
      <c r="E72" s="126">
        <v>33</v>
      </c>
      <c r="F72" s="126">
        <v>6</v>
      </c>
      <c r="K72"/>
    </row>
    <row r="73" spans="1:11">
      <c r="A73" s="125"/>
      <c r="B73" s="125" t="s">
        <v>189</v>
      </c>
      <c r="C73" s="126">
        <v>45</v>
      </c>
      <c r="D73" s="126">
        <v>9</v>
      </c>
      <c r="E73" s="126">
        <v>9</v>
      </c>
      <c r="F73" s="126">
        <v>6</v>
      </c>
      <c r="K73"/>
    </row>
    <row r="74" spans="1:11">
      <c r="A74" s="125"/>
      <c r="B74" s="125" t="s">
        <v>267</v>
      </c>
      <c r="C74" s="126">
        <v>16</v>
      </c>
      <c r="D74" s="126">
        <v>19</v>
      </c>
      <c r="E74" s="126">
        <v>22</v>
      </c>
      <c r="F74" s="126">
        <v>5</v>
      </c>
      <c r="K74"/>
    </row>
    <row r="75" spans="1:11">
      <c r="A75" s="125"/>
      <c r="B75" s="125" t="s">
        <v>201</v>
      </c>
      <c r="C75" s="126">
        <v>1</v>
      </c>
      <c r="D75" s="126">
        <v>37</v>
      </c>
      <c r="E75" s="126">
        <v>10</v>
      </c>
      <c r="F75" s="126">
        <v>2</v>
      </c>
      <c r="K75"/>
    </row>
    <row r="76" spans="1:11">
      <c r="A76" s="125" t="s">
        <v>380</v>
      </c>
      <c r="B76" s="125" t="s">
        <v>390</v>
      </c>
      <c r="C76" s="126">
        <v>152</v>
      </c>
      <c r="D76" s="126">
        <v>320</v>
      </c>
      <c r="E76" s="126">
        <v>280</v>
      </c>
      <c r="F76" s="126">
        <v>99</v>
      </c>
      <c r="K76"/>
    </row>
    <row r="77" spans="1:11">
      <c r="A77" s="125"/>
      <c r="B77" s="125" t="s">
        <v>413</v>
      </c>
      <c r="C77" s="126">
        <v>124</v>
      </c>
      <c r="D77" s="126">
        <v>148</v>
      </c>
      <c r="E77" s="126">
        <v>225</v>
      </c>
      <c r="F77" s="126">
        <v>75</v>
      </c>
      <c r="K77"/>
    </row>
    <row r="78" spans="1:11">
      <c r="A78" s="125"/>
      <c r="B78" s="125" t="s">
        <v>392</v>
      </c>
      <c r="C78" s="126">
        <v>141</v>
      </c>
      <c r="D78" s="126">
        <v>84</v>
      </c>
      <c r="E78" s="126">
        <v>193</v>
      </c>
      <c r="F78" s="126">
        <v>70</v>
      </c>
      <c r="K78"/>
    </row>
    <row r="79" spans="1:11">
      <c r="A79" s="125"/>
      <c r="B79" s="125" t="s">
        <v>417</v>
      </c>
      <c r="C79" s="126">
        <v>91</v>
      </c>
      <c r="D79" s="126">
        <v>74</v>
      </c>
      <c r="E79" s="126">
        <v>89</v>
      </c>
      <c r="F79" s="126">
        <v>61</v>
      </c>
      <c r="K79"/>
    </row>
    <row r="80" spans="1:11">
      <c r="A80" s="125"/>
      <c r="B80" s="125" t="s">
        <v>425</v>
      </c>
      <c r="C80" s="126">
        <v>89</v>
      </c>
      <c r="D80" s="126">
        <v>0</v>
      </c>
      <c r="E80" s="126">
        <v>111</v>
      </c>
      <c r="F80" s="126">
        <v>55</v>
      </c>
      <c r="K80"/>
    </row>
    <row r="81" spans="1:11">
      <c r="A81" s="125"/>
      <c r="B81" s="125" t="s">
        <v>384</v>
      </c>
      <c r="C81" s="126">
        <v>60</v>
      </c>
      <c r="D81" s="126">
        <v>119</v>
      </c>
      <c r="E81" s="126">
        <v>77</v>
      </c>
      <c r="F81" s="126">
        <v>41</v>
      </c>
      <c r="K81"/>
    </row>
    <row r="82" spans="1:11">
      <c r="A82" s="125"/>
      <c r="B82" s="125" t="s">
        <v>388</v>
      </c>
      <c r="C82" s="126">
        <v>88</v>
      </c>
      <c r="D82" s="126">
        <v>124</v>
      </c>
      <c r="E82" s="126">
        <v>91</v>
      </c>
      <c r="F82" s="126">
        <v>36</v>
      </c>
      <c r="K82"/>
    </row>
    <row r="83" spans="1:11">
      <c r="A83" s="125"/>
      <c r="B83" s="125" t="s">
        <v>397</v>
      </c>
      <c r="C83" s="126">
        <v>125</v>
      </c>
      <c r="D83" s="126">
        <v>175</v>
      </c>
      <c r="E83" s="126">
        <v>145</v>
      </c>
      <c r="F83" s="126">
        <v>35</v>
      </c>
      <c r="K83"/>
    </row>
    <row r="84" spans="1:11">
      <c r="A84" s="125"/>
      <c r="B84" s="125" t="s">
        <v>403</v>
      </c>
      <c r="C84" s="126">
        <v>77</v>
      </c>
      <c r="D84" s="126">
        <v>48</v>
      </c>
      <c r="E84" s="126">
        <v>118</v>
      </c>
      <c r="F84" s="126">
        <v>34</v>
      </c>
      <c r="K84"/>
    </row>
    <row r="85" spans="1:11">
      <c r="A85" s="125"/>
      <c r="B85" s="125" t="s">
        <v>395</v>
      </c>
      <c r="C85" s="126">
        <v>93</v>
      </c>
      <c r="D85" s="126">
        <v>82</v>
      </c>
      <c r="E85" s="126">
        <v>96</v>
      </c>
      <c r="F85" s="126">
        <v>32</v>
      </c>
      <c r="K85"/>
    </row>
    <row r="86" spans="1:11">
      <c r="A86" s="125"/>
      <c r="B86" s="125" t="s">
        <v>399</v>
      </c>
      <c r="C86" s="126">
        <v>78</v>
      </c>
      <c r="D86" s="126">
        <v>64</v>
      </c>
      <c r="E86" s="126">
        <v>83</v>
      </c>
      <c r="F86" s="126">
        <v>29</v>
      </c>
      <c r="K86"/>
    </row>
    <row r="87" spans="1:11">
      <c r="A87" s="125"/>
      <c r="B87" s="125" t="s">
        <v>386</v>
      </c>
      <c r="C87" s="126">
        <v>141</v>
      </c>
      <c r="D87" s="126">
        <v>56</v>
      </c>
      <c r="E87" s="126">
        <v>111</v>
      </c>
      <c r="F87" s="126">
        <v>29</v>
      </c>
      <c r="K87"/>
    </row>
    <row r="88" spans="1:11">
      <c r="A88" s="125"/>
      <c r="B88" s="125" t="s">
        <v>421</v>
      </c>
      <c r="C88" s="126">
        <v>65</v>
      </c>
      <c r="D88" s="126">
        <v>55</v>
      </c>
      <c r="E88" s="126">
        <v>44</v>
      </c>
      <c r="F88" s="126">
        <v>26</v>
      </c>
      <c r="K88"/>
    </row>
    <row r="89" spans="1:11">
      <c r="A89" s="125"/>
      <c r="B89" s="125" t="s">
        <v>423</v>
      </c>
      <c r="C89" s="126">
        <v>28</v>
      </c>
      <c r="D89" s="126">
        <v>44</v>
      </c>
      <c r="E89" s="126">
        <v>33</v>
      </c>
      <c r="F89" s="126">
        <v>19</v>
      </c>
      <c r="K89"/>
    </row>
    <row r="90" spans="1:11">
      <c r="A90" s="125"/>
      <c r="B90" s="125" t="s">
        <v>405</v>
      </c>
      <c r="C90" s="126">
        <v>55</v>
      </c>
      <c r="D90" s="126">
        <v>27</v>
      </c>
      <c r="E90" s="126">
        <v>49</v>
      </c>
      <c r="F90" s="126">
        <v>17</v>
      </c>
      <c r="K90"/>
    </row>
    <row r="91" spans="1:11">
      <c r="A91" s="125"/>
      <c r="B91" s="125" t="s">
        <v>411</v>
      </c>
      <c r="C91" s="126">
        <v>50</v>
      </c>
      <c r="D91" s="126">
        <v>53</v>
      </c>
      <c r="E91" s="126">
        <v>30</v>
      </c>
      <c r="F91" s="126">
        <v>17</v>
      </c>
      <c r="K91"/>
    </row>
    <row r="92" spans="1:11">
      <c r="A92" s="125"/>
      <c r="B92" s="125" t="s">
        <v>419</v>
      </c>
      <c r="C92" s="126">
        <v>12</v>
      </c>
      <c r="D92" s="126">
        <v>92</v>
      </c>
      <c r="E92" s="126">
        <v>19</v>
      </c>
      <c r="F92" s="126">
        <v>16</v>
      </c>
      <c r="K92"/>
    </row>
    <row r="93" spans="1:11">
      <c r="A93" s="125"/>
      <c r="B93" s="125" t="s">
        <v>415</v>
      </c>
      <c r="C93" s="126">
        <v>38</v>
      </c>
      <c r="D93" s="126">
        <v>35</v>
      </c>
      <c r="E93" s="126">
        <v>54</v>
      </c>
      <c r="F93" s="126">
        <v>14</v>
      </c>
      <c r="K93"/>
    </row>
    <row r="94" spans="1:11">
      <c r="A94" s="125"/>
      <c r="B94" s="125" t="s">
        <v>382</v>
      </c>
      <c r="C94" s="126">
        <v>77</v>
      </c>
      <c r="D94" s="126">
        <v>71</v>
      </c>
      <c r="E94" s="126">
        <v>86</v>
      </c>
      <c r="F94" s="126">
        <v>7</v>
      </c>
      <c r="K94"/>
    </row>
    <row r="95" spans="1:11">
      <c r="A95" s="125"/>
      <c r="B95" s="125" t="s">
        <v>401</v>
      </c>
      <c r="C95" s="126">
        <v>4</v>
      </c>
      <c r="D95" s="126">
        <v>26</v>
      </c>
      <c r="E95" s="126">
        <v>10</v>
      </c>
      <c r="F95" s="126">
        <v>6</v>
      </c>
      <c r="K95"/>
    </row>
    <row r="96" spans="1:11">
      <c r="A96" s="125"/>
      <c r="B96" s="125" t="s">
        <v>409</v>
      </c>
      <c r="C96" s="126">
        <v>3</v>
      </c>
      <c r="D96" s="126">
        <v>16</v>
      </c>
      <c r="E96" s="126">
        <v>12</v>
      </c>
      <c r="F96" s="126">
        <v>2</v>
      </c>
      <c r="K96"/>
    </row>
    <row r="97" spans="1:11">
      <c r="A97" s="125" t="s">
        <v>95</v>
      </c>
      <c r="B97" s="125" t="s">
        <v>108</v>
      </c>
      <c r="C97" s="126">
        <v>265</v>
      </c>
      <c r="D97" s="126">
        <v>364</v>
      </c>
      <c r="E97" s="126">
        <v>421</v>
      </c>
      <c r="F97" s="126">
        <v>154</v>
      </c>
      <c r="K97"/>
    </row>
    <row r="98" spans="1:11">
      <c r="A98" s="125"/>
      <c r="B98" s="125" t="s">
        <v>110</v>
      </c>
      <c r="C98" s="126">
        <v>173</v>
      </c>
      <c r="D98" s="126">
        <v>333</v>
      </c>
      <c r="E98" s="126">
        <v>236</v>
      </c>
      <c r="F98" s="126">
        <v>116</v>
      </c>
      <c r="K98"/>
    </row>
    <row r="99" spans="1:11">
      <c r="A99" s="125"/>
      <c r="B99" s="125" t="s">
        <v>112</v>
      </c>
      <c r="C99" s="126">
        <v>193</v>
      </c>
      <c r="D99" s="126">
        <v>291</v>
      </c>
      <c r="E99" s="126">
        <v>219</v>
      </c>
      <c r="F99" s="126">
        <v>74</v>
      </c>
      <c r="K99"/>
    </row>
    <row r="100" spans="1:11">
      <c r="A100" s="125"/>
      <c r="B100" s="125" t="s">
        <v>99</v>
      </c>
      <c r="C100" s="126">
        <v>88</v>
      </c>
      <c r="D100" s="126">
        <v>110</v>
      </c>
      <c r="E100" s="126">
        <v>149</v>
      </c>
      <c r="F100" s="126">
        <v>56</v>
      </c>
      <c r="K100"/>
    </row>
    <row r="101" spans="1:11">
      <c r="A101" s="125"/>
      <c r="B101" s="125" t="s">
        <v>102</v>
      </c>
      <c r="C101" s="126">
        <v>186</v>
      </c>
      <c r="D101" s="126">
        <v>224</v>
      </c>
      <c r="E101" s="126">
        <v>223</v>
      </c>
      <c r="F101" s="126">
        <v>50</v>
      </c>
      <c r="K101"/>
    </row>
    <row r="102" spans="1:11">
      <c r="A102" s="125"/>
      <c r="B102" s="125" t="s">
        <v>105</v>
      </c>
      <c r="C102" s="126">
        <v>87</v>
      </c>
      <c r="D102" s="126">
        <v>80</v>
      </c>
      <c r="E102" s="126">
        <v>91</v>
      </c>
      <c r="F102" s="126">
        <v>21</v>
      </c>
      <c r="K102"/>
    </row>
    <row r="103" spans="1:11">
      <c r="A103" s="125" t="s">
        <v>280</v>
      </c>
      <c r="B103" s="125" t="s">
        <v>292</v>
      </c>
      <c r="C103" s="126">
        <v>106</v>
      </c>
      <c r="D103" s="126">
        <v>249</v>
      </c>
      <c r="E103" s="126">
        <v>834</v>
      </c>
      <c r="F103" s="126">
        <v>146</v>
      </c>
      <c r="K103"/>
    </row>
    <row r="104" spans="1:11">
      <c r="A104" s="125"/>
      <c r="B104" s="125" t="s">
        <v>294</v>
      </c>
      <c r="C104" s="126">
        <v>13</v>
      </c>
      <c r="D104" s="126">
        <v>134</v>
      </c>
      <c r="E104" s="126">
        <v>225</v>
      </c>
      <c r="F104" s="126">
        <v>17</v>
      </c>
      <c r="K104"/>
    </row>
    <row r="105" spans="1:11">
      <c r="A105" s="125"/>
      <c r="B105" s="125" t="s">
        <v>282</v>
      </c>
      <c r="C105" s="126">
        <v>64</v>
      </c>
      <c r="D105" s="126">
        <v>48</v>
      </c>
      <c r="E105" s="126">
        <v>28</v>
      </c>
      <c r="F105" s="126">
        <v>14</v>
      </c>
      <c r="K105"/>
    </row>
    <row r="106" spans="1:11">
      <c r="A106" s="125" t="s">
        <v>58</v>
      </c>
      <c r="B106" s="125" t="s">
        <v>90</v>
      </c>
      <c r="C106" s="126">
        <v>100</v>
      </c>
      <c r="D106" s="126">
        <v>172</v>
      </c>
      <c r="E106" s="126">
        <v>133</v>
      </c>
      <c r="F106" s="126">
        <v>36</v>
      </c>
      <c r="K106"/>
    </row>
    <row r="107" spans="1:11">
      <c r="A107" s="125"/>
      <c r="B107" s="125" t="s">
        <v>79</v>
      </c>
      <c r="C107" s="126">
        <v>50</v>
      </c>
      <c r="D107" s="126">
        <v>95</v>
      </c>
      <c r="E107" s="126">
        <v>83</v>
      </c>
      <c r="F107" s="126">
        <v>17</v>
      </c>
      <c r="K107"/>
    </row>
    <row r="108" spans="1:11">
      <c r="A108" s="125"/>
      <c r="B108" s="125" t="s">
        <v>74</v>
      </c>
      <c r="C108" s="126">
        <v>39</v>
      </c>
      <c r="D108" s="126">
        <v>89</v>
      </c>
      <c r="E108" s="126">
        <v>53</v>
      </c>
      <c r="F108" s="126">
        <v>13</v>
      </c>
      <c r="K108"/>
    </row>
    <row r="109" spans="1:11">
      <c r="A109" s="125"/>
      <c r="B109" s="125" t="s">
        <v>84</v>
      </c>
      <c r="C109" s="126">
        <v>90</v>
      </c>
      <c r="D109" s="126">
        <v>93</v>
      </c>
      <c r="E109" s="126">
        <v>69</v>
      </c>
      <c r="F109" s="126">
        <v>11</v>
      </c>
      <c r="K109"/>
    </row>
    <row r="110" spans="1:11">
      <c r="A110" s="125"/>
      <c r="B110" s="125" t="s">
        <v>77</v>
      </c>
      <c r="C110" s="126">
        <v>56</v>
      </c>
      <c r="D110" s="126">
        <v>51</v>
      </c>
      <c r="E110" s="126">
        <v>44</v>
      </c>
      <c r="F110" s="126">
        <v>9</v>
      </c>
      <c r="K110"/>
    </row>
    <row r="111" spans="1:11">
      <c r="A111" s="125"/>
      <c r="B111" s="125" t="s">
        <v>86</v>
      </c>
      <c r="C111" s="126">
        <v>65</v>
      </c>
      <c r="D111" s="126">
        <v>55</v>
      </c>
      <c r="E111" s="126">
        <v>38</v>
      </c>
      <c r="F111" s="126">
        <v>6</v>
      </c>
      <c r="K111"/>
    </row>
    <row r="112" spans="1:11">
      <c r="A112" s="125"/>
      <c r="B112" s="125" t="s">
        <v>60</v>
      </c>
      <c r="C112" s="126">
        <v>0</v>
      </c>
      <c r="D112" s="126">
        <v>29</v>
      </c>
      <c r="E112" s="126">
        <v>20</v>
      </c>
      <c r="F112" s="126">
        <v>3</v>
      </c>
      <c r="K112"/>
    </row>
    <row r="113" spans="1:11">
      <c r="A113" s="125"/>
      <c r="B113" s="125" t="s">
        <v>68</v>
      </c>
      <c r="C113" s="126">
        <v>7</v>
      </c>
      <c r="D113" s="126">
        <v>5</v>
      </c>
      <c r="E113" s="126">
        <v>4</v>
      </c>
      <c r="F113" s="126">
        <v>1</v>
      </c>
      <c r="K113"/>
    </row>
    <row r="114" spans="1:11">
      <c r="A114" s="125" t="s">
        <v>61</v>
      </c>
      <c r="B114" s="125" t="s">
        <v>61</v>
      </c>
      <c r="C114" s="126"/>
      <c r="D114" s="126"/>
      <c r="E114" s="126"/>
      <c r="F114" s="126"/>
      <c r="K114"/>
    </row>
    <row r="115" spans="1:11">
      <c r="A115" s="125" t="s">
        <v>428</v>
      </c>
      <c r="B115" s="125"/>
      <c r="C115" s="126">
        <v>15112</v>
      </c>
      <c r="D115" s="126">
        <v>15333</v>
      </c>
      <c r="E115" s="126">
        <v>21751</v>
      </c>
      <c r="F115" s="126">
        <v>5425</v>
      </c>
      <c r="K115"/>
    </row>
    <row r="116" spans="1:11">
      <c r="A116"/>
      <c r="B116"/>
      <c r="C116"/>
      <c r="D116"/>
      <c r="E116"/>
      <c r="F116"/>
      <c r="K116"/>
    </row>
    <row r="117" spans="1:11">
      <c r="A117"/>
      <c r="B117"/>
      <c r="C117"/>
      <c r="D117"/>
      <c r="E117"/>
      <c r="F117"/>
      <c r="K117"/>
    </row>
    <row r="118" spans="1:11">
      <c r="A118"/>
      <c r="B118"/>
      <c r="C118"/>
      <c r="D118"/>
      <c r="E118"/>
      <c r="F118"/>
      <c r="K118"/>
    </row>
    <row r="119" spans="1:11">
      <c r="A119"/>
      <c r="B119"/>
      <c r="C119"/>
      <c r="D119"/>
      <c r="E119"/>
      <c r="F119"/>
      <c r="K119"/>
    </row>
    <row r="120" ht="13.5" spans="1:11">
      <c r="A120"/>
      <c r="B120"/>
      <c r="C120"/>
      <c r="D120"/>
      <c r="E120"/>
      <c r="F120"/>
      <c r="K120"/>
    </row>
    <row r="121" ht="13.5" spans="1:11">
      <c r="A121"/>
      <c r="B121"/>
      <c r="C121"/>
      <c r="D121"/>
      <c r="E121"/>
      <c r="F121"/>
      <c r="K121"/>
    </row>
    <row r="122" ht="13.5" spans="1:11">
      <c r="A122"/>
      <c r="B122"/>
      <c r="C122"/>
      <c r="D122"/>
      <c r="E122"/>
      <c r="F122"/>
      <c r="K122"/>
    </row>
    <row r="123" ht="13.5" spans="1:11">
      <c r="A123"/>
      <c r="B123"/>
      <c r="C123"/>
      <c r="D123"/>
      <c r="E123"/>
      <c r="F123"/>
      <c r="K123"/>
    </row>
    <row r="124" ht="13.5" spans="1:6">
      <c r="A124"/>
      <c r="B124"/>
      <c r="C124"/>
      <c r="D124"/>
      <c r="E124"/>
      <c r="F124"/>
    </row>
    <row r="125" ht="13.5" spans="1:6">
      <c r="A125"/>
      <c r="B125"/>
      <c r="C125"/>
      <c r="D125"/>
      <c r="E125"/>
      <c r="F125"/>
    </row>
    <row r="126" ht="13.5" spans="1:6">
      <c r="A126"/>
      <c r="B126"/>
      <c r="C126"/>
      <c r="D126"/>
      <c r="E126"/>
      <c r="F126"/>
    </row>
    <row r="127" ht="13.5" spans="1:6">
      <c r="A127"/>
      <c r="B127"/>
      <c r="C127"/>
      <c r="D127"/>
      <c r="E127"/>
      <c r="F127"/>
    </row>
    <row r="128" ht="13.5" spans="1:6">
      <c r="A128"/>
      <c r="B128"/>
      <c r="C128"/>
      <c r="D128"/>
      <c r="E128"/>
      <c r="F128"/>
    </row>
    <row r="129" ht="13.5" spans="1:6">
      <c r="A129"/>
      <c r="B129"/>
      <c r="C129"/>
      <c r="D129"/>
      <c r="E129"/>
      <c r="F129"/>
    </row>
    <row r="130" ht="13.5" spans="1:6">
      <c r="A130"/>
      <c r="B130"/>
      <c r="C130"/>
      <c r="D130"/>
      <c r="E130"/>
      <c r="F130"/>
    </row>
    <row r="131" ht="13.5" spans="1:6">
      <c r="A131"/>
      <c r="B131"/>
      <c r="C131"/>
      <c r="D131"/>
      <c r="E131"/>
      <c r="F131"/>
    </row>
    <row r="132" ht="13.5" spans="1:6">
      <c r="A132"/>
      <c r="B132"/>
      <c r="C132"/>
      <c r="D132"/>
      <c r="E132"/>
      <c r="F132"/>
    </row>
    <row r="133" ht="13.5" spans="1:6">
      <c r="A133"/>
      <c r="B133"/>
      <c r="C133"/>
      <c r="D133"/>
      <c r="E133"/>
      <c r="F133"/>
    </row>
    <row r="134" ht="13.5" spans="1:6">
      <c r="A134"/>
      <c r="B134"/>
      <c r="C134"/>
      <c r="D134"/>
      <c r="E134"/>
      <c r="F134"/>
    </row>
    <row r="135" ht="13.5" spans="1:6">
      <c r="A135"/>
      <c r="B135"/>
      <c r="C135"/>
      <c r="D135"/>
      <c r="E135"/>
      <c r="F135"/>
    </row>
    <row r="136" ht="13.5" spans="1:6">
      <c r="A136"/>
      <c r="B136"/>
      <c r="C136"/>
      <c r="D136"/>
      <c r="E136"/>
      <c r="F136"/>
    </row>
    <row r="137" ht="13.5" spans="1:6">
      <c r="A137"/>
      <c r="B137"/>
      <c r="C137"/>
      <c r="D137"/>
      <c r="E137"/>
      <c r="F137"/>
    </row>
    <row r="138" ht="13.5" spans="1:6">
      <c r="A138"/>
      <c r="B138"/>
      <c r="C138"/>
      <c r="D138"/>
      <c r="E138"/>
      <c r="F138"/>
    </row>
    <row r="139" ht="13.5" spans="1:6">
      <c r="A139"/>
      <c r="B139"/>
      <c r="C139"/>
      <c r="D139"/>
      <c r="E139"/>
      <c r="F139"/>
    </row>
    <row r="140" ht="13.5" spans="1:6">
      <c r="A140"/>
      <c r="B140"/>
      <c r="C140"/>
      <c r="D140"/>
      <c r="E140"/>
      <c r="F140"/>
    </row>
    <row r="141" ht="13.5" spans="1:6">
      <c r="A141"/>
      <c r="B141"/>
      <c r="C141"/>
      <c r="D141"/>
      <c r="E141"/>
      <c r="F141"/>
    </row>
    <row r="142" ht="13.5" spans="1:6">
      <c r="A142"/>
      <c r="B142"/>
      <c r="C142"/>
      <c r="D142"/>
      <c r="E142"/>
      <c r="F142"/>
    </row>
    <row r="143" ht="13.5" spans="1:6">
      <c r="A143"/>
      <c r="B143"/>
      <c r="C143"/>
      <c r="D143"/>
      <c r="E143"/>
      <c r="F143"/>
    </row>
    <row r="144" ht="13.5" spans="1:6">
      <c r="A144"/>
      <c r="B144"/>
      <c r="C144"/>
      <c r="D144"/>
      <c r="E144"/>
      <c r="F144"/>
    </row>
    <row r="145" ht="13.5" spans="1:6">
      <c r="A145"/>
      <c r="B145"/>
      <c r="C145"/>
      <c r="D145"/>
      <c r="E145"/>
      <c r="F145"/>
    </row>
    <row r="146" ht="13.5" spans="1:6">
      <c r="A146"/>
      <c r="B146"/>
      <c r="C146"/>
      <c r="D146"/>
      <c r="E146"/>
      <c r="F146"/>
    </row>
    <row r="147" ht="13.5" spans="1:6">
      <c r="A147"/>
      <c r="B147"/>
      <c r="C147"/>
      <c r="D147"/>
      <c r="E147"/>
      <c r="F147"/>
    </row>
    <row r="148" ht="13.5" spans="1:6">
      <c r="A148"/>
      <c r="B148"/>
      <c r="C148"/>
      <c r="D148"/>
      <c r="E148"/>
      <c r="F148"/>
    </row>
    <row r="149" ht="13.5" spans="1:6">
      <c r="A149"/>
      <c r="B149"/>
      <c r="C149"/>
      <c r="D149"/>
      <c r="E149"/>
      <c r="F149"/>
    </row>
    <row r="150" ht="13.5" spans="1:6">
      <c r="A150"/>
      <c r="B150"/>
      <c r="C150"/>
      <c r="D150"/>
      <c r="E150"/>
      <c r="F150"/>
    </row>
    <row r="151" ht="13.5" spans="1:6">
      <c r="A151"/>
      <c r="B151"/>
      <c r="C151"/>
      <c r="D151"/>
      <c r="E151"/>
      <c r="F151"/>
    </row>
    <row r="152" ht="13.5" spans="1:6">
      <c r="A152"/>
      <c r="B152"/>
      <c r="C152"/>
      <c r="D152"/>
      <c r="E152"/>
      <c r="F152"/>
    </row>
    <row r="153" ht="13.5" spans="1:6">
      <c r="A153"/>
      <c r="B153"/>
      <c r="C153"/>
      <c r="D153"/>
      <c r="E153"/>
      <c r="F153"/>
    </row>
    <row r="154" ht="13.5" spans="1:6">
      <c r="A154"/>
      <c r="B154"/>
      <c r="C154"/>
      <c r="D154"/>
      <c r="E154"/>
      <c r="F154"/>
    </row>
    <row r="155" ht="13.5" spans="1:6">
      <c r="A155"/>
      <c r="B155"/>
      <c r="C155"/>
      <c r="D155"/>
      <c r="E155"/>
      <c r="F155"/>
    </row>
    <row r="156" ht="13.5" spans="1:6">
      <c r="A156"/>
      <c r="B156"/>
      <c r="C156"/>
      <c r="D156"/>
      <c r="E156"/>
      <c r="F156"/>
    </row>
    <row r="157" ht="13.5" spans="1:6">
      <c r="A157"/>
      <c r="B157"/>
      <c r="C157"/>
      <c r="D157"/>
      <c r="E157"/>
      <c r="F157"/>
    </row>
    <row r="158" ht="13.5" spans="1:6">
      <c r="A158"/>
      <c r="B158"/>
      <c r="C158"/>
      <c r="D158"/>
      <c r="E158"/>
      <c r="F158"/>
    </row>
    <row r="159" ht="13.5" spans="1:6">
      <c r="A159"/>
      <c r="B159"/>
      <c r="C159"/>
      <c r="D159"/>
      <c r="E159"/>
      <c r="F159"/>
    </row>
    <row r="160" ht="13.5" spans="1:6">
      <c r="A160"/>
      <c r="B160"/>
      <c r="C160"/>
      <c r="D160"/>
      <c r="E160"/>
      <c r="F160"/>
    </row>
    <row r="161" ht="13.5" spans="1:6">
      <c r="A161"/>
      <c r="B161"/>
      <c r="C161"/>
      <c r="D161"/>
      <c r="E161"/>
      <c r="F161"/>
    </row>
    <row r="162" ht="13.5" spans="1:6">
      <c r="A162"/>
      <c r="B162"/>
      <c r="C162"/>
      <c r="D162"/>
      <c r="E162"/>
      <c r="F162"/>
    </row>
    <row r="163" ht="13.5" spans="1:6">
      <c r="A163"/>
      <c r="B163"/>
      <c r="C163"/>
      <c r="D163"/>
      <c r="E163"/>
      <c r="F163"/>
    </row>
    <row r="164" ht="13.5" spans="1:6">
      <c r="A164"/>
      <c r="B164"/>
      <c r="C164"/>
      <c r="D164"/>
      <c r="E164"/>
      <c r="F164"/>
    </row>
    <row r="165" ht="13.5" spans="1:6">
      <c r="A165"/>
      <c r="B165"/>
      <c r="C165"/>
      <c r="D165"/>
      <c r="E165"/>
      <c r="F165"/>
    </row>
    <row r="166" ht="13.5" spans="1:6">
      <c r="A166"/>
      <c r="B166"/>
      <c r="C166"/>
      <c r="D166"/>
      <c r="E166"/>
      <c r="F166"/>
    </row>
    <row r="167" ht="13.5" spans="1:6">
      <c r="A167"/>
      <c r="B167"/>
      <c r="C167"/>
      <c r="D167"/>
      <c r="E167"/>
      <c r="F167"/>
    </row>
    <row r="168" ht="13.5" spans="1:6">
      <c r="A168"/>
      <c r="B168"/>
      <c r="C168"/>
      <c r="D168"/>
      <c r="E168"/>
      <c r="F168"/>
    </row>
    <row r="169" ht="13.5" spans="1:6">
      <c r="A169"/>
      <c r="B169"/>
      <c r="C169"/>
      <c r="D169"/>
      <c r="E169"/>
      <c r="F169"/>
    </row>
    <row r="170" ht="13.5" spans="1:6">
      <c r="A170"/>
      <c r="B170"/>
      <c r="C170"/>
      <c r="D170"/>
      <c r="E170"/>
      <c r="F170"/>
    </row>
    <row r="171" ht="13.5" spans="1:6">
      <c r="A171"/>
      <c r="B171"/>
      <c r="C171"/>
      <c r="D171"/>
      <c r="E171"/>
      <c r="F171"/>
    </row>
    <row r="172" ht="13.5" spans="1:6">
      <c r="A172"/>
      <c r="B172"/>
      <c r="C172"/>
      <c r="D172"/>
      <c r="E172"/>
      <c r="F172"/>
    </row>
    <row r="173" ht="13.5" spans="1:6">
      <c r="A173"/>
      <c r="B173"/>
      <c r="C173"/>
      <c r="D173"/>
      <c r="E173"/>
      <c r="F173"/>
    </row>
    <row r="174" ht="13.5" spans="1:6">
      <c r="A174"/>
      <c r="B174"/>
      <c r="C174"/>
      <c r="D174"/>
      <c r="E174"/>
      <c r="F174"/>
    </row>
    <row r="175" ht="13.5" spans="1:6">
      <c r="A175"/>
      <c r="B175"/>
      <c r="C175"/>
      <c r="D175"/>
      <c r="E175"/>
      <c r="F175"/>
    </row>
    <row r="176" ht="13.5" spans="1:6">
      <c r="A176"/>
      <c r="B176"/>
      <c r="C176"/>
      <c r="D176"/>
      <c r="E176"/>
      <c r="F176"/>
    </row>
    <row r="177" ht="13.5" spans="1:6">
      <c r="A177"/>
      <c r="B177"/>
      <c r="C177"/>
      <c r="D177"/>
      <c r="E177"/>
      <c r="F177"/>
    </row>
    <row r="178" ht="13.5" spans="1:6">
      <c r="A178"/>
      <c r="B178"/>
      <c r="C178"/>
      <c r="D178"/>
      <c r="E178"/>
      <c r="F178"/>
    </row>
    <row r="179" ht="13.5" spans="1:6">
      <c r="A179"/>
      <c r="B179"/>
      <c r="C179"/>
      <c r="D179"/>
      <c r="E179"/>
      <c r="F179"/>
    </row>
    <row r="180" ht="13.5" spans="1:6">
      <c r="A180"/>
      <c r="B180"/>
      <c r="C180"/>
      <c r="D180"/>
      <c r="E180"/>
      <c r="F180"/>
    </row>
    <row r="181" ht="13.5" spans="1:6">
      <c r="A181"/>
      <c r="B181"/>
      <c r="C181"/>
      <c r="D181"/>
      <c r="E181"/>
      <c r="F181"/>
    </row>
    <row r="182" ht="13.5" spans="1:6">
      <c r="A182"/>
      <c r="B182"/>
      <c r="C182"/>
      <c r="D182"/>
      <c r="E182"/>
      <c r="F182"/>
    </row>
    <row r="183" ht="13.5" spans="1:6">
      <c r="A183"/>
      <c r="B183"/>
      <c r="C183"/>
      <c r="D183"/>
      <c r="E183"/>
      <c r="F183"/>
    </row>
    <row r="184" ht="13.5" spans="1:6">
      <c r="A184"/>
      <c r="B184"/>
      <c r="C184"/>
      <c r="D184"/>
      <c r="E184"/>
      <c r="F184"/>
    </row>
    <row r="185" ht="13.5" spans="1:6">
      <c r="A185"/>
      <c r="B185"/>
      <c r="C185"/>
      <c r="D185"/>
      <c r="E185"/>
      <c r="F185"/>
    </row>
    <row r="186" ht="13.5" spans="1:6">
      <c r="A186"/>
      <c r="B186"/>
      <c r="C186"/>
      <c r="D186"/>
      <c r="E186"/>
      <c r="F186"/>
    </row>
    <row r="187" ht="13.5" spans="1:6">
      <c r="A187"/>
      <c r="B187"/>
      <c r="C187"/>
      <c r="D187"/>
      <c r="E187"/>
      <c r="F187"/>
    </row>
    <row r="188" ht="13.5" spans="1:6">
      <c r="A188"/>
      <c r="B188"/>
      <c r="C188"/>
      <c r="D188"/>
      <c r="E188"/>
      <c r="F188"/>
    </row>
    <row r="189" ht="13.5" spans="1:6">
      <c r="A189"/>
      <c r="B189"/>
      <c r="C189"/>
      <c r="D189"/>
      <c r="E189"/>
      <c r="F189"/>
    </row>
    <row r="190" ht="13.5" spans="1:6">
      <c r="A190"/>
      <c r="B190"/>
      <c r="C190"/>
      <c r="D190"/>
      <c r="E190"/>
      <c r="F190"/>
    </row>
    <row r="191" ht="13.5" spans="1:6">
      <c r="A191"/>
      <c r="B191"/>
      <c r="C191"/>
      <c r="D191"/>
      <c r="E191"/>
      <c r="F191"/>
    </row>
    <row r="192" ht="13.5" spans="1:6">
      <c r="A192"/>
      <c r="B192"/>
      <c r="C192"/>
      <c r="D192"/>
      <c r="E192"/>
      <c r="F192"/>
    </row>
    <row r="193" ht="13.5" spans="1:6">
      <c r="A193"/>
      <c r="B193"/>
      <c r="C193"/>
      <c r="D193"/>
      <c r="E193"/>
      <c r="F193"/>
    </row>
    <row r="194" ht="13.5" spans="1:6">
      <c r="A194"/>
      <c r="B194"/>
      <c r="C194"/>
      <c r="D194"/>
      <c r="E194"/>
      <c r="F194"/>
    </row>
    <row r="195" ht="13.5" spans="1:6">
      <c r="A195"/>
      <c r="B195"/>
      <c r="C195"/>
      <c r="D195"/>
      <c r="E195"/>
      <c r="F195"/>
    </row>
    <row r="196" ht="13.5" spans="1:6">
      <c r="A196"/>
      <c r="B196"/>
      <c r="C196"/>
      <c r="D196"/>
      <c r="E196"/>
      <c r="F196"/>
    </row>
    <row r="197" ht="13.5" spans="1:6">
      <c r="A197"/>
      <c r="B197"/>
      <c r="C197"/>
      <c r="D197"/>
      <c r="E197"/>
      <c r="F197"/>
    </row>
    <row r="198" ht="13.5" spans="1:6">
      <c r="A198"/>
      <c r="B198"/>
      <c r="C198"/>
      <c r="D198"/>
      <c r="E198"/>
      <c r="F198"/>
    </row>
    <row r="199" ht="13.5" spans="1:6">
      <c r="A199"/>
      <c r="B199"/>
      <c r="C199"/>
      <c r="D199"/>
      <c r="E199"/>
      <c r="F199"/>
    </row>
    <row r="200" ht="13.5" spans="1:6">
      <c r="A200"/>
      <c r="B200"/>
      <c r="C200"/>
      <c r="D200"/>
      <c r="E200"/>
      <c r="F200"/>
    </row>
    <row r="201" ht="13.5" spans="1:6">
      <c r="A201"/>
      <c r="B201"/>
      <c r="C201"/>
      <c r="D201"/>
      <c r="E201"/>
      <c r="F201"/>
    </row>
    <row r="202" ht="13.5" spans="1:6">
      <c r="A202"/>
      <c r="B202"/>
      <c r="C202"/>
      <c r="D202"/>
      <c r="E202"/>
      <c r="F202"/>
    </row>
    <row r="203" ht="13.5" spans="1:6">
      <c r="A203"/>
      <c r="B203"/>
      <c r="C203"/>
      <c r="D203"/>
      <c r="E203"/>
      <c r="F203"/>
    </row>
    <row r="204" ht="13.5" spans="1:6">
      <c r="A204"/>
      <c r="B204"/>
      <c r="C204"/>
      <c r="D204"/>
      <c r="E204"/>
      <c r="F204"/>
    </row>
  </sheetData>
  <mergeCells count="4">
    <mergeCell ref="K3:N3"/>
    <mergeCell ref="O3:Q3"/>
    <mergeCell ref="K14:N14"/>
    <mergeCell ref="R3:R4"/>
  </mergeCells>
  <conditionalFormatting sqref="R5:R1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{b2e7349c-790b-46f5-9430-e55f2900e7ca}</x14:id>
        </ext>
      </extLst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2e7349c-790b-46f5-9430-e55f2900e7c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R5:R12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9"/>
  <sheetViews>
    <sheetView workbookViewId="0">
      <selection activeCell="S52" sqref="S52"/>
    </sheetView>
  </sheetViews>
  <sheetFormatPr defaultColWidth="9" defaultRowHeight="13.5"/>
  <cols>
    <col min="2" max="3" width="10.25" customWidth="1"/>
    <col min="4" max="4" width="7.88333333333333" customWidth="1"/>
    <col min="5" max="5" width="11.1333333333333" customWidth="1"/>
    <col min="6" max="6" width="12.5583333333333" customWidth="1"/>
    <col min="7" max="7" width="11.3833333333333" customWidth="1"/>
    <col min="8" max="8" width="18.8916666666667" hidden="1" customWidth="1" outlineLevel="1"/>
    <col min="9" max="9" width="16" customWidth="1" collapsed="1"/>
    <col min="11" max="11" width="9" hidden="1" customWidth="1"/>
    <col min="12" max="13" width="14.75" hidden="1" customWidth="1"/>
    <col min="14" max="14" width="13.75" hidden="1" customWidth="1"/>
    <col min="15" max="16" width="11.3833333333333" hidden="1" customWidth="1"/>
    <col min="17" max="17" width="10.3833333333333" customWidth="1"/>
  </cols>
  <sheetData>
    <row r="1" ht="16.5" spans="1:16">
      <c r="A1" s="99" t="s">
        <v>0</v>
      </c>
      <c r="B1" s="99" t="s">
        <v>1101</v>
      </c>
      <c r="C1" s="99" t="s">
        <v>1102</v>
      </c>
      <c r="D1" s="99" t="s">
        <v>1103</v>
      </c>
      <c r="E1" s="99" t="s">
        <v>1104</v>
      </c>
      <c r="F1" s="99" t="s">
        <v>1105</v>
      </c>
      <c r="G1" s="99" t="s">
        <v>1106</v>
      </c>
      <c r="H1" s="100" t="s">
        <v>1107</v>
      </c>
      <c r="I1" s="100" t="s">
        <v>1108</v>
      </c>
      <c r="L1" s="63" t="s">
        <v>1109</v>
      </c>
      <c r="M1" s="63" t="s">
        <v>1110</v>
      </c>
      <c r="N1" s="63" t="s">
        <v>1111</v>
      </c>
      <c r="O1" s="63" t="s">
        <v>1112</v>
      </c>
      <c r="P1" s="63" t="s">
        <v>1113</v>
      </c>
    </row>
    <row r="2" ht="16.5" spans="1:16">
      <c r="A2" s="101">
        <v>44013</v>
      </c>
      <c r="B2" s="102">
        <v>47756.97</v>
      </c>
      <c r="C2" s="102">
        <v>72270.8</v>
      </c>
      <c r="D2" s="102">
        <f t="shared" ref="D2:D8" si="0">C2-B2</f>
        <v>24513.83</v>
      </c>
      <c r="E2" s="103">
        <f>(C2-B2)/B2</f>
        <v>0.513303712526151</v>
      </c>
      <c r="F2" s="104">
        <v>1600000</v>
      </c>
      <c r="G2" s="105">
        <f>C33/F2</f>
        <v>0.47741065625</v>
      </c>
      <c r="H2" s="104">
        <v>71809.9</v>
      </c>
      <c r="I2" s="105">
        <f>H2/C33</f>
        <v>0.0940096055930884</v>
      </c>
      <c r="L2" s="78">
        <v>1600000</v>
      </c>
      <c r="M2" s="78">
        <f>L6*0.7</f>
        <v>31500</v>
      </c>
      <c r="N2" s="78">
        <f>L2*O2</f>
        <v>128000</v>
      </c>
      <c r="O2" s="79">
        <v>0.08</v>
      </c>
      <c r="P2" s="81">
        <f>L2*0.13-M2-N2</f>
        <v>48500</v>
      </c>
    </row>
    <row r="3" ht="16.5" spans="1:9">
      <c r="A3" s="101">
        <v>44014</v>
      </c>
      <c r="B3" s="102">
        <v>48768.8</v>
      </c>
      <c r="C3" s="102">
        <v>63331.52</v>
      </c>
      <c r="D3" s="102">
        <f t="shared" si="0"/>
        <v>14562.72</v>
      </c>
      <c r="E3" s="103">
        <f t="shared" ref="E3:E33" si="1">(C3-B3)/B3</f>
        <v>0.298607306310592</v>
      </c>
      <c r="F3" s="106"/>
      <c r="G3" s="107"/>
      <c r="H3" s="106"/>
      <c r="I3" s="107"/>
    </row>
    <row r="4" ht="16.5" spans="1:9">
      <c r="A4" s="101">
        <v>44015</v>
      </c>
      <c r="B4" s="102">
        <v>59010.54</v>
      </c>
      <c r="C4" s="102">
        <v>67673.17</v>
      </c>
      <c r="D4" s="102">
        <f t="shared" si="0"/>
        <v>8662.63</v>
      </c>
      <c r="E4" s="103">
        <f t="shared" si="1"/>
        <v>0.146798012694003</v>
      </c>
      <c r="F4" s="106"/>
      <c r="G4" s="107"/>
      <c r="H4" s="106"/>
      <c r="I4" s="107"/>
    </row>
    <row r="5" ht="16.5" spans="1:13">
      <c r="A5" s="101">
        <v>44016</v>
      </c>
      <c r="B5" s="102">
        <v>51596.82</v>
      </c>
      <c r="C5" s="102">
        <v>58088.26</v>
      </c>
      <c r="D5" s="102">
        <f t="shared" si="0"/>
        <v>6491.44</v>
      </c>
      <c r="E5" s="103">
        <f t="shared" si="1"/>
        <v>0.125810854234815</v>
      </c>
      <c r="F5" s="106"/>
      <c r="G5" s="107"/>
      <c r="H5" s="106"/>
      <c r="I5" s="107"/>
      <c r="L5" s="114" t="s">
        <v>1114</v>
      </c>
      <c r="M5" s="114" t="s">
        <v>1115</v>
      </c>
    </row>
    <row r="6" ht="16.5" spans="1:13">
      <c r="A6" s="101">
        <v>44017</v>
      </c>
      <c r="B6" s="102">
        <v>66446.36</v>
      </c>
      <c r="C6" s="102">
        <v>60184.85</v>
      </c>
      <c r="D6" s="102">
        <f t="shared" si="0"/>
        <v>-6261.51</v>
      </c>
      <c r="E6" s="103">
        <f t="shared" si="1"/>
        <v>-0.0942340558609983</v>
      </c>
      <c r="F6" s="106"/>
      <c r="G6" s="107"/>
      <c r="H6" s="106"/>
      <c r="I6" s="107"/>
      <c r="L6" s="114">
        <v>45000</v>
      </c>
      <c r="M6" s="115">
        <f>L6/L2</f>
        <v>0.028125</v>
      </c>
    </row>
    <row r="7" ht="16.5" spans="1:9">
      <c r="A7" s="101">
        <v>44018</v>
      </c>
      <c r="B7" s="102">
        <v>47997.53</v>
      </c>
      <c r="C7" s="102">
        <v>52534.71</v>
      </c>
      <c r="D7" s="102">
        <f t="shared" si="0"/>
        <v>4537.18</v>
      </c>
      <c r="E7" s="103">
        <f t="shared" si="1"/>
        <v>0.0945294476611609</v>
      </c>
      <c r="F7" s="106"/>
      <c r="G7" s="107"/>
      <c r="H7" s="106"/>
      <c r="I7" s="107"/>
    </row>
    <row r="8" ht="16.5" spans="1:13">
      <c r="A8" s="101">
        <v>44019</v>
      </c>
      <c r="B8" s="102">
        <v>51579.64</v>
      </c>
      <c r="C8" s="102">
        <v>73374.92</v>
      </c>
      <c r="D8" s="102">
        <f t="shared" si="0"/>
        <v>21795.28</v>
      </c>
      <c r="E8" s="103">
        <f t="shared" si="1"/>
        <v>0.422555876698635</v>
      </c>
      <c r="F8" s="106"/>
      <c r="G8" s="107"/>
      <c r="H8" s="106"/>
      <c r="I8" s="107"/>
      <c r="L8" s="114" t="s">
        <v>1116</v>
      </c>
      <c r="M8" s="116">
        <v>39456</v>
      </c>
    </row>
    <row r="9" ht="16.5" spans="1:13">
      <c r="A9" s="101">
        <v>44020</v>
      </c>
      <c r="B9" s="102">
        <v>47265.64</v>
      </c>
      <c r="C9" s="102">
        <v>63803.05</v>
      </c>
      <c r="D9" s="102">
        <f t="shared" ref="D8:D33" si="2">C9-B9</f>
        <v>16537.41</v>
      </c>
      <c r="E9" s="108">
        <f t="shared" si="1"/>
        <v>0.349882282351408</v>
      </c>
      <c r="F9" s="106"/>
      <c r="G9" s="107"/>
      <c r="H9" s="106"/>
      <c r="I9" s="107"/>
      <c r="L9" s="117"/>
      <c r="M9" s="117"/>
    </row>
    <row r="10" ht="16.5" spans="1:13">
      <c r="A10" s="101">
        <v>44021</v>
      </c>
      <c r="B10" s="102">
        <v>58317.85</v>
      </c>
      <c r="C10" s="102">
        <v>69919.72</v>
      </c>
      <c r="D10" s="102">
        <f t="shared" si="2"/>
        <v>11601.87</v>
      </c>
      <c r="E10" s="103">
        <f t="shared" si="1"/>
        <v>0.198942004892156</v>
      </c>
      <c r="F10" s="106"/>
      <c r="G10" s="107"/>
      <c r="H10" s="106"/>
      <c r="I10" s="107"/>
      <c r="L10" s="117"/>
      <c r="M10" s="117"/>
    </row>
    <row r="11" ht="16.5" spans="1:13">
      <c r="A11" s="101">
        <v>44022</v>
      </c>
      <c r="B11" s="102">
        <v>42178.68</v>
      </c>
      <c r="C11" s="102">
        <v>63905.94</v>
      </c>
      <c r="D11" s="102">
        <f t="shared" si="2"/>
        <v>21727.26</v>
      </c>
      <c r="E11" s="103">
        <f t="shared" si="1"/>
        <v>0.515124228638734</v>
      </c>
      <c r="F11" s="106"/>
      <c r="G11" s="107"/>
      <c r="H11" s="106"/>
      <c r="I11" s="107"/>
      <c r="L11" s="117"/>
      <c r="M11" s="117"/>
    </row>
    <row r="12" ht="16.5" spans="1:13">
      <c r="A12" s="101">
        <v>44023</v>
      </c>
      <c r="B12" s="102">
        <v>38689.06</v>
      </c>
      <c r="C12" s="102">
        <v>64780.47</v>
      </c>
      <c r="D12" s="102">
        <f t="shared" si="2"/>
        <v>26091.41</v>
      </c>
      <c r="E12" s="103">
        <f t="shared" si="1"/>
        <v>0.67438728157262</v>
      </c>
      <c r="F12" s="106"/>
      <c r="G12" s="107"/>
      <c r="H12" s="106"/>
      <c r="I12" s="107"/>
      <c r="L12" s="117"/>
      <c r="M12" s="117"/>
    </row>
    <row r="13" ht="16.5" spans="1:13">
      <c r="A13" s="101">
        <v>44024</v>
      </c>
      <c r="B13" s="102">
        <v>51846.68</v>
      </c>
      <c r="C13" s="102">
        <v>53989.64</v>
      </c>
      <c r="D13" s="102">
        <f t="shared" si="2"/>
        <v>2142.96</v>
      </c>
      <c r="E13" s="103">
        <f t="shared" si="1"/>
        <v>0.041332636921014</v>
      </c>
      <c r="F13" s="106"/>
      <c r="G13" s="107"/>
      <c r="H13" s="106"/>
      <c r="I13" s="107"/>
      <c r="L13" s="117"/>
      <c r="M13" s="117"/>
    </row>
    <row r="14" ht="16.5" hidden="1" outlineLevel="1" spans="1:13">
      <c r="A14" s="101">
        <v>44025</v>
      </c>
      <c r="B14" s="102">
        <v>59389.11</v>
      </c>
      <c r="C14" s="102"/>
      <c r="D14" s="102">
        <f t="shared" si="2"/>
        <v>-59389.11</v>
      </c>
      <c r="E14" s="103">
        <f t="shared" si="1"/>
        <v>-1</v>
      </c>
      <c r="F14" s="106"/>
      <c r="G14" s="107"/>
      <c r="H14" s="106"/>
      <c r="I14" s="107"/>
      <c r="L14" s="117"/>
      <c r="M14" s="117"/>
    </row>
    <row r="15" ht="16.5" hidden="1" outlineLevel="1" spans="1:13">
      <c r="A15" s="101">
        <v>44026</v>
      </c>
      <c r="B15" s="102">
        <v>60689.3</v>
      </c>
      <c r="C15" s="102"/>
      <c r="D15" s="102">
        <f t="shared" si="2"/>
        <v>-60689.3</v>
      </c>
      <c r="E15" s="103">
        <f t="shared" si="1"/>
        <v>-1</v>
      </c>
      <c r="F15" s="106"/>
      <c r="G15" s="107"/>
      <c r="H15" s="106"/>
      <c r="I15" s="107"/>
      <c r="L15" s="117"/>
      <c r="M15" s="117"/>
    </row>
    <row r="16" ht="16.5" hidden="1" outlineLevel="1" spans="1:13">
      <c r="A16" s="101">
        <v>44027</v>
      </c>
      <c r="B16" s="102">
        <v>54198.38</v>
      </c>
      <c r="C16" s="102"/>
      <c r="D16" s="102">
        <f t="shared" si="2"/>
        <v>-54198.38</v>
      </c>
      <c r="E16" s="103">
        <f t="shared" si="1"/>
        <v>-1</v>
      </c>
      <c r="F16" s="106"/>
      <c r="G16" s="107"/>
      <c r="H16" s="106"/>
      <c r="I16" s="107"/>
      <c r="L16" s="117"/>
      <c r="M16" s="117"/>
    </row>
    <row r="17" ht="16.5" hidden="1" outlineLevel="1" spans="1:13">
      <c r="A17" s="101">
        <v>44028</v>
      </c>
      <c r="B17" s="102">
        <v>57391.84</v>
      </c>
      <c r="C17" s="102"/>
      <c r="D17" s="102">
        <f t="shared" si="2"/>
        <v>-57391.84</v>
      </c>
      <c r="E17" s="103">
        <f t="shared" si="1"/>
        <v>-1</v>
      </c>
      <c r="F17" s="106"/>
      <c r="G17" s="107"/>
      <c r="H17" s="106"/>
      <c r="I17" s="107"/>
      <c r="L17" s="117"/>
      <c r="M17" s="117"/>
    </row>
    <row r="18" ht="16.5" hidden="1" outlineLevel="1" spans="1:13">
      <c r="A18" s="101">
        <v>44029</v>
      </c>
      <c r="B18" s="102">
        <v>51508.96</v>
      </c>
      <c r="C18" s="102"/>
      <c r="D18" s="102">
        <f t="shared" si="2"/>
        <v>-51508.96</v>
      </c>
      <c r="E18" s="103">
        <f t="shared" si="1"/>
        <v>-1</v>
      </c>
      <c r="F18" s="106"/>
      <c r="G18" s="107"/>
      <c r="H18" s="106"/>
      <c r="I18" s="107"/>
      <c r="L18" s="117"/>
      <c r="M18" s="117"/>
    </row>
    <row r="19" ht="16.5" hidden="1" outlineLevel="1" spans="1:13">
      <c r="A19" s="101">
        <v>44030</v>
      </c>
      <c r="B19" s="102">
        <v>34897.83</v>
      </c>
      <c r="C19" s="102"/>
      <c r="D19" s="102">
        <f t="shared" si="2"/>
        <v>-34897.83</v>
      </c>
      <c r="E19" s="103">
        <f t="shared" si="1"/>
        <v>-1</v>
      </c>
      <c r="F19" s="106"/>
      <c r="G19" s="107"/>
      <c r="H19" s="106"/>
      <c r="I19" s="107"/>
      <c r="L19" s="117"/>
      <c r="M19" s="117"/>
    </row>
    <row r="20" ht="16.5" hidden="1" outlineLevel="1" spans="1:13">
      <c r="A20" s="101">
        <v>44031</v>
      </c>
      <c r="B20" s="102">
        <v>35594.87</v>
      </c>
      <c r="C20" s="102"/>
      <c r="D20" s="102">
        <f t="shared" si="2"/>
        <v>-35594.87</v>
      </c>
      <c r="E20" s="103">
        <f t="shared" si="1"/>
        <v>-1</v>
      </c>
      <c r="F20" s="106"/>
      <c r="G20" s="107"/>
      <c r="H20" s="106"/>
      <c r="I20" s="107"/>
      <c r="L20" s="117"/>
      <c r="M20" s="117"/>
    </row>
    <row r="21" ht="16.5" hidden="1" outlineLevel="1" spans="1:13">
      <c r="A21" s="101">
        <v>44032</v>
      </c>
      <c r="B21" s="102">
        <v>26336.94</v>
      </c>
      <c r="C21" s="102"/>
      <c r="D21" s="102">
        <f t="shared" si="2"/>
        <v>-26336.94</v>
      </c>
      <c r="E21" s="103">
        <f t="shared" si="1"/>
        <v>-1</v>
      </c>
      <c r="F21" s="106"/>
      <c r="G21" s="107"/>
      <c r="H21" s="106"/>
      <c r="I21" s="107"/>
      <c r="L21" s="117"/>
      <c r="M21" s="117"/>
    </row>
    <row r="22" ht="16.5" hidden="1" outlineLevel="1" spans="1:13">
      <c r="A22" s="101">
        <v>44033</v>
      </c>
      <c r="B22" s="102">
        <v>19700.41</v>
      </c>
      <c r="C22" s="102"/>
      <c r="D22" s="102">
        <f t="shared" si="2"/>
        <v>-19700.41</v>
      </c>
      <c r="E22" s="103">
        <f t="shared" si="1"/>
        <v>-1</v>
      </c>
      <c r="F22" s="106"/>
      <c r="G22" s="107"/>
      <c r="H22" s="106"/>
      <c r="I22" s="107"/>
      <c r="L22" s="117"/>
      <c r="M22" s="117"/>
    </row>
    <row r="23" ht="16.5" hidden="1" outlineLevel="1" spans="1:13">
      <c r="A23" s="101">
        <v>44034</v>
      </c>
      <c r="B23" s="102">
        <v>79225.46</v>
      </c>
      <c r="C23" s="102"/>
      <c r="D23" s="102">
        <f t="shared" si="2"/>
        <v>-79225.46</v>
      </c>
      <c r="E23" s="103">
        <f t="shared" si="1"/>
        <v>-1</v>
      </c>
      <c r="F23" s="106"/>
      <c r="G23" s="107"/>
      <c r="H23" s="106"/>
      <c r="I23" s="107"/>
      <c r="L23" s="117"/>
      <c r="M23" s="117"/>
    </row>
    <row r="24" ht="16.5" hidden="1" outlineLevel="1" spans="1:13">
      <c r="A24" s="101">
        <v>44035</v>
      </c>
      <c r="B24" s="102">
        <v>41754.2</v>
      </c>
      <c r="C24" s="102"/>
      <c r="D24" s="102">
        <f t="shared" si="2"/>
        <v>-41754.2</v>
      </c>
      <c r="E24" s="103">
        <f t="shared" si="1"/>
        <v>-1</v>
      </c>
      <c r="F24" s="106"/>
      <c r="G24" s="107"/>
      <c r="H24" s="106"/>
      <c r="I24" s="107"/>
      <c r="L24" s="117"/>
      <c r="M24" s="117"/>
    </row>
    <row r="25" ht="16.5" hidden="1" outlineLevel="1" spans="1:13">
      <c r="A25" s="101">
        <v>44036</v>
      </c>
      <c r="B25" s="102">
        <v>41151.27</v>
      </c>
      <c r="C25" s="102"/>
      <c r="D25" s="102">
        <f t="shared" si="2"/>
        <v>-41151.27</v>
      </c>
      <c r="E25" s="103">
        <f t="shared" si="1"/>
        <v>-1</v>
      </c>
      <c r="F25" s="106"/>
      <c r="G25" s="107"/>
      <c r="H25" s="106"/>
      <c r="I25" s="107"/>
      <c r="L25" s="117"/>
      <c r="M25" s="117"/>
    </row>
    <row r="26" ht="16.5" hidden="1" outlineLevel="1" spans="1:13">
      <c r="A26" s="101">
        <v>44037</v>
      </c>
      <c r="B26" s="102">
        <v>30596.37</v>
      </c>
      <c r="C26" s="102"/>
      <c r="D26" s="102">
        <f t="shared" si="2"/>
        <v>-30596.37</v>
      </c>
      <c r="E26" s="103">
        <f t="shared" si="1"/>
        <v>-1</v>
      </c>
      <c r="F26" s="106"/>
      <c r="G26" s="107"/>
      <c r="H26" s="106"/>
      <c r="I26" s="107"/>
      <c r="L26" s="117"/>
      <c r="M26" s="117"/>
    </row>
    <row r="27" ht="16.5" hidden="1" outlineLevel="1" spans="1:13">
      <c r="A27" s="101">
        <v>44038</v>
      </c>
      <c r="B27" s="102">
        <v>30090.02</v>
      </c>
      <c r="C27" s="102"/>
      <c r="D27" s="102">
        <f t="shared" si="2"/>
        <v>-30090.02</v>
      </c>
      <c r="E27" s="103">
        <f t="shared" si="1"/>
        <v>-1</v>
      </c>
      <c r="F27" s="106"/>
      <c r="G27" s="107"/>
      <c r="H27" s="106"/>
      <c r="I27" s="107"/>
      <c r="L27" s="117"/>
      <c r="M27" s="117"/>
    </row>
    <row r="28" ht="16.5" hidden="1" outlineLevel="1" spans="1:13">
      <c r="A28" s="101">
        <v>44039</v>
      </c>
      <c r="B28" s="102">
        <v>58337.55</v>
      </c>
      <c r="C28" s="102"/>
      <c r="D28" s="102">
        <f t="shared" si="2"/>
        <v>-58337.55</v>
      </c>
      <c r="E28" s="103">
        <f t="shared" si="1"/>
        <v>-1</v>
      </c>
      <c r="F28" s="106"/>
      <c r="G28" s="107"/>
      <c r="H28" s="106"/>
      <c r="I28" s="107"/>
      <c r="L28" s="117"/>
      <c r="M28" s="117"/>
    </row>
    <row r="29" ht="16.5" hidden="1" outlineLevel="1" spans="1:13">
      <c r="A29" s="101">
        <v>44040</v>
      </c>
      <c r="B29" s="102">
        <v>36333.77</v>
      </c>
      <c r="C29" s="102"/>
      <c r="D29" s="102">
        <f t="shared" si="2"/>
        <v>-36333.77</v>
      </c>
      <c r="E29" s="103">
        <f t="shared" si="1"/>
        <v>-1</v>
      </c>
      <c r="F29" s="106"/>
      <c r="G29" s="107"/>
      <c r="H29" s="106"/>
      <c r="I29" s="107"/>
      <c r="L29" s="117"/>
      <c r="M29" s="117"/>
    </row>
    <row r="30" ht="16.5" hidden="1" outlineLevel="1" spans="1:13">
      <c r="A30" s="101">
        <v>44041</v>
      </c>
      <c r="B30" s="102">
        <v>53288.18</v>
      </c>
      <c r="C30" s="102"/>
      <c r="D30" s="102">
        <f t="shared" si="2"/>
        <v>-53288.18</v>
      </c>
      <c r="E30" s="103">
        <f t="shared" si="1"/>
        <v>-1</v>
      </c>
      <c r="F30" s="106"/>
      <c r="G30" s="107"/>
      <c r="H30" s="106"/>
      <c r="I30" s="107"/>
      <c r="L30" s="117"/>
      <c r="M30" s="117"/>
    </row>
    <row r="31" ht="16.5" hidden="1" outlineLevel="1" spans="1:13">
      <c r="A31" s="101">
        <v>44042</v>
      </c>
      <c r="B31" s="102">
        <v>46284.97</v>
      </c>
      <c r="C31" s="102"/>
      <c r="D31" s="102">
        <f t="shared" si="2"/>
        <v>-46284.97</v>
      </c>
      <c r="E31" s="103">
        <f t="shared" si="1"/>
        <v>-1</v>
      </c>
      <c r="F31" s="106"/>
      <c r="G31" s="107"/>
      <c r="H31" s="106"/>
      <c r="I31" s="107"/>
      <c r="L31" s="117"/>
      <c r="M31" s="117"/>
    </row>
    <row r="32" ht="16.5" hidden="1" outlineLevel="1" spans="1:13">
      <c r="A32" s="101">
        <v>44043</v>
      </c>
      <c r="B32" s="102">
        <v>53264.14</v>
      </c>
      <c r="C32" s="102"/>
      <c r="D32" s="102">
        <f t="shared" si="2"/>
        <v>-53264.14</v>
      </c>
      <c r="E32" s="103">
        <f t="shared" si="1"/>
        <v>-1</v>
      </c>
      <c r="F32" s="106"/>
      <c r="G32" s="107"/>
      <c r="H32" s="106"/>
      <c r="I32" s="107"/>
      <c r="L32" s="117"/>
      <c r="M32" s="117"/>
    </row>
    <row r="33" ht="16.5" collapsed="1" spans="1:13">
      <c r="A33" s="109" t="s">
        <v>1117</v>
      </c>
      <c r="B33" s="110">
        <f>SUM(B2:B13)</f>
        <v>611454.57</v>
      </c>
      <c r="C33" s="110">
        <f>SUM(C2:C13)</f>
        <v>763857.05</v>
      </c>
      <c r="D33" s="110">
        <f t="shared" si="2"/>
        <v>152402.48</v>
      </c>
      <c r="E33" s="111">
        <f t="shared" si="1"/>
        <v>0.249245794335955</v>
      </c>
      <c r="F33" s="112"/>
      <c r="G33" s="113"/>
      <c r="H33" s="112"/>
      <c r="I33" s="113"/>
      <c r="L33" s="114" t="s">
        <v>1118</v>
      </c>
      <c r="M33" s="118">
        <v>196821.855400001</v>
      </c>
    </row>
    <row r="34" ht="14.25" spans="12:13">
      <c r="L34" s="63" t="s">
        <v>1119</v>
      </c>
      <c r="M34" s="119">
        <f>M33+M8</f>
        <v>236277.855400001</v>
      </c>
    </row>
    <row r="38" ht="14.25" spans="9:10">
      <c r="I38" s="120"/>
      <c r="J38" s="120"/>
    </row>
    <row r="39" ht="14.25" spans="9:10">
      <c r="I39" s="121"/>
      <c r="J39" s="121"/>
    </row>
  </sheetData>
  <mergeCells count="4">
    <mergeCell ref="F2:F33"/>
    <mergeCell ref="G2:G33"/>
    <mergeCell ref="H2:H33"/>
    <mergeCell ref="I2:I33"/>
  </mergeCells>
  <conditionalFormatting sqref="E2">
    <cfRule type="dataBar" priority="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{d8a4564f-9b08-4478-9ae0-7c97182605e8}</x14:id>
        </ext>
      </extLst>
    </cfRule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{fa02d4fb-190d-48f6-8b3a-d1b8594753f8}</x14:id>
        </ext>
      </extLst>
    </cfRule>
  </conditionalFormatting>
  <conditionalFormatting sqref="E3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{a3584b35-acef-4f75-ae66-f858808ea35b}</x14:id>
        </ext>
      </extLst>
    </cfRule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{8d1cdeb5-2334-418e-8c7d-2154a7406386}</x14:id>
        </ext>
      </extLst>
    </cfRule>
    <cfRule type="dataBar" priority="9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{8c3f75ec-e376-42d9-88f2-49a91748c93f}</x14:id>
        </ext>
      </extLst>
    </cfRule>
  </conditionalFormatting>
  <conditionalFormatting sqref="E4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{50a3bc69-f214-4d9a-9276-d9a85329023c}</x14:id>
        </ext>
      </extLst>
    </cfRule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{554da0c2-27df-4e57-b8c1-10a171e39e93}</x14:id>
        </ext>
      </extLst>
    </cfRule>
    <cfRule type="dataBar" priority="9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{81f7868b-0093-4c54-a99d-3c661c73b93f}</x14:id>
        </ext>
      </extLst>
    </cfRule>
  </conditionalFormatting>
  <conditionalFormatting sqref="E5">
    <cfRule type="dataBar" priority="2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{28884a3c-22bc-4642-bc75-d7d7524f1d94}</x14:id>
        </ext>
      </extLst>
    </cfRule>
    <cfRule type="dataBar" priority="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{beef9754-4ad7-4e8b-a8ed-a3d536225cee}</x14:id>
        </ext>
      </extLst>
    </cfRule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{1d219096-0f46-404a-9df4-b7d7b0ae3960}</x14:id>
        </ext>
      </extLst>
    </cfRule>
  </conditionalFormatting>
  <conditionalFormatting sqref="E6">
    <cfRule type="dataBar" priority="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{b79aa466-aa8f-4a9b-859a-665bab1f9901}</x14:id>
        </ext>
      </extLst>
    </cfRule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{170fb51c-1eba-4d0f-a7ff-bc2da6d80ea9}</x14:id>
        </ext>
      </extLst>
    </cfRule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{bc2e550b-ac99-448e-a46b-88e0143f6dbb}</x14:id>
        </ext>
      </extLst>
    </cfRule>
  </conditionalFormatting>
  <conditionalFormatting sqref="E7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{4a9a0e77-08c5-46aa-aec3-3ed5ea206d06}</x14:id>
        </ext>
      </extLst>
    </cfRule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{0d08b23c-584a-4c90-a80b-878b132d1129}</x14:id>
        </ext>
      </extLst>
    </cfRule>
    <cfRule type="dataBar" priority="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{f31c63e9-25ea-492b-baff-63f2146e7821}</x14:id>
        </ext>
      </extLst>
    </cfRule>
  </conditionalFormatting>
  <conditionalFormatting sqref="E8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{b9bea8a9-2398-48ca-a0ea-be38d61b1682}</x14:id>
        </ext>
      </extLst>
    </cfRule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{1840e86e-0a3a-4b56-bb98-419e530f250b}</x14:id>
        </ext>
      </extLst>
    </cfRule>
    <cfRule type="dataBar" priority="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{22402949-8eac-45cb-89fd-a91b02ac25db}</x14:id>
        </ext>
      </extLst>
    </cfRule>
  </conditionalFormatting>
  <conditionalFormatting sqref="E9">
    <cfRule type="dataBar" priority="2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{8d8cf9b8-a5ab-4009-9a5c-456be708d51a}</x14:id>
        </ext>
      </extLst>
    </cfRule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{12cc6c48-ba24-46d9-927d-bdeb2113a1da}</x14:id>
        </ext>
      </extLst>
    </cfRule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{4c6265f4-1858-49ee-97bf-682e44203720}</x14:id>
        </ext>
      </extLst>
    </cfRule>
  </conditionalFormatting>
  <conditionalFormatting sqref="E10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{24bfa2ff-afb6-48a3-9d74-6ea44c2487c1}</x14:id>
        </ext>
      </extLst>
    </cfRule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{6f528557-7d2e-45e1-a791-e8460ea8d772}</x14:id>
        </ext>
      </extLst>
    </cfRule>
    <cfRule type="dataBar" priority="8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{e4428304-5549-4e1d-8476-8470f976afd0}</x14:id>
        </ext>
      </extLst>
    </cfRule>
  </conditionalFormatting>
  <conditionalFormatting sqref="E11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{6855d089-82d8-4af3-a99b-dec263cc7642}</x14:id>
        </ext>
      </extLst>
    </cfRule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{79b6921d-f5ca-4d46-85d7-b01ae2fc9349}</x14:id>
        </ext>
      </extLst>
    </cfRule>
    <cfRule type="dataBar" priority="8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{1d8c5c1a-f866-48ce-bab3-8a1fa65254a5}</x14:id>
        </ext>
      </extLst>
    </cfRule>
  </conditionalFormatting>
  <conditionalFormatting sqref="E12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{241bbf2a-2c75-46cb-a62b-45138a3dc1fc}</x14:id>
        </ext>
      </extLst>
    </cfRule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{232d61e9-5d13-4cb6-af44-418b57abfa80}</x14:id>
        </ext>
      </extLst>
    </cfRule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{a67c6831-e0a6-4864-bca7-7a61414a90d2}</x14:id>
        </ext>
      </extLst>
    </cfRule>
  </conditionalFormatting>
  <conditionalFormatting sqref="E13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{c9c7266e-453a-47e5-a13e-4da9eca85671}</x14:id>
        </ext>
      </extLst>
    </cfRule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{f6a06897-c4eb-4dc2-a890-3ad11bafd2e7}</x14:id>
        </ext>
      </extLst>
    </cfRule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{6d25e5a6-25b2-494b-a62a-6ac5e4933945}</x14:id>
        </ext>
      </extLst>
    </cfRule>
  </conditionalFormatting>
  <conditionalFormatting sqref="E14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{04cf5163-8d77-40d2-b84a-7c293e37bb31}</x14:id>
        </ext>
      </extLst>
    </cfRule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{692a0b72-d06a-40f1-93cd-2cd89b16e103}</x14:id>
        </ext>
      </extLst>
    </cfRule>
    <cfRule type="dataBar" priority="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{b5ce3574-5661-47ce-976c-387a0ce87874}</x14:id>
        </ext>
      </extLst>
    </cfRule>
  </conditionalFormatting>
  <conditionalFormatting sqref="E15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{501f2a2c-33ed-4014-b147-63377c91e95a}</x14:id>
        </ext>
      </extLst>
    </cfRule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{71624c28-469e-49d8-af28-0367f1d6de89}</x14:id>
        </ext>
      </extLst>
    </cfRule>
    <cfRule type="dataBar" priority="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{e4e365c1-ba1f-4e8c-8352-d73284a7845d}</x14:id>
        </ext>
      </extLst>
    </cfRule>
  </conditionalFormatting>
  <conditionalFormatting sqref="E16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{c167d294-4231-451f-94be-534bc2f9b18b}</x14:id>
        </ext>
      </extLst>
    </cfRule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{6cf65293-3694-4825-87fb-79d04ede51b8}</x14:id>
        </ext>
      </extLst>
    </cfRule>
    <cfRule type="dataBar" priority="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{e9153e12-2376-4167-b6dc-28cc881e6617}</x14:id>
        </ext>
      </extLst>
    </cfRule>
  </conditionalFormatting>
  <conditionalFormatting sqref="E17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{f0c6ce32-31b5-43df-bc58-18023558a18c}</x14:id>
        </ext>
      </extLst>
    </cfRule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{40aa09c4-23ae-4d1e-abc3-fb76d3794daa}</x14:id>
        </ext>
      </extLst>
    </cfRule>
    <cfRule type="dataBar" priority="7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{35cd6338-e6f6-4b68-9f55-4560f592a2b8}</x14:id>
        </ext>
      </extLst>
    </cfRule>
  </conditionalFormatting>
  <conditionalFormatting sqref="E18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{1f631cb9-67c1-45c2-9004-49f47420c35c}</x14:id>
        </ext>
      </extLst>
    </cfRule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{8941009d-b8d4-48bb-b23f-d31bc05ea824}</x14:id>
        </ext>
      </extLst>
    </cfRule>
    <cfRule type="dataBar" priority="7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{209429a9-719f-48f7-aacd-097b2c45d5e8}</x14:id>
        </ext>
      </extLst>
    </cfRule>
  </conditionalFormatting>
  <conditionalFormatting sqref="E19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{a7e5e5a6-10b5-4858-82c8-53562d8d87b8}</x14:id>
        </ext>
      </extLst>
    </cfRule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{0d19c223-3953-429a-bfe3-dac853b52f49}</x14:id>
        </ext>
      </extLst>
    </cfRule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{091f350a-76e8-4982-a923-7879d133f33c}</x14:id>
        </ext>
      </extLst>
    </cfRule>
  </conditionalFormatting>
  <conditionalFormatting sqref="E20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{dd5e857d-dad8-443a-a73b-3901bbe38a3e}</x14:id>
        </ext>
      </extLst>
    </cfRule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{54a816db-51f8-4799-b5ab-95eeab31340b}</x14:id>
        </ext>
      </extLst>
    </cfRule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{a95d59da-6109-4eb3-9902-3a689b14c039}</x14:id>
        </ext>
      </extLst>
    </cfRule>
  </conditionalFormatting>
  <conditionalFormatting sqref="E21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{569a5d87-296a-494d-b0a1-19e28cc8c8e1}</x14:id>
        </ext>
      </extLst>
    </cfRule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{1fe96291-e9b7-40e7-b75b-c8cb4d4ab702}</x14:id>
        </ext>
      </extLst>
    </cfRule>
    <cfRule type="dataBar" priority="7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{9779c1d1-dc06-4c00-9979-fc8f06589b4e}</x14:id>
        </ext>
      </extLst>
    </cfRule>
  </conditionalFormatting>
  <conditionalFormatting sqref="E22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{86fc45a2-e7ea-458b-b4de-ff908da2a962}</x14:id>
        </ext>
      </extLst>
    </cfRule>
    <cfRule type="dataBar" priority="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{23d6b522-b035-4309-a0a3-9ffeb94b1f9d}</x14:id>
        </ext>
      </extLst>
    </cfRule>
    <cfRule type="dataBar" priority="7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{315ea290-ccb3-4530-8b65-6a027c9a05a0}</x14:id>
        </ext>
      </extLst>
    </cfRule>
  </conditionalFormatting>
  <conditionalFormatting sqref="E23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{48851bf7-d0c1-4d34-ae15-0c74b546a5ab}</x14:id>
        </ext>
      </extLst>
    </cfRule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{e56b68fb-15e5-4622-b817-3c5d78c42409}</x14:id>
        </ext>
      </extLst>
    </cfRule>
    <cfRule type="dataBar" priority="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{797754b3-7efc-462c-a746-c4c6e1181027}</x14:id>
        </ext>
      </extLst>
    </cfRule>
  </conditionalFormatting>
  <conditionalFormatting sqref="E24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{ddb06d08-3bfb-4881-9596-8832c4cacd29}</x14:id>
        </ext>
      </extLst>
    </cfRule>
    <cfRule type="dataBar" priority="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{02c38e9e-67ee-47a4-8a16-143c8687f211}</x14:id>
        </ext>
      </extLst>
    </cfRule>
    <cfRule type="dataBar" priority="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{d263d8ac-0eeb-4cdc-893f-bea128ca055a}</x14:id>
        </ext>
      </extLst>
    </cfRule>
  </conditionalFormatting>
  <conditionalFormatting sqref="E25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{e51108a4-e515-4965-b0aa-6c0b0d86107a}</x14:id>
        </ext>
      </extLst>
    </cfRule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{8118cf36-e440-4cd8-aeed-13f362bd2845}</x14:id>
        </ext>
      </extLst>
    </cfRule>
    <cfRule type="dataBar" priority="6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{ab0a821e-c73f-40ac-a0ac-5b792892e7b9}</x14:id>
        </ext>
      </extLst>
    </cfRule>
  </conditionalFormatting>
  <conditionalFormatting sqref="E26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{f9481424-abb2-414e-9e1e-b905bb538a67}</x14:id>
        </ext>
      </extLst>
    </cfRule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{4a5b8883-2cfc-4dfd-8ac4-be4ec8438f5f}</x14:id>
        </ext>
      </extLst>
    </cfRule>
    <cfRule type="dataBar" priority="6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{84f5d833-7dfd-4acb-85f5-a05c40037ade}</x14:id>
        </ext>
      </extLst>
    </cfRule>
  </conditionalFormatting>
  <conditionalFormatting sqref="E2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{aa16561a-2b2a-44b9-a870-cfe744e9aae8}</x14:id>
        </ext>
      </extLst>
    </cfRule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{24ec2856-d1dd-42f4-be1a-f5361744fe09}</x14:id>
        </ext>
      </extLst>
    </cfRule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{4bb7c910-d7c6-401e-a23a-99a01209a049}</x14:id>
        </ext>
      </extLst>
    </cfRule>
  </conditionalFormatting>
  <conditionalFormatting sqref="E28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{cd9c2d70-a29e-45e0-85be-1f00c4b57db7}</x14:id>
        </ext>
      </extLst>
    </cfRule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{f194e533-0831-4a0d-a6b3-617db996c197}</x14:id>
        </ext>
      </extLst>
    </cfRule>
    <cfRule type="dataBar" priority="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{5c3f519a-6d29-4a20-960f-f502aabc542f}</x14:id>
        </ext>
      </extLst>
    </cfRule>
  </conditionalFormatting>
  <conditionalFormatting sqref="E2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{d1f0dd9a-eb8d-4a79-9cdd-48b1d4d03429}</x14:id>
        </ext>
      </extLst>
    </cfRule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{83d9b620-1583-4a02-98f6-2cd5db2f857a}</x14:id>
        </ext>
      </extLst>
    </cfRule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{628997de-112d-4abe-a21b-278681279e15}</x14:id>
        </ext>
      </extLst>
    </cfRule>
  </conditionalFormatting>
  <conditionalFormatting sqref="E30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{3e5d56f6-e19a-401e-bd22-c9debe934305}</x14:id>
        </ext>
      </extLst>
    </cfRule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{eea81435-3cf0-44e0-a06c-585ea177e31b}</x14:id>
        </ext>
      </extLst>
    </cfRule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{496807c4-527c-4d61-8ccb-efc2749bd8c9}</x14:id>
        </ext>
      </extLst>
    </cfRule>
  </conditionalFormatting>
  <conditionalFormatting sqref="E31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{d29fa693-295e-47b3-9ec1-1088602fb0ec}</x14:id>
        </ext>
      </extLst>
    </cfRule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{bc85b1fa-17ff-4af8-a1a1-746fec13225b}</x14:id>
        </ext>
      </extLst>
    </cfRule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{8d2a5afc-23da-4945-b8e7-82953c74112c}</x14:id>
        </ext>
      </extLst>
    </cfRule>
  </conditionalFormatting>
  <conditionalFormatting sqref="E3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{caf2d46f-869f-4449-b57e-c067f1394798}</x14:id>
        </ext>
      </extLst>
    </cfRule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{3ceb4fde-9a0d-4707-b475-e861936520ef}</x14:id>
        </ext>
      </extLst>
    </cfRule>
    <cfRule type="dataBar" priority="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{4248374e-cc0e-410f-9861-a07193c1319e}</x14:id>
        </ext>
      </extLst>
    </cfRule>
  </conditionalFormatting>
  <conditionalFormatting sqref="E2:E3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{183ffc0b-2c98-43dc-952b-81b25a0fe734}</x14:id>
        </ext>
      </extLst>
    </cfRule>
  </conditionalFormatting>
  <conditionalFormatting sqref="E2 E33">
    <cfRule type="dataBar" priority="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{66319d78-859e-4fe1-bdff-f5596f9cc195}</x14:id>
        </ext>
      </extLst>
    </cfRule>
  </conditionalFormatting>
  <pageMargins left="0.75" right="0.75" top="1" bottom="1" header="0.5" footer="0.5"/>
  <headerFooter/>
  <ignoredErrors>
    <ignoredError sqref="B33" formulaRange="1"/>
    <ignoredError sqref="E10:E13 M6 E2 E3:E8" unlocked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a4564f-9b08-4478-9ae0-7c97182605e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fa02d4fb-190d-48f6-8b3a-d1b8594753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</xm:sqref>
        </x14:conditionalFormatting>
        <x14:conditionalFormatting xmlns:xm="http://schemas.microsoft.com/office/excel/2006/main">
          <x14:cfRule type="dataBar" id="{a3584b35-acef-4f75-ae66-f858808ea3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8d1cdeb5-2334-418e-8c7d-2154a74063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8c3f75ec-e376-42d9-88f2-49a91748c9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50a3bc69-f214-4d9a-9276-d9a8532902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554da0c2-27df-4e57-b8c1-10a171e39e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81f7868b-0093-4c54-a99d-3c661c73b93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28884a3c-22bc-4642-bc75-d7d7524f1d9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beef9754-4ad7-4e8b-a8ed-a3d536225c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1d219096-0f46-404a-9df4-b7d7b0ae39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</xm:sqref>
        </x14:conditionalFormatting>
        <x14:conditionalFormatting xmlns:xm="http://schemas.microsoft.com/office/excel/2006/main">
          <x14:cfRule type="dataBar" id="{b79aa466-aa8f-4a9b-859a-665bab1f99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170fb51c-1eba-4d0f-a7ff-bc2da6d80e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bc2e550b-ac99-448e-a46b-88e0143f6db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4a9a0e77-08c5-46aa-aec3-3ed5ea206d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0d08b23c-584a-4c90-a80b-878b132d112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f31c63e9-25ea-492b-baff-63f2146e78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E7</xm:sqref>
        </x14:conditionalFormatting>
        <x14:conditionalFormatting xmlns:xm="http://schemas.microsoft.com/office/excel/2006/main">
          <x14:cfRule type="dataBar" id="{b9bea8a9-2398-48ca-a0ea-be38d61b16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1840e86e-0a3a-4b56-bb98-419e530f25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22402949-8eac-45cb-89fd-a91b02ac25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8d8cf9b8-a5ab-4009-9a5c-456be708d51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12cc6c48-ba24-46d9-927d-bdeb2113a1d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c6265f4-1858-49ee-97bf-682e442037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E9</xm:sqref>
        </x14:conditionalFormatting>
        <x14:conditionalFormatting xmlns:xm="http://schemas.microsoft.com/office/excel/2006/main">
          <x14:cfRule type="dataBar" id="{24bfa2ff-afb6-48a3-9d74-6ea44c2487c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6f528557-7d2e-45e1-a791-e8460ea8d7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e4428304-5549-4e1d-8476-8470f976af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6855d089-82d8-4af3-a99b-dec263cc76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79b6921d-f5ca-4d46-85d7-b01ae2fc93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1d8c5c1a-f866-48ce-bab3-8a1fa65254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</xm:sqref>
        </x14:conditionalFormatting>
        <x14:conditionalFormatting xmlns:xm="http://schemas.microsoft.com/office/excel/2006/main">
          <x14:cfRule type="dataBar" id="{241bbf2a-2c75-46cb-a62b-45138a3dc1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232d61e9-5d13-4cb6-af44-418b57abfa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a67c6831-e0a6-4864-bca7-7a61414a90d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E12</xm:sqref>
        </x14:conditionalFormatting>
        <x14:conditionalFormatting xmlns:xm="http://schemas.microsoft.com/office/excel/2006/main">
          <x14:cfRule type="dataBar" id="{c9c7266e-453a-47e5-a13e-4da9eca8567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f6a06897-c4eb-4dc2-a890-3ad11bafd2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d25e5a6-25b2-494b-a62a-6ac5e493394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E13</xm:sqref>
        </x14:conditionalFormatting>
        <x14:conditionalFormatting xmlns:xm="http://schemas.microsoft.com/office/excel/2006/main">
          <x14:cfRule type="dataBar" id="{04cf5163-8d77-40d2-b84a-7c293e37bb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692a0b72-d06a-40f1-93cd-2cd89b16e1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b5ce3574-5661-47ce-976c-387a0ce878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E14</xm:sqref>
        </x14:conditionalFormatting>
        <x14:conditionalFormatting xmlns:xm="http://schemas.microsoft.com/office/excel/2006/main">
          <x14:cfRule type="dataBar" id="{501f2a2c-33ed-4014-b147-63377c91e9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71624c28-469e-49d8-af28-0367f1d6de8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e4e365c1-ba1f-4e8c-8352-d73284a7845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E15</xm:sqref>
        </x14:conditionalFormatting>
        <x14:conditionalFormatting xmlns:xm="http://schemas.microsoft.com/office/excel/2006/main">
          <x14:cfRule type="dataBar" id="{c167d294-4231-451f-94be-534bc2f9b18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6cf65293-3694-4825-87fb-79d04ede51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e9153e12-2376-4167-b6dc-28cc881e66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E16</xm:sqref>
        </x14:conditionalFormatting>
        <x14:conditionalFormatting xmlns:xm="http://schemas.microsoft.com/office/excel/2006/main">
          <x14:cfRule type="dataBar" id="{f0c6ce32-31b5-43df-bc58-18023558a1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40aa09c4-23ae-4d1e-abc3-fb76d3794d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35cd6338-e6f6-4b68-9f55-4560f592a2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1f631cb9-67c1-45c2-9004-49f47420c3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8941009d-b8d4-48bb-b23f-d31bc05ea8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209429a9-719f-48f7-aacd-097b2c45d5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a7e5e5a6-10b5-4858-82c8-53562d8d87b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0d19c223-3953-429a-bfe3-dac853b52f4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091f350a-76e8-4982-a923-7879d133f33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E19</xm:sqref>
        </x14:conditionalFormatting>
        <x14:conditionalFormatting xmlns:xm="http://schemas.microsoft.com/office/excel/2006/main">
          <x14:cfRule type="dataBar" id="{dd5e857d-dad8-443a-a73b-3901bbe38a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54a816db-51f8-4799-b5ab-95eeab3134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a95d59da-6109-4eb3-9902-3a689b14c0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569a5d87-296a-494d-b0a1-19e28cc8c8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1fe96291-e9b7-40e7-b75b-c8cb4d4ab7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9779c1d1-dc06-4c00-9979-fc8f06589b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E21</xm:sqref>
        </x14:conditionalFormatting>
        <x14:conditionalFormatting xmlns:xm="http://schemas.microsoft.com/office/excel/2006/main">
          <x14:cfRule type="dataBar" id="{86fc45a2-e7ea-458b-b4de-ff908da2a9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23d6b522-b035-4309-a0a3-9ffeb94b1f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315ea290-ccb3-4530-8b65-6a027c9a05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48851bf7-d0c1-4d34-ae15-0c74b546a5a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e56b68fb-15e5-4622-b817-3c5d78c424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797754b3-7efc-462c-a746-c4c6e11810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E23</xm:sqref>
        </x14:conditionalFormatting>
        <x14:conditionalFormatting xmlns:xm="http://schemas.microsoft.com/office/excel/2006/main">
          <x14:cfRule type="dataBar" id="{ddb06d08-3bfb-4881-9596-8832c4cacd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02c38e9e-67ee-47a4-8a16-143c8687f21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d263d8ac-0eeb-4cdc-893f-bea128ca05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e51108a4-e515-4965-b0aa-6c0b0d86107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8118cf36-e440-4cd8-aeed-13f362bd28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ab0a821e-c73f-40ac-a0ac-5b792892e7b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E25</xm:sqref>
        </x14:conditionalFormatting>
        <x14:conditionalFormatting xmlns:xm="http://schemas.microsoft.com/office/excel/2006/main">
          <x14:cfRule type="dataBar" id="{f9481424-abb2-414e-9e1e-b905bb538a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4a5b8883-2cfc-4dfd-8ac4-be4ec8438f5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84f5d833-7dfd-4acb-85f5-a05c40037a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E26</xm:sqref>
        </x14:conditionalFormatting>
        <x14:conditionalFormatting xmlns:xm="http://schemas.microsoft.com/office/excel/2006/main">
          <x14:cfRule type="dataBar" id="{aa16561a-2b2a-44b9-a870-cfe744e9aa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24ec2856-d1dd-42f4-be1a-f5361744fe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bb7c910-d7c6-401e-a23a-99a01209a04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E27</xm:sqref>
        </x14:conditionalFormatting>
        <x14:conditionalFormatting xmlns:xm="http://schemas.microsoft.com/office/excel/2006/main">
          <x14:cfRule type="dataBar" id="{cd9c2d70-a29e-45e0-85be-1f00c4b57db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f194e533-0831-4a0d-a6b3-617db996c1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5c3f519a-6d29-4a20-960f-f502aabc542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E28</xm:sqref>
        </x14:conditionalFormatting>
        <x14:conditionalFormatting xmlns:xm="http://schemas.microsoft.com/office/excel/2006/main">
          <x14:cfRule type="dataBar" id="{d1f0dd9a-eb8d-4a79-9cdd-48b1d4d034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83d9b620-1583-4a02-98f6-2cd5db2f857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28997de-112d-4abe-a21b-278681279e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E29</xm:sqref>
        </x14:conditionalFormatting>
        <x14:conditionalFormatting xmlns:xm="http://schemas.microsoft.com/office/excel/2006/main">
          <x14:cfRule type="dataBar" id="{3e5d56f6-e19a-401e-bd22-c9debe9343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eea81435-3cf0-44e0-a06c-585ea177e31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96807c4-527c-4d61-8ccb-efc2749bd8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E30</xm:sqref>
        </x14:conditionalFormatting>
        <x14:conditionalFormatting xmlns:xm="http://schemas.microsoft.com/office/excel/2006/main">
          <x14:cfRule type="dataBar" id="{d29fa693-295e-47b3-9ec1-1088602fb0e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bc85b1fa-17ff-4af8-a1a1-746fec13225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8d2a5afc-23da-4945-b8e7-82953c74112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caf2d46f-869f-4449-b57e-c067f13947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14:cfRule type="dataBar" id="{3ceb4fde-9a0d-4707-b475-e861936520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4248374e-cc0e-410f-9861-a07193c131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183ffc0b-2c98-43dc-952b-81b25a0fe7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E2:E33</xm:sqref>
        </x14:conditionalFormatting>
        <x14:conditionalFormatting xmlns:xm="http://schemas.microsoft.com/office/excel/2006/main">
          <x14:cfRule type="dataBar" id="{66319d78-859e-4fe1-bdff-f5596f9cc1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 E33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selection activeCell="H34" sqref="H34"/>
    </sheetView>
  </sheetViews>
  <sheetFormatPr defaultColWidth="9" defaultRowHeight="14.25"/>
  <cols>
    <col min="1" max="1" width="9.08333333333333" style="80" customWidth="1"/>
    <col min="2" max="2" width="20.3833333333333" style="80"/>
    <col min="3" max="5" width="11" style="80"/>
    <col min="6" max="6" width="7" style="80" customWidth="1"/>
    <col min="7" max="7" width="11" style="80"/>
    <col min="8" max="8" width="21.8833333333333"/>
  </cols>
  <sheetData>
    <row r="1" spans="1:6">
      <c r="A1" s="91" t="s">
        <v>1120</v>
      </c>
      <c r="B1" s="91" t="s">
        <v>123</v>
      </c>
      <c r="C1" s="92"/>
      <c r="D1" s="92"/>
      <c r="E1" s="92"/>
      <c r="F1" s="92"/>
    </row>
    <row r="2" spans="1:6">
      <c r="A2" s="92"/>
      <c r="B2" s="92"/>
      <c r="C2" s="92"/>
      <c r="D2" s="92"/>
      <c r="E2" s="92"/>
      <c r="F2" s="92"/>
    </row>
    <row r="3" spans="1:7">
      <c r="A3" s="93" t="s">
        <v>39</v>
      </c>
      <c r="B3" s="93" t="s">
        <v>41</v>
      </c>
      <c r="C3" s="93" t="s">
        <v>47</v>
      </c>
      <c r="D3" s="93" t="s">
        <v>1121</v>
      </c>
      <c r="E3" s="93" t="s">
        <v>1122</v>
      </c>
      <c r="F3" s="93" t="s">
        <v>1123</v>
      </c>
      <c r="G3" s="93" t="s">
        <v>1084</v>
      </c>
    </row>
    <row r="4" spans="1:9">
      <c r="A4" s="91" t="s">
        <v>298</v>
      </c>
      <c r="B4" s="94" t="s">
        <v>310</v>
      </c>
      <c r="C4" s="95">
        <v>327</v>
      </c>
      <c r="D4" s="95">
        <v>46</v>
      </c>
      <c r="E4" s="96">
        <v>12</v>
      </c>
      <c r="F4" s="96">
        <v>17</v>
      </c>
      <c r="G4" s="95">
        <v>75</v>
      </c>
      <c r="I4" s="98"/>
    </row>
    <row r="5" spans="1:7">
      <c r="A5" s="91"/>
      <c r="B5" s="94" t="s">
        <v>307</v>
      </c>
      <c r="C5" s="95">
        <v>595</v>
      </c>
      <c r="D5" s="95">
        <v>22</v>
      </c>
      <c r="E5" s="95">
        <v>27</v>
      </c>
      <c r="F5" s="95">
        <v>11</v>
      </c>
      <c r="G5" s="95">
        <v>60</v>
      </c>
    </row>
    <row r="6" spans="1:7">
      <c r="A6" s="91"/>
      <c r="B6" s="94" t="s">
        <v>348</v>
      </c>
      <c r="C6" s="95">
        <v>214</v>
      </c>
      <c r="D6" s="95">
        <v>12</v>
      </c>
      <c r="E6" s="96">
        <v>6</v>
      </c>
      <c r="F6" s="96">
        <v>8</v>
      </c>
      <c r="G6" s="95">
        <v>26</v>
      </c>
    </row>
    <row r="7" spans="1:7">
      <c r="A7" s="91"/>
      <c r="B7" s="94" t="s">
        <v>300</v>
      </c>
      <c r="C7" s="95">
        <v>169</v>
      </c>
      <c r="D7" s="95">
        <v>11</v>
      </c>
      <c r="E7" s="95">
        <v>4</v>
      </c>
      <c r="F7" s="95">
        <v>4</v>
      </c>
      <c r="G7" s="95">
        <v>19</v>
      </c>
    </row>
    <row r="8" spans="1:7">
      <c r="A8" s="91"/>
      <c r="B8" s="94" t="s">
        <v>350</v>
      </c>
      <c r="C8" s="95">
        <v>101</v>
      </c>
      <c r="D8" s="95">
        <v>2</v>
      </c>
      <c r="E8" s="96">
        <v>4</v>
      </c>
      <c r="F8" s="96">
        <v>5</v>
      </c>
      <c r="G8" s="95">
        <v>11</v>
      </c>
    </row>
    <row r="9" spans="1:7">
      <c r="A9" s="91"/>
      <c r="B9" s="94" t="s">
        <v>326</v>
      </c>
      <c r="C9" s="95">
        <v>140</v>
      </c>
      <c r="D9" s="95">
        <v>7</v>
      </c>
      <c r="E9" s="95">
        <v>2</v>
      </c>
      <c r="F9" s="95">
        <v>0</v>
      </c>
      <c r="G9" s="95">
        <v>9</v>
      </c>
    </row>
    <row r="10" spans="1:7">
      <c r="A10" s="91"/>
      <c r="B10" s="94" t="s">
        <v>352</v>
      </c>
      <c r="C10" s="95">
        <v>116</v>
      </c>
      <c r="D10" s="95">
        <v>2</v>
      </c>
      <c r="E10" s="95">
        <v>2</v>
      </c>
      <c r="F10" s="95">
        <v>1</v>
      </c>
      <c r="G10" s="95">
        <v>5</v>
      </c>
    </row>
    <row r="11" spans="1:7">
      <c r="A11" s="63" t="s">
        <v>1124</v>
      </c>
      <c r="B11" s="63"/>
      <c r="C11" s="63">
        <v>1662</v>
      </c>
      <c r="D11" s="63">
        <v>102</v>
      </c>
      <c r="E11" s="63">
        <v>57</v>
      </c>
      <c r="F11" s="63">
        <v>46</v>
      </c>
      <c r="G11" s="63">
        <v>205</v>
      </c>
    </row>
    <row r="12" spans="1:7">
      <c r="A12" s="91" t="s">
        <v>185</v>
      </c>
      <c r="B12" s="94" t="s">
        <v>206</v>
      </c>
      <c r="C12" s="95">
        <v>611</v>
      </c>
      <c r="D12" s="95">
        <v>34</v>
      </c>
      <c r="E12" s="96">
        <v>11</v>
      </c>
      <c r="F12" s="96">
        <v>14</v>
      </c>
      <c r="G12" s="95">
        <v>59</v>
      </c>
    </row>
    <row r="13" spans="1:7">
      <c r="A13" s="91"/>
      <c r="B13" s="94" t="s">
        <v>208</v>
      </c>
      <c r="C13" s="95">
        <v>314</v>
      </c>
      <c r="D13" s="95">
        <v>19</v>
      </c>
      <c r="E13" s="95">
        <v>15</v>
      </c>
      <c r="F13" s="95">
        <v>4</v>
      </c>
      <c r="G13" s="95">
        <v>38</v>
      </c>
    </row>
    <row r="14" spans="1:7">
      <c r="A14" s="91"/>
      <c r="B14" s="94" t="s">
        <v>269</v>
      </c>
      <c r="C14" s="95">
        <v>149</v>
      </c>
      <c r="D14" s="95">
        <v>9</v>
      </c>
      <c r="E14" s="96">
        <v>4</v>
      </c>
      <c r="F14" s="96">
        <v>5</v>
      </c>
      <c r="G14" s="95">
        <v>18</v>
      </c>
    </row>
    <row r="15" spans="1:7">
      <c r="A15" s="91"/>
      <c r="B15" s="94" t="s">
        <v>203</v>
      </c>
      <c r="C15" s="95">
        <v>104</v>
      </c>
      <c r="D15" s="95">
        <v>5</v>
      </c>
      <c r="E15" s="95">
        <v>2</v>
      </c>
      <c r="F15" s="95">
        <v>2</v>
      </c>
      <c r="G15" s="95">
        <v>9</v>
      </c>
    </row>
    <row r="16" spans="1:7">
      <c r="A16" s="63" t="s">
        <v>1125</v>
      </c>
      <c r="B16" s="63"/>
      <c r="C16" s="63">
        <v>1178</v>
      </c>
      <c r="D16" s="63">
        <v>67</v>
      </c>
      <c r="E16" s="63">
        <v>32</v>
      </c>
      <c r="F16" s="63">
        <v>25</v>
      </c>
      <c r="G16" s="63">
        <v>124</v>
      </c>
    </row>
    <row r="17" spans="1:7">
      <c r="A17" s="91" t="s">
        <v>117</v>
      </c>
      <c r="B17" s="94" t="s">
        <v>161</v>
      </c>
      <c r="C17" s="95">
        <v>69</v>
      </c>
      <c r="D17" s="95">
        <v>5</v>
      </c>
      <c r="E17" s="96">
        <v>2</v>
      </c>
      <c r="F17" s="96">
        <v>3</v>
      </c>
      <c r="G17" s="95">
        <v>10</v>
      </c>
    </row>
    <row r="18" spans="1:7">
      <c r="A18" s="91"/>
      <c r="B18" s="94" t="s">
        <v>176</v>
      </c>
      <c r="C18" s="95">
        <v>72</v>
      </c>
      <c r="D18" s="95">
        <v>7</v>
      </c>
      <c r="E18" s="96">
        <v>1</v>
      </c>
      <c r="F18" s="96">
        <v>2</v>
      </c>
      <c r="G18" s="95">
        <v>10</v>
      </c>
    </row>
    <row r="19" spans="1:7">
      <c r="A19" s="91"/>
      <c r="B19" s="94" t="s">
        <v>178</v>
      </c>
      <c r="C19" s="95">
        <v>72</v>
      </c>
      <c r="D19" s="95">
        <v>2</v>
      </c>
      <c r="E19" s="96">
        <v>1</v>
      </c>
      <c r="F19" s="96">
        <v>2</v>
      </c>
      <c r="G19" s="95">
        <v>5</v>
      </c>
    </row>
    <row r="20" spans="1:7">
      <c r="A20" s="63" t="s">
        <v>1126</v>
      </c>
      <c r="B20" s="63"/>
      <c r="C20" s="63">
        <v>213</v>
      </c>
      <c r="D20" s="63">
        <v>14</v>
      </c>
      <c r="E20" s="63">
        <v>4</v>
      </c>
      <c r="F20" s="63">
        <v>7</v>
      </c>
      <c r="G20" s="63">
        <v>25</v>
      </c>
    </row>
    <row r="21" spans="1:7">
      <c r="A21" s="97" t="s">
        <v>428</v>
      </c>
      <c r="B21" s="97"/>
      <c r="C21" s="97">
        <v>3053</v>
      </c>
      <c r="D21" s="97">
        <v>183</v>
      </c>
      <c r="E21" s="97">
        <v>93</v>
      </c>
      <c r="F21" s="97">
        <v>78</v>
      </c>
      <c r="G21" s="97">
        <v>354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I339"/>
  <sheetViews>
    <sheetView workbookViewId="0">
      <selection activeCell="K102" sqref="K102"/>
    </sheetView>
  </sheetViews>
  <sheetFormatPr defaultColWidth="9" defaultRowHeight="16.5"/>
  <cols>
    <col min="1" max="1" width="8.88333333333333" style="82" customWidth="1"/>
    <col min="2" max="2" width="8.38333333333333" style="82" customWidth="1"/>
    <col min="3" max="3" width="65.3833333333333" style="82" customWidth="1"/>
    <col min="4" max="4" width="8.38333333333333" style="82" customWidth="1"/>
    <col min="5" max="5" width="11" style="82" customWidth="1"/>
    <col min="6" max="6" width="16" style="82" customWidth="1"/>
    <col min="7" max="7" width="13.75" style="82" customWidth="1"/>
    <col min="8" max="8" width="26.5" style="82" customWidth="1"/>
  </cols>
  <sheetData>
    <row r="1" spans="1:8">
      <c r="A1" s="83" t="s">
        <v>1127</v>
      </c>
      <c r="B1" s="83"/>
      <c r="C1" s="83" t="s">
        <v>1127</v>
      </c>
      <c r="D1" s="83" t="s">
        <v>1127</v>
      </c>
      <c r="E1" s="83" t="s">
        <v>1127</v>
      </c>
      <c r="F1" s="83" t="s">
        <v>1127</v>
      </c>
      <c r="G1" s="83" t="s">
        <v>1127</v>
      </c>
      <c r="H1" s="83" t="s">
        <v>1127</v>
      </c>
    </row>
    <row r="2" spans="1:8">
      <c r="A2" s="83" t="s">
        <v>1128</v>
      </c>
      <c r="B2" s="83" t="s">
        <v>1129</v>
      </c>
      <c r="C2" s="83" t="s">
        <v>1130</v>
      </c>
      <c r="D2" s="83" t="s">
        <v>1131</v>
      </c>
      <c r="E2" s="83" t="s">
        <v>1132</v>
      </c>
      <c r="F2" s="83" t="s">
        <v>1133</v>
      </c>
      <c r="G2" s="83" t="s">
        <v>1134</v>
      </c>
      <c r="H2" s="83" t="s">
        <v>1135</v>
      </c>
    </row>
    <row r="3" hidden="1" spans="1:8">
      <c r="A3" s="84" t="s">
        <v>1136</v>
      </c>
      <c r="B3" s="84" t="s">
        <v>1137</v>
      </c>
      <c r="C3" s="84" t="s">
        <v>1138</v>
      </c>
      <c r="D3" s="84" t="s">
        <v>1139</v>
      </c>
      <c r="E3" s="84" t="s">
        <v>1140</v>
      </c>
      <c r="F3" s="85">
        <v>129</v>
      </c>
      <c r="G3" s="85">
        <v>30</v>
      </c>
      <c r="H3" s="84" t="s">
        <v>1141</v>
      </c>
    </row>
    <row r="4" hidden="1" spans="1:8">
      <c r="A4" s="84" t="s">
        <v>1136</v>
      </c>
      <c r="B4" s="84" t="s">
        <v>1137</v>
      </c>
      <c r="C4" s="84" t="s">
        <v>1142</v>
      </c>
      <c r="D4" s="84" t="s">
        <v>1139</v>
      </c>
      <c r="E4" s="84" t="s">
        <v>1143</v>
      </c>
      <c r="F4" s="85">
        <v>500</v>
      </c>
      <c r="G4" s="85">
        <v>100</v>
      </c>
      <c r="H4" s="84" t="s">
        <v>1141</v>
      </c>
    </row>
    <row r="5" hidden="1" spans="1:8">
      <c r="A5" s="84" t="s">
        <v>1136</v>
      </c>
      <c r="B5" s="84" t="s">
        <v>1137</v>
      </c>
      <c r="C5" s="84" t="s">
        <v>1144</v>
      </c>
      <c r="D5" s="84" t="s">
        <v>1139</v>
      </c>
      <c r="E5" s="84" t="s">
        <v>1143</v>
      </c>
      <c r="F5" s="85">
        <v>169</v>
      </c>
      <c r="G5" s="85">
        <v>40</v>
      </c>
      <c r="H5" s="84" t="s">
        <v>1141</v>
      </c>
    </row>
    <row r="6" hidden="1" spans="1:8">
      <c r="A6" s="84" t="s">
        <v>1136</v>
      </c>
      <c r="B6" s="84" t="s">
        <v>1137</v>
      </c>
      <c r="C6" s="84" t="s">
        <v>1145</v>
      </c>
      <c r="D6" s="84" t="s">
        <v>1139</v>
      </c>
      <c r="E6" s="84" t="s">
        <v>1146</v>
      </c>
      <c r="F6" s="85">
        <v>3</v>
      </c>
      <c r="G6" s="85">
        <v>0.8</v>
      </c>
      <c r="H6" s="84" t="s">
        <v>1141</v>
      </c>
    </row>
    <row r="7" spans="1:8">
      <c r="A7" s="84" t="s">
        <v>1136</v>
      </c>
      <c r="B7" s="84" t="s">
        <v>1147</v>
      </c>
      <c r="C7" s="84" t="s">
        <v>1148</v>
      </c>
      <c r="D7" s="84" t="s">
        <v>1139</v>
      </c>
      <c r="E7" s="84" t="s">
        <v>1140</v>
      </c>
      <c r="F7" s="85">
        <v>129</v>
      </c>
      <c r="G7" s="85">
        <v>20</v>
      </c>
      <c r="H7" s="84" t="s">
        <v>1141</v>
      </c>
    </row>
    <row r="8" hidden="1" spans="1:8">
      <c r="A8" s="84" t="s">
        <v>1136</v>
      </c>
      <c r="B8" s="84" t="s">
        <v>1147</v>
      </c>
      <c r="C8" s="84" t="s">
        <v>1149</v>
      </c>
      <c r="D8" s="84" t="s">
        <v>1139</v>
      </c>
      <c r="E8" s="84" t="s">
        <v>1143</v>
      </c>
      <c r="F8" s="86">
        <v>159329</v>
      </c>
      <c r="G8" s="84" t="s">
        <v>1150</v>
      </c>
      <c r="H8" s="84" t="s">
        <v>1141</v>
      </c>
    </row>
    <row r="9" hidden="1" spans="1:8">
      <c r="A9" s="84" t="s">
        <v>1136</v>
      </c>
      <c r="B9" s="84" t="s">
        <v>1147</v>
      </c>
      <c r="C9" s="84" t="s">
        <v>1151</v>
      </c>
      <c r="D9" s="84" t="s">
        <v>1139</v>
      </c>
      <c r="E9" s="84" t="s">
        <v>1143</v>
      </c>
      <c r="F9" s="85">
        <v>69</v>
      </c>
      <c r="G9" s="85">
        <v>10</v>
      </c>
      <c r="H9" s="84" t="s">
        <v>1141</v>
      </c>
    </row>
    <row r="10" hidden="1" spans="1:8">
      <c r="A10" s="84" t="s">
        <v>1136</v>
      </c>
      <c r="B10" s="84" t="s">
        <v>1137</v>
      </c>
      <c r="C10" s="84" t="s">
        <v>1152</v>
      </c>
      <c r="D10" s="84" t="s">
        <v>1139</v>
      </c>
      <c r="E10" s="84" t="s">
        <v>1143</v>
      </c>
      <c r="F10" s="84" t="s">
        <v>1153</v>
      </c>
      <c r="G10" s="84" t="s">
        <v>1154</v>
      </c>
      <c r="H10" s="84" t="s">
        <v>1141</v>
      </c>
    </row>
    <row r="11" spans="1:8">
      <c r="A11" s="84" t="s">
        <v>1136</v>
      </c>
      <c r="B11" s="84" t="s">
        <v>1155</v>
      </c>
      <c r="C11" s="84" t="s">
        <v>1156</v>
      </c>
      <c r="D11" s="84" t="s">
        <v>1139</v>
      </c>
      <c r="E11" s="84" t="s">
        <v>1143</v>
      </c>
      <c r="F11" s="85">
        <v>399</v>
      </c>
      <c r="G11" s="85">
        <v>20</v>
      </c>
      <c r="H11" s="84" t="s">
        <v>1141</v>
      </c>
    </row>
    <row r="12" hidden="1" spans="1:8">
      <c r="A12" s="84" t="s">
        <v>1136</v>
      </c>
      <c r="B12" s="84" t="s">
        <v>1155</v>
      </c>
      <c r="C12" s="84" t="s">
        <v>1157</v>
      </c>
      <c r="D12" s="84" t="s">
        <v>1139</v>
      </c>
      <c r="E12" s="84" t="s">
        <v>1143</v>
      </c>
      <c r="F12" s="85">
        <v>159</v>
      </c>
      <c r="G12" s="85">
        <v>10</v>
      </c>
      <c r="H12" s="84" t="s">
        <v>1141</v>
      </c>
    </row>
    <row r="13" hidden="1" spans="1:8">
      <c r="A13" s="84" t="s">
        <v>1136</v>
      </c>
      <c r="B13" s="84" t="s">
        <v>1137</v>
      </c>
      <c r="C13" s="84" t="s">
        <v>1158</v>
      </c>
      <c r="D13" s="84" t="s">
        <v>1139</v>
      </c>
      <c r="E13" s="84" t="s">
        <v>1143</v>
      </c>
      <c r="F13" s="85">
        <v>629</v>
      </c>
      <c r="G13" s="85">
        <v>150</v>
      </c>
      <c r="H13" s="84" t="s">
        <v>1141</v>
      </c>
    </row>
    <row r="14" hidden="1" spans="1:8">
      <c r="A14" s="84" t="s">
        <v>1136</v>
      </c>
      <c r="B14" s="84" t="s">
        <v>1147</v>
      </c>
      <c r="C14" s="84" t="s">
        <v>1159</v>
      </c>
      <c r="D14" s="84" t="s">
        <v>1139</v>
      </c>
      <c r="E14" s="84" t="s">
        <v>1146</v>
      </c>
      <c r="F14" s="84" t="s">
        <v>1160</v>
      </c>
      <c r="G14" s="84" t="s">
        <v>1161</v>
      </c>
      <c r="H14" s="84" t="s">
        <v>1141</v>
      </c>
    </row>
    <row r="15" hidden="1" spans="1:8">
      <c r="A15" s="84" t="s">
        <v>1136</v>
      </c>
      <c r="B15" s="84" t="s">
        <v>1147</v>
      </c>
      <c r="C15" s="84" t="s">
        <v>1162</v>
      </c>
      <c r="D15" s="84" t="s">
        <v>1139</v>
      </c>
      <c r="E15" s="84" t="s">
        <v>1143</v>
      </c>
      <c r="F15" s="85">
        <v>949</v>
      </c>
      <c r="G15" s="85">
        <v>100</v>
      </c>
      <c r="H15" s="84" t="s">
        <v>1141</v>
      </c>
    </row>
    <row r="16" hidden="1" spans="1:8">
      <c r="A16" s="84" t="s">
        <v>1136</v>
      </c>
      <c r="B16" s="84" t="s">
        <v>1155</v>
      </c>
      <c r="C16" s="84" t="s">
        <v>1163</v>
      </c>
      <c r="D16" s="84" t="s">
        <v>1139</v>
      </c>
      <c r="E16" s="84" t="s">
        <v>1143</v>
      </c>
      <c r="F16" s="85">
        <v>69</v>
      </c>
      <c r="G16" s="85">
        <v>5</v>
      </c>
      <c r="H16" s="84" t="s">
        <v>1141</v>
      </c>
    </row>
    <row r="17" hidden="1" spans="1:8">
      <c r="A17" s="84" t="s">
        <v>1136</v>
      </c>
      <c r="B17" s="84" t="s">
        <v>1155</v>
      </c>
      <c r="C17" s="84" t="s">
        <v>1164</v>
      </c>
      <c r="D17" s="84" t="s">
        <v>1139</v>
      </c>
      <c r="E17" s="84" t="s">
        <v>1143</v>
      </c>
      <c r="F17" s="85">
        <v>159</v>
      </c>
      <c r="G17" s="85">
        <v>15</v>
      </c>
      <c r="H17" s="84" t="s">
        <v>1141</v>
      </c>
    </row>
    <row r="18" hidden="1" spans="1:8">
      <c r="A18" s="84" t="s">
        <v>1136</v>
      </c>
      <c r="B18" s="84" t="s">
        <v>1155</v>
      </c>
      <c r="C18" s="84" t="s">
        <v>1165</v>
      </c>
      <c r="D18" s="84" t="s">
        <v>1139</v>
      </c>
      <c r="E18" s="84" t="s">
        <v>1140</v>
      </c>
      <c r="F18" s="85">
        <v>599</v>
      </c>
      <c r="G18" s="85">
        <v>50</v>
      </c>
      <c r="H18" s="84" t="s">
        <v>1141</v>
      </c>
    </row>
    <row r="19" hidden="1" spans="1:8">
      <c r="A19" s="84" t="s">
        <v>1136</v>
      </c>
      <c r="B19" s="84" t="s">
        <v>1155</v>
      </c>
      <c r="C19" s="84" t="s">
        <v>1166</v>
      </c>
      <c r="D19" s="84" t="s">
        <v>1139</v>
      </c>
      <c r="E19" s="84" t="s">
        <v>1143</v>
      </c>
      <c r="F19" s="85">
        <v>799</v>
      </c>
      <c r="G19" s="85">
        <v>50</v>
      </c>
      <c r="H19" s="84" t="s">
        <v>1141</v>
      </c>
    </row>
    <row r="20" hidden="1" spans="1:8">
      <c r="A20" s="84" t="s">
        <v>1136</v>
      </c>
      <c r="B20" s="84" t="s">
        <v>1137</v>
      </c>
      <c r="C20" s="84" t="s">
        <v>1167</v>
      </c>
      <c r="D20" s="84" t="s">
        <v>1139</v>
      </c>
      <c r="E20" s="84" t="s">
        <v>1146</v>
      </c>
      <c r="F20" s="84" t="s">
        <v>1160</v>
      </c>
      <c r="G20" s="84" t="s">
        <v>1168</v>
      </c>
      <c r="H20" s="84" t="s">
        <v>1141</v>
      </c>
    </row>
    <row r="21" hidden="1" spans="1:8">
      <c r="A21" s="84" t="s">
        <v>1136</v>
      </c>
      <c r="B21" s="84" t="s">
        <v>1147</v>
      </c>
      <c r="C21" s="84" t="s">
        <v>1169</v>
      </c>
      <c r="D21" s="84" t="s">
        <v>1170</v>
      </c>
      <c r="E21" s="84" t="s">
        <v>1171</v>
      </c>
      <c r="F21" s="85">
        <v>200</v>
      </c>
      <c r="G21" s="85">
        <v>0.9</v>
      </c>
      <c r="H21" s="84" t="s">
        <v>1141</v>
      </c>
    </row>
    <row r="22" hidden="1" spans="1:8">
      <c r="A22" s="84" t="s">
        <v>1136</v>
      </c>
      <c r="B22" s="84" t="s">
        <v>1147</v>
      </c>
      <c r="C22" s="84" t="s">
        <v>1172</v>
      </c>
      <c r="D22" s="84" t="s">
        <v>1170</v>
      </c>
      <c r="E22" s="84" t="s">
        <v>1173</v>
      </c>
      <c r="F22" s="85">
        <v>59</v>
      </c>
      <c r="G22" s="85">
        <v>10</v>
      </c>
      <c r="H22" s="84" t="s">
        <v>1141</v>
      </c>
    </row>
    <row r="23" spans="1:8">
      <c r="A23" s="84" t="s">
        <v>1136</v>
      </c>
      <c r="B23" s="84" t="s">
        <v>1137</v>
      </c>
      <c r="C23" s="84" t="s">
        <v>1174</v>
      </c>
      <c r="D23" s="84" t="s">
        <v>1139</v>
      </c>
      <c r="E23" s="84" t="s">
        <v>1143</v>
      </c>
      <c r="F23" s="85">
        <v>80</v>
      </c>
      <c r="G23" s="85">
        <v>20</v>
      </c>
      <c r="H23" s="84" t="s">
        <v>1141</v>
      </c>
    </row>
    <row r="24" hidden="1" spans="1:8">
      <c r="A24" s="84" t="s">
        <v>1136</v>
      </c>
      <c r="B24" s="84" t="s">
        <v>1147</v>
      </c>
      <c r="C24" s="84" t="s">
        <v>1175</v>
      </c>
      <c r="D24" s="84" t="s">
        <v>1139</v>
      </c>
      <c r="E24" s="84" t="s">
        <v>1140</v>
      </c>
      <c r="F24" s="85">
        <v>599</v>
      </c>
      <c r="G24" s="85">
        <v>100</v>
      </c>
      <c r="H24" s="84" t="s">
        <v>1141</v>
      </c>
    </row>
    <row r="25" hidden="1" spans="1:8">
      <c r="A25" s="84" t="s">
        <v>1136</v>
      </c>
      <c r="B25" s="84" t="s">
        <v>1147</v>
      </c>
      <c r="C25" s="84" t="s">
        <v>1176</v>
      </c>
      <c r="D25" s="84" t="s">
        <v>1139</v>
      </c>
      <c r="E25" s="84" t="s">
        <v>1143</v>
      </c>
      <c r="F25" s="86">
        <v>59159</v>
      </c>
      <c r="G25" s="84" t="s">
        <v>1177</v>
      </c>
      <c r="H25" s="84" t="s">
        <v>1141</v>
      </c>
    </row>
    <row r="26" hidden="1" spans="1:8">
      <c r="A26" s="84" t="s">
        <v>1136</v>
      </c>
      <c r="B26" s="84" t="s">
        <v>1137</v>
      </c>
      <c r="C26" s="84" t="s">
        <v>1178</v>
      </c>
      <c r="D26" s="84" t="s">
        <v>1139</v>
      </c>
      <c r="E26" s="84" t="s">
        <v>1140</v>
      </c>
      <c r="F26" s="85">
        <v>300</v>
      </c>
      <c r="G26" s="85">
        <v>60</v>
      </c>
      <c r="H26" s="84" t="s">
        <v>1141</v>
      </c>
    </row>
    <row r="27" hidden="1" spans="1:8">
      <c r="A27" s="84" t="s">
        <v>1136</v>
      </c>
      <c r="B27" s="84" t="s">
        <v>1179</v>
      </c>
      <c r="C27" s="84" t="s">
        <v>1180</v>
      </c>
      <c r="D27" s="84" t="s">
        <v>1139</v>
      </c>
      <c r="E27" s="84" t="s">
        <v>1181</v>
      </c>
      <c r="F27" s="85">
        <v>2</v>
      </c>
      <c r="G27" s="85">
        <v>1</v>
      </c>
      <c r="H27" s="84" t="s">
        <v>1141</v>
      </c>
    </row>
    <row r="28" hidden="1" spans="1:8">
      <c r="A28" s="84" t="s">
        <v>1136</v>
      </c>
      <c r="B28" s="84" t="s">
        <v>1147</v>
      </c>
      <c r="C28" s="84" t="s">
        <v>1182</v>
      </c>
      <c r="D28" s="84" t="s">
        <v>1139</v>
      </c>
      <c r="E28" s="84" t="s">
        <v>1143</v>
      </c>
      <c r="F28" s="86">
        <v>100014001600</v>
      </c>
      <c r="G28" s="86">
        <v>100200300</v>
      </c>
      <c r="H28" s="84" t="s">
        <v>1141</v>
      </c>
    </row>
    <row r="29" hidden="1" spans="1:8">
      <c r="A29" s="84" t="s">
        <v>1136</v>
      </c>
      <c r="B29" s="84" t="s">
        <v>1155</v>
      </c>
      <c r="C29" s="84" t="s">
        <v>1183</v>
      </c>
      <c r="D29" s="84" t="s">
        <v>1139</v>
      </c>
      <c r="E29" s="84" t="s">
        <v>1146</v>
      </c>
      <c r="F29" s="84" t="s">
        <v>1184</v>
      </c>
      <c r="G29" s="84" t="s">
        <v>1185</v>
      </c>
      <c r="H29" s="84" t="s">
        <v>1141</v>
      </c>
    </row>
    <row r="30" hidden="1" spans="1:8">
      <c r="A30" s="84" t="s">
        <v>1136</v>
      </c>
      <c r="B30" s="84" t="s">
        <v>1137</v>
      </c>
      <c r="C30" s="84" t="s">
        <v>1186</v>
      </c>
      <c r="D30" s="84" t="s">
        <v>1139</v>
      </c>
      <c r="E30" s="84" t="s">
        <v>1143</v>
      </c>
      <c r="F30" s="86">
        <v>399699</v>
      </c>
      <c r="G30" s="86">
        <v>100200</v>
      </c>
      <c r="H30" s="84" t="s">
        <v>1141</v>
      </c>
    </row>
    <row r="31" spans="1:8">
      <c r="A31" s="84" t="s">
        <v>1136</v>
      </c>
      <c r="B31" s="84" t="s">
        <v>1147</v>
      </c>
      <c r="C31" s="84" t="s">
        <v>1187</v>
      </c>
      <c r="D31" s="84" t="s">
        <v>1139</v>
      </c>
      <c r="E31" s="84" t="s">
        <v>1143</v>
      </c>
      <c r="F31" s="85">
        <v>169</v>
      </c>
      <c r="G31" s="85">
        <v>20</v>
      </c>
      <c r="H31" s="84" t="s">
        <v>1141</v>
      </c>
    </row>
    <row r="32" hidden="1" spans="1:8">
      <c r="A32" s="84" t="s">
        <v>1136</v>
      </c>
      <c r="B32" s="84" t="s">
        <v>1137</v>
      </c>
      <c r="C32" s="84" t="s">
        <v>1188</v>
      </c>
      <c r="D32" s="84" t="s">
        <v>1139</v>
      </c>
      <c r="E32" s="84" t="s">
        <v>1143</v>
      </c>
      <c r="F32" s="85">
        <v>699</v>
      </c>
      <c r="G32" s="85">
        <v>150</v>
      </c>
      <c r="H32" s="84" t="s">
        <v>1141</v>
      </c>
    </row>
    <row r="33" hidden="1" spans="1:8">
      <c r="A33" s="84" t="s">
        <v>1136</v>
      </c>
      <c r="B33" s="84" t="s">
        <v>1137</v>
      </c>
      <c r="C33" s="84" t="s">
        <v>1189</v>
      </c>
      <c r="D33" s="84" t="s">
        <v>1139</v>
      </c>
      <c r="E33" s="84" t="s">
        <v>1140</v>
      </c>
      <c r="F33" s="85">
        <v>799</v>
      </c>
      <c r="G33" s="85">
        <v>200</v>
      </c>
      <c r="H33" s="84" t="s">
        <v>1141</v>
      </c>
    </row>
    <row r="34" spans="1:8">
      <c r="A34" s="84" t="s">
        <v>1136</v>
      </c>
      <c r="B34" s="84" t="s">
        <v>1137</v>
      </c>
      <c r="C34" s="84" t="s">
        <v>1190</v>
      </c>
      <c r="D34" s="84" t="s">
        <v>1139</v>
      </c>
      <c r="E34" s="84" t="s">
        <v>1143</v>
      </c>
      <c r="F34" s="85">
        <v>100</v>
      </c>
      <c r="G34" s="85">
        <v>20</v>
      </c>
      <c r="H34" s="84" t="s">
        <v>1141</v>
      </c>
    </row>
    <row r="35" hidden="1" spans="1:8">
      <c r="A35" s="84" t="s">
        <v>1136</v>
      </c>
      <c r="B35" s="84" t="s">
        <v>1147</v>
      </c>
      <c r="C35" s="84" t="s">
        <v>1191</v>
      </c>
      <c r="D35" s="84" t="s">
        <v>1139</v>
      </c>
      <c r="E35" s="84" t="s">
        <v>1143</v>
      </c>
      <c r="F35" s="85">
        <v>500</v>
      </c>
      <c r="G35" s="85">
        <v>60</v>
      </c>
      <c r="H35" s="84" t="s">
        <v>1141</v>
      </c>
    </row>
    <row r="36" hidden="1" spans="1:8">
      <c r="A36" s="84" t="s">
        <v>1136</v>
      </c>
      <c r="B36" s="84" t="s">
        <v>1147</v>
      </c>
      <c r="C36" s="84" t="s">
        <v>1192</v>
      </c>
      <c r="D36" s="84" t="s">
        <v>1170</v>
      </c>
      <c r="E36" s="84" t="s">
        <v>1173</v>
      </c>
      <c r="F36" s="85">
        <v>300</v>
      </c>
      <c r="G36" s="85">
        <v>40</v>
      </c>
      <c r="H36" s="84" t="s">
        <v>1141</v>
      </c>
    </row>
    <row r="37" hidden="1" spans="1:8">
      <c r="A37" s="84" t="s">
        <v>1136</v>
      </c>
      <c r="B37" s="84" t="s">
        <v>1147</v>
      </c>
      <c r="C37" s="84" t="s">
        <v>1193</v>
      </c>
      <c r="D37" s="84" t="s">
        <v>1139</v>
      </c>
      <c r="E37" s="84" t="s">
        <v>1143</v>
      </c>
      <c r="F37" s="85">
        <v>249</v>
      </c>
      <c r="G37" s="85">
        <v>30</v>
      </c>
      <c r="H37" s="84" t="s">
        <v>1141</v>
      </c>
    </row>
    <row r="38" hidden="1" spans="1:8">
      <c r="A38" s="84" t="s">
        <v>1136</v>
      </c>
      <c r="B38" s="84" t="s">
        <v>1137</v>
      </c>
      <c r="C38" s="84" t="s">
        <v>1194</v>
      </c>
      <c r="D38" s="84" t="s">
        <v>1139</v>
      </c>
      <c r="E38" s="84" t="s">
        <v>1143</v>
      </c>
      <c r="F38" s="85">
        <v>100</v>
      </c>
      <c r="G38" s="85">
        <v>25</v>
      </c>
      <c r="H38" s="84" t="s">
        <v>1141</v>
      </c>
    </row>
    <row r="39" hidden="1" spans="1:8">
      <c r="A39" s="84" t="s">
        <v>1136</v>
      </c>
      <c r="B39" s="84" t="s">
        <v>1137</v>
      </c>
      <c r="C39" s="84" t="s">
        <v>1195</v>
      </c>
      <c r="D39" s="84" t="s">
        <v>1139</v>
      </c>
      <c r="E39" s="84" t="s">
        <v>1143</v>
      </c>
      <c r="F39" s="86">
        <v>200400</v>
      </c>
      <c r="G39" s="86">
        <v>40100</v>
      </c>
      <c r="H39" s="84" t="s">
        <v>1141</v>
      </c>
    </row>
    <row r="40" hidden="1" spans="1:8">
      <c r="A40" s="84" t="s">
        <v>1136</v>
      </c>
      <c r="B40" s="84" t="s">
        <v>1155</v>
      </c>
      <c r="C40" s="84" t="s">
        <v>1196</v>
      </c>
      <c r="D40" s="84" t="s">
        <v>1139</v>
      </c>
      <c r="E40" s="84" t="s">
        <v>1146</v>
      </c>
      <c r="F40" s="84" t="s">
        <v>1160</v>
      </c>
      <c r="G40" s="84" t="s">
        <v>1197</v>
      </c>
      <c r="H40" s="84" t="s">
        <v>1141</v>
      </c>
    </row>
    <row r="41" hidden="1" spans="1:8">
      <c r="A41" s="84" t="s">
        <v>1136</v>
      </c>
      <c r="B41" s="84" t="s">
        <v>1137</v>
      </c>
      <c r="C41" s="84" t="s">
        <v>1198</v>
      </c>
      <c r="D41" s="84" t="s">
        <v>1139</v>
      </c>
      <c r="E41" s="84" t="s">
        <v>1143</v>
      </c>
      <c r="F41" s="87">
        <v>259</v>
      </c>
      <c r="G41" s="87">
        <v>60</v>
      </c>
      <c r="H41" s="84" t="s">
        <v>1141</v>
      </c>
    </row>
    <row r="42" spans="1:8">
      <c r="A42" s="84" t="s">
        <v>1136</v>
      </c>
      <c r="B42" s="84" t="s">
        <v>1137</v>
      </c>
      <c r="C42" s="84" t="s">
        <v>1199</v>
      </c>
      <c r="D42" s="84" t="s">
        <v>1139</v>
      </c>
      <c r="E42" s="84" t="s">
        <v>1143</v>
      </c>
      <c r="F42" s="85">
        <v>79</v>
      </c>
      <c r="G42" s="85">
        <v>20</v>
      </c>
      <c r="H42" s="84" t="s">
        <v>1141</v>
      </c>
    </row>
    <row r="43" hidden="1" spans="1:8">
      <c r="A43" s="84" t="s">
        <v>1136</v>
      </c>
      <c r="B43" s="84" t="s">
        <v>1155</v>
      </c>
      <c r="C43" s="84" t="s">
        <v>1200</v>
      </c>
      <c r="D43" s="84" t="s">
        <v>1139</v>
      </c>
      <c r="E43" s="84" t="s">
        <v>1146</v>
      </c>
      <c r="F43" s="84" t="s">
        <v>1160</v>
      </c>
      <c r="G43" s="84" t="s">
        <v>1201</v>
      </c>
      <c r="H43" s="84" t="s">
        <v>1141</v>
      </c>
    </row>
    <row r="44" hidden="1" spans="1:8">
      <c r="A44" s="84" t="s">
        <v>1136</v>
      </c>
      <c r="B44" s="84" t="s">
        <v>1147</v>
      </c>
      <c r="C44" s="84" t="s">
        <v>1202</v>
      </c>
      <c r="D44" s="84" t="s">
        <v>1139</v>
      </c>
      <c r="E44" s="84" t="s">
        <v>1143</v>
      </c>
      <c r="F44" s="85">
        <v>100</v>
      </c>
      <c r="G44" s="85">
        <v>10</v>
      </c>
      <c r="H44" s="84" t="s">
        <v>1141</v>
      </c>
    </row>
    <row r="45" spans="1:8">
      <c r="A45" s="84" t="s">
        <v>1136</v>
      </c>
      <c r="B45" s="84" t="s">
        <v>1147</v>
      </c>
      <c r="C45" s="84" t="s">
        <v>1203</v>
      </c>
      <c r="D45" s="84" t="s">
        <v>1139</v>
      </c>
      <c r="E45" s="84" t="s">
        <v>1140</v>
      </c>
      <c r="F45" s="85">
        <v>199</v>
      </c>
      <c r="G45" s="85">
        <v>20</v>
      </c>
      <c r="H45" s="84" t="s">
        <v>1141</v>
      </c>
    </row>
    <row r="46" hidden="1" spans="1:8">
      <c r="A46" s="84" t="s">
        <v>1136</v>
      </c>
      <c r="B46" s="84" t="s">
        <v>1155</v>
      </c>
      <c r="C46" s="84" t="s">
        <v>1204</v>
      </c>
      <c r="D46" s="84" t="s">
        <v>1139</v>
      </c>
      <c r="E46" s="84" t="s">
        <v>1140</v>
      </c>
      <c r="F46" s="85">
        <v>129</v>
      </c>
      <c r="G46" s="85">
        <v>10</v>
      </c>
      <c r="H46" s="84" t="s">
        <v>1141</v>
      </c>
    </row>
    <row r="47" hidden="1" spans="1:8">
      <c r="A47" s="84" t="s">
        <v>1136</v>
      </c>
      <c r="B47" s="84" t="s">
        <v>1137</v>
      </c>
      <c r="C47" s="84" t="s">
        <v>1205</v>
      </c>
      <c r="D47" s="84" t="s">
        <v>1139</v>
      </c>
      <c r="E47" s="84" t="s">
        <v>1143</v>
      </c>
      <c r="F47" s="85">
        <v>329</v>
      </c>
      <c r="G47" s="85">
        <v>80</v>
      </c>
      <c r="H47" s="84" t="s">
        <v>1141</v>
      </c>
    </row>
    <row r="48" hidden="1" spans="1:8">
      <c r="A48" s="84" t="s">
        <v>1136</v>
      </c>
      <c r="B48" s="84" t="s">
        <v>1147</v>
      </c>
      <c r="C48" s="84" t="s">
        <v>1206</v>
      </c>
      <c r="D48" s="84" t="s">
        <v>1139</v>
      </c>
      <c r="E48" s="84" t="s">
        <v>1143</v>
      </c>
      <c r="F48" s="86">
        <v>100500800</v>
      </c>
      <c r="G48" s="84" t="s">
        <v>1207</v>
      </c>
      <c r="H48" s="84" t="s">
        <v>1141</v>
      </c>
    </row>
    <row r="49" hidden="1" spans="1:8">
      <c r="A49" s="84" t="s">
        <v>1136</v>
      </c>
      <c r="B49" s="84" t="s">
        <v>1147</v>
      </c>
      <c r="C49" s="84" t="s">
        <v>1208</v>
      </c>
      <c r="D49" s="84" t="s">
        <v>1139</v>
      </c>
      <c r="E49" s="84" t="s">
        <v>1146</v>
      </c>
      <c r="F49" s="84" t="s">
        <v>1184</v>
      </c>
      <c r="G49" s="84" t="s">
        <v>1209</v>
      </c>
      <c r="H49" s="84" t="s">
        <v>1141</v>
      </c>
    </row>
    <row r="50" hidden="1" spans="1:8">
      <c r="A50" s="84" t="s">
        <v>1136</v>
      </c>
      <c r="B50" s="84" t="s">
        <v>1137</v>
      </c>
      <c r="C50" s="84" t="s">
        <v>1210</v>
      </c>
      <c r="D50" s="84" t="s">
        <v>1139</v>
      </c>
      <c r="E50" s="84" t="s">
        <v>1140</v>
      </c>
      <c r="F50" s="85">
        <v>139</v>
      </c>
      <c r="G50" s="85">
        <v>30</v>
      </c>
      <c r="H50" s="84" t="s">
        <v>1141</v>
      </c>
    </row>
    <row r="51" hidden="1" spans="1:8">
      <c r="A51" s="84" t="s">
        <v>1136</v>
      </c>
      <c r="B51" s="84" t="s">
        <v>1137</v>
      </c>
      <c r="C51" s="84" t="s">
        <v>1211</v>
      </c>
      <c r="D51" s="84" t="s">
        <v>1170</v>
      </c>
      <c r="E51" s="84" t="s">
        <v>1173</v>
      </c>
      <c r="F51" s="85">
        <v>50</v>
      </c>
      <c r="G51" s="85">
        <v>10</v>
      </c>
      <c r="H51" s="84" t="s">
        <v>1141</v>
      </c>
    </row>
    <row r="52" hidden="1" spans="1:8">
      <c r="A52" s="84" t="s">
        <v>1136</v>
      </c>
      <c r="B52" s="84" t="s">
        <v>1137</v>
      </c>
      <c r="C52" s="84" t="s">
        <v>1212</v>
      </c>
      <c r="D52" s="84" t="s">
        <v>1139</v>
      </c>
      <c r="E52" s="84" t="s">
        <v>1140</v>
      </c>
      <c r="F52" s="85">
        <v>49</v>
      </c>
      <c r="G52" s="85">
        <v>10</v>
      </c>
      <c r="H52" s="84" t="s">
        <v>1141</v>
      </c>
    </row>
    <row r="53" hidden="1" spans="1:8">
      <c r="A53" s="84" t="s">
        <v>1136</v>
      </c>
      <c r="B53" s="84" t="s">
        <v>1147</v>
      </c>
      <c r="C53" s="84" t="s">
        <v>1213</v>
      </c>
      <c r="D53" s="84" t="s">
        <v>1139</v>
      </c>
      <c r="E53" s="84" t="s">
        <v>1143</v>
      </c>
      <c r="F53" s="85">
        <v>239</v>
      </c>
      <c r="G53" s="85">
        <v>40</v>
      </c>
      <c r="H53" s="84" t="s">
        <v>1141</v>
      </c>
    </row>
    <row r="54" hidden="1" spans="1:8">
      <c r="A54" s="84" t="s">
        <v>1136</v>
      </c>
      <c r="B54" s="84" t="s">
        <v>1155</v>
      </c>
      <c r="C54" s="84" t="s">
        <v>1214</v>
      </c>
      <c r="D54" s="84" t="s">
        <v>1139</v>
      </c>
      <c r="E54" s="84" t="s">
        <v>1146</v>
      </c>
      <c r="F54" s="84" t="s">
        <v>1215</v>
      </c>
      <c r="G54" s="84" t="s">
        <v>1216</v>
      </c>
      <c r="H54" s="84" t="s">
        <v>1141</v>
      </c>
    </row>
    <row r="55" hidden="1" spans="1:8">
      <c r="A55" s="84" t="s">
        <v>1136</v>
      </c>
      <c r="B55" s="84" t="s">
        <v>1147</v>
      </c>
      <c r="C55" s="84" t="s">
        <v>1217</v>
      </c>
      <c r="D55" s="84" t="s">
        <v>1139</v>
      </c>
      <c r="E55" s="84" t="s">
        <v>1146</v>
      </c>
      <c r="F55" s="85">
        <v>1</v>
      </c>
      <c r="G55" s="85">
        <v>0.85</v>
      </c>
      <c r="H55" s="84" t="s">
        <v>1141</v>
      </c>
    </row>
    <row r="56" hidden="1" spans="1:8">
      <c r="A56" s="84" t="s">
        <v>1136</v>
      </c>
      <c r="B56" s="84" t="s">
        <v>1147</v>
      </c>
      <c r="C56" s="84" t="s">
        <v>1218</v>
      </c>
      <c r="D56" s="84" t="s">
        <v>1139</v>
      </c>
      <c r="E56" s="84" t="s">
        <v>1146</v>
      </c>
      <c r="F56" s="85">
        <v>1</v>
      </c>
      <c r="G56" s="85">
        <v>0.88</v>
      </c>
      <c r="H56" s="84" t="s">
        <v>1141</v>
      </c>
    </row>
    <row r="57" hidden="1" spans="1:8">
      <c r="A57" s="84" t="s">
        <v>1136</v>
      </c>
      <c r="B57" s="84" t="s">
        <v>1147</v>
      </c>
      <c r="C57" s="84" t="s">
        <v>1219</v>
      </c>
      <c r="D57" s="84" t="s">
        <v>1139</v>
      </c>
      <c r="E57" s="84" t="s">
        <v>1140</v>
      </c>
      <c r="F57" s="85">
        <v>799</v>
      </c>
      <c r="G57" s="85">
        <v>100</v>
      </c>
      <c r="H57" s="84" t="s">
        <v>1141</v>
      </c>
    </row>
    <row r="58" hidden="1" spans="1:8">
      <c r="A58" s="84" t="s">
        <v>1136</v>
      </c>
      <c r="B58" s="84" t="s">
        <v>1147</v>
      </c>
      <c r="C58" s="84" t="s">
        <v>1220</v>
      </c>
      <c r="D58" s="84" t="s">
        <v>1139</v>
      </c>
      <c r="E58" s="84" t="s">
        <v>1143</v>
      </c>
      <c r="F58" s="86">
        <v>99199</v>
      </c>
      <c r="G58" s="84" t="s">
        <v>1154</v>
      </c>
      <c r="H58" s="84" t="s">
        <v>1141</v>
      </c>
    </row>
    <row r="59" hidden="1" spans="1:8">
      <c r="A59" s="84" t="s">
        <v>1136</v>
      </c>
      <c r="B59" s="84" t="s">
        <v>1137</v>
      </c>
      <c r="C59" s="84" t="s">
        <v>1221</v>
      </c>
      <c r="D59" s="84" t="s">
        <v>1139</v>
      </c>
      <c r="E59" s="84" t="s">
        <v>1140</v>
      </c>
      <c r="F59" s="85">
        <v>199</v>
      </c>
      <c r="G59" s="85">
        <v>50</v>
      </c>
      <c r="H59" s="84" t="s">
        <v>1141</v>
      </c>
    </row>
    <row r="60" spans="1:8">
      <c r="A60" s="84" t="s">
        <v>1136</v>
      </c>
      <c r="B60" s="84" t="s">
        <v>1147</v>
      </c>
      <c r="C60" s="84" t="s">
        <v>1222</v>
      </c>
      <c r="D60" s="84" t="s">
        <v>1170</v>
      </c>
      <c r="E60" s="84" t="s">
        <v>1173</v>
      </c>
      <c r="F60" s="85">
        <v>199</v>
      </c>
      <c r="G60" s="85">
        <v>20</v>
      </c>
      <c r="H60" s="84" t="s">
        <v>1141</v>
      </c>
    </row>
    <row r="61" hidden="1" spans="1:8">
      <c r="A61" s="84" t="s">
        <v>1136</v>
      </c>
      <c r="B61" s="84" t="s">
        <v>1147</v>
      </c>
      <c r="C61" s="84" t="s">
        <v>1223</v>
      </c>
      <c r="D61" s="84" t="s">
        <v>1139</v>
      </c>
      <c r="E61" s="84" t="s">
        <v>1140</v>
      </c>
      <c r="F61" s="85">
        <v>450</v>
      </c>
      <c r="G61" s="85">
        <v>80</v>
      </c>
      <c r="H61" s="84" t="s">
        <v>1141</v>
      </c>
    </row>
    <row r="62" hidden="1" spans="1:8">
      <c r="A62" s="84" t="s">
        <v>1136</v>
      </c>
      <c r="B62" s="84" t="s">
        <v>1137</v>
      </c>
      <c r="C62" s="84" t="s">
        <v>1224</v>
      </c>
      <c r="D62" s="84" t="s">
        <v>1139</v>
      </c>
      <c r="E62" s="84" t="s">
        <v>1143</v>
      </c>
      <c r="F62" s="85">
        <v>179</v>
      </c>
      <c r="G62" s="85">
        <v>40</v>
      </c>
      <c r="H62" s="84" t="s">
        <v>1141</v>
      </c>
    </row>
    <row r="63" hidden="1" spans="1:8">
      <c r="A63" s="84" t="s">
        <v>1136</v>
      </c>
      <c r="B63" s="84" t="s">
        <v>1137</v>
      </c>
      <c r="C63" s="84" t="s">
        <v>1225</v>
      </c>
      <c r="D63" s="84" t="s">
        <v>1139</v>
      </c>
      <c r="E63" s="84" t="s">
        <v>1140</v>
      </c>
      <c r="F63" s="88">
        <v>139</v>
      </c>
      <c r="G63" s="88">
        <v>40</v>
      </c>
      <c r="H63" s="84" t="s">
        <v>1141</v>
      </c>
    </row>
    <row r="64" hidden="1" spans="1:8">
      <c r="A64" s="84" t="s">
        <v>1136</v>
      </c>
      <c r="B64" s="84" t="s">
        <v>1137</v>
      </c>
      <c r="C64" s="84" t="s">
        <v>1226</v>
      </c>
      <c r="D64" s="84" t="s">
        <v>1139</v>
      </c>
      <c r="E64" s="84" t="s">
        <v>1143</v>
      </c>
      <c r="F64" s="85">
        <v>399</v>
      </c>
      <c r="G64" s="85">
        <v>80</v>
      </c>
      <c r="H64" s="84" t="s">
        <v>1141</v>
      </c>
    </row>
    <row r="65" hidden="1" spans="1:8">
      <c r="A65" s="84" t="s">
        <v>1136</v>
      </c>
      <c r="B65" s="84" t="s">
        <v>1147</v>
      </c>
      <c r="C65" s="84" t="s">
        <v>1227</v>
      </c>
      <c r="D65" s="84" t="s">
        <v>1139</v>
      </c>
      <c r="E65" s="84" t="s">
        <v>1143</v>
      </c>
      <c r="F65" s="85">
        <v>899</v>
      </c>
      <c r="G65" s="85">
        <v>100</v>
      </c>
      <c r="H65" s="84" t="s">
        <v>1141</v>
      </c>
    </row>
    <row r="66" spans="1:8">
      <c r="A66" s="84" t="s">
        <v>1136</v>
      </c>
      <c r="B66" s="84" t="s">
        <v>1147</v>
      </c>
      <c r="C66" s="84" t="s">
        <v>1228</v>
      </c>
      <c r="D66" s="84" t="s">
        <v>1139</v>
      </c>
      <c r="E66" s="84" t="s">
        <v>1140</v>
      </c>
      <c r="F66" s="85">
        <v>139</v>
      </c>
      <c r="G66" s="85">
        <v>20</v>
      </c>
      <c r="H66" s="84" t="s">
        <v>1141</v>
      </c>
    </row>
    <row r="67" hidden="1" spans="1:8">
      <c r="A67" s="84" t="s">
        <v>1136</v>
      </c>
      <c r="B67" s="84" t="s">
        <v>1147</v>
      </c>
      <c r="C67" s="84" t="s">
        <v>1172</v>
      </c>
      <c r="D67" s="84" t="s">
        <v>1139</v>
      </c>
      <c r="E67" s="84" t="s">
        <v>1143</v>
      </c>
      <c r="F67" s="85">
        <v>59</v>
      </c>
      <c r="G67" s="85">
        <v>10</v>
      </c>
      <c r="H67" s="84" t="s">
        <v>1141</v>
      </c>
    </row>
    <row r="68" hidden="1" spans="1:8">
      <c r="A68" s="84" t="s">
        <v>1136</v>
      </c>
      <c r="B68" s="84" t="s">
        <v>1137</v>
      </c>
      <c r="C68" s="84" t="s">
        <v>1229</v>
      </c>
      <c r="D68" s="84" t="s">
        <v>1139</v>
      </c>
      <c r="E68" s="84" t="s">
        <v>1146</v>
      </c>
      <c r="F68" s="85">
        <v>1</v>
      </c>
      <c r="G68" s="85">
        <v>0.75</v>
      </c>
      <c r="H68" s="84" t="s">
        <v>1141</v>
      </c>
    </row>
    <row r="69" hidden="1" spans="1:8">
      <c r="A69" s="84" t="s">
        <v>1136</v>
      </c>
      <c r="B69" s="84" t="s">
        <v>1155</v>
      </c>
      <c r="C69" s="84" t="s">
        <v>1230</v>
      </c>
      <c r="D69" s="84" t="s">
        <v>1139</v>
      </c>
      <c r="E69" s="84" t="s">
        <v>1143</v>
      </c>
      <c r="F69" s="85">
        <v>169</v>
      </c>
      <c r="G69" s="85">
        <v>10</v>
      </c>
      <c r="H69" s="84" t="s">
        <v>1141</v>
      </c>
    </row>
    <row r="70" hidden="1" spans="1:8">
      <c r="A70" s="84" t="s">
        <v>1136</v>
      </c>
      <c r="B70" s="84" t="s">
        <v>1147</v>
      </c>
      <c r="C70" s="84" t="s">
        <v>1231</v>
      </c>
      <c r="D70" s="84" t="s">
        <v>1139</v>
      </c>
      <c r="E70" s="84" t="s">
        <v>1146</v>
      </c>
      <c r="F70" s="84" t="s">
        <v>1232</v>
      </c>
      <c r="G70" s="84" t="s">
        <v>1233</v>
      </c>
      <c r="H70" s="84" t="s">
        <v>1141</v>
      </c>
    </row>
    <row r="71" hidden="1" spans="1:8">
      <c r="A71" s="84" t="s">
        <v>1136</v>
      </c>
      <c r="B71" s="84" t="s">
        <v>1147</v>
      </c>
      <c r="C71" s="84" t="s">
        <v>1234</v>
      </c>
      <c r="D71" s="84" t="s">
        <v>1139</v>
      </c>
      <c r="E71" s="84" t="s">
        <v>1143</v>
      </c>
      <c r="F71" s="86">
        <v>99199</v>
      </c>
      <c r="G71" s="84" t="s">
        <v>1177</v>
      </c>
      <c r="H71" s="84" t="s">
        <v>1141</v>
      </c>
    </row>
    <row r="72" hidden="1" spans="1:8">
      <c r="A72" s="84" t="s">
        <v>1136</v>
      </c>
      <c r="B72" s="84" t="s">
        <v>1137</v>
      </c>
      <c r="C72" s="84" t="s">
        <v>1235</v>
      </c>
      <c r="D72" s="84" t="s">
        <v>1139</v>
      </c>
      <c r="E72" s="84" t="s">
        <v>1140</v>
      </c>
      <c r="F72" s="85">
        <v>199</v>
      </c>
      <c r="G72" s="85">
        <v>40</v>
      </c>
      <c r="H72" s="84" t="s">
        <v>1141</v>
      </c>
    </row>
    <row r="73" hidden="1" spans="1:8">
      <c r="A73" s="84" t="s">
        <v>1136</v>
      </c>
      <c r="B73" s="84" t="s">
        <v>1137</v>
      </c>
      <c r="C73" s="84" t="s">
        <v>1236</v>
      </c>
      <c r="D73" s="84" t="s">
        <v>1139</v>
      </c>
      <c r="E73" s="84" t="s">
        <v>1143</v>
      </c>
      <c r="F73" s="87">
        <v>699</v>
      </c>
      <c r="G73" s="87">
        <v>200</v>
      </c>
      <c r="H73" s="84" t="s">
        <v>1141</v>
      </c>
    </row>
    <row r="74" spans="1:8">
      <c r="A74" s="84" t="s">
        <v>1136</v>
      </c>
      <c r="B74" s="84" t="s">
        <v>1137</v>
      </c>
      <c r="C74" s="84" t="s">
        <v>1237</v>
      </c>
      <c r="D74" s="84" t="s">
        <v>1139</v>
      </c>
      <c r="E74" s="84" t="s">
        <v>1143</v>
      </c>
      <c r="F74" s="85">
        <v>70</v>
      </c>
      <c r="G74" s="85">
        <v>20</v>
      </c>
      <c r="H74" s="84" t="s">
        <v>1141</v>
      </c>
    </row>
    <row r="75" hidden="1" spans="1:8">
      <c r="A75" s="84" t="s">
        <v>1136</v>
      </c>
      <c r="B75" s="84" t="s">
        <v>1155</v>
      </c>
      <c r="C75" s="84" t="s">
        <v>1238</v>
      </c>
      <c r="D75" s="84" t="s">
        <v>1139</v>
      </c>
      <c r="E75" s="84" t="s">
        <v>1140</v>
      </c>
      <c r="F75" s="85">
        <v>139</v>
      </c>
      <c r="G75" s="85">
        <v>10</v>
      </c>
      <c r="H75" s="84" t="s">
        <v>1141</v>
      </c>
    </row>
    <row r="76" hidden="1" spans="1:8">
      <c r="A76" s="84" t="s">
        <v>1136</v>
      </c>
      <c r="B76" s="84" t="s">
        <v>1147</v>
      </c>
      <c r="C76" s="84" t="s">
        <v>1239</v>
      </c>
      <c r="D76" s="84" t="s">
        <v>1139</v>
      </c>
      <c r="E76" s="84" t="s">
        <v>1143</v>
      </c>
      <c r="F76" s="85">
        <v>399</v>
      </c>
      <c r="G76" s="85">
        <v>50</v>
      </c>
      <c r="H76" s="84" t="s">
        <v>1141</v>
      </c>
    </row>
    <row r="77" spans="1:8">
      <c r="A77" s="84" t="s">
        <v>1136</v>
      </c>
      <c r="B77" s="84" t="s">
        <v>1155</v>
      </c>
      <c r="C77" s="84" t="s">
        <v>1240</v>
      </c>
      <c r="D77" s="84" t="s">
        <v>1139</v>
      </c>
      <c r="E77" s="84" t="s">
        <v>1143</v>
      </c>
      <c r="F77" s="85">
        <v>239</v>
      </c>
      <c r="G77" s="85">
        <v>20</v>
      </c>
      <c r="H77" s="84" t="s">
        <v>1141</v>
      </c>
    </row>
    <row r="78" hidden="1" spans="1:8">
      <c r="A78" s="84" t="s">
        <v>1136</v>
      </c>
      <c r="B78" s="84" t="s">
        <v>1147</v>
      </c>
      <c r="C78" s="84" t="s">
        <v>1241</v>
      </c>
      <c r="D78" s="84" t="s">
        <v>1139</v>
      </c>
      <c r="E78" s="84" t="s">
        <v>1143</v>
      </c>
      <c r="F78" s="85">
        <v>70</v>
      </c>
      <c r="G78" s="85">
        <v>10</v>
      </c>
      <c r="H78" s="84" t="s">
        <v>1141</v>
      </c>
    </row>
    <row r="79" hidden="1" spans="1:8">
      <c r="A79" s="84" t="s">
        <v>1136</v>
      </c>
      <c r="B79" s="84" t="s">
        <v>1147</v>
      </c>
      <c r="C79" s="84" t="s">
        <v>1242</v>
      </c>
      <c r="D79" s="84" t="s">
        <v>1139</v>
      </c>
      <c r="E79" s="84" t="s">
        <v>1143</v>
      </c>
      <c r="F79" s="85">
        <v>399</v>
      </c>
      <c r="G79" s="85">
        <v>60</v>
      </c>
      <c r="H79" s="84" t="s">
        <v>1141</v>
      </c>
    </row>
    <row r="80" spans="1:8">
      <c r="A80" s="84" t="s">
        <v>1136</v>
      </c>
      <c r="B80" s="84" t="s">
        <v>1147</v>
      </c>
      <c r="C80" s="84" t="s">
        <v>1243</v>
      </c>
      <c r="D80" s="84" t="s">
        <v>1139</v>
      </c>
      <c r="E80" s="84" t="s">
        <v>1143</v>
      </c>
      <c r="F80" s="85">
        <v>179</v>
      </c>
      <c r="G80" s="85">
        <v>20</v>
      </c>
      <c r="H80" s="84" t="s">
        <v>1141</v>
      </c>
    </row>
    <row r="81" hidden="1" spans="1:8">
      <c r="A81" s="84" t="s">
        <v>1136</v>
      </c>
      <c r="B81" s="84" t="s">
        <v>1147</v>
      </c>
      <c r="C81" s="84" t="s">
        <v>1244</v>
      </c>
      <c r="D81" s="84" t="s">
        <v>1170</v>
      </c>
      <c r="E81" s="84" t="s">
        <v>1245</v>
      </c>
      <c r="F81" s="85">
        <v>300</v>
      </c>
      <c r="G81" s="85">
        <v>40</v>
      </c>
      <c r="H81" s="84" t="s">
        <v>1141</v>
      </c>
    </row>
    <row r="82" hidden="1" spans="1:8">
      <c r="A82" s="84" t="s">
        <v>1136</v>
      </c>
      <c r="B82" s="84" t="s">
        <v>1137</v>
      </c>
      <c r="C82" s="84" t="s">
        <v>1246</v>
      </c>
      <c r="D82" s="84" t="s">
        <v>1139</v>
      </c>
      <c r="E82" s="84" t="s">
        <v>1143</v>
      </c>
      <c r="F82" s="85">
        <v>899</v>
      </c>
      <c r="G82" s="85">
        <v>200</v>
      </c>
      <c r="H82" s="84" t="s">
        <v>1141</v>
      </c>
    </row>
    <row r="83" hidden="1" spans="1:8">
      <c r="A83" s="84" t="s">
        <v>1136</v>
      </c>
      <c r="B83" s="84" t="s">
        <v>1137</v>
      </c>
      <c r="C83" s="84" t="s">
        <v>1247</v>
      </c>
      <c r="D83" s="84" t="s">
        <v>1139</v>
      </c>
      <c r="E83" s="84" t="s">
        <v>1143</v>
      </c>
      <c r="F83" s="85">
        <v>69</v>
      </c>
      <c r="G83" s="85">
        <v>15</v>
      </c>
      <c r="H83" s="84" t="s">
        <v>1141</v>
      </c>
    </row>
    <row r="84" hidden="1" spans="1:8">
      <c r="A84" s="84" t="s">
        <v>1136</v>
      </c>
      <c r="B84" s="84" t="s">
        <v>1147</v>
      </c>
      <c r="C84" s="84" t="s">
        <v>1248</v>
      </c>
      <c r="D84" s="84" t="s">
        <v>1139</v>
      </c>
      <c r="E84" s="84" t="s">
        <v>1143</v>
      </c>
      <c r="F84" s="85">
        <v>49</v>
      </c>
      <c r="G84" s="85">
        <v>5</v>
      </c>
      <c r="H84" s="84" t="s">
        <v>1141</v>
      </c>
    </row>
    <row r="85" hidden="1" spans="1:8">
      <c r="A85" s="84" t="s">
        <v>1136</v>
      </c>
      <c r="B85" s="84" t="s">
        <v>1147</v>
      </c>
      <c r="C85" s="84" t="s">
        <v>1249</v>
      </c>
      <c r="D85" s="84" t="s">
        <v>1139</v>
      </c>
      <c r="E85" s="84" t="s">
        <v>1143</v>
      </c>
      <c r="F85" s="85">
        <v>699</v>
      </c>
      <c r="G85" s="85">
        <v>100</v>
      </c>
      <c r="H85" s="84" t="s">
        <v>1141</v>
      </c>
    </row>
    <row r="86" hidden="1" spans="1:8">
      <c r="A86" s="84" t="s">
        <v>1136</v>
      </c>
      <c r="B86" s="84" t="s">
        <v>1147</v>
      </c>
      <c r="C86" s="84" t="s">
        <v>1250</v>
      </c>
      <c r="D86" s="84" t="s">
        <v>1139</v>
      </c>
      <c r="E86" s="84" t="s">
        <v>1140</v>
      </c>
      <c r="F86" s="85">
        <v>299</v>
      </c>
      <c r="G86" s="85">
        <v>30</v>
      </c>
      <c r="H86" s="84" t="s">
        <v>1141</v>
      </c>
    </row>
    <row r="87" spans="1:8">
      <c r="A87" s="84" t="s">
        <v>1136</v>
      </c>
      <c r="B87" s="84" t="s">
        <v>1147</v>
      </c>
      <c r="C87" s="84" t="s">
        <v>1251</v>
      </c>
      <c r="D87" s="84" t="s">
        <v>1139</v>
      </c>
      <c r="E87" s="84" t="s">
        <v>1140</v>
      </c>
      <c r="F87" s="85">
        <v>210</v>
      </c>
      <c r="G87" s="85">
        <v>20</v>
      </c>
      <c r="H87" s="84" t="s">
        <v>1141</v>
      </c>
    </row>
    <row r="88" hidden="1" spans="1:8">
      <c r="A88" s="84" t="s">
        <v>1136</v>
      </c>
      <c r="B88" s="84" t="s">
        <v>1147</v>
      </c>
      <c r="C88" s="84" t="s">
        <v>1252</v>
      </c>
      <c r="D88" s="84" t="s">
        <v>1139</v>
      </c>
      <c r="E88" s="84" t="s">
        <v>1140</v>
      </c>
      <c r="F88" s="85">
        <v>59</v>
      </c>
      <c r="G88" s="85">
        <v>10</v>
      </c>
      <c r="H88" s="84" t="s">
        <v>1141</v>
      </c>
    </row>
    <row r="89" hidden="1" spans="1:8">
      <c r="A89" s="84" t="s">
        <v>1136</v>
      </c>
      <c r="B89" s="84" t="s">
        <v>1147</v>
      </c>
      <c r="C89" s="84" t="s">
        <v>1253</v>
      </c>
      <c r="D89" s="84" t="s">
        <v>1139</v>
      </c>
      <c r="E89" s="84" t="s">
        <v>1140</v>
      </c>
      <c r="F89" s="85">
        <v>50</v>
      </c>
      <c r="G89" s="85">
        <v>5</v>
      </c>
      <c r="H89" s="84" t="s">
        <v>1141</v>
      </c>
    </row>
    <row r="90" spans="1:8">
      <c r="A90" s="84" t="s">
        <v>1136</v>
      </c>
      <c r="B90" s="84" t="s">
        <v>1137</v>
      </c>
      <c r="C90" s="84" t="s">
        <v>1254</v>
      </c>
      <c r="D90" s="84" t="s">
        <v>1139</v>
      </c>
      <c r="E90" s="84" t="s">
        <v>1143</v>
      </c>
      <c r="F90" s="85">
        <v>69</v>
      </c>
      <c r="G90" s="85">
        <v>20</v>
      </c>
      <c r="H90" s="84" t="s">
        <v>1141</v>
      </c>
    </row>
    <row r="91" hidden="1" spans="1:8">
      <c r="A91" s="84" t="s">
        <v>1136</v>
      </c>
      <c r="B91" s="84" t="s">
        <v>1147</v>
      </c>
      <c r="C91" s="84" t="s">
        <v>1255</v>
      </c>
      <c r="D91" s="84" t="s">
        <v>1139</v>
      </c>
      <c r="E91" s="84" t="s">
        <v>1143</v>
      </c>
      <c r="F91" s="85">
        <v>179</v>
      </c>
      <c r="G91" s="85">
        <v>30</v>
      </c>
      <c r="H91" s="84" t="s">
        <v>1141</v>
      </c>
    </row>
    <row r="92" hidden="1" spans="1:8">
      <c r="A92" s="84" t="s">
        <v>1136</v>
      </c>
      <c r="B92" s="84" t="s">
        <v>1147</v>
      </c>
      <c r="C92" s="84" t="s">
        <v>1256</v>
      </c>
      <c r="D92" s="84" t="s">
        <v>1139</v>
      </c>
      <c r="E92" s="84" t="s">
        <v>1143</v>
      </c>
      <c r="F92" s="85">
        <v>89</v>
      </c>
      <c r="G92" s="85">
        <v>10</v>
      </c>
      <c r="H92" s="84" t="s">
        <v>1141</v>
      </c>
    </row>
    <row r="93" hidden="1" spans="1:8">
      <c r="A93" s="84" t="s">
        <v>1136</v>
      </c>
      <c r="B93" s="84" t="s">
        <v>1147</v>
      </c>
      <c r="C93" s="84" t="s">
        <v>1257</v>
      </c>
      <c r="D93" s="84" t="s">
        <v>1139</v>
      </c>
      <c r="E93" s="84" t="s">
        <v>1146</v>
      </c>
      <c r="F93" s="84" t="s">
        <v>1160</v>
      </c>
      <c r="G93" s="84" t="s">
        <v>1209</v>
      </c>
      <c r="H93" s="84" t="s">
        <v>1141</v>
      </c>
    </row>
    <row r="94" spans="1:8">
      <c r="A94" s="84" t="s">
        <v>1136</v>
      </c>
      <c r="B94" s="84" t="s">
        <v>1155</v>
      </c>
      <c r="C94" s="84" t="s">
        <v>1258</v>
      </c>
      <c r="D94" s="84" t="s">
        <v>1139</v>
      </c>
      <c r="E94" s="84" t="s">
        <v>1143</v>
      </c>
      <c r="F94" s="85">
        <v>299</v>
      </c>
      <c r="G94" s="85">
        <v>20</v>
      </c>
      <c r="H94" s="84" t="s">
        <v>1141</v>
      </c>
    </row>
    <row r="95" hidden="1" spans="1:8">
      <c r="A95" s="84" t="s">
        <v>1136</v>
      </c>
      <c r="B95" s="84" t="s">
        <v>1147</v>
      </c>
      <c r="C95" s="84" t="s">
        <v>1259</v>
      </c>
      <c r="D95" s="84" t="s">
        <v>1139</v>
      </c>
      <c r="E95" s="84" t="s">
        <v>1143</v>
      </c>
      <c r="F95" s="85">
        <v>999</v>
      </c>
      <c r="G95" s="85">
        <v>120</v>
      </c>
      <c r="H95" s="84" t="s">
        <v>1141</v>
      </c>
    </row>
    <row r="96" spans="1:8">
      <c r="A96" s="84" t="s">
        <v>1136</v>
      </c>
      <c r="B96" s="84" t="s">
        <v>1147</v>
      </c>
      <c r="C96" s="84" t="s">
        <v>1260</v>
      </c>
      <c r="D96" s="84" t="s">
        <v>1139</v>
      </c>
      <c r="E96" s="84" t="s">
        <v>1140</v>
      </c>
      <c r="F96" s="85">
        <v>109</v>
      </c>
      <c r="G96" s="85">
        <v>20</v>
      </c>
      <c r="H96" s="84" t="s">
        <v>1141</v>
      </c>
    </row>
    <row r="97" hidden="1" spans="1:8">
      <c r="A97" s="84" t="s">
        <v>1136</v>
      </c>
      <c r="B97" s="84" t="s">
        <v>1137</v>
      </c>
      <c r="C97" s="84" t="s">
        <v>1261</v>
      </c>
      <c r="D97" s="84" t="s">
        <v>1139</v>
      </c>
      <c r="E97" s="84" t="s">
        <v>1140</v>
      </c>
      <c r="F97" s="85">
        <v>200</v>
      </c>
      <c r="G97" s="85">
        <v>50</v>
      </c>
      <c r="H97" s="84" t="s">
        <v>1141</v>
      </c>
    </row>
    <row r="98" hidden="1" spans="1:8">
      <c r="A98" s="84" t="s">
        <v>1136</v>
      </c>
      <c r="B98" s="84" t="s">
        <v>1147</v>
      </c>
      <c r="C98" s="84" t="s">
        <v>1262</v>
      </c>
      <c r="D98" s="84" t="s">
        <v>1139</v>
      </c>
      <c r="E98" s="84" t="s">
        <v>1143</v>
      </c>
      <c r="F98" s="85">
        <v>229</v>
      </c>
      <c r="G98" s="85">
        <v>40</v>
      </c>
      <c r="H98" s="84" t="s">
        <v>1141</v>
      </c>
    </row>
    <row r="99" hidden="1" spans="1:8">
      <c r="A99" s="84" t="s">
        <v>1136</v>
      </c>
      <c r="B99" s="84" t="s">
        <v>1137</v>
      </c>
      <c r="C99" s="84" t="s">
        <v>1263</v>
      </c>
      <c r="D99" s="84" t="s">
        <v>1170</v>
      </c>
      <c r="E99" s="84" t="s">
        <v>1173</v>
      </c>
      <c r="F99" s="85">
        <v>39</v>
      </c>
      <c r="G99" s="85">
        <v>10</v>
      </c>
      <c r="H99" s="84" t="s">
        <v>1141</v>
      </c>
    </row>
    <row r="100" spans="1:8">
      <c r="A100" s="84" t="s">
        <v>1136</v>
      </c>
      <c r="B100" s="84" t="s">
        <v>1147</v>
      </c>
      <c r="C100" s="84" t="s">
        <v>1264</v>
      </c>
      <c r="D100" s="84" t="s">
        <v>1139</v>
      </c>
      <c r="E100" s="84" t="s">
        <v>1143</v>
      </c>
      <c r="F100" s="85">
        <v>150</v>
      </c>
      <c r="G100" s="85">
        <v>20</v>
      </c>
      <c r="H100" s="84" t="s">
        <v>1141</v>
      </c>
    </row>
    <row r="101" hidden="1" spans="1:8">
      <c r="A101" s="84" t="s">
        <v>1136</v>
      </c>
      <c r="B101" s="84" t="s">
        <v>1137</v>
      </c>
      <c r="C101" s="84" t="s">
        <v>1265</v>
      </c>
      <c r="D101" s="84" t="s">
        <v>1170</v>
      </c>
      <c r="E101" s="84" t="s">
        <v>1173</v>
      </c>
      <c r="F101" s="85">
        <v>40</v>
      </c>
      <c r="G101" s="85">
        <v>10</v>
      </c>
      <c r="H101" s="84" t="s">
        <v>1141</v>
      </c>
    </row>
    <row r="102" spans="1:8">
      <c r="A102" s="84" t="s">
        <v>1136</v>
      </c>
      <c r="B102" s="84" t="s">
        <v>1137</v>
      </c>
      <c r="C102" s="84" t="s">
        <v>1266</v>
      </c>
      <c r="D102" s="84" t="s">
        <v>1139</v>
      </c>
      <c r="E102" s="84" t="s">
        <v>1143</v>
      </c>
      <c r="F102" s="85">
        <v>89</v>
      </c>
      <c r="G102" s="85">
        <v>20</v>
      </c>
      <c r="H102" s="84" t="s">
        <v>1141</v>
      </c>
    </row>
    <row r="103" hidden="1" spans="1:8">
      <c r="A103" s="84" t="s">
        <v>1136</v>
      </c>
      <c r="B103" s="84" t="s">
        <v>1147</v>
      </c>
      <c r="C103" s="84" t="s">
        <v>1267</v>
      </c>
      <c r="D103" s="84" t="s">
        <v>1139</v>
      </c>
      <c r="E103" s="84" t="s">
        <v>1146</v>
      </c>
      <c r="F103" s="84" t="s">
        <v>1184</v>
      </c>
      <c r="G103" s="84" t="s">
        <v>1268</v>
      </c>
      <c r="H103" s="84" t="s">
        <v>1141</v>
      </c>
    </row>
    <row r="104" hidden="1" spans="1:8">
      <c r="A104" s="84" t="s">
        <v>1136</v>
      </c>
      <c r="B104" s="84" t="s">
        <v>1147</v>
      </c>
      <c r="C104" s="84" t="s">
        <v>1269</v>
      </c>
      <c r="D104" s="84" t="s">
        <v>1139</v>
      </c>
      <c r="E104" s="84" t="s">
        <v>1143</v>
      </c>
      <c r="F104" s="85">
        <v>90</v>
      </c>
      <c r="G104" s="85">
        <v>10</v>
      </c>
      <c r="H104" s="84" t="s">
        <v>1141</v>
      </c>
    </row>
    <row r="105" hidden="1" spans="1:8">
      <c r="A105" s="84" t="s">
        <v>1136</v>
      </c>
      <c r="B105" s="84" t="s">
        <v>1155</v>
      </c>
      <c r="C105" s="84" t="s">
        <v>1270</v>
      </c>
      <c r="D105" s="84" t="s">
        <v>1139</v>
      </c>
      <c r="E105" s="84" t="s">
        <v>1140</v>
      </c>
      <c r="F105" s="85">
        <v>109</v>
      </c>
      <c r="G105" s="85">
        <v>10</v>
      </c>
      <c r="H105" s="84" t="s">
        <v>1141</v>
      </c>
    </row>
    <row r="106" hidden="1" spans="1:8">
      <c r="A106" s="84" t="s">
        <v>1136</v>
      </c>
      <c r="B106" s="84" t="s">
        <v>1147</v>
      </c>
      <c r="C106" s="84" t="s">
        <v>1271</v>
      </c>
      <c r="D106" s="84" t="s">
        <v>1139</v>
      </c>
      <c r="E106" s="84" t="s">
        <v>1143</v>
      </c>
      <c r="F106" s="86">
        <v>100013001500</v>
      </c>
      <c r="G106" s="86">
        <v>100200300</v>
      </c>
      <c r="H106" s="84" t="s">
        <v>1141</v>
      </c>
    </row>
    <row r="107" hidden="1" spans="1:8">
      <c r="A107" s="84" t="s">
        <v>1136</v>
      </c>
      <c r="B107" s="84" t="s">
        <v>1137</v>
      </c>
      <c r="C107" s="84" t="s">
        <v>1272</v>
      </c>
      <c r="D107" s="84" t="s">
        <v>1139</v>
      </c>
      <c r="E107" s="84" t="s">
        <v>1143</v>
      </c>
      <c r="F107" s="85">
        <v>149</v>
      </c>
      <c r="G107" s="85">
        <v>30</v>
      </c>
      <c r="H107" s="84" t="s">
        <v>1141</v>
      </c>
    </row>
    <row r="108" spans="1:8">
      <c r="A108" s="84" t="s">
        <v>1136</v>
      </c>
      <c r="B108" s="84" t="s">
        <v>1147</v>
      </c>
      <c r="C108" s="84" t="s">
        <v>1273</v>
      </c>
      <c r="D108" s="84" t="s">
        <v>1139</v>
      </c>
      <c r="E108" s="84" t="s">
        <v>1143</v>
      </c>
      <c r="F108" s="85">
        <v>149</v>
      </c>
      <c r="G108" s="85">
        <v>20</v>
      </c>
      <c r="H108" s="84" t="s">
        <v>1141</v>
      </c>
    </row>
    <row r="109" hidden="1" spans="1:8">
      <c r="A109" s="84" t="s">
        <v>1136</v>
      </c>
      <c r="B109" s="84" t="s">
        <v>1155</v>
      </c>
      <c r="C109" s="84" t="s">
        <v>1274</v>
      </c>
      <c r="D109" s="84" t="s">
        <v>1139</v>
      </c>
      <c r="E109" s="84" t="s">
        <v>1143</v>
      </c>
      <c r="F109" s="85">
        <v>150</v>
      </c>
      <c r="G109" s="85">
        <v>10</v>
      </c>
      <c r="H109" s="84" t="s">
        <v>1141</v>
      </c>
    </row>
    <row r="110" hidden="1" spans="1:8">
      <c r="A110" s="84" t="s">
        <v>1136</v>
      </c>
      <c r="B110" s="84" t="s">
        <v>1155</v>
      </c>
      <c r="C110" s="84" t="s">
        <v>1275</v>
      </c>
      <c r="D110" s="84" t="s">
        <v>1139</v>
      </c>
      <c r="E110" s="84" t="s">
        <v>1143</v>
      </c>
      <c r="F110" s="85">
        <v>1099</v>
      </c>
      <c r="G110" s="85">
        <v>100</v>
      </c>
      <c r="H110" s="84" t="s">
        <v>1141</v>
      </c>
    </row>
    <row r="111" hidden="1" spans="1:8">
      <c r="A111" s="84" t="s">
        <v>1136</v>
      </c>
      <c r="B111" s="84" t="s">
        <v>1137</v>
      </c>
      <c r="C111" s="84" t="s">
        <v>1276</v>
      </c>
      <c r="D111" s="84" t="s">
        <v>1139</v>
      </c>
      <c r="E111" s="84" t="s">
        <v>1140</v>
      </c>
      <c r="F111" s="85">
        <v>269</v>
      </c>
      <c r="G111" s="85">
        <v>70</v>
      </c>
      <c r="H111" s="84" t="s">
        <v>1141</v>
      </c>
    </row>
    <row r="112" hidden="1" spans="1:8">
      <c r="A112" s="84" t="s">
        <v>1136</v>
      </c>
      <c r="B112" s="84" t="s">
        <v>1179</v>
      </c>
      <c r="C112" s="84" t="s">
        <v>1277</v>
      </c>
      <c r="D112" s="84" t="s">
        <v>1139</v>
      </c>
      <c r="E112" s="84" t="s">
        <v>1278</v>
      </c>
      <c r="F112" s="85">
        <v>99</v>
      </c>
      <c r="G112" s="85">
        <v>3</v>
      </c>
      <c r="H112" s="84" t="s">
        <v>1141</v>
      </c>
    </row>
    <row r="113" hidden="1" spans="1:8">
      <c r="A113" s="84" t="s">
        <v>1136</v>
      </c>
      <c r="B113" s="84" t="s">
        <v>1179</v>
      </c>
      <c r="C113" s="84" t="s">
        <v>1279</v>
      </c>
      <c r="D113" s="84" t="s">
        <v>1139</v>
      </c>
      <c r="E113" s="84" t="s">
        <v>1278</v>
      </c>
      <c r="F113" s="85">
        <v>99</v>
      </c>
      <c r="G113" s="85">
        <v>2</v>
      </c>
      <c r="H113" s="84" t="s">
        <v>1141</v>
      </c>
    </row>
    <row r="114" spans="1:8">
      <c r="A114" s="84" t="s">
        <v>1136</v>
      </c>
      <c r="B114" s="84" t="s">
        <v>1137</v>
      </c>
      <c r="C114" s="84" t="s">
        <v>1280</v>
      </c>
      <c r="D114" s="84" t="s">
        <v>1139</v>
      </c>
      <c r="E114" s="84" t="s">
        <v>1143</v>
      </c>
      <c r="F114" s="85">
        <v>90</v>
      </c>
      <c r="G114" s="85">
        <v>20</v>
      </c>
      <c r="H114" s="84" t="s">
        <v>1141</v>
      </c>
    </row>
    <row r="115" hidden="1" spans="1:8">
      <c r="A115" s="84" t="s">
        <v>1136</v>
      </c>
      <c r="B115" s="84" t="s">
        <v>1155</v>
      </c>
      <c r="C115" s="84" t="s">
        <v>1281</v>
      </c>
      <c r="D115" s="84" t="s">
        <v>1139</v>
      </c>
      <c r="E115" s="84" t="s">
        <v>1143</v>
      </c>
      <c r="F115" s="85">
        <v>139</v>
      </c>
      <c r="G115" s="85">
        <v>10</v>
      </c>
      <c r="H115" s="84" t="s">
        <v>1141</v>
      </c>
    </row>
    <row r="116" hidden="1" spans="1:8">
      <c r="A116" s="84" t="s">
        <v>1136</v>
      </c>
      <c r="B116" s="84" t="s">
        <v>1147</v>
      </c>
      <c r="C116" s="84" t="s">
        <v>1282</v>
      </c>
      <c r="D116" s="84" t="s">
        <v>1139</v>
      </c>
      <c r="E116" s="84" t="s">
        <v>1143</v>
      </c>
      <c r="F116" s="85">
        <v>999</v>
      </c>
      <c r="G116" s="85">
        <v>100</v>
      </c>
      <c r="H116" s="84" t="s">
        <v>1141</v>
      </c>
    </row>
    <row r="117" hidden="1" spans="1:8">
      <c r="A117" s="84" t="s">
        <v>1136</v>
      </c>
      <c r="B117" s="84" t="s">
        <v>1147</v>
      </c>
      <c r="C117" s="84" t="s">
        <v>1283</v>
      </c>
      <c r="D117" s="84" t="s">
        <v>1139</v>
      </c>
      <c r="E117" s="84" t="s">
        <v>1140</v>
      </c>
      <c r="F117" s="85">
        <v>200</v>
      </c>
      <c r="G117" s="85">
        <v>30</v>
      </c>
      <c r="H117" s="84" t="s">
        <v>1141</v>
      </c>
    </row>
    <row r="118" hidden="1" spans="1:8">
      <c r="A118" s="84" t="s">
        <v>1136</v>
      </c>
      <c r="B118" s="84" t="s">
        <v>1147</v>
      </c>
      <c r="C118" s="84" t="s">
        <v>1284</v>
      </c>
      <c r="D118" s="84" t="s">
        <v>1139</v>
      </c>
      <c r="E118" s="84" t="s">
        <v>1143</v>
      </c>
      <c r="F118" s="85">
        <v>299</v>
      </c>
      <c r="G118" s="85">
        <v>40</v>
      </c>
      <c r="H118" s="84" t="s">
        <v>1141</v>
      </c>
    </row>
    <row r="119" hidden="1" spans="1:8">
      <c r="A119" s="84" t="s">
        <v>1136</v>
      </c>
      <c r="B119" s="84" t="s">
        <v>1147</v>
      </c>
      <c r="C119" s="84" t="s">
        <v>1285</v>
      </c>
      <c r="D119" s="84" t="s">
        <v>1139</v>
      </c>
      <c r="E119" s="84" t="s">
        <v>1143</v>
      </c>
      <c r="F119" s="86">
        <v>99159299</v>
      </c>
      <c r="G119" s="84" t="s">
        <v>1286</v>
      </c>
      <c r="H119" s="84" t="s">
        <v>1141</v>
      </c>
    </row>
    <row r="120" spans="1:8">
      <c r="A120" s="84" t="s">
        <v>1136</v>
      </c>
      <c r="B120" s="84" t="s">
        <v>1147</v>
      </c>
      <c r="C120" s="84" t="s">
        <v>1287</v>
      </c>
      <c r="D120" s="84" t="s">
        <v>1139</v>
      </c>
      <c r="E120" s="84" t="s">
        <v>1143</v>
      </c>
      <c r="F120" s="85">
        <v>139</v>
      </c>
      <c r="G120" s="85">
        <v>20</v>
      </c>
      <c r="H120" s="84" t="s">
        <v>1141</v>
      </c>
    </row>
    <row r="121" hidden="1" spans="1:8">
      <c r="A121" s="84" t="s">
        <v>1136</v>
      </c>
      <c r="B121" s="84" t="s">
        <v>1137</v>
      </c>
      <c r="C121" s="84" t="s">
        <v>1288</v>
      </c>
      <c r="D121" s="84" t="s">
        <v>1139</v>
      </c>
      <c r="E121" s="84" t="s">
        <v>1146</v>
      </c>
      <c r="F121" s="85">
        <v>2</v>
      </c>
      <c r="G121" s="85">
        <v>0.75</v>
      </c>
      <c r="H121" s="84" t="s">
        <v>1141</v>
      </c>
    </row>
    <row r="122" hidden="1" spans="1:8">
      <c r="A122" s="84" t="s">
        <v>1136</v>
      </c>
      <c r="B122" s="84" t="s">
        <v>1147</v>
      </c>
      <c r="C122" s="84" t="s">
        <v>1289</v>
      </c>
      <c r="D122" s="84" t="s">
        <v>1139</v>
      </c>
      <c r="E122" s="84" t="s">
        <v>1140</v>
      </c>
      <c r="F122" s="85">
        <v>69</v>
      </c>
      <c r="G122" s="85">
        <v>10</v>
      </c>
      <c r="H122" s="84" t="s">
        <v>1141</v>
      </c>
    </row>
    <row r="123" hidden="1" spans="1:8">
      <c r="A123" s="84" t="s">
        <v>1136</v>
      </c>
      <c r="B123" s="84" t="s">
        <v>1147</v>
      </c>
      <c r="C123" s="84" t="s">
        <v>1290</v>
      </c>
      <c r="D123" s="84" t="s">
        <v>1139</v>
      </c>
      <c r="E123" s="84" t="s">
        <v>1146</v>
      </c>
      <c r="F123" s="84" t="s">
        <v>1291</v>
      </c>
      <c r="G123" s="84" t="s">
        <v>1292</v>
      </c>
      <c r="H123" s="84" t="s">
        <v>1141</v>
      </c>
    </row>
    <row r="124" hidden="1" spans="1:8">
      <c r="A124" s="84" t="s">
        <v>1136</v>
      </c>
      <c r="B124" s="84" t="s">
        <v>1137</v>
      </c>
      <c r="C124" s="84" t="s">
        <v>1293</v>
      </c>
      <c r="D124" s="84" t="s">
        <v>1139</v>
      </c>
      <c r="E124" s="84" t="s">
        <v>1140</v>
      </c>
      <c r="F124" s="85">
        <v>109</v>
      </c>
      <c r="G124" s="85">
        <v>30</v>
      </c>
      <c r="H124" s="84" t="s">
        <v>1141</v>
      </c>
    </row>
    <row r="125" hidden="1" spans="1:8">
      <c r="A125" s="84" t="s">
        <v>1136</v>
      </c>
      <c r="B125" s="84" t="s">
        <v>1137</v>
      </c>
      <c r="C125" s="84" t="s">
        <v>1294</v>
      </c>
      <c r="D125" s="84" t="s">
        <v>1139</v>
      </c>
      <c r="E125" s="84" t="s">
        <v>1143</v>
      </c>
      <c r="F125" s="84" t="s">
        <v>1295</v>
      </c>
      <c r="G125" s="84" t="s">
        <v>1296</v>
      </c>
      <c r="H125" s="84" t="s">
        <v>1141</v>
      </c>
    </row>
    <row r="126" spans="1:8">
      <c r="A126" s="84" t="s">
        <v>1136</v>
      </c>
      <c r="B126" s="84" t="s">
        <v>1147</v>
      </c>
      <c r="C126" s="84" t="s">
        <v>1297</v>
      </c>
      <c r="D126" s="84" t="s">
        <v>1139</v>
      </c>
      <c r="E126" s="84" t="s">
        <v>1140</v>
      </c>
      <c r="F126" s="85">
        <v>200</v>
      </c>
      <c r="G126" s="85">
        <v>20</v>
      </c>
      <c r="H126" s="84" t="s">
        <v>1141</v>
      </c>
    </row>
    <row r="127" hidden="1" spans="1:8">
      <c r="A127" s="84" t="s">
        <v>1136</v>
      </c>
      <c r="B127" s="84" t="s">
        <v>1147</v>
      </c>
      <c r="C127" s="84" t="s">
        <v>1298</v>
      </c>
      <c r="D127" s="84" t="s">
        <v>1139</v>
      </c>
      <c r="E127" s="84" t="s">
        <v>1143</v>
      </c>
      <c r="F127" s="85">
        <v>299</v>
      </c>
      <c r="G127" s="85">
        <v>30</v>
      </c>
      <c r="H127" s="84" t="s">
        <v>1141</v>
      </c>
    </row>
    <row r="128" spans="1:8">
      <c r="A128" s="84" t="s">
        <v>1136</v>
      </c>
      <c r="B128" s="84" t="s">
        <v>1137</v>
      </c>
      <c r="C128" s="84" t="s">
        <v>1299</v>
      </c>
      <c r="D128" s="84" t="s">
        <v>1139</v>
      </c>
      <c r="E128" s="84" t="s">
        <v>1140</v>
      </c>
      <c r="F128" s="85">
        <v>80</v>
      </c>
      <c r="G128" s="85">
        <v>20</v>
      </c>
      <c r="H128" s="84" t="s">
        <v>1141</v>
      </c>
    </row>
    <row r="129" hidden="1" spans="1:8">
      <c r="A129" s="84" t="s">
        <v>1136</v>
      </c>
      <c r="B129" s="84" t="s">
        <v>1137</v>
      </c>
      <c r="C129" s="84" t="s">
        <v>1300</v>
      </c>
      <c r="D129" s="84" t="s">
        <v>1139</v>
      </c>
      <c r="E129" s="84" t="s">
        <v>1143</v>
      </c>
      <c r="F129" s="85">
        <v>150</v>
      </c>
      <c r="G129" s="85">
        <v>30</v>
      </c>
      <c r="H129" s="84" t="s">
        <v>1141</v>
      </c>
    </row>
    <row r="130" hidden="1" spans="1:8">
      <c r="A130" s="84" t="s">
        <v>1136</v>
      </c>
      <c r="B130" s="84" t="s">
        <v>1147</v>
      </c>
      <c r="C130" s="84" t="s">
        <v>1301</v>
      </c>
      <c r="D130" s="84" t="s">
        <v>1139</v>
      </c>
      <c r="E130" s="84" t="s">
        <v>1143</v>
      </c>
      <c r="F130" s="85">
        <v>219</v>
      </c>
      <c r="G130" s="85">
        <v>30</v>
      </c>
      <c r="H130" s="84" t="s">
        <v>1141</v>
      </c>
    </row>
    <row r="131" hidden="1" spans="1:8">
      <c r="A131" s="84" t="s">
        <v>1136</v>
      </c>
      <c r="B131" s="84" t="s">
        <v>1155</v>
      </c>
      <c r="C131" s="84" t="s">
        <v>1302</v>
      </c>
      <c r="D131" s="84" t="s">
        <v>1139</v>
      </c>
      <c r="E131" s="84" t="s">
        <v>1143</v>
      </c>
      <c r="F131" s="85">
        <v>79</v>
      </c>
      <c r="G131" s="85">
        <v>5</v>
      </c>
      <c r="H131" s="84" t="s">
        <v>1141</v>
      </c>
    </row>
    <row r="132" spans="1:8">
      <c r="A132" s="84" t="s">
        <v>1136</v>
      </c>
      <c r="B132" s="84" t="s">
        <v>1137</v>
      </c>
      <c r="C132" s="84" t="s">
        <v>1303</v>
      </c>
      <c r="D132" s="84" t="s">
        <v>1139</v>
      </c>
      <c r="E132" s="84" t="s">
        <v>1140</v>
      </c>
      <c r="F132" s="85">
        <v>90</v>
      </c>
      <c r="G132" s="85">
        <v>20</v>
      </c>
      <c r="H132" s="84" t="s">
        <v>1141</v>
      </c>
    </row>
    <row r="133" hidden="1" spans="1:8">
      <c r="A133" s="84" t="s">
        <v>1136</v>
      </c>
      <c r="B133" s="84" t="s">
        <v>1147</v>
      </c>
      <c r="C133" s="84" t="s">
        <v>1304</v>
      </c>
      <c r="D133" s="84" t="s">
        <v>1139</v>
      </c>
      <c r="E133" s="84" t="s">
        <v>1143</v>
      </c>
      <c r="F133" s="85">
        <v>79</v>
      </c>
      <c r="G133" s="85">
        <v>10</v>
      </c>
      <c r="H133" s="84" t="s">
        <v>1141</v>
      </c>
    </row>
    <row r="134" hidden="1" spans="1:8">
      <c r="A134" s="84" t="s">
        <v>1136</v>
      </c>
      <c r="B134" s="84" t="s">
        <v>1147</v>
      </c>
      <c r="C134" s="84" t="s">
        <v>1305</v>
      </c>
      <c r="D134" s="84" t="s">
        <v>1139</v>
      </c>
      <c r="E134" s="84" t="s">
        <v>1143</v>
      </c>
      <c r="F134" s="85">
        <v>99</v>
      </c>
      <c r="G134" s="85">
        <v>10</v>
      </c>
      <c r="H134" s="84" t="s">
        <v>1141</v>
      </c>
    </row>
    <row r="135" hidden="1" spans="1:8">
      <c r="A135" s="84" t="s">
        <v>1136</v>
      </c>
      <c r="B135" s="84" t="s">
        <v>1147</v>
      </c>
      <c r="C135" s="84" t="s">
        <v>1306</v>
      </c>
      <c r="D135" s="84" t="s">
        <v>1139</v>
      </c>
      <c r="E135" s="84" t="s">
        <v>1143</v>
      </c>
      <c r="F135" s="86">
        <v>149399799</v>
      </c>
      <c r="G135" s="84" t="s">
        <v>1307</v>
      </c>
      <c r="H135" s="84" t="s">
        <v>1141</v>
      </c>
    </row>
    <row r="136" hidden="1" spans="1:8">
      <c r="A136" s="84" t="s">
        <v>1136</v>
      </c>
      <c r="B136" s="84" t="s">
        <v>1147</v>
      </c>
      <c r="C136" s="84" t="s">
        <v>1308</v>
      </c>
      <c r="D136" s="84" t="s">
        <v>1139</v>
      </c>
      <c r="E136" s="84" t="s">
        <v>1143</v>
      </c>
      <c r="F136" s="85">
        <v>99</v>
      </c>
      <c r="G136" s="85">
        <v>15</v>
      </c>
      <c r="H136" s="84" t="s">
        <v>1141</v>
      </c>
    </row>
    <row r="137" hidden="1" spans="1:8">
      <c r="A137" s="84" t="s">
        <v>1136</v>
      </c>
      <c r="B137" s="84" t="s">
        <v>1137</v>
      </c>
      <c r="C137" s="84" t="s">
        <v>1309</v>
      </c>
      <c r="D137" s="84" t="s">
        <v>1139</v>
      </c>
      <c r="E137" s="84" t="s">
        <v>1140</v>
      </c>
      <c r="F137" s="85">
        <v>499</v>
      </c>
      <c r="G137" s="85">
        <v>100</v>
      </c>
      <c r="H137" s="84" t="s">
        <v>1141</v>
      </c>
    </row>
    <row r="138" hidden="1" spans="1:8">
      <c r="A138" s="84" t="s">
        <v>1136</v>
      </c>
      <c r="B138" s="84" t="s">
        <v>1147</v>
      </c>
      <c r="C138" s="84" t="s">
        <v>1310</v>
      </c>
      <c r="D138" s="84" t="s">
        <v>1139</v>
      </c>
      <c r="E138" s="84" t="s">
        <v>1143</v>
      </c>
      <c r="F138" s="84" t="s">
        <v>1311</v>
      </c>
      <c r="G138" s="84" t="s">
        <v>1312</v>
      </c>
      <c r="H138" s="84" t="s">
        <v>1141</v>
      </c>
    </row>
    <row r="139" hidden="1" spans="1:8">
      <c r="A139" s="84" t="s">
        <v>1136</v>
      </c>
      <c r="B139" s="84" t="s">
        <v>1137</v>
      </c>
      <c r="C139" s="84" t="s">
        <v>1313</v>
      </c>
      <c r="D139" s="84" t="s">
        <v>1139</v>
      </c>
      <c r="E139" s="84" t="s">
        <v>1140</v>
      </c>
      <c r="F139" s="85">
        <v>119</v>
      </c>
      <c r="G139" s="85">
        <v>30</v>
      </c>
      <c r="H139" s="84" t="s">
        <v>1141</v>
      </c>
    </row>
    <row r="140" hidden="1" spans="1:8">
      <c r="A140" s="84" t="s">
        <v>1136</v>
      </c>
      <c r="B140" s="84" t="s">
        <v>1147</v>
      </c>
      <c r="C140" s="84" t="s">
        <v>1314</v>
      </c>
      <c r="D140" s="84" t="s">
        <v>1139</v>
      </c>
      <c r="E140" s="84" t="s">
        <v>1143</v>
      </c>
      <c r="F140" s="89">
        <v>159399799</v>
      </c>
      <c r="G140" s="90" t="s">
        <v>1315</v>
      </c>
      <c r="H140" s="84" t="s">
        <v>1141</v>
      </c>
    </row>
    <row r="141" hidden="1" spans="1:8">
      <c r="A141" s="84" t="s">
        <v>1136</v>
      </c>
      <c r="B141" s="84" t="s">
        <v>1155</v>
      </c>
      <c r="C141" s="84" t="s">
        <v>1316</v>
      </c>
      <c r="D141" s="84" t="s">
        <v>1139</v>
      </c>
      <c r="E141" s="84" t="s">
        <v>1146</v>
      </c>
      <c r="F141" s="85">
        <v>2</v>
      </c>
      <c r="G141" s="85">
        <v>0.95</v>
      </c>
      <c r="H141" s="84" t="s">
        <v>1141</v>
      </c>
    </row>
    <row r="142" hidden="1" spans="1:8">
      <c r="A142" s="84" t="s">
        <v>1136</v>
      </c>
      <c r="B142" s="84" t="s">
        <v>1137</v>
      </c>
      <c r="C142" s="84" t="s">
        <v>1317</v>
      </c>
      <c r="D142" s="84" t="s">
        <v>1139</v>
      </c>
      <c r="E142" s="84" t="s">
        <v>1146</v>
      </c>
      <c r="F142" s="84" t="s">
        <v>1160</v>
      </c>
      <c r="G142" s="84" t="s">
        <v>1318</v>
      </c>
      <c r="H142" s="84" t="s">
        <v>1141</v>
      </c>
    </row>
    <row r="143" hidden="1" spans="1:8">
      <c r="A143" s="84" t="s">
        <v>1136</v>
      </c>
      <c r="B143" s="84" t="s">
        <v>1137</v>
      </c>
      <c r="C143" s="84" t="s">
        <v>1319</v>
      </c>
      <c r="D143" s="84" t="s">
        <v>1139</v>
      </c>
      <c r="E143" s="84" t="s">
        <v>1146</v>
      </c>
      <c r="F143" s="84" t="s">
        <v>1160</v>
      </c>
      <c r="G143" s="84" t="s">
        <v>1320</v>
      </c>
      <c r="H143" s="84" t="s">
        <v>1141</v>
      </c>
    </row>
    <row r="144" spans="1:8">
      <c r="A144" s="84" t="s">
        <v>1136</v>
      </c>
      <c r="B144" s="84" t="s">
        <v>1155</v>
      </c>
      <c r="C144" s="84" t="s">
        <v>1321</v>
      </c>
      <c r="D144" s="84" t="s">
        <v>1139</v>
      </c>
      <c r="E144" s="84" t="s">
        <v>1143</v>
      </c>
      <c r="F144" s="85">
        <v>219</v>
      </c>
      <c r="G144" s="85">
        <v>20</v>
      </c>
      <c r="H144" s="84" t="s">
        <v>1141</v>
      </c>
    </row>
    <row r="145" spans="1:8">
      <c r="A145" s="84" t="s">
        <v>1136</v>
      </c>
      <c r="B145" s="84" t="s">
        <v>1155</v>
      </c>
      <c r="C145" s="84" t="s">
        <v>1322</v>
      </c>
      <c r="D145" s="84" t="s">
        <v>1139</v>
      </c>
      <c r="E145" s="84" t="s">
        <v>1140</v>
      </c>
      <c r="F145" s="85">
        <v>269</v>
      </c>
      <c r="G145" s="85">
        <v>20</v>
      </c>
      <c r="H145" s="84" t="s">
        <v>1141</v>
      </c>
    </row>
    <row r="146" hidden="1" spans="1:8">
      <c r="A146" s="84" t="s">
        <v>1136</v>
      </c>
      <c r="B146" s="84" t="s">
        <v>1147</v>
      </c>
      <c r="C146" s="84" t="s">
        <v>1323</v>
      </c>
      <c r="D146" s="84" t="s">
        <v>1139</v>
      </c>
      <c r="E146" s="84" t="s">
        <v>1143</v>
      </c>
      <c r="F146" s="84" t="s">
        <v>1324</v>
      </c>
      <c r="G146" s="84" t="s">
        <v>1154</v>
      </c>
      <c r="H146" s="84" t="s">
        <v>1141</v>
      </c>
    </row>
    <row r="147" spans="1:8">
      <c r="A147" s="84" t="s">
        <v>1136</v>
      </c>
      <c r="B147" s="84" t="s">
        <v>1137</v>
      </c>
      <c r="C147" s="84" t="s">
        <v>1325</v>
      </c>
      <c r="D147" s="84" t="s">
        <v>1139</v>
      </c>
      <c r="E147" s="84" t="s">
        <v>1140</v>
      </c>
      <c r="F147" s="85">
        <v>89</v>
      </c>
      <c r="G147" s="85">
        <v>20</v>
      </c>
      <c r="H147" s="84" t="s">
        <v>1141</v>
      </c>
    </row>
    <row r="148" spans="1:8">
      <c r="A148" s="84" t="s">
        <v>1136</v>
      </c>
      <c r="B148" s="84" t="s">
        <v>1137</v>
      </c>
      <c r="C148" s="84" t="s">
        <v>1326</v>
      </c>
      <c r="D148" s="84" t="s">
        <v>1139</v>
      </c>
      <c r="E148" s="84" t="s">
        <v>1143</v>
      </c>
      <c r="F148" s="85">
        <v>99</v>
      </c>
      <c r="G148" s="85">
        <v>20</v>
      </c>
      <c r="H148" s="84" t="s">
        <v>1141</v>
      </c>
    </row>
    <row r="149" hidden="1" spans="1:8">
      <c r="A149" s="84" t="s">
        <v>1136</v>
      </c>
      <c r="B149" s="84" t="s">
        <v>1137</v>
      </c>
      <c r="C149" s="84" t="s">
        <v>1327</v>
      </c>
      <c r="D149" s="84" t="s">
        <v>1139</v>
      </c>
      <c r="E149" s="84" t="s">
        <v>1143</v>
      </c>
      <c r="F149" s="85">
        <v>99</v>
      </c>
      <c r="G149" s="85">
        <v>25</v>
      </c>
      <c r="H149" s="84" t="s">
        <v>1141</v>
      </c>
    </row>
    <row r="150" hidden="1" spans="1:8">
      <c r="A150" s="84" t="s">
        <v>1136</v>
      </c>
      <c r="B150" s="84" t="s">
        <v>1147</v>
      </c>
      <c r="C150" s="84" t="s">
        <v>1328</v>
      </c>
      <c r="D150" s="84" t="s">
        <v>1139</v>
      </c>
      <c r="E150" s="84" t="s">
        <v>1143</v>
      </c>
      <c r="F150" s="85">
        <v>500</v>
      </c>
      <c r="G150" s="85">
        <v>50</v>
      </c>
      <c r="H150" s="84" t="s">
        <v>1141</v>
      </c>
    </row>
    <row r="151" hidden="1" spans="1:8">
      <c r="A151" s="84" t="s">
        <v>1136</v>
      </c>
      <c r="B151" s="84" t="s">
        <v>1147</v>
      </c>
      <c r="C151" s="84" t="s">
        <v>1329</v>
      </c>
      <c r="D151" s="84" t="s">
        <v>1139</v>
      </c>
      <c r="E151" s="84" t="s">
        <v>1146</v>
      </c>
      <c r="F151" s="85">
        <v>2</v>
      </c>
      <c r="G151" s="85">
        <v>0.88</v>
      </c>
      <c r="H151" s="84" t="s">
        <v>1141</v>
      </c>
    </row>
    <row r="152" hidden="1" spans="1:8">
      <c r="A152" s="84" t="s">
        <v>1136</v>
      </c>
      <c r="B152" s="84" t="s">
        <v>1147</v>
      </c>
      <c r="C152" s="84" t="s">
        <v>1330</v>
      </c>
      <c r="D152" s="84" t="s">
        <v>1139</v>
      </c>
      <c r="E152" s="84" t="s">
        <v>1146</v>
      </c>
      <c r="F152" s="85">
        <v>2</v>
      </c>
      <c r="G152" s="85">
        <v>0.85</v>
      </c>
      <c r="H152" s="84" t="s">
        <v>1141</v>
      </c>
    </row>
    <row r="153" hidden="1" spans="1:8">
      <c r="A153" s="84" t="s">
        <v>1136</v>
      </c>
      <c r="B153" s="84" t="s">
        <v>1137</v>
      </c>
      <c r="C153" s="84" t="s">
        <v>1331</v>
      </c>
      <c r="D153" s="84" t="s">
        <v>1139</v>
      </c>
      <c r="E153" s="84" t="s">
        <v>1143</v>
      </c>
      <c r="F153" s="85">
        <v>379</v>
      </c>
      <c r="G153" s="85">
        <v>80</v>
      </c>
      <c r="H153" s="84" t="s">
        <v>1141</v>
      </c>
    </row>
    <row r="154" hidden="1" spans="1:8">
      <c r="A154" s="84" t="s">
        <v>1136</v>
      </c>
      <c r="B154" s="84" t="s">
        <v>1147</v>
      </c>
      <c r="C154" s="84" t="s">
        <v>1332</v>
      </c>
      <c r="D154" s="84" t="s">
        <v>1139</v>
      </c>
      <c r="E154" s="84" t="s">
        <v>1143</v>
      </c>
      <c r="F154" s="86">
        <v>99159</v>
      </c>
      <c r="G154" s="84" t="s">
        <v>1333</v>
      </c>
      <c r="H154" s="84" t="s">
        <v>1141</v>
      </c>
    </row>
    <row r="155" spans="1:8">
      <c r="A155" s="84" t="s">
        <v>1136</v>
      </c>
      <c r="B155" s="84" t="s">
        <v>1147</v>
      </c>
      <c r="C155" s="84" t="s">
        <v>1334</v>
      </c>
      <c r="D155" s="84" t="s">
        <v>1139</v>
      </c>
      <c r="E155" s="84" t="s">
        <v>1143</v>
      </c>
      <c r="F155" s="85">
        <v>159</v>
      </c>
      <c r="G155" s="85">
        <v>20</v>
      </c>
      <c r="H155" s="84" t="s">
        <v>1141</v>
      </c>
    </row>
    <row r="156" hidden="1" spans="1:9">
      <c r="A156" s="84" t="s">
        <v>1136</v>
      </c>
      <c r="B156" s="84" t="s">
        <v>1137</v>
      </c>
      <c r="C156" s="84" t="s">
        <v>1335</v>
      </c>
      <c r="D156" s="84" t="s">
        <v>1139</v>
      </c>
      <c r="E156" s="84" t="s">
        <v>1143</v>
      </c>
      <c r="F156" s="87">
        <v>300</v>
      </c>
      <c r="G156" s="87">
        <v>80</v>
      </c>
      <c r="H156" s="84" t="s">
        <v>1141</v>
      </c>
      <c r="I156">
        <v>220</v>
      </c>
    </row>
    <row r="157" hidden="1" spans="1:8">
      <c r="A157" s="84" t="s">
        <v>1136</v>
      </c>
      <c r="B157" s="84" t="s">
        <v>1137</v>
      </c>
      <c r="C157" s="84" t="s">
        <v>1336</v>
      </c>
      <c r="D157" s="84" t="s">
        <v>1139</v>
      </c>
      <c r="E157" s="84" t="s">
        <v>1143</v>
      </c>
      <c r="F157" s="85">
        <v>219</v>
      </c>
      <c r="G157" s="85">
        <v>50</v>
      </c>
      <c r="H157" s="84" t="s">
        <v>1141</v>
      </c>
    </row>
    <row r="158" hidden="1" spans="1:8">
      <c r="A158" s="84" t="s">
        <v>1136</v>
      </c>
      <c r="B158" s="84" t="s">
        <v>1147</v>
      </c>
      <c r="C158" s="84" t="s">
        <v>1337</v>
      </c>
      <c r="D158" s="84" t="s">
        <v>1139</v>
      </c>
      <c r="E158" s="84" t="s">
        <v>1146</v>
      </c>
      <c r="F158" s="84" t="s">
        <v>1184</v>
      </c>
      <c r="G158" s="84" t="s">
        <v>1338</v>
      </c>
      <c r="H158" s="84" t="s">
        <v>1141</v>
      </c>
    </row>
    <row r="159" hidden="1" spans="1:8">
      <c r="A159" s="84" t="s">
        <v>1136</v>
      </c>
      <c r="B159" s="84" t="s">
        <v>1147</v>
      </c>
      <c r="C159" s="84" t="s">
        <v>1339</v>
      </c>
      <c r="D159" s="84" t="s">
        <v>1139</v>
      </c>
      <c r="E159" s="84" t="s">
        <v>1143</v>
      </c>
      <c r="F159" s="85">
        <v>1699</v>
      </c>
      <c r="G159" s="85">
        <v>300</v>
      </c>
      <c r="H159" s="84" t="s">
        <v>1141</v>
      </c>
    </row>
    <row r="160" hidden="1" spans="1:8">
      <c r="A160" s="84" t="s">
        <v>1136</v>
      </c>
      <c r="B160" s="84" t="s">
        <v>1155</v>
      </c>
      <c r="C160" s="84" t="s">
        <v>1340</v>
      </c>
      <c r="D160" s="84" t="s">
        <v>1139</v>
      </c>
      <c r="E160" s="84" t="s">
        <v>1143</v>
      </c>
      <c r="F160" s="85">
        <v>149</v>
      </c>
      <c r="G160" s="85">
        <v>10</v>
      </c>
      <c r="H160" s="84" t="s">
        <v>1141</v>
      </c>
    </row>
    <row r="161" hidden="1" spans="1:8">
      <c r="A161" s="84" t="s">
        <v>1136</v>
      </c>
      <c r="B161" s="84" t="s">
        <v>1137</v>
      </c>
      <c r="C161" s="84" t="s">
        <v>1341</v>
      </c>
      <c r="D161" s="84" t="s">
        <v>1139</v>
      </c>
      <c r="E161" s="84" t="s">
        <v>1143</v>
      </c>
      <c r="F161" s="85">
        <v>389</v>
      </c>
      <c r="G161" s="85">
        <v>100</v>
      </c>
      <c r="H161" s="84" t="s">
        <v>1141</v>
      </c>
    </row>
    <row r="162" hidden="1" spans="1:8">
      <c r="A162" s="84" t="s">
        <v>1136</v>
      </c>
      <c r="B162" s="84" t="s">
        <v>1147</v>
      </c>
      <c r="C162" s="84" t="s">
        <v>1342</v>
      </c>
      <c r="D162" s="84" t="s">
        <v>1139</v>
      </c>
      <c r="E162" s="84" t="s">
        <v>1140</v>
      </c>
      <c r="F162" s="85">
        <v>79</v>
      </c>
      <c r="G162" s="85">
        <v>10</v>
      </c>
      <c r="H162" s="84" t="s">
        <v>1141</v>
      </c>
    </row>
    <row r="163" hidden="1" spans="1:8">
      <c r="A163" s="84" t="s">
        <v>1136</v>
      </c>
      <c r="B163" s="84" t="s">
        <v>1137</v>
      </c>
      <c r="C163" s="84" t="s">
        <v>1343</v>
      </c>
      <c r="D163" s="84" t="s">
        <v>1139</v>
      </c>
      <c r="E163" s="84" t="s">
        <v>1146</v>
      </c>
      <c r="F163" s="84" t="s">
        <v>1215</v>
      </c>
      <c r="G163" s="84" t="s">
        <v>1344</v>
      </c>
      <c r="H163" s="84" t="s">
        <v>1141</v>
      </c>
    </row>
    <row r="164" hidden="1" spans="1:8">
      <c r="A164" s="84" t="s">
        <v>1136</v>
      </c>
      <c r="B164" s="84" t="s">
        <v>1147</v>
      </c>
      <c r="C164" s="84" t="s">
        <v>1345</v>
      </c>
      <c r="D164" s="84" t="s">
        <v>1139</v>
      </c>
      <c r="E164" s="84" t="s">
        <v>1143</v>
      </c>
      <c r="F164" s="85">
        <v>1499</v>
      </c>
      <c r="G164" s="85">
        <v>200</v>
      </c>
      <c r="H164" s="84" t="s">
        <v>1141</v>
      </c>
    </row>
    <row r="165" hidden="1" spans="1:8">
      <c r="A165" s="84" t="s">
        <v>1136</v>
      </c>
      <c r="B165" s="84" t="s">
        <v>1147</v>
      </c>
      <c r="C165" s="84" t="s">
        <v>1346</v>
      </c>
      <c r="D165" s="84" t="s">
        <v>1139</v>
      </c>
      <c r="E165" s="84" t="s">
        <v>1143</v>
      </c>
      <c r="F165" s="85">
        <v>159</v>
      </c>
      <c r="G165" s="85">
        <v>30</v>
      </c>
      <c r="H165" s="84" t="s">
        <v>1141</v>
      </c>
    </row>
    <row r="166" hidden="1" spans="1:8">
      <c r="A166" s="84" t="s">
        <v>1136</v>
      </c>
      <c r="B166" s="84" t="s">
        <v>1137</v>
      </c>
      <c r="C166" s="84" t="s">
        <v>1347</v>
      </c>
      <c r="D166" s="84" t="s">
        <v>1139</v>
      </c>
      <c r="E166" s="84" t="s">
        <v>1140</v>
      </c>
      <c r="F166" s="85">
        <v>399</v>
      </c>
      <c r="G166" s="85">
        <v>100</v>
      </c>
      <c r="H166" s="84" t="s">
        <v>1141</v>
      </c>
    </row>
    <row r="167" hidden="1" spans="1:8">
      <c r="A167" s="84" t="s">
        <v>1136</v>
      </c>
      <c r="B167" s="84" t="s">
        <v>1137</v>
      </c>
      <c r="C167" s="84" t="s">
        <v>1348</v>
      </c>
      <c r="D167" s="84" t="s">
        <v>1139</v>
      </c>
      <c r="E167" s="84" t="s">
        <v>1143</v>
      </c>
      <c r="F167" s="86">
        <v>99159</v>
      </c>
      <c r="G167" s="84" t="s">
        <v>1349</v>
      </c>
      <c r="H167" s="84" t="s">
        <v>1141</v>
      </c>
    </row>
    <row r="168" hidden="1" spans="1:8">
      <c r="A168" s="84" t="s">
        <v>1136</v>
      </c>
      <c r="B168" s="84" t="s">
        <v>1155</v>
      </c>
      <c r="C168" s="84" t="s">
        <v>1350</v>
      </c>
      <c r="D168" s="84" t="s">
        <v>1139</v>
      </c>
      <c r="E168" s="84" t="s">
        <v>1140</v>
      </c>
      <c r="F168" s="85">
        <v>119</v>
      </c>
      <c r="G168" s="85">
        <v>10</v>
      </c>
      <c r="H168" s="84" t="s">
        <v>1141</v>
      </c>
    </row>
    <row r="169" hidden="1" spans="1:8">
      <c r="A169" s="84" t="s">
        <v>1136</v>
      </c>
      <c r="B169" s="84" t="s">
        <v>1147</v>
      </c>
      <c r="C169" s="84" t="s">
        <v>1351</v>
      </c>
      <c r="D169" s="84" t="s">
        <v>1139</v>
      </c>
      <c r="E169" s="84" t="s">
        <v>1143</v>
      </c>
      <c r="F169" s="85">
        <v>1599</v>
      </c>
      <c r="G169" s="85">
        <v>300</v>
      </c>
      <c r="H169" s="84" t="s">
        <v>1141</v>
      </c>
    </row>
    <row r="170" hidden="1" spans="1:8">
      <c r="A170" s="84" t="s">
        <v>1136</v>
      </c>
      <c r="B170" s="84" t="s">
        <v>1155</v>
      </c>
      <c r="C170" s="84" t="s">
        <v>1352</v>
      </c>
      <c r="D170" s="84" t="s">
        <v>1139</v>
      </c>
      <c r="E170" s="84" t="s">
        <v>1146</v>
      </c>
      <c r="F170" s="84" t="s">
        <v>1160</v>
      </c>
      <c r="G170" s="84" t="s">
        <v>1185</v>
      </c>
      <c r="H170" s="84" t="s">
        <v>1141</v>
      </c>
    </row>
    <row r="171" hidden="1" spans="1:8">
      <c r="A171" s="84" t="s">
        <v>1136</v>
      </c>
      <c r="B171" s="84" t="s">
        <v>1137</v>
      </c>
      <c r="C171" s="84" t="s">
        <v>1353</v>
      </c>
      <c r="D171" s="84" t="s">
        <v>1139</v>
      </c>
      <c r="E171" s="84" t="s">
        <v>1146</v>
      </c>
      <c r="F171" s="84" t="s">
        <v>1184</v>
      </c>
      <c r="G171" s="84" t="s">
        <v>1168</v>
      </c>
      <c r="H171" s="84" t="s">
        <v>1141</v>
      </c>
    </row>
    <row r="172" hidden="1" spans="1:8">
      <c r="A172" s="84" t="s">
        <v>1136</v>
      </c>
      <c r="B172" s="84" t="s">
        <v>1147</v>
      </c>
      <c r="C172" s="84" t="s">
        <v>1354</v>
      </c>
      <c r="D172" s="84" t="s">
        <v>1139</v>
      </c>
      <c r="E172" s="84" t="s">
        <v>1140</v>
      </c>
      <c r="F172" s="85">
        <v>279</v>
      </c>
      <c r="G172" s="85">
        <v>40</v>
      </c>
      <c r="H172" s="84" t="s">
        <v>1141</v>
      </c>
    </row>
    <row r="173" hidden="1" spans="1:8">
      <c r="A173" s="84" t="s">
        <v>1136</v>
      </c>
      <c r="B173" s="84" t="s">
        <v>1155</v>
      </c>
      <c r="C173" s="84" t="s">
        <v>1355</v>
      </c>
      <c r="D173" s="84" t="s">
        <v>1139</v>
      </c>
      <c r="E173" s="84" t="s">
        <v>1143</v>
      </c>
      <c r="F173" s="85">
        <v>1299</v>
      </c>
      <c r="G173" s="85">
        <v>100</v>
      </c>
      <c r="H173" s="84" t="s">
        <v>1141</v>
      </c>
    </row>
    <row r="174" spans="1:8">
      <c r="A174" s="84" t="s">
        <v>1136</v>
      </c>
      <c r="B174" s="84" t="s">
        <v>1147</v>
      </c>
      <c r="C174" s="84" t="s">
        <v>1356</v>
      </c>
      <c r="D174" s="84" t="s">
        <v>1139</v>
      </c>
      <c r="E174" s="84" t="s">
        <v>1140</v>
      </c>
      <c r="F174" s="85">
        <v>119</v>
      </c>
      <c r="G174" s="85">
        <v>20</v>
      </c>
      <c r="H174" s="84" t="s">
        <v>1141</v>
      </c>
    </row>
    <row r="175" hidden="1" spans="1:8">
      <c r="A175" s="84" t="s">
        <v>1136</v>
      </c>
      <c r="B175" s="84" t="s">
        <v>1137</v>
      </c>
      <c r="C175" s="84" t="s">
        <v>1357</v>
      </c>
      <c r="D175" s="84" t="s">
        <v>1139</v>
      </c>
      <c r="E175" s="84" t="s">
        <v>1143</v>
      </c>
      <c r="F175" s="85">
        <v>159</v>
      </c>
      <c r="G175" s="85">
        <v>40</v>
      </c>
      <c r="H175" s="84" t="s">
        <v>1141</v>
      </c>
    </row>
    <row r="176" hidden="1" spans="1:8">
      <c r="A176" s="84" t="s">
        <v>1136</v>
      </c>
      <c r="B176" s="84" t="s">
        <v>1137</v>
      </c>
      <c r="C176" s="84" t="s">
        <v>1358</v>
      </c>
      <c r="D176" s="84" t="s">
        <v>1139</v>
      </c>
      <c r="E176" s="84" t="s">
        <v>1143</v>
      </c>
      <c r="F176" s="85">
        <v>300</v>
      </c>
      <c r="G176" s="85">
        <v>60</v>
      </c>
      <c r="H176" s="84" t="s">
        <v>1141</v>
      </c>
    </row>
    <row r="177" hidden="1" spans="1:8">
      <c r="A177" s="84" t="s">
        <v>1136</v>
      </c>
      <c r="B177" s="84" t="s">
        <v>1137</v>
      </c>
      <c r="C177" s="84" t="s">
        <v>1359</v>
      </c>
      <c r="D177" s="84" t="s">
        <v>1139</v>
      </c>
      <c r="E177" s="84" t="s">
        <v>1143</v>
      </c>
      <c r="F177" s="85">
        <v>129</v>
      </c>
      <c r="G177" s="85">
        <v>30</v>
      </c>
      <c r="H177" s="84" t="s">
        <v>1141</v>
      </c>
    </row>
    <row r="178" hidden="1" spans="1:8">
      <c r="A178" s="84" t="s">
        <v>1136</v>
      </c>
      <c r="B178" s="84" t="s">
        <v>1137</v>
      </c>
      <c r="C178" s="84" t="s">
        <v>1360</v>
      </c>
      <c r="D178" s="84" t="s">
        <v>1139</v>
      </c>
      <c r="E178" s="84" t="s">
        <v>1143</v>
      </c>
      <c r="F178" s="85">
        <v>1200</v>
      </c>
      <c r="G178" s="85">
        <v>300</v>
      </c>
      <c r="H178" s="84" t="s">
        <v>1141</v>
      </c>
    </row>
    <row r="179" hidden="1" spans="1:8">
      <c r="A179" s="84" t="s">
        <v>1136</v>
      </c>
      <c r="B179" s="84" t="s">
        <v>1147</v>
      </c>
      <c r="C179" s="84" t="s">
        <v>1361</v>
      </c>
      <c r="D179" s="84" t="s">
        <v>1139</v>
      </c>
      <c r="E179" s="84" t="s">
        <v>1143</v>
      </c>
      <c r="F179" s="85">
        <v>799</v>
      </c>
      <c r="G179" s="85">
        <v>100</v>
      </c>
      <c r="H179" s="84" t="s">
        <v>1141</v>
      </c>
    </row>
    <row r="180" hidden="1" spans="1:8">
      <c r="A180" s="84" t="s">
        <v>1136</v>
      </c>
      <c r="B180" s="84" t="s">
        <v>1147</v>
      </c>
      <c r="C180" s="84" t="s">
        <v>1362</v>
      </c>
      <c r="D180" s="84" t="s">
        <v>1139</v>
      </c>
      <c r="E180" s="84" t="s">
        <v>1143</v>
      </c>
      <c r="F180" s="85">
        <v>300</v>
      </c>
      <c r="G180" s="85">
        <v>50</v>
      </c>
      <c r="H180" s="84" t="s">
        <v>1141</v>
      </c>
    </row>
    <row r="181" hidden="1" spans="1:8">
      <c r="A181" s="84" t="s">
        <v>1136</v>
      </c>
      <c r="B181" s="84" t="s">
        <v>1155</v>
      </c>
      <c r="C181" s="84" t="s">
        <v>1363</v>
      </c>
      <c r="D181" s="84" t="s">
        <v>1139</v>
      </c>
      <c r="E181" s="84" t="s">
        <v>1143</v>
      </c>
      <c r="F181" s="85">
        <v>199</v>
      </c>
      <c r="G181" s="85">
        <v>10</v>
      </c>
      <c r="H181" s="84" t="s">
        <v>1141</v>
      </c>
    </row>
    <row r="182" hidden="1" spans="1:8">
      <c r="A182" s="84" t="s">
        <v>1136</v>
      </c>
      <c r="B182" s="84" t="s">
        <v>1147</v>
      </c>
      <c r="C182" s="84" t="s">
        <v>1364</v>
      </c>
      <c r="D182" s="84" t="s">
        <v>1139</v>
      </c>
      <c r="E182" s="84" t="s">
        <v>1143</v>
      </c>
      <c r="F182" s="85">
        <v>50</v>
      </c>
      <c r="G182" s="85">
        <v>5</v>
      </c>
      <c r="H182" s="84" t="s">
        <v>1141</v>
      </c>
    </row>
    <row r="183" hidden="1" spans="1:8">
      <c r="A183" s="84" t="s">
        <v>1136</v>
      </c>
      <c r="B183" s="84" t="s">
        <v>1155</v>
      </c>
      <c r="C183" s="84" t="s">
        <v>1365</v>
      </c>
      <c r="D183" s="84" t="s">
        <v>1139</v>
      </c>
      <c r="E183" s="84" t="s">
        <v>1140</v>
      </c>
      <c r="F183" s="85">
        <v>329</v>
      </c>
      <c r="G183" s="85">
        <v>30</v>
      </c>
      <c r="H183" s="84" t="s">
        <v>1141</v>
      </c>
    </row>
    <row r="184" hidden="1" spans="1:8">
      <c r="A184" s="84" t="s">
        <v>1136</v>
      </c>
      <c r="B184" s="84" t="s">
        <v>1137</v>
      </c>
      <c r="C184" s="84" t="s">
        <v>1366</v>
      </c>
      <c r="D184" s="84" t="s">
        <v>1139</v>
      </c>
      <c r="E184" s="84" t="s">
        <v>1143</v>
      </c>
      <c r="F184" s="85">
        <v>300</v>
      </c>
      <c r="G184" s="85">
        <v>70</v>
      </c>
      <c r="H184" s="84" t="s">
        <v>1141</v>
      </c>
    </row>
    <row r="185" hidden="1" spans="1:8">
      <c r="A185" s="84" t="s">
        <v>1136</v>
      </c>
      <c r="B185" s="84" t="s">
        <v>1147</v>
      </c>
      <c r="C185" s="84" t="s">
        <v>1367</v>
      </c>
      <c r="D185" s="84" t="s">
        <v>1139</v>
      </c>
      <c r="E185" s="84" t="s">
        <v>1146</v>
      </c>
      <c r="F185" s="84" t="s">
        <v>1160</v>
      </c>
      <c r="G185" s="84" t="s">
        <v>1338</v>
      </c>
      <c r="H185" s="84" t="s">
        <v>1141</v>
      </c>
    </row>
    <row r="186" spans="1:8">
      <c r="A186" s="84" t="s">
        <v>1136</v>
      </c>
      <c r="B186" s="84" t="s">
        <v>1155</v>
      </c>
      <c r="C186" s="84" t="s">
        <v>1368</v>
      </c>
      <c r="D186" s="84" t="s">
        <v>1139</v>
      </c>
      <c r="E186" s="84" t="s">
        <v>1143</v>
      </c>
      <c r="F186" s="85">
        <v>279</v>
      </c>
      <c r="G186" s="85">
        <v>20</v>
      </c>
      <c r="H186" s="84" t="s">
        <v>1141</v>
      </c>
    </row>
    <row r="187" hidden="1" spans="1:8">
      <c r="A187" s="84" t="s">
        <v>1136</v>
      </c>
      <c r="B187" s="84" t="s">
        <v>1155</v>
      </c>
      <c r="C187" s="84" t="s">
        <v>1369</v>
      </c>
      <c r="D187" s="84" t="s">
        <v>1139</v>
      </c>
      <c r="E187" s="84" t="s">
        <v>1140</v>
      </c>
      <c r="F187" s="85">
        <v>59</v>
      </c>
      <c r="G187" s="85">
        <v>5</v>
      </c>
      <c r="H187" s="84" t="s">
        <v>1141</v>
      </c>
    </row>
    <row r="188" hidden="1" spans="1:8">
      <c r="A188" s="84" t="s">
        <v>1136</v>
      </c>
      <c r="B188" s="84" t="s">
        <v>1147</v>
      </c>
      <c r="C188" s="84" t="s">
        <v>1370</v>
      </c>
      <c r="D188" s="84" t="s">
        <v>1139</v>
      </c>
      <c r="E188" s="84" t="s">
        <v>1140</v>
      </c>
      <c r="F188" s="85">
        <v>99</v>
      </c>
      <c r="G188" s="85">
        <v>15</v>
      </c>
      <c r="H188" s="84" t="s">
        <v>1141</v>
      </c>
    </row>
    <row r="189" hidden="1" spans="1:8">
      <c r="A189" s="84" t="s">
        <v>1136</v>
      </c>
      <c r="B189" s="84" t="s">
        <v>1147</v>
      </c>
      <c r="C189" s="84" t="s">
        <v>1371</v>
      </c>
      <c r="D189" s="84" t="s">
        <v>1139</v>
      </c>
      <c r="E189" s="84" t="s">
        <v>1140</v>
      </c>
      <c r="F189" s="85">
        <v>399</v>
      </c>
      <c r="G189" s="85">
        <v>50</v>
      </c>
      <c r="H189" s="84" t="s">
        <v>1141</v>
      </c>
    </row>
    <row r="190" hidden="1" spans="1:8">
      <c r="A190" s="84" t="s">
        <v>1136</v>
      </c>
      <c r="B190" s="84" t="s">
        <v>1137</v>
      </c>
      <c r="C190" s="84" t="s">
        <v>1372</v>
      </c>
      <c r="D190" s="84" t="s">
        <v>1139</v>
      </c>
      <c r="E190" s="84" t="s">
        <v>1143</v>
      </c>
      <c r="F190" s="85">
        <v>1280</v>
      </c>
      <c r="G190" s="85">
        <v>331</v>
      </c>
      <c r="H190" s="84" t="s">
        <v>1141</v>
      </c>
    </row>
    <row r="191" hidden="1" spans="1:8">
      <c r="A191" s="84" t="s">
        <v>1136</v>
      </c>
      <c r="B191" s="84" t="s">
        <v>1147</v>
      </c>
      <c r="C191" s="84" t="s">
        <v>1373</v>
      </c>
      <c r="D191" s="84" t="s">
        <v>1139</v>
      </c>
      <c r="E191" s="84" t="s">
        <v>1140</v>
      </c>
      <c r="F191" s="85">
        <v>329</v>
      </c>
      <c r="G191" s="85">
        <v>60</v>
      </c>
      <c r="H191" s="84" t="s">
        <v>1141</v>
      </c>
    </row>
    <row r="192" hidden="1" spans="1:8">
      <c r="A192" s="84" t="s">
        <v>1136</v>
      </c>
      <c r="B192" s="84" t="s">
        <v>1147</v>
      </c>
      <c r="C192" s="84" t="s">
        <v>1374</v>
      </c>
      <c r="D192" s="84" t="s">
        <v>1139</v>
      </c>
      <c r="E192" s="84" t="s">
        <v>1140</v>
      </c>
      <c r="F192" s="85">
        <v>89</v>
      </c>
      <c r="G192" s="85">
        <v>10</v>
      </c>
      <c r="H192" s="84" t="s">
        <v>1141</v>
      </c>
    </row>
    <row r="193" hidden="1" spans="1:8">
      <c r="A193" s="84" t="s">
        <v>1136</v>
      </c>
      <c r="B193" s="84" t="s">
        <v>1147</v>
      </c>
      <c r="C193" s="84" t="s">
        <v>1375</v>
      </c>
      <c r="D193" s="84" t="s">
        <v>1139</v>
      </c>
      <c r="E193" s="84" t="s">
        <v>1140</v>
      </c>
      <c r="F193" s="85">
        <v>699</v>
      </c>
      <c r="G193" s="85">
        <v>100</v>
      </c>
      <c r="H193" s="84" t="s">
        <v>1141</v>
      </c>
    </row>
    <row r="194" hidden="1" spans="1:8">
      <c r="A194" s="84" t="s">
        <v>1136</v>
      </c>
      <c r="B194" s="84" t="s">
        <v>1137</v>
      </c>
      <c r="C194" s="84" t="s">
        <v>1376</v>
      </c>
      <c r="D194" s="84" t="s">
        <v>1139</v>
      </c>
      <c r="E194" s="84" t="s">
        <v>1143</v>
      </c>
      <c r="F194" s="85">
        <v>400</v>
      </c>
      <c r="G194" s="85">
        <v>100</v>
      </c>
      <c r="H194" s="84" t="s">
        <v>1141</v>
      </c>
    </row>
    <row r="195" hidden="1" spans="1:8">
      <c r="A195" s="84" t="s">
        <v>1136</v>
      </c>
      <c r="B195" s="84" t="s">
        <v>1155</v>
      </c>
      <c r="C195" s="84" t="s">
        <v>1377</v>
      </c>
      <c r="D195" s="84" t="s">
        <v>1139</v>
      </c>
      <c r="E195" s="84" t="s">
        <v>1143</v>
      </c>
      <c r="F195" s="85">
        <v>119</v>
      </c>
      <c r="G195" s="85">
        <v>10</v>
      </c>
      <c r="H195" s="84" t="s">
        <v>1141</v>
      </c>
    </row>
    <row r="196" spans="1:8">
      <c r="A196" s="84" t="s">
        <v>1136</v>
      </c>
      <c r="B196" s="84" t="s">
        <v>1137</v>
      </c>
      <c r="C196" s="84" t="s">
        <v>1378</v>
      </c>
      <c r="D196" s="84" t="s">
        <v>1139</v>
      </c>
      <c r="E196" s="84" t="s">
        <v>1140</v>
      </c>
      <c r="F196" s="85">
        <v>99</v>
      </c>
      <c r="G196" s="85">
        <v>20</v>
      </c>
      <c r="H196" s="84" t="s">
        <v>1141</v>
      </c>
    </row>
    <row r="197" hidden="1" spans="1:8">
      <c r="A197" s="84" t="s">
        <v>1136</v>
      </c>
      <c r="B197" s="84" t="s">
        <v>1137</v>
      </c>
      <c r="C197" s="84" t="s">
        <v>1379</v>
      </c>
      <c r="D197" s="84" t="s">
        <v>1139</v>
      </c>
      <c r="E197" s="84" t="s">
        <v>1146</v>
      </c>
      <c r="F197" s="84" t="s">
        <v>1232</v>
      </c>
      <c r="G197" s="84" t="s">
        <v>1320</v>
      </c>
      <c r="H197" s="84" t="s">
        <v>1141</v>
      </c>
    </row>
    <row r="198" hidden="1" spans="1:8">
      <c r="A198" s="84" t="s">
        <v>1136</v>
      </c>
      <c r="B198" s="84" t="s">
        <v>1147</v>
      </c>
      <c r="C198" s="84" t="s">
        <v>1380</v>
      </c>
      <c r="D198" s="84" t="s">
        <v>1139</v>
      </c>
      <c r="E198" s="84" t="s">
        <v>1143</v>
      </c>
      <c r="F198" s="85">
        <v>300</v>
      </c>
      <c r="G198" s="85">
        <v>30</v>
      </c>
      <c r="H198" s="84" t="s">
        <v>1141</v>
      </c>
    </row>
    <row r="199" spans="1:8">
      <c r="A199" s="84" t="s">
        <v>1136</v>
      </c>
      <c r="B199" s="84" t="s">
        <v>1137</v>
      </c>
      <c r="C199" s="84" t="s">
        <v>1326</v>
      </c>
      <c r="D199" s="84" t="s">
        <v>1170</v>
      </c>
      <c r="E199" s="84" t="s">
        <v>1173</v>
      </c>
      <c r="F199" s="85">
        <v>99</v>
      </c>
      <c r="G199" s="85">
        <v>20</v>
      </c>
      <c r="H199" s="84" t="s">
        <v>1141</v>
      </c>
    </row>
    <row r="200" hidden="1" spans="1:8">
      <c r="A200" s="84" t="s">
        <v>1136</v>
      </c>
      <c r="B200" s="84" t="s">
        <v>1147</v>
      </c>
      <c r="C200" s="84" t="s">
        <v>1305</v>
      </c>
      <c r="D200" s="84" t="s">
        <v>1170</v>
      </c>
      <c r="E200" s="84" t="s">
        <v>1173</v>
      </c>
      <c r="F200" s="85">
        <v>99</v>
      </c>
      <c r="G200" s="85">
        <v>10</v>
      </c>
      <c r="H200" s="84" t="s">
        <v>1141</v>
      </c>
    </row>
    <row r="201" hidden="1" spans="1:8">
      <c r="A201" s="84" t="s">
        <v>1136</v>
      </c>
      <c r="B201" s="84" t="s">
        <v>1137</v>
      </c>
      <c r="C201" s="84" t="s">
        <v>1265</v>
      </c>
      <c r="D201" s="84" t="s">
        <v>1139</v>
      </c>
      <c r="E201" s="84" t="s">
        <v>1143</v>
      </c>
      <c r="F201" s="85">
        <v>40</v>
      </c>
      <c r="G201" s="85">
        <v>10</v>
      </c>
      <c r="H201" s="84" t="s">
        <v>1141</v>
      </c>
    </row>
    <row r="202" hidden="1" spans="1:8">
      <c r="A202" s="84" t="s">
        <v>1136</v>
      </c>
      <c r="B202" s="84" t="s">
        <v>1147</v>
      </c>
      <c r="C202" s="84" t="s">
        <v>1381</v>
      </c>
      <c r="D202" s="84" t="s">
        <v>1139</v>
      </c>
      <c r="E202" s="84" t="s">
        <v>1143</v>
      </c>
      <c r="F202" s="85">
        <v>369</v>
      </c>
      <c r="G202" s="85">
        <v>70</v>
      </c>
      <c r="H202" s="84" t="s">
        <v>1141</v>
      </c>
    </row>
    <row r="203" hidden="1" spans="1:8">
      <c r="A203" s="84" t="s">
        <v>1136</v>
      </c>
      <c r="B203" s="84" t="s">
        <v>1155</v>
      </c>
      <c r="C203" s="84" t="s">
        <v>1382</v>
      </c>
      <c r="D203" s="84" t="s">
        <v>1139</v>
      </c>
      <c r="E203" s="84" t="s">
        <v>1143</v>
      </c>
      <c r="F203" s="86">
        <v>129199399</v>
      </c>
      <c r="G203" s="84" t="s">
        <v>1383</v>
      </c>
      <c r="H203" s="84" t="s">
        <v>1141</v>
      </c>
    </row>
    <row r="204" hidden="1" spans="1:8">
      <c r="A204" s="84" t="s">
        <v>1136</v>
      </c>
      <c r="B204" s="84" t="s">
        <v>1137</v>
      </c>
      <c r="C204" s="84" t="s">
        <v>1384</v>
      </c>
      <c r="D204" s="84" t="s">
        <v>1139</v>
      </c>
      <c r="E204" s="84" t="s">
        <v>1143</v>
      </c>
      <c r="F204" s="86">
        <v>199399</v>
      </c>
      <c r="G204" s="86">
        <v>40100</v>
      </c>
      <c r="H204" s="84" t="s">
        <v>1141</v>
      </c>
    </row>
    <row r="205" spans="1:8">
      <c r="A205" s="84" t="s">
        <v>1136</v>
      </c>
      <c r="B205" s="84" t="s">
        <v>1147</v>
      </c>
      <c r="C205" s="84" t="s">
        <v>1385</v>
      </c>
      <c r="D205" s="84" t="s">
        <v>1139</v>
      </c>
      <c r="E205" s="84" t="s">
        <v>1143</v>
      </c>
      <c r="F205" s="85">
        <v>119</v>
      </c>
      <c r="G205" s="85">
        <v>20</v>
      </c>
      <c r="H205" s="84" t="s">
        <v>1141</v>
      </c>
    </row>
    <row r="206" hidden="1" spans="1:8">
      <c r="A206" s="84" t="s">
        <v>1136</v>
      </c>
      <c r="B206" s="84" t="s">
        <v>1137</v>
      </c>
      <c r="C206" s="84" t="s">
        <v>1386</v>
      </c>
      <c r="D206" s="84" t="s">
        <v>1139</v>
      </c>
      <c r="E206" s="84" t="s">
        <v>1143</v>
      </c>
      <c r="F206" s="85">
        <v>1000</v>
      </c>
      <c r="G206" s="85">
        <v>200</v>
      </c>
      <c r="H206" s="84" t="s">
        <v>1141</v>
      </c>
    </row>
    <row r="207" hidden="1" spans="1:8">
      <c r="A207" s="84" t="s">
        <v>1136</v>
      </c>
      <c r="B207" s="84" t="s">
        <v>1147</v>
      </c>
      <c r="C207" s="84" t="s">
        <v>1192</v>
      </c>
      <c r="D207" s="84" t="s">
        <v>1139</v>
      </c>
      <c r="E207" s="84" t="s">
        <v>1143</v>
      </c>
      <c r="F207" s="85">
        <v>300</v>
      </c>
      <c r="G207" s="85">
        <v>40</v>
      </c>
      <c r="H207" s="84" t="s">
        <v>1141</v>
      </c>
    </row>
    <row r="208" hidden="1" spans="1:8">
      <c r="A208" s="84" t="s">
        <v>1136</v>
      </c>
      <c r="B208" s="84" t="s">
        <v>1147</v>
      </c>
      <c r="C208" s="84" t="s">
        <v>1387</v>
      </c>
      <c r="D208" s="84" t="s">
        <v>1139</v>
      </c>
      <c r="E208" s="84" t="s">
        <v>1143</v>
      </c>
      <c r="F208" s="86">
        <v>3996991399</v>
      </c>
      <c r="G208" s="86">
        <v>50100200</v>
      </c>
      <c r="H208" s="84" t="s">
        <v>1141</v>
      </c>
    </row>
    <row r="209" hidden="1" spans="1:8">
      <c r="A209" s="84" t="s">
        <v>1136</v>
      </c>
      <c r="B209" s="84" t="s">
        <v>1147</v>
      </c>
      <c r="C209" s="84" t="s">
        <v>1388</v>
      </c>
      <c r="D209" s="84" t="s">
        <v>1139</v>
      </c>
      <c r="E209" s="84" t="s">
        <v>1146</v>
      </c>
      <c r="F209" s="84" t="s">
        <v>1184</v>
      </c>
      <c r="G209" s="84" t="s">
        <v>1233</v>
      </c>
      <c r="H209" s="84" t="s">
        <v>1141</v>
      </c>
    </row>
    <row r="210" hidden="1" spans="1:8">
      <c r="A210" s="84" t="s">
        <v>1136</v>
      </c>
      <c r="B210" s="84" t="s">
        <v>1137</v>
      </c>
      <c r="C210" s="84" t="s">
        <v>1389</v>
      </c>
      <c r="D210" s="84" t="s">
        <v>1139</v>
      </c>
      <c r="E210" s="84" t="s">
        <v>1143</v>
      </c>
      <c r="F210" s="85">
        <v>999</v>
      </c>
      <c r="G210" s="85">
        <v>200</v>
      </c>
      <c r="H210" s="84" t="s">
        <v>1141</v>
      </c>
    </row>
    <row r="211" hidden="1" spans="1:8">
      <c r="A211" s="84" t="s">
        <v>1136</v>
      </c>
      <c r="B211" s="84" t="s">
        <v>1147</v>
      </c>
      <c r="C211" s="84" t="s">
        <v>1390</v>
      </c>
      <c r="D211" s="84" t="s">
        <v>1139</v>
      </c>
      <c r="E211" s="84" t="s">
        <v>1146</v>
      </c>
      <c r="F211" s="84" t="s">
        <v>1184</v>
      </c>
      <c r="G211" s="84" t="s">
        <v>1391</v>
      </c>
      <c r="H211" s="84" t="s">
        <v>1141</v>
      </c>
    </row>
    <row r="212" hidden="1" spans="1:8">
      <c r="A212" s="84" t="s">
        <v>1136</v>
      </c>
      <c r="B212" s="84" t="s">
        <v>1155</v>
      </c>
      <c r="C212" s="84" t="s">
        <v>1392</v>
      </c>
      <c r="D212" s="84" t="s">
        <v>1170</v>
      </c>
      <c r="E212" s="84" t="s">
        <v>1173</v>
      </c>
      <c r="F212" s="85">
        <v>99</v>
      </c>
      <c r="G212" s="85">
        <v>5</v>
      </c>
      <c r="H212" s="84" t="s">
        <v>1141</v>
      </c>
    </row>
    <row r="213" hidden="1" spans="1:8">
      <c r="A213" s="84" t="s">
        <v>1136</v>
      </c>
      <c r="B213" s="84" t="s">
        <v>1147</v>
      </c>
      <c r="C213" s="84" t="s">
        <v>1393</v>
      </c>
      <c r="D213" s="84" t="s">
        <v>1139</v>
      </c>
      <c r="E213" s="84" t="s">
        <v>1146</v>
      </c>
      <c r="F213" s="84" t="s">
        <v>1215</v>
      </c>
      <c r="G213" s="84" t="s">
        <v>1394</v>
      </c>
      <c r="H213" s="84" t="s">
        <v>1141</v>
      </c>
    </row>
    <row r="214" hidden="1" spans="1:8">
      <c r="A214" s="84" t="s">
        <v>1136</v>
      </c>
      <c r="B214" s="84" t="s">
        <v>1155</v>
      </c>
      <c r="C214" s="84" t="s">
        <v>1395</v>
      </c>
      <c r="D214" s="84" t="s">
        <v>1139</v>
      </c>
      <c r="E214" s="84" t="s">
        <v>1143</v>
      </c>
      <c r="F214" s="85">
        <v>200</v>
      </c>
      <c r="G214" s="85">
        <v>10</v>
      </c>
      <c r="H214" s="84" t="s">
        <v>1141</v>
      </c>
    </row>
    <row r="215" hidden="1" spans="1:8">
      <c r="A215" s="84" t="s">
        <v>1136</v>
      </c>
      <c r="B215" s="84" t="s">
        <v>1147</v>
      </c>
      <c r="C215" s="84" t="s">
        <v>1396</v>
      </c>
      <c r="D215" s="84" t="s">
        <v>1139</v>
      </c>
      <c r="E215" s="84" t="s">
        <v>1143</v>
      </c>
      <c r="F215" s="86">
        <v>159399799</v>
      </c>
      <c r="G215" s="84" t="s">
        <v>1397</v>
      </c>
      <c r="H215" s="84" t="s">
        <v>1141</v>
      </c>
    </row>
    <row r="216" hidden="1" spans="1:8">
      <c r="A216" s="84" t="s">
        <v>1136</v>
      </c>
      <c r="B216" s="84" t="s">
        <v>1137</v>
      </c>
      <c r="C216" s="84" t="s">
        <v>1398</v>
      </c>
      <c r="D216" s="84" t="s">
        <v>1139</v>
      </c>
      <c r="E216" s="84" t="s">
        <v>1143</v>
      </c>
      <c r="F216" s="85">
        <v>139</v>
      </c>
      <c r="G216" s="85">
        <v>40</v>
      </c>
      <c r="H216" s="84" t="s">
        <v>1141</v>
      </c>
    </row>
    <row r="217" hidden="1" spans="1:8">
      <c r="A217" s="84" t="s">
        <v>1136</v>
      </c>
      <c r="B217" s="84" t="s">
        <v>1137</v>
      </c>
      <c r="C217" s="84" t="s">
        <v>1399</v>
      </c>
      <c r="D217" s="84" t="s">
        <v>1139</v>
      </c>
      <c r="E217" s="84" t="s">
        <v>1143</v>
      </c>
      <c r="F217" s="86">
        <v>199299499</v>
      </c>
      <c r="G217" s="86">
        <v>50100200</v>
      </c>
      <c r="H217" s="84" t="s">
        <v>1141</v>
      </c>
    </row>
    <row r="218" hidden="1" spans="1:8">
      <c r="A218" s="84" t="s">
        <v>1136</v>
      </c>
      <c r="B218" s="84" t="s">
        <v>1147</v>
      </c>
      <c r="C218" s="84" t="s">
        <v>1400</v>
      </c>
      <c r="D218" s="84" t="s">
        <v>1139</v>
      </c>
      <c r="E218" s="84" t="s">
        <v>1143</v>
      </c>
      <c r="F218" s="85">
        <v>299</v>
      </c>
      <c r="G218" s="85">
        <v>50</v>
      </c>
      <c r="H218" s="84" t="s">
        <v>1141</v>
      </c>
    </row>
    <row r="219" hidden="1" spans="1:8">
      <c r="A219" s="84" t="s">
        <v>1136</v>
      </c>
      <c r="B219" s="84" t="s">
        <v>1147</v>
      </c>
      <c r="C219" s="84" t="s">
        <v>1401</v>
      </c>
      <c r="D219" s="84" t="s">
        <v>1139</v>
      </c>
      <c r="E219" s="84" t="s">
        <v>1143</v>
      </c>
      <c r="F219" s="85">
        <v>2000</v>
      </c>
      <c r="G219" s="85">
        <v>200</v>
      </c>
      <c r="H219" s="84" t="s">
        <v>1141</v>
      </c>
    </row>
    <row r="220" hidden="1" spans="1:8">
      <c r="A220" s="84" t="s">
        <v>1136</v>
      </c>
      <c r="B220" s="84" t="s">
        <v>1137</v>
      </c>
      <c r="C220" s="84" t="s">
        <v>1402</v>
      </c>
      <c r="D220" s="84" t="s">
        <v>1139</v>
      </c>
      <c r="E220" s="84" t="s">
        <v>1143</v>
      </c>
      <c r="F220" s="85">
        <v>139</v>
      </c>
      <c r="G220" s="85">
        <v>30</v>
      </c>
      <c r="H220" s="84" t="s">
        <v>1141</v>
      </c>
    </row>
    <row r="221" hidden="1" spans="1:8">
      <c r="A221" s="84" t="s">
        <v>1136</v>
      </c>
      <c r="B221" s="84" t="s">
        <v>1147</v>
      </c>
      <c r="C221" s="84" t="s">
        <v>1403</v>
      </c>
      <c r="D221" s="84" t="s">
        <v>1139</v>
      </c>
      <c r="E221" s="84" t="s">
        <v>1140</v>
      </c>
      <c r="F221" s="85">
        <v>99</v>
      </c>
      <c r="G221" s="85">
        <v>10</v>
      </c>
      <c r="H221" s="84" t="s">
        <v>1141</v>
      </c>
    </row>
    <row r="222" spans="1:8">
      <c r="A222" s="84" t="s">
        <v>1136</v>
      </c>
      <c r="B222" s="84" t="s">
        <v>1155</v>
      </c>
      <c r="C222" s="84" t="s">
        <v>1404</v>
      </c>
      <c r="D222" s="84" t="s">
        <v>1139</v>
      </c>
      <c r="E222" s="84" t="s">
        <v>1143</v>
      </c>
      <c r="F222" s="85">
        <v>300</v>
      </c>
      <c r="G222" s="85">
        <v>20</v>
      </c>
      <c r="H222" s="84" t="s">
        <v>1141</v>
      </c>
    </row>
    <row r="223" hidden="1" spans="1:8">
      <c r="A223" s="84" t="s">
        <v>1136</v>
      </c>
      <c r="B223" s="84" t="s">
        <v>1155</v>
      </c>
      <c r="C223" s="84" t="s">
        <v>1392</v>
      </c>
      <c r="D223" s="84" t="s">
        <v>1139</v>
      </c>
      <c r="E223" s="84" t="s">
        <v>1143</v>
      </c>
      <c r="F223" s="85">
        <v>99</v>
      </c>
      <c r="G223" s="85">
        <v>5</v>
      </c>
      <c r="H223" s="84" t="s">
        <v>1141</v>
      </c>
    </row>
    <row r="224" hidden="1" spans="1:8">
      <c r="A224" s="84" t="s">
        <v>1136</v>
      </c>
      <c r="B224" s="84" t="s">
        <v>1147</v>
      </c>
      <c r="C224" s="84" t="s">
        <v>1405</v>
      </c>
      <c r="D224" s="84" t="s">
        <v>1139</v>
      </c>
      <c r="E224" s="84" t="s">
        <v>1143</v>
      </c>
      <c r="F224" s="85">
        <v>30</v>
      </c>
      <c r="G224" s="85">
        <v>5</v>
      </c>
      <c r="H224" s="84" t="s">
        <v>1141</v>
      </c>
    </row>
    <row r="225" hidden="1" spans="1:8">
      <c r="A225" s="84" t="s">
        <v>1136</v>
      </c>
      <c r="B225" s="84" t="s">
        <v>1147</v>
      </c>
      <c r="C225" s="84" t="s">
        <v>1406</v>
      </c>
      <c r="D225" s="84" t="s">
        <v>1139</v>
      </c>
      <c r="E225" s="84" t="s">
        <v>1143</v>
      </c>
      <c r="F225" s="85">
        <v>200</v>
      </c>
      <c r="G225" s="85">
        <v>30</v>
      </c>
      <c r="H225" s="84" t="s">
        <v>1141</v>
      </c>
    </row>
    <row r="226" hidden="1" spans="1:8">
      <c r="A226" s="84" t="s">
        <v>1136</v>
      </c>
      <c r="B226" s="84" t="s">
        <v>1147</v>
      </c>
      <c r="C226" s="84" t="s">
        <v>1407</v>
      </c>
      <c r="D226" s="84" t="s">
        <v>1139</v>
      </c>
      <c r="E226" s="84" t="s">
        <v>1143</v>
      </c>
      <c r="F226" s="85">
        <v>700</v>
      </c>
      <c r="G226" s="85">
        <v>70</v>
      </c>
      <c r="H226" s="84" t="s">
        <v>1141</v>
      </c>
    </row>
    <row r="227" hidden="1" spans="1:8">
      <c r="A227" s="84" t="s">
        <v>1136</v>
      </c>
      <c r="B227" s="84" t="s">
        <v>1155</v>
      </c>
      <c r="C227" s="84" t="s">
        <v>1408</v>
      </c>
      <c r="D227" s="84" t="s">
        <v>1139</v>
      </c>
      <c r="E227" s="84" t="s">
        <v>1143</v>
      </c>
      <c r="F227" s="85">
        <v>129</v>
      </c>
      <c r="G227" s="85">
        <v>10</v>
      </c>
      <c r="H227" s="84" t="s">
        <v>1141</v>
      </c>
    </row>
    <row r="228" hidden="1" spans="1:8">
      <c r="A228" s="84" t="s">
        <v>1136</v>
      </c>
      <c r="B228" s="84" t="s">
        <v>1147</v>
      </c>
      <c r="C228" s="84" t="s">
        <v>1409</v>
      </c>
      <c r="D228" s="84" t="s">
        <v>1139</v>
      </c>
      <c r="E228" s="84" t="s">
        <v>1143</v>
      </c>
      <c r="F228" s="85">
        <v>599</v>
      </c>
      <c r="G228" s="85">
        <v>100</v>
      </c>
      <c r="H228" s="84" t="s">
        <v>1141</v>
      </c>
    </row>
    <row r="229" hidden="1" spans="1:8">
      <c r="A229" s="84" t="s">
        <v>1136</v>
      </c>
      <c r="B229" s="84" t="s">
        <v>1137</v>
      </c>
      <c r="C229" s="84" t="s">
        <v>1410</v>
      </c>
      <c r="D229" s="84" t="s">
        <v>1139</v>
      </c>
      <c r="E229" s="84" t="s">
        <v>1146</v>
      </c>
      <c r="F229" s="84" t="s">
        <v>1184</v>
      </c>
      <c r="G229" s="84" t="s">
        <v>1411</v>
      </c>
      <c r="H229" s="84" t="s">
        <v>1141</v>
      </c>
    </row>
    <row r="230" spans="1:8">
      <c r="A230" s="84" t="s">
        <v>1136</v>
      </c>
      <c r="B230" s="84" t="s">
        <v>1137</v>
      </c>
      <c r="C230" s="84" t="s">
        <v>1412</v>
      </c>
      <c r="D230" s="84" t="s">
        <v>1139</v>
      </c>
      <c r="E230" s="84" t="s">
        <v>1140</v>
      </c>
      <c r="F230" s="85">
        <v>100</v>
      </c>
      <c r="G230" s="85">
        <v>20</v>
      </c>
      <c r="H230" s="84" t="s">
        <v>1141</v>
      </c>
    </row>
    <row r="231" hidden="1" spans="1:8">
      <c r="A231" s="84" t="s">
        <v>1136</v>
      </c>
      <c r="B231" s="84" t="s">
        <v>1147</v>
      </c>
      <c r="C231" s="84" t="s">
        <v>1413</v>
      </c>
      <c r="D231" s="84" t="s">
        <v>1139</v>
      </c>
      <c r="E231" s="84" t="s">
        <v>1143</v>
      </c>
      <c r="F231" s="86">
        <v>79100</v>
      </c>
      <c r="G231" s="84" t="s">
        <v>1154</v>
      </c>
      <c r="H231" s="84" t="s">
        <v>1141</v>
      </c>
    </row>
    <row r="232" hidden="1" spans="1:8">
      <c r="A232" s="84" t="s">
        <v>1136</v>
      </c>
      <c r="B232" s="84" t="s">
        <v>1137</v>
      </c>
      <c r="C232" s="84" t="s">
        <v>1414</v>
      </c>
      <c r="D232" s="84" t="s">
        <v>1139</v>
      </c>
      <c r="E232" s="84" t="s">
        <v>1143</v>
      </c>
      <c r="F232" s="85">
        <v>799</v>
      </c>
      <c r="G232" s="85">
        <v>200</v>
      </c>
      <c r="H232" s="84" t="s">
        <v>1141</v>
      </c>
    </row>
    <row r="233" hidden="1" spans="1:8">
      <c r="A233" s="84" t="s">
        <v>1136</v>
      </c>
      <c r="B233" s="84" t="s">
        <v>1155</v>
      </c>
      <c r="C233" s="84" t="s">
        <v>1415</v>
      </c>
      <c r="D233" s="84" t="s">
        <v>1139</v>
      </c>
      <c r="E233" s="84" t="s">
        <v>1143</v>
      </c>
      <c r="F233" s="86">
        <v>119914991799</v>
      </c>
      <c r="G233" s="86">
        <v>100200300</v>
      </c>
      <c r="H233" s="84" t="s">
        <v>1141</v>
      </c>
    </row>
    <row r="234" hidden="1" spans="1:8">
      <c r="A234" s="84" t="s">
        <v>1136</v>
      </c>
      <c r="B234" s="84" t="s">
        <v>1137</v>
      </c>
      <c r="C234" s="84" t="s">
        <v>1416</v>
      </c>
      <c r="D234" s="84" t="s">
        <v>1139</v>
      </c>
      <c r="E234" s="84" t="s">
        <v>1143</v>
      </c>
      <c r="F234" s="85">
        <v>1500</v>
      </c>
      <c r="G234" s="85">
        <v>300</v>
      </c>
      <c r="H234" s="84" t="s">
        <v>1141</v>
      </c>
    </row>
    <row r="235" hidden="1" spans="1:8">
      <c r="A235" s="84" t="s">
        <v>1136</v>
      </c>
      <c r="B235" s="84" t="s">
        <v>1137</v>
      </c>
      <c r="C235" s="84" t="s">
        <v>1417</v>
      </c>
      <c r="D235" s="84" t="s">
        <v>1139</v>
      </c>
      <c r="E235" s="84" t="s">
        <v>1143</v>
      </c>
      <c r="F235" s="86">
        <v>99199299</v>
      </c>
      <c r="G235" s="84" t="s">
        <v>1418</v>
      </c>
      <c r="H235" s="84" t="s">
        <v>1141</v>
      </c>
    </row>
    <row r="236" hidden="1" spans="1:8">
      <c r="A236" s="84" t="s">
        <v>1136</v>
      </c>
      <c r="B236" s="84" t="s">
        <v>1137</v>
      </c>
      <c r="C236" s="84" t="s">
        <v>1419</v>
      </c>
      <c r="D236" s="84" t="s">
        <v>1139</v>
      </c>
      <c r="E236" s="84" t="s">
        <v>1143</v>
      </c>
      <c r="F236" s="85">
        <v>140</v>
      </c>
      <c r="G236" s="85">
        <v>30</v>
      </c>
      <c r="H236" s="84" t="s">
        <v>1141</v>
      </c>
    </row>
    <row r="237" spans="1:8">
      <c r="A237" s="84" t="s">
        <v>1136</v>
      </c>
      <c r="B237" s="84" t="s">
        <v>1147</v>
      </c>
      <c r="C237" s="84" t="s">
        <v>1420</v>
      </c>
      <c r="D237" s="84" t="s">
        <v>1139</v>
      </c>
      <c r="E237" s="84" t="s">
        <v>1143</v>
      </c>
      <c r="F237" s="85">
        <v>129</v>
      </c>
      <c r="G237" s="85">
        <v>20</v>
      </c>
      <c r="H237" s="84" t="s">
        <v>1141</v>
      </c>
    </row>
    <row r="238" hidden="1" spans="1:8">
      <c r="A238" s="84" t="s">
        <v>1136</v>
      </c>
      <c r="B238" s="84" t="s">
        <v>1147</v>
      </c>
      <c r="C238" s="84" t="s">
        <v>1256</v>
      </c>
      <c r="D238" s="84" t="s">
        <v>1170</v>
      </c>
      <c r="E238" s="84" t="s">
        <v>1173</v>
      </c>
      <c r="F238" s="85">
        <v>89</v>
      </c>
      <c r="G238" s="85">
        <v>10</v>
      </c>
      <c r="H238" s="84" t="s">
        <v>1141</v>
      </c>
    </row>
    <row r="239" spans="1:8">
      <c r="A239" s="84" t="s">
        <v>1136</v>
      </c>
      <c r="B239" s="84" t="s">
        <v>1147</v>
      </c>
      <c r="C239" s="84" t="s">
        <v>1421</v>
      </c>
      <c r="D239" s="84" t="s">
        <v>1139</v>
      </c>
      <c r="E239" s="84" t="s">
        <v>1143</v>
      </c>
      <c r="F239" s="85">
        <v>200</v>
      </c>
      <c r="G239" s="85">
        <v>20</v>
      </c>
      <c r="H239" s="84" t="s">
        <v>1141</v>
      </c>
    </row>
    <row r="240" hidden="1" spans="1:8">
      <c r="A240" s="84" t="s">
        <v>1136</v>
      </c>
      <c r="B240" s="84" t="s">
        <v>1147</v>
      </c>
      <c r="C240" s="84" t="s">
        <v>1346</v>
      </c>
      <c r="D240" s="84" t="s">
        <v>1170</v>
      </c>
      <c r="E240" s="84" t="s">
        <v>1173</v>
      </c>
      <c r="F240" s="85">
        <v>159</v>
      </c>
      <c r="G240" s="85">
        <v>30</v>
      </c>
      <c r="H240" s="84" t="s">
        <v>1141</v>
      </c>
    </row>
    <row r="241" hidden="1" spans="1:8">
      <c r="A241" s="84" t="s">
        <v>1136</v>
      </c>
      <c r="B241" s="84" t="s">
        <v>1147</v>
      </c>
      <c r="C241" s="84" t="s">
        <v>1422</v>
      </c>
      <c r="D241" s="84" t="s">
        <v>1139</v>
      </c>
      <c r="E241" s="84" t="s">
        <v>1140</v>
      </c>
      <c r="F241" s="85">
        <v>100</v>
      </c>
      <c r="G241" s="85">
        <v>10</v>
      </c>
      <c r="H241" s="84" t="s">
        <v>1141</v>
      </c>
    </row>
    <row r="242" hidden="1" spans="1:8">
      <c r="A242" s="84" t="s">
        <v>1136</v>
      </c>
      <c r="B242" s="84" t="s">
        <v>1147</v>
      </c>
      <c r="C242" s="84" t="s">
        <v>1423</v>
      </c>
      <c r="D242" s="84" t="s">
        <v>1139</v>
      </c>
      <c r="E242" s="84" t="s">
        <v>1146</v>
      </c>
      <c r="F242" s="84" t="s">
        <v>1215</v>
      </c>
      <c r="G242" s="84" t="s">
        <v>1292</v>
      </c>
      <c r="H242" s="84" t="s">
        <v>1141</v>
      </c>
    </row>
    <row r="243" hidden="1" spans="1:8">
      <c r="A243" s="84" t="s">
        <v>1136</v>
      </c>
      <c r="B243" s="84" t="s">
        <v>1147</v>
      </c>
      <c r="C243" s="84" t="s">
        <v>1424</v>
      </c>
      <c r="D243" s="84" t="s">
        <v>1139</v>
      </c>
      <c r="E243" s="84" t="s">
        <v>1146</v>
      </c>
      <c r="F243" s="84" t="s">
        <v>1184</v>
      </c>
      <c r="G243" s="84" t="s">
        <v>1161</v>
      </c>
      <c r="H243" s="84" t="s">
        <v>1141</v>
      </c>
    </row>
    <row r="244" hidden="1" spans="1:8">
      <c r="A244" s="84" t="s">
        <v>1136</v>
      </c>
      <c r="B244" s="84" t="s">
        <v>1147</v>
      </c>
      <c r="C244" s="84" t="s">
        <v>1425</v>
      </c>
      <c r="D244" s="84" t="s">
        <v>1139</v>
      </c>
      <c r="E244" s="84" t="s">
        <v>1143</v>
      </c>
      <c r="F244" s="85">
        <v>600</v>
      </c>
      <c r="G244" s="85">
        <v>80</v>
      </c>
      <c r="H244" s="84" t="s">
        <v>1141</v>
      </c>
    </row>
    <row r="245" spans="1:8">
      <c r="A245" s="84" t="s">
        <v>1136</v>
      </c>
      <c r="B245" s="84" t="s">
        <v>1147</v>
      </c>
      <c r="C245" s="84" t="s">
        <v>1426</v>
      </c>
      <c r="D245" s="84" t="s">
        <v>1139</v>
      </c>
      <c r="E245" s="84" t="s">
        <v>1143</v>
      </c>
      <c r="F245" s="85">
        <v>109</v>
      </c>
      <c r="G245" s="85">
        <v>20</v>
      </c>
      <c r="H245" s="84" t="s">
        <v>1141</v>
      </c>
    </row>
    <row r="246" hidden="1" spans="1:8">
      <c r="A246" s="84" t="s">
        <v>1136</v>
      </c>
      <c r="B246" s="84" t="s">
        <v>1147</v>
      </c>
      <c r="C246" s="84" t="s">
        <v>1427</v>
      </c>
      <c r="D246" s="84" t="s">
        <v>1139</v>
      </c>
      <c r="E246" s="84" t="s">
        <v>1143</v>
      </c>
      <c r="F246" s="85">
        <v>39</v>
      </c>
      <c r="G246" s="85">
        <v>5</v>
      </c>
      <c r="H246" s="84" t="s">
        <v>1141</v>
      </c>
    </row>
    <row r="247" hidden="1" spans="1:8">
      <c r="A247" s="84" t="s">
        <v>1136</v>
      </c>
      <c r="B247" s="84" t="s">
        <v>1147</v>
      </c>
      <c r="C247" s="84" t="s">
        <v>1428</v>
      </c>
      <c r="D247" s="84" t="s">
        <v>1139</v>
      </c>
      <c r="E247" s="84" t="s">
        <v>1143</v>
      </c>
      <c r="F247" s="85">
        <v>400</v>
      </c>
      <c r="G247" s="85">
        <v>70</v>
      </c>
      <c r="H247" s="84" t="s">
        <v>1141</v>
      </c>
    </row>
    <row r="248" hidden="1" spans="1:8">
      <c r="A248" s="84" t="s">
        <v>1136</v>
      </c>
      <c r="B248" s="84" t="s">
        <v>1137</v>
      </c>
      <c r="C248" s="84" t="s">
        <v>1429</v>
      </c>
      <c r="D248" s="84" t="s">
        <v>1139</v>
      </c>
      <c r="E248" s="84" t="s">
        <v>1140</v>
      </c>
      <c r="F248" s="85">
        <v>39</v>
      </c>
      <c r="G248" s="85">
        <v>10</v>
      </c>
      <c r="H248" s="84" t="s">
        <v>1141</v>
      </c>
    </row>
    <row r="249" hidden="1" spans="1:8">
      <c r="A249" s="84" t="s">
        <v>1136</v>
      </c>
      <c r="B249" s="84" t="s">
        <v>1137</v>
      </c>
      <c r="C249" s="84" t="s">
        <v>1430</v>
      </c>
      <c r="D249" s="84" t="s">
        <v>1139</v>
      </c>
      <c r="E249" s="84" t="s">
        <v>1143</v>
      </c>
      <c r="F249" s="85">
        <v>200</v>
      </c>
      <c r="G249" s="85">
        <v>50</v>
      </c>
      <c r="H249" s="84" t="s">
        <v>1141</v>
      </c>
    </row>
    <row r="250" hidden="1" spans="1:8">
      <c r="A250" s="84" t="s">
        <v>1136</v>
      </c>
      <c r="B250" s="84" t="s">
        <v>1137</v>
      </c>
      <c r="C250" s="84" t="s">
        <v>1431</v>
      </c>
      <c r="D250" s="84" t="s">
        <v>1139</v>
      </c>
      <c r="E250" s="84" t="s">
        <v>1143</v>
      </c>
      <c r="F250" s="85">
        <v>189</v>
      </c>
      <c r="G250" s="85">
        <v>50</v>
      </c>
      <c r="H250" s="84" t="s">
        <v>1141</v>
      </c>
    </row>
    <row r="251" spans="1:8">
      <c r="A251" s="84" t="s">
        <v>1136</v>
      </c>
      <c r="B251" s="84" t="s">
        <v>1155</v>
      </c>
      <c r="C251" s="84" t="s">
        <v>1432</v>
      </c>
      <c r="D251" s="84" t="s">
        <v>1139</v>
      </c>
      <c r="E251" s="84" t="s">
        <v>1140</v>
      </c>
      <c r="F251" s="85">
        <v>299</v>
      </c>
      <c r="G251" s="85">
        <v>20</v>
      </c>
      <c r="H251" s="84" t="s">
        <v>1141</v>
      </c>
    </row>
    <row r="252" hidden="1" spans="1:8">
      <c r="A252" s="84" t="s">
        <v>1136</v>
      </c>
      <c r="B252" s="84" t="s">
        <v>1147</v>
      </c>
      <c r="C252" s="84" t="s">
        <v>1433</v>
      </c>
      <c r="D252" s="84" t="s">
        <v>1139</v>
      </c>
      <c r="E252" s="84" t="s">
        <v>1146</v>
      </c>
      <c r="F252" s="84" t="s">
        <v>1160</v>
      </c>
      <c r="G252" s="84" t="s">
        <v>1391</v>
      </c>
      <c r="H252" s="84" t="s">
        <v>1141</v>
      </c>
    </row>
    <row r="253" hidden="1" spans="1:8">
      <c r="A253" s="84" t="s">
        <v>1136</v>
      </c>
      <c r="B253" s="84" t="s">
        <v>1137</v>
      </c>
      <c r="C253" s="84" t="s">
        <v>1434</v>
      </c>
      <c r="D253" s="84" t="s">
        <v>1139</v>
      </c>
      <c r="E253" s="84" t="s">
        <v>1140</v>
      </c>
      <c r="F253" s="85">
        <v>149</v>
      </c>
      <c r="G253" s="85">
        <v>30</v>
      </c>
      <c r="H253" s="84" t="s">
        <v>1141</v>
      </c>
    </row>
    <row r="254" hidden="1" spans="1:8">
      <c r="A254" s="84" t="s">
        <v>1136</v>
      </c>
      <c r="B254" s="84" t="s">
        <v>1179</v>
      </c>
      <c r="C254" s="84" t="s">
        <v>1435</v>
      </c>
      <c r="D254" s="84" t="s">
        <v>1139</v>
      </c>
      <c r="E254" s="84" t="s">
        <v>1278</v>
      </c>
      <c r="F254" s="85">
        <v>49</v>
      </c>
      <c r="G254" s="85">
        <v>3</v>
      </c>
      <c r="H254" s="84" t="s">
        <v>1141</v>
      </c>
    </row>
    <row r="255" spans="1:8">
      <c r="A255" s="84" t="s">
        <v>1136</v>
      </c>
      <c r="B255" s="84" t="s">
        <v>1147</v>
      </c>
      <c r="C255" s="84" t="s">
        <v>1436</v>
      </c>
      <c r="D255" s="84" t="s">
        <v>1139</v>
      </c>
      <c r="E255" s="84" t="s">
        <v>1140</v>
      </c>
      <c r="F255" s="85">
        <v>150</v>
      </c>
      <c r="G255" s="85">
        <v>20</v>
      </c>
      <c r="H255" s="84" t="s">
        <v>1141</v>
      </c>
    </row>
    <row r="256" hidden="1" spans="1:8">
      <c r="A256" s="84" t="s">
        <v>1136</v>
      </c>
      <c r="B256" s="84" t="s">
        <v>1137</v>
      </c>
      <c r="C256" s="84" t="s">
        <v>1437</v>
      </c>
      <c r="D256" s="84" t="s">
        <v>1139</v>
      </c>
      <c r="E256" s="84" t="s">
        <v>1143</v>
      </c>
      <c r="F256" s="85">
        <v>499</v>
      </c>
      <c r="G256" s="85">
        <v>100</v>
      </c>
      <c r="H256" s="84" t="s">
        <v>1141</v>
      </c>
    </row>
    <row r="257" hidden="1" spans="1:8">
      <c r="A257" s="84" t="s">
        <v>1136</v>
      </c>
      <c r="B257" s="84" t="s">
        <v>1155</v>
      </c>
      <c r="C257" s="84" t="s">
        <v>1438</v>
      </c>
      <c r="D257" s="84" t="s">
        <v>1139</v>
      </c>
      <c r="E257" s="84" t="s">
        <v>1143</v>
      </c>
      <c r="F257" s="85">
        <v>699</v>
      </c>
      <c r="G257" s="85">
        <v>60</v>
      </c>
      <c r="H257" s="84" t="s">
        <v>1141</v>
      </c>
    </row>
    <row r="258" hidden="1" spans="1:8">
      <c r="A258" s="84" t="s">
        <v>1136</v>
      </c>
      <c r="B258" s="84" t="s">
        <v>1137</v>
      </c>
      <c r="C258" s="84" t="s">
        <v>1439</v>
      </c>
      <c r="D258" s="84" t="s">
        <v>1139</v>
      </c>
      <c r="E258" s="84" t="s">
        <v>1143</v>
      </c>
      <c r="F258" s="85">
        <v>1500</v>
      </c>
      <c r="G258" s="85">
        <v>400</v>
      </c>
      <c r="H258" s="84" t="s">
        <v>1141</v>
      </c>
    </row>
    <row r="259" spans="1:8">
      <c r="A259" s="84" t="s">
        <v>1136</v>
      </c>
      <c r="B259" s="84" t="s">
        <v>1147</v>
      </c>
      <c r="C259" s="84" t="s">
        <v>1440</v>
      </c>
      <c r="D259" s="84" t="s">
        <v>1139</v>
      </c>
      <c r="E259" s="84" t="s">
        <v>1143</v>
      </c>
      <c r="F259" s="85">
        <v>110</v>
      </c>
      <c r="G259" s="85">
        <v>20</v>
      </c>
      <c r="H259" s="84" t="s">
        <v>1141</v>
      </c>
    </row>
    <row r="260" hidden="1" spans="1:8">
      <c r="A260" s="84" t="s">
        <v>1136</v>
      </c>
      <c r="B260" s="84" t="s">
        <v>1155</v>
      </c>
      <c r="C260" s="84" t="s">
        <v>1441</v>
      </c>
      <c r="D260" s="84" t="s">
        <v>1139</v>
      </c>
      <c r="E260" s="84" t="s">
        <v>1143</v>
      </c>
      <c r="F260" s="85">
        <v>109</v>
      </c>
      <c r="G260" s="85">
        <v>10</v>
      </c>
      <c r="H260" s="84" t="s">
        <v>1141</v>
      </c>
    </row>
    <row r="261" hidden="1" spans="1:8">
      <c r="A261" s="84" t="s">
        <v>1136</v>
      </c>
      <c r="B261" s="84" t="s">
        <v>1137</v>
      </c>
      <c r="C261" s="84" t="s">
        <v>1442</v>
      </c>
      <c r="D261" s="84" t="s">
        <v>1139</v>
      </c>
      <c r="E261" s="84" t="s">
        <v>1143</v>
      </c>
      <c r="F261" s="85">
        <v>189</v>
      </c>
      <c r="G261" s="85">
        <v>40</v>
      </c>
      <c r="H261" s="84" t="s">
        <v>1141</v>
      </c>
    </row>
    <row r="262" hidden="1" spans="1:8">
      <c r="A262" s="84" t="s">
        <v>1136</v>
      </c>
      <c r="B262" s="84" t="s">
        <v>1137</v>
      </c>
      <c r="C262" s="84" t="s">
        <v>1443</v>
      </c>
      <c r="D262" s="84" t="s">
        <v>1139</v>
      </c>
      <c r="E262" s="84" t="s">
        <v>1146</v>
      </c>
      <c r="F262" s="84" t="s">
        <v>1184</v>
      </c>
      <c r="G262" s="84" t="s">
        <v>1320</v>
      </c>
      <c r="H262" s="84" t="s">
        <v>1141</v>
      </c>
    </row>
    <row r="263" hidden="1" spans="1:8">
      <c r="A263" s="84" t="s">
        <v>1136</v>
      </c>
      <c r="B263" s="84" t="s">
        <v>1137</v>
      </c>
      <c r="C263" s="84" t="s">
        <v>1444</v>
      </c>
      <c r="D263" s="84" t="s">
        <v>1139</v>
      </c>
      <c r="E263" s="84" t="s">
        <v>1143</v>
      </c>
      <c r="F263" s="85">
        <v>400</v>
      </c>
      <c r="G263" s="85">
        <v>80</v>
      </c>
      <c r="H263" s="84" t="s">
        <v>1141</v>
      </c>
    </row>
    <row r="264" hidden="1" spans="1:8">
      <c r="A264" s="84" t="s">
        <v>1136</v>
      </c>
      <c r="B264" s="84" t="s">
        <v>1137</v>
      </c>
      <c r="C264" s="84" t="s">
        <v>1445</v>
      </c>
      <c r="D264" s="84" t="s">
        <v>1139</v>
      </c>
      <c r="E264" s="84" t="s">
        <v>1143</v>
      </c>
      <c r="F264" s="85">
        <v>200</v>
      </c>
      <c r="G264" s="85">
        <v>40</v>
      </c>
      <c r="H264" s="84" t="s">
        <v>1141</v>
      </c>
    </row>
    <row r="265" hidden="1" spans="1:8">
      <c r="A265" s="84" t="s">
        <v>1136</v>
      </c>
      <c r="B265" s="84" t="s">
        <v>1137</v>
      </c>
      <c r="C265" s="84" t="s">
        <v>1446</v>
      </c>
      <c r="D265" s="84" t="s">
        <v>1139</v>
      </c>
      <c r="E265" s="84" t="s">
        <v>1146</v>
      </c>
      <c r="F265" s="84" t="s">
        <v>1184</v>
      </c>
      <c r="G265" s="84" t="s">
        <v>1318</v>
      </c>
      <c r="H265" s="84" t="s">
        <v>1141</v>
      </c>
    </row>
    <row r="266" hidden="1" spans="1:9">
      <c r="A266" s="84" t="s">
        <v>1136</v>
      </c>
      <c r="B266" s="84" t="s">
        <v>1137</v>
      </c>
      <c r="C266" s="84" t="s">
        <v>1447</v>
      </c>
      <c r="D266" s="84" t="s">
        <v>1139</v>
      </c>
      <c r="E266" s="84" t="s">
        <v>1143</v>
      </c>
      <c r="F266" s="87">
        <v>359</v>
      </c>
      <c r="G266" s="87">
        <v>100</v>
      </c>
      <c r="H266" s="84" t="s">
        <v>1141</v>
      </c>
      <c r="I266">
        <v>259</v>
      </c>
    </row>
    <row r="267" spans="1:8">
      <c r="A267" s="84" t="s">
        <v>1136</v>
      </c>
      <c r="B267" s="84" t="s">
        <v>1147</v>
      </c>
      <c r="C267" s="84" t="s">
        <v>1448</v>
      </c>
      <c r="D267" s="84" t="s">
        <v>1139</v>
      </c>
      <c r="E267" s="84" t="s">
        <v>1140</v>
      </c>
      <c r="F267" s="85">
        <v>149</v>
      </c>
      <c r="G267" s="85">
        <v>20</v>
      </c>
      <c r="H267" s="84" t="s">
        <v>1141</v>
      </c>
    </row>
    <row r="268" hidden="1" spans="1:8">
      <c r="A268" s="84" t="s">
        <v>1136</v>
      </c>
      <c r="B268" s="84" t="s">
        <v>1137</v>
      </c>
      <c r="C268" s="84" t="s">
        <v>1449</v>
      </c>
      <c r="D268" s="84" t="s">
        <v>1139</v>
      </c>
      <c r="E268" s="84" t="s">
        <v>1143</v>
      </c>
      <c r="F268" s="85">
        <v>49</v>
      </c>
      <c r="G268" s="85">
        <v>10</v>
      </c>
      <c r="H268" s="84" t="s">
        <v>1141</v>
      </c>
    </row>
    <row r="269" hidden="1" spans="1:8">
      <c r="A269" s="84" t="s">
        <v>1136</v>
      </c>
      <c r="B269" s="84" t="s">
        <v>1155</v>
      </c>
      <c r="C269" s="84" t="s">
        <v>1450</v>
      </c>
      <c r="D269" s="84" t="s">
        <v>1139</v>
      </c>
      <c r="E269" s="84" t="s">
        <v>1143</v>
      </c>
      <c r="F269" s="85">
        <v>179</v>
      </c>
      <c r="G269" s="85">
        <v>10</v>
      </c>
      <c r="H269" s="84" t="s">
        <v>1141</v>
      </c>
    </row>
    <row r="270" hidden="1" spans="1:8">
      <c r="A270" s="84" t="s">
        <v>1136</v>
      </c>
      <c r="B270" s="84" t="s">
        <v>1155</v>
      </c>
      <c r="C270" s="84" t="s">
        <v>1451</v>
      </c>
      <c r="D270" s="84" t="s">
        <v>1139</v>
      </c>
      <c r="E270" s="84" t="s">
        <v>1143</v>
      </c>
      <c r="F270" s="85">
        <v>80</v>
      </c>
      <c r="G270" s="85">
        <v>5</v>
      </c>
      <c r="H270" s="84" t="s">
        <v>1141</v>
      </c>
    </row>
    <row r="271" hidden="1" spans="1:8">
      <c r="A271" s="84" t="s">
        <v>1136</v>
      </c>
      <c r="B271" s="84" t="s">
        <v>1147</v>
      </c>
      <c r="C271" s="84" t="s">
        <v>1452</v>
      </c>
      <c r="D271" s="84" t="s">
        <v>1139</v>
      </c>
      <c r="E271" s="84" t="s">
        <v>1143</v>
      </c>
      <c r="F271" s="86">
        <v>5001000</v>
      </c>
      <c r="G271" s="86">
        <v>50100</v>
      </c>
      <c r="H271" s="84" t="s">
        <v>1141</v>
      </c>
    </row>
    <row r="272" hidden="1" spans="1:8">
      <c r="A272" s="84" t="s">
        <v>1136</v>
      </c>
      <c r="B272" s="84" t="s">
        <v>1137</v>
      </c>
      <c r="C272" s="84" t="s">
        <v>1453</v>
      </c>
      <c r="D272" s="84" t="s">
        <v>1139</v>
      </c>
      <c r="E272" s="84" t="s">
        <v>1146</v>
      </c>
      <c r="F272" s="85">
        <v>1</v>
      </c>
      <c r="G272" s="85">
        <v>0.8</v>
      </c>
      <c r="H272" s="84" t="s">
        <v>1141</v>
      </c>
    </row>
    <row r="273" hidden="1" spans="1:8">
      <c r="A273" s="84" t="s">
        <v>1136</v>
      </c>
      <c r="B273" s="84" t="s">
        <v>1155</v>
      </c>
      <c r="C273" s="84" t="s">
        <v>1454</v>
      </c>
      <c r="D273" s="84" t="s">
        <v>1139</v>
      </c>
      <c r="E273" s="84" t="s">
        <v>1140</v>
      </c>
      <c r="F273" s="85">
        <v>179</v>
      </c>
      <c r="G273" s="85">
        <v>10</v>
      </c>
      <c r="H273" s="84" t="s">
        <v>1141</v>
      </c>
    </row>
    <row r="274" hidden="1" spans="1:8">
      <c r="A274" s="84" t="s">
        <v>1136</v>
      </c>
      <c r="B274" s="84" t="s">
        <v>1147</v>
      </c>
      <c r="C274" s="84" t="s">
        <v>1455</v>
      </c>
      <c r="D274" s="84" t="s">
        <v>1139</v>
      </c>
      <c r="E274" s="84" t="s">
        <v>1146</v>
      </c>
      <c r="F274" s="85">
        <v>1</v>
      </c>
      <c r="G274" s="85">
        <v>0.9</v>
      </c>
      <c r="H274" s="84" t="s">
        <v>1141</v>
      </c>
    </row>
    <row r="275" hidden="1" spans="1:9">
      <c r="A275" s="84" t="s">
        <v>1136</v>
      </c>
      <c r="B275" s="84" t="s">
        <v>1137</v>
      </c>
      <c r="C275" s="84" t="s">
        <v>1456</v>
      </c>
      <c r="D275" s="84" t="s">
        <v>1139</v>
      </c>
      <c r="E275" s="84" t="s">
        <v>1143</v>
      </c>
      <c r="F275" s="87">
        <v>269</v>
      </c>
      <c r="G275" s="87">
        <v>70</v>
      </c>
      <c r="H275" s="84" t="s">
        <v>1141</v>
      </c>
      <c r="I275">
        <v>199</v>
      </c>
    </row>
    <row r="276" hidden="1" spans="1:8">
      <c r="A276" s="84" t="s">
        <v>1136</v>
      </c>
      <c r="B276" s="84" t="s">
        <v>1147</v>
      </c>
      <c r="C276" s="84" t="s">
        <v>1457</v>
      </c>
      <c r="D276" s="84" t="s">
        <v>1139</v>
      </c>
      <c r="E276" s="84" t="s">
        <v>1143</v>
      </c>
      <c r="F276" s="85">
        <v>60</v>
      </c>
      <c r="G276" s="85">
        <v>10</v>
      </c>
      <c r="H276" s="84" t="s">
        <v>1141</v>
      </c>
    </row>
    <row r="277" hidden="1" spans="1:8">
      <c r="A277" s="84" t="s">
        <v>1136</v>
      </c>
      <c r="B277" s="84" t="s">
        <v>1147</v>
      </c>
      <c r="C277" s="84" t="s">
        <v>1458</v>
      </c>
      <c r="D277" s="84" t="s">
        <v>1139</v>
      </c>
      <c r="E277" s="84" t="s">
        <v>1143</v>
      </c>
      <c r="F277" s="85">
        <v>189</v>
      </c>
      <c r="G277" s="85">
        <v>30</v>
      </c>
      <c r="H277" s="84" t="s">
        <v>1141</v>
      </c>
    </row>
    <row r="278" hidden="1" spans="1:8">
      <c r="A278" s="84" t="s">
        <v>1136</v>
      </c>
      <c r="B278" s="84" t="s">
        <v>1147</v>
      </c>
      <c r="C278" s="84" t="s">
        <v>1459</v>
      </c>
      <c r="D278" s="84" t="s">
        <v>1139</v>
      </c>
      <c r="E278" s="84" t="s">
        <v>1146</v>
      </c>
      <c r="F278" s="84" t="s">
        <v>1160</v>
      </c>
      <c r="G278" s="84" t="s">
        <v>1460</v>
      </c>
      <c r="H278" s="84" t="s">
        <v>1141</v>
      </c>
    </row>
    <row r="279" hidden="1" spans="1:8">
      <c r="A279" s="84" t="s">
        <v>1136</v>
      </c>
      <c r="B279" s="84" t="s">
        <v>1155</v>
      </c>
      <c r="C279" s="84" t="s">
        <v>1461</v>
      </c>
      <c r="D279" s="84" t="s">
        <v>1139</v>
      </c>
      <c r="E279" s="84" t="s">
        <v>1140</v>
      </c>
      <c r="F279" s="85">
        <v>149</v>
      </c>
      <c r="G279" s="85">
        <v>10</v>
      </c>
      <c r="H279" s="84" t="s">
        <v>1141</v>
      </c>
    </row>
    <row r="280" hidden="1" spans="1:8">
      <c r="A280" s="84" t="s">
        <v>1136</v>
      </c>
      <c r="B280" s="84" t="s">
        <v>1137</v>
      </c>
      <c r="C280" s="84" t="s">
        <v>1462</v>
      </c>
      <c r="D280" s="84" t="s">
        <v>1139</v>
      </c>
      <c r="E280" s="84" t="s">
        <v>1143</v>
      </c>
      <c r="F280" s="85">
        <v>399</v>
      </c>
      <c r="G280" s="85">
        <v>110</v>
      </c>
      <c r="H280" s="84" t="s">
        <v>1141</v>
      </c>
    </row>
    <row r="281" hidden="1" spans="1:8">
      <c r="A281" s="84" t="s">
        <v>1136</v>
      </c>
      <c r="B281" s="84" t="s">
        <v>1137</v>
      </c>
      <c r="C281" s="84" t="s">
        <v>1463</v>
      </c>
      <c r="D281" s="84" t="s">
        <v>1139</v>
      </c>
      <c r="E281" s="84" t="s">
        <v>1143</v>
      </c>
      <c r="F281" s="86">
        <v>100030005000</v>
      </c>
      <c r="G281" s="86">
        <v>2008001600</v>
      </c>
      <c r="H281" s="84" t="s">
        <v>1141</v>
      </c>
    </row>
    <row r="282" hidden="1" spans="1:8">
      <c r="A282" s="84" t="s">
        <v>1136</v>
      </c>
      <c r="B282" s="84" t="s">
        <v>1155</v>
      </c>
      <c r="C282" s="84" t="s">
        <v>1464</v>
      </c>
      <c r="D282" s="84" t="s">
        <v>1139</v>
      </c>
      <c r="E282" s="84" t="s">
        <v>1143</v>
      </c>
      <c r="F282" s="85">
        <v>70</v>
      </c>
      <c r="G282" s="85">
        <v>5</v>
      </c>
      <c r="H282" s="84" t="s">
        <v>1141</v>
      </c>
    </row>
    <row r="283" hidden="1" spans="1:8">
      <c r="A283" s="84" t="s">
        <v>1136</v>
      </c>
      <c r="B283" s="84" t="s">
        <v>1137</v>
      </c>
      <c r="C283" s="84" t="s">
        <v>1465</v>
      </c>
      <c r="D283" s="84" t="s">
        <v>1139</v>
      </c>
      <c r="E283" s="84" t="s">
        <v>1143</v>
      </c>
      <c r="F283" s="85">
        <v>700</v>
      </c>
      <c r="G283" s="85">
        <v>140</v>
      </c>
      <c r="H283" s="84" t="s">
        <v>1141</v>
      </c>
    </row>
    <row r="284" spans="1:8">
      <c r="A284" s="84" t="s">
        <v>1136</v>
      </c>
      <c r="B284" s="84" t="s">
        <v>1147</v>
      </c>
      <c r="C284" s="84" t="s">
        <v>1466</v>
      </c>
      <c r="D284" s="84" t="s">
        <v>1139</v>
      </c>
      <c r="E284" s="84" t="s">
        <v>1140</v>
      </c>
      <c r="F284" s="85">
        <v>179</v>
      </c>
      <c r="G284" s="85">
        <v>20</v>
      </c>
      <c r="H284" s="84" t="s">
        <v>1141</v>
      </c>
    </row>
    <row r="285" hidden="1" spans="1:8">
      <c r="A285" s="84" t="s">
        <v>1136</v>
      </c>
      <c r="B285" s="84" t="s">
        <v>1155</v>
      </c>
      <c r="C285" s="84" t="s">
        <v>1467</v>
      </c>
      <c r="D285" s="84" t="s">
        <v>1139</v>
      </c>
      <c r="E285" s="84" t="s">
        <v>1146</v>
      </c>
      <c r="F285" s="85">
        <v>1</v>
      </c>
      <c r="G285" s="85">
        <v>0.95</v>
      </c>
      <c r="H285" s="84" t="s">
        <v>1141</v>
      </c>
    </row>
    <row r="286" hidden="1" spans="1:8">
      <c r="A286" s="84" t="s">
        <v>1136</v>
      </c>
      <c r="B286" s="84" t="s">
        <v>1137</v>
      </c>
      <c r="C286" s="84" t="s">
        <v>1468</v>
      </c>
      <c r="D286" s="84" t="s">
        <v>1139</v>
      </c>
      <c r="E286" s="84" t="s">
        <v>1146</v>
      </c>
      <c r="F286" s="84" t="s">
        <v>1160</v>
      </c>
      <c r="G286" s="84" t="s">
        <v>1411</v>
      </c>
      <c r="H286" s="84" t="s">
        <v>1141</v>
      </c>
    </row>
    <row r="287" spans="1:8">
      <c r="A287" s="84" t="s">
        <v>1136</v>
      </c>
      <c r="B287" s="84" t="s">
        <v>1147</v>
      </c>
      <c r="C287" s="84" t="s">
        <v>1469</v>
      </c>
      <c r="D287" s="84" t="s">
        <v>1139</v>
      </c>
      <c r="E287" s="84" t="s">
        <v>1143</v>
      </c>
      <c r="F287" s="85">
        <v>189</v>
      </c>
      <c r="G287" s="85">
        <v>20</v>
      </c>
      <c r="H287" s="84" t="s">
        <v>1141</v>
      </c>
    </row>
    <row r="288" hidden="1" spans="1:8">
      <c r="A288" s="84" t="s">
        <v>1136</v>
      </c>
      <c r="B288" s="84" t="s">
        <v>1147</v>
      </c>
      <c r="C288" s="84" t="s">
        <v>1470</v>
      </c>
      <c r="D288" s="84" t="s">
        <v>1139</v>
      </c>
      <c r="E288" s="84" t="s">
        <v>1146</v>
      </c>
      <c r="F288" s="84" t="s">
        <v>1160</v>
      </c>
      <c r="G288" s="84" t="s">
        <v>1233</v>
      </c>
      <c r="H288" s="84" t="s">
        <v>1141</v>
      </c>
    </row>
    <row r="289" hidden="1" spans="1:8">
      <c r="A289" s="84" t="s">
        <v>1136</v>
      </c>
      <c r="B289" s="84" t="s">
        <v>1137</v>
      </c>
      <c r="C289" s="84" t="s">
        <v>1471</v>
      </c>
      <c r="D289" s="84" t="s">
        <v>1139</v>
      </c>
      <c r="E289" s="84" t="s">
        <v>1143</v>
      </c>
      <c r="F289" s="86">
        <v>299699999</v>
      </c>
      <c r="G289" s="86">
        <v>80180280</v>
      </c>
      <c r="H289" s="84" t="s">
        <v>1141</v>
      </c>
    </row>
    <row r="290" spans="1:8">
      <c r="A290" s="84" t="s">
        <v>1136</v>
      </c>
      <c r="B290" s="84" t="s">
        <v>1137</v>
      </c>
      <c r="C290" s="84" t="s">
        <v>1199</v>
      </c>
      <c r="D290" s="84" t="s">
        <v>1170</v>
      </c>
      <c r="E290" s="84" t="s">
        <v>1173</v>
      </c>
      <c r="F290" s="85">
        <v>79</v>
      </c>
      <c r="G290" s="85">
        <v>20</v>
      </c>
      <c r="H290" s="84" t="s">
        <v>1141</v>
      </c>
    </row>
    <row r="291" hidden="1" spans="1:8">
      <c r="A291" s="84" t="s">
        <v>1136</v>
      </c>
      <c r="B291" s="84" t="s">
        <v>1137</v>
      </c>
      <c r="C291" s="84" t="s">
        <v>1472</v>
      </c>
      <c r="D291" s="84" t="s">
        <v>1139</v>
      </c>
      <c r="E291" s="84" t="s">
        <v>1143</v>
      </c>
      <c r="F291" s="85">
        <v>399</v>
      </c>
      <c r="G291" s="85">
        <v>100</v>
      </c>
      <c r="H291" s="84" t="s">
        <v>1141</v>
      </c>
    </row>
    <row r="292" hidden="1" spans="1:8">
      <c r="A292" s="84" t="s">
        <v>1136</v>
      </c>
      <c r="B292" s="84" t="s">
        <v>1137</v>
      </c>
      <c r="C292" s="84" t="s">
        <v>1473</v>
      </c>
      <c r="D292" s="84" t="s">
        <v>1139</v>
      </c>
      <c r="E292" s="84" t="s">
        <v>1146</v>
      </c>
      <c r="F292" s="85">
        <v>2</v>
      </c>
      <c r="G292" s="85">
        <v>0.8</v>
      </c>
      <c r="H292" s="84" t="s">
        <v>1141</v>
      </c>
    </row>
    <row r="293" hidden="1" spans="1:8">
      <c r="A293" s="84" t="s">
        <v>1136</v>
      </c>
      <c r="B293" s="84" t="s">
        <v>1147</v>
      </c>
      <c r="C293" s="84" t="s">
        <v>1474</v>
      </c>
      <c r="D293" s="84" t="s">
        <v>1139</v>
      </c>
      <c r="E293" s="84" t="s">
        <v>1146</v>
      </c>
      <c r="F293" s="85">
        <v>2</v>
      </c>
      <c r="G293" s="85">
        <v>0.9</v>
      </c>
      <c r="H293" s="84" t="s">
        <v>1141</v>
      </c>
    </row>
    <row r="294" hidden="1" spans="1:8">
      <c r="A294" s="84" t="s">
        <v>1136</v>
      </c>
      <c r="B294" s="84" t="s">
        <v>1155</v>
      </c>
      <c r="C294" s="84" t="s">
        <v>1475</v>
      </c>
      <c r="D294" s="84" t="s">
        <v>1139</v>
      </c>
      <c r="E294" s="84" t="s">
        <v>1143</v>
      </c>
      <c r="F294" s="86">
        <v>269399599</v>
      </c>
      <c r="G294" s="84" t="s">
        <v>1476</v>
      </c>
      <c r="H294" s="84" t="s">
        <v>1141</v>
      </c>
    </row>
    <row r="295" hidden="1" spans="1:8">
      <c r="A295" s="84" t="s">
        <v>1136</v>
      </c>
      <c r="B295" s="84" t="s">
        <v>1147</v>
      </c>
      <c r="C295" s="84" t="s">
        <v>1477</v>
      </c>
      <c r="D295" s="84" t="s">
        <v>1139</v>
      </c>
      <c r="E295" s="84" t="s">
        <v>1143</v>
      </c>
      <c r="F295" s="85">
        <v>259</v>
      </c>
      <c r="G295" s="85">
        <v>50</v>
      </c>
      <c r="H295" s="84" t="s">
        <v>1141</v>
      </c>
    </row>
    <row r="296" hidden="1" spans="1:8">
      <c r="A296" s="84" t="s">
        <v>1136</v>
      </c>
      <c r="B296" s="84" t="s">
        <v>1147</v>
      </c>
      <c r="C296" s="84" t="s">
        <v>1478</v>
      </c>
      <c r="D296" s="84" t="s">
        <v>1139</v>
      </c>
      <c r="E296" s="84" t="s">
        <v>1143</v>
      </c>
      <c r="F296" s="85">
        <v>900</v>
      </c>
      <c r="G296" s="85">
        <v>100</v>
      </c>
      <c r="H296" s="84" t="s">
        <v>1141</v>
      </c>
    </row>
    <row r="297" hidden="1" spans="1:8">
      <c r="A297" s="84" t="s">
        <v>1136</v>
      </c>
      <c r="B297" s="84" t="s">
        <v>1137</v>
      </c>
      <c r="C297" s="84" t="s">
        <v>1479</v>
      </c>
      <c r="D297" s="84" t="s">
        <v>1139</v>
      </c>
      <c r="E297" s="84" t="s">
        <v>1143</v>
      </c>
      <c r="F297" s="86">
        <v>199299</v>
      </c>
      <c r="G297" s="86">
        <v>50100</v>
      </c>
      <c r="H297" s="84" t="s">
        <v>1141</v>
      </c>
    </row>
    <row r="298" hidden="1" spans="1:8">
      <c r="A298" s="84" t="s">
        <v>1136</v>
      </c>
      <c r="B298" s="84" t="s">
        <v>1137</v>
      </c>
      <c r="C298" s="84" t="s">
        <v>1480</v>
      </c>
      <c r="D298" s="84" t="s">
        <v>1139</v>
      </c>
      <c r="E298" s="84" t="s">
        <v>1143</v>
      </c>
      <c r="F298" s="85">
        <v>500</v>
      </c>
      <c r="G298" s="85">
        <v>140</v>
      </c>
      <c r="H298" s="84" t="s">
        <v>1141</v>
      </c>
    </row>
    <row r="299" hidden="1" spans="1:8">
      <c r="A299" s="84" t="s">
        <v>1136</v>
      </c>
      <c r="B299" s="84" t="s">
        <v>1155</v>
      </c>
      <c r="C299" s="84" t="s">
        <v>1481</v>
      </c>
      <c r="D299" s="84" t="s">
        <v>1139</v>
      </c>
      <c r="E299" s="84" t="s">
        <v>1143</v>
      </c>
      <c r="F299" s="85">
        <v>189</v>
      </c>
      <c r="G299" s="85">
        <v>10</v>
      </c>
      <c r="H299" s="84" t="s">
        <v>1141</v>
      </c>
    </row>
    <row r="300" hidden="1" spans="1:8">
      <c r="A300" s="84" t="s">
        <v>1136</v>
      </c>
      <c r="B300" s="84" t="s">
        <v>1137</v>
      </c>
      <c r="C300" s="84" t="s">
        <v>1482</v>
      </c>
      <c r="D300" s="84" t="s">
        <v>1139</v>
      </c>
      <c r="E300" s="84" t="s">
        <v>1143</v>
      </c>
      <c r="F300" s="85">
        <v>119</v>
      </c>
      <c r="G300" s="85">
        <v>30</v>
      </c>
      <c r="H300" s="84" t="s">
        <v>1141</v>
      </c>
    </row>
    <row r="301" hidden="1" spans="1:8">
      <c r="A301" s="84" t="s">
        <v>1136</v>
      </c>
      <c r="B301" s="84" t="s">
        <v>1137</v>
      </c>
      <c r="C301" s="84" t="s">
        <v>1483</v>
      </c>
      <c r="D301" s="84" t="s">
        <v>1139</v>
      </c>
      <c r="E301" s="84" t="s">
        <v>1143</v>
      </c>
      <c r="F301" s="85">
        <v>199</v>
      </c>
      <c r="G301" s="85">
        <v>50</v>
      </c>
      <c r="H301" s="84" t="s">
        <v>1141</v>
      </c>
    </row>
    <row r="302" hidden="1" spans="1:8">
      <c r="A302" s="84" t="s">
        <v>1136</v>
      </c>
      <c r="B302" s="84" t="s">
        <v>1137</v>
      </c>
      <c r="C302" s="84" t="s">
        <v>1484</v>
      </c>
      <c r="D302" s="84" t="s">
        <v>1139</v>
      </c>
      <c r="E302" s="84" t="s">
        <v>1143</v>
      </c>
      <c r="F302" s="86">
        <v>99199</v>
      </c>
      <c r="G302" s="84" t="s">
        <v>1349</v>
      </c>
      <c r="H302" s="84" t="s">
        <v>1141</v>
      </c>
    </row>
    <row r="303" spans="1:8">
      <c r="A303" s="84" t="s">
        <v>1136</v>
      </c>
      <c r="B303" s="84" t="s">
        <v>1155</v>
      </c>
      <c r="C303" s="84" t="s">
        <v>1485</v>
      </c>
      <c r="D303" s="84" t="s">
        <v>1139</v>
      </c>
      <c r="E303" s="84" t="s">
        <v>1143</v>
      </c>
      <c r="F303" s="85">
        <v>269</v>
      </c>
      <c r="G303" s="85">
        <v>20</v>
      </c>
      <c r="H303" s="84" t="s">
        <v>1141</v>
      </c>
    </row>
    <row r="304" hidden="1" spans="1:8">
      <c r="A304" s="84" t="s">
        <v>1136</v>
      </c>
      <c r="B304" s="84" t="s">
        <v>1147</v>
      </c>
      <c r="C304" s="84" t="s">
        <v>1486</v>
      </c>
      <c r="D304" s="84" t="s">
        <v>1139</v>
      </c>
      <c r="E304" s="84" t="s">
        <v>1143</v>
      </c>
      <c r="F304" s="85">
        <v>1688</v>
      </c>
      <c r="G304" s="85">
        <v>300</v>
      </c>
      <c r="H304" s="84" t="s">
        <v>1141</v>
      </c>
    </row>
    <row r="305" hidden="1" spans="1:8">
      <c r="A305" s="84" t="s">
        <v>1136</v>
      </c>
      <c r="B305" s="84" t="s">
        <v>1137</v>
      </c>
      <c r="C305" s="84" t="s">
        <v>1487</v>
      </c>
      <c r="D305" s="84" t="s">
        <v>1139</v>
      </c>
      <c r="E305" s="84" t="s">
        <v>1143</v>
      </c>
      <c r="F305" s="86">
        <v>50100</v>
      </c>
      <c r="G305" s="84" t="s">
        <v>1154</v>
      </c>
      <c r="H305" s="84" t="s">
        <v>1141</v>
      </c>
    </row>
    <row r="306" hidden="1" spans="1:8">
      <c r="A306" s="84" t="s">
        <v>1136</v>
      </c>
      <c r="B306" s="84" t="s">
        <v>1137</v>
      </c>
      <c r="C306" s="84" t="s">
        <v>1488</v>
      </c>
      <c r="D306" s="84" t="s">
        <v>1139</v>
      </c>
      <c r="E306" s="84" t="s">
        <v>1140</v>
      </c>
      <c r="F306" s="85">
        <v>50</v>
      </c>
      <c r="G306" s="85">
        <v>10</v>
      </c>
      <c r="H306" s="84" t="s">
        <v>1141</v>
      </c>
    </row>
    <row r="307" hidden="1" spans="1:8">
      <c r="A307" s="84" t="s">
        <v>1136</v>
      </c>
      <c r="B307" s="84" t="s">
        <v>1155</v>
      </c>
      <c r="C307" s="84" t="s">
        <v>1489</v>
      </c>
      <c r="D307" s="84" t="s">
        <v>1139</v>
      </c>
      <c r="E307" s="84" t="s">
        <v>1146</v>
      </c>
      <c r="F307" s="85">
        <v>3</v>
      </c>
      <c r="G307" s="85">
        <v>0.95</v>
      </c>
      <c r="H307" s="84" t="s">
        <v>1141</v>
      </c>
    </row>
    <row r="308" hidden="1" spans="1:8">
      <c r="A308" s="84" t="s">
        <v>1136</v>
      </c>
      <c r="B308" s="84" t="s">
        <v>1147</v>
      </c>
      <c r="C308" s="84" t="s">
        <v>1490</v>
      </c>
      <c r="D308" s="84" t="s">
        <v>1139</v>
      </c>
      <c r="E308" s="84" t="s">
        <v>1143</v>
      </c>
      <c r="F308" s="85">
        <v>29</v>
      </c>
      <c r="G308" s="85">
        <v>5</v>
      </c>
      <c r="H308" s="84" t="s">
        <v>1141</v>
      </c>
    </row>
    <row r="309" hidden="1" spans="1:8">
      <c r="A309" s="84" t="s">
        <v>1136</v>
      </c>
      <c r="B309" s="84" t="s">
        <v>1155</v>
      </c>
      <c r="C309" s="84" t="s">
        <v>1491</v>
      </c>
      <c r="D309" s="84" t="s">
        <v>1139</v>
      </c>
      <c r="E309" s="84" t="s">
        <v>1143</v>
      </c>
      <c r="F309" s="85">
        <v>400</v>
      </c>
      <c r="G309" s="85">
        <v>30</v>
      </c>
      <c r="H309" s="84" t="s">
        <v>1141</v>
      </c>
    </row>
    <row r="310" spans="1:8">
      <c r="A310" s="84" t="s">
        <v>1136</v>
      </c>
      <c r="B310" s="84" t="s">
        <v>1147</v>
      </c>
      <c r="C310" s="84" t="s">
        <v>1492</v>
      </c>
      <c r="D310" s="84" t="s">
        <v>1139</v>
      </c>
      <c r="E310" s="84" t="s">
        <v>1143</v>
      </c>
      <c r="F310" s="85">
        <v>120</v>
      </c>
      <c r="G310" s="85">
        <v>20</v>
      </c>
      <c r="H310" s="84" t="s">
        <v>1141</v>
      </c>
    </row>
    <row r="311" hidden="1" spans="1:8">
      <c r="A311" s="84" t="s">
        <v>1136</v>
      </c>
      <c r="B311" s="84" t="s">
        <v>1137</v>
      </c>
      <c r="C311" s="84" t="s">
        <v>1493</v>
      </c>
      <c r="D311" s="84" t="s">
        <v>1139</v>
      </c>
      <c r="E311" s="84" t="s">
        <v>1143</v>
      </c>
      <c r="F311" s="86">
        <v>99199</v>
      </c>
      <c r="G311" s="84" t="s">
        <v>1150</v>
      </c>
      <c r="H311" s="84" t="s">
        <v>1141</v>
      </c>
    </row>
    <row r="312" hidden="1" spans="1:8">
      <c r="A312" s="84" t="s">
        <v>1136</v>
      </c>
      <c r="B312" s="84" t="s">
        <v>1137</v>
      </c>
      <c r="C312" s="84" t="s">
        <v>1494</v>
      </c>
      <c r="D312" s="84" t="s">
        <v>1139</v>
      </c>
      <c r="E312" s="84" t="s">
        <v>1143</v>
      </c>
      <c r="F312" s="85">
        <v>199</v>
      </c>
      <c r="G312" s="85">
        <v>40</v>
      </c>
      <c r="H312" s="84" t="s">
        <v>1141</v>
      </c>
    </row>
    <row r="313" hidden="1" spans="1:8">
      <c r="A313" s="84" t="s">
        <v>1136</v>
      </c>
      <c r="B313" s="84" t="s">
        <v>1137</v>
      </c>
      <c r="C313" s="84" t="s">
        <v>1495</v>
      </c>
      <c r="D313" s="84" t="s">
        <v>1139</v>
      </c>
      <c r="E313" s="84" t="s">
        <v>1143</v>
      </c>
      <c r="F313" s="86">
        <v>6991299</v>
      </c>
      <c r="G313" s="86">
        <v>200400</v>
      </c>
      <c r="H313" s="84" t="s">
        <v>1141</v>
      </c>
    </row>
    <row r="314" hidden="1" spans="1:8">
      <c r="A314" s="84" t="s">
        <v>1136</v>
      </c>
      <c r="B314" s="84" t="s">
        <v>1155</v>
      </c>
      <c r="C314" s="84" t="s">
        <v>1496</v>
      </c>
      <c r="D314" s="84" t="s">
        <v>1139</v>
      </c>
      <c r="E314" s="84" t="s">
        <v>1143</v>
      </c>
      <c r="F314" s="84" t="s">
        <v>1324</v>
      </c>
      <c r="G314" s="84" t="s">
        <v>1312</v>
      </c>
      <c r="H314" s="84" t="s">
        <v>1141</v>
      </c>
    </row>
    <row r="315" spans="1:8">
      <c r="A315" s="84" t="s">
        <v>1136</v>
      </c>
      <c r="B315" s="84" t="s">
        <v>1147</v>
      </c>
      <c r="C315" s="84" t="s">
        <v>1497</v>
      </c>
      <c r="D315" s="84" t="s">
        <v>1139</v>
      </c>
      <c r="E315" s="84" t="s">
        <v>1140</v>
      </c>
      <c r="F315" s="85">
        <v>159</v>
      </c>
      <c r="G315" s="85">
        <v>20</v>
      </c>
      <c r="H315" s="84" t="s">
        <v>1141</v>
      </c>
    </row>
    <row r="316" hidden="1" spans="1:8">
      <c r="A316" s="84" t="s">
        <v>1136</v>
      </c>
      <c r="B316" s="84" t="s">
        <v>1147</v>
      </c>
      <c r="C316" s="84" t="s">
        <v>1498</v>
      </c>
      <c r="D316" s="84" t="s">
        <v>1139</v>
      </c>
      <c r="E316" s="84" t="s">
        <v>1143</v>
      </c>
      <c r="F316" s="85">
        <v>700</v>
      </c>
      <c r="G316" s="85">
        <v>100</v>
      </c>
      <c r="H316" s="84" t="s">
        <v>1141</v>
      </c>
    </row>
    <row r="317" hidden="1" spans="1:8">
      <c r="A317" s="84" t="s">
        <v>1136</v>
      </c>
      <c r="B317" s="84" t="s">
        <v>1147</v>
      </c>
      <c r="C317" s="84" t="s">
        <v>1499</v>
      </c>
      <c r="D317" s="84" t="s">
        <v>1139</v>
      </c>
      <c r="E317" s="84" t="s">
        <v>1143</v>
      </c>
      <c r="F317" s="85">
        <v>269</v>
      </c>
      <c r="G317" s="85">
        <v>30</v>
      </c>
      <c r="H317" s="84" t="s">
        <v>1141</v>
      </c>
    </row>
    <row r="318" hidden="1" spans="1:8">
      <c r="A318" s="84" t="s">
        <v>1136</v>
      </c>
      <c r="B318" s="84" t="s">
        <v>1137</v>
      </c>
      <c r="C318" s="84" t="s">
        <v>1263</v>
      </c>
      <c r="D318" s="84" t="s">
        <v>1139</v>
      </c>
      <c r="E318" s="84" t="s">
        <v>1143</v>
      </c>
      <c r="F318" s="85">
        <v>39</v>
      </c>
      <c r="G318" s="85">
        <v>10</v>
      </c>
      <c r="H318" s="84" t="s">
        <v>1141</v>
      </c>
    </row>
    <row r="319" spans="1:8">
      <c r="A319" s="84" t="s">
        <v>1136</v>
      </c>
      <c r="B319" s="84" t="s">
        <v>1155</v>
      </c>
      <c r="C319" s="84" t="s">
        <v>1500</v>
      </c>
      <c r="D319" s="84" t="s">
        <v>1139</v>
      </c>
      <c r="E319" s="84" t="s">
        <v>1143</v>
      </c>
      <c r="F319" s="85">
        <v>319</v>
      </c>
      <c r="G319" s="85">
        <v>20</v>
      </c>
      <c r="H319" s="84" t="s">
        <v>1141</v>
      </c>
    </row>
    <row r="320" hidden="1" spans="1:8">
      <c r="A320" s="84" t="s">
        <v>1136</v>
      </c>
      <c r="B320" s="84" t="s">
        <v>1147</v>
      </c>
      <c r="C320" s="84" t="s">
        <v>1501</v>
      </c>
      <c r="D320" s="84" t="s">
        <v>1139</v>
      </c>
      <c r="E320" s="84" t="s">
        <v>1143</v>
      </c>
      <c r="F320" s="85">
        <v>400</v>
      </c>
      <c r="G320" s="85">
        <v>50</v>
      </c>
      <c r="H320" s="84" t="s">
        <v>1141</v>
      </c>
    </row>
    <row r="321" hidden="1" spans="1:8">
      <c r="A321" s="84" t="s">
        <v>1136</v>
      </c>
      <c r="B321" s="84" t="s">
        <v>1137</v>
      </c>
      <c r="C321" s="84" t="s">
        <v>1502</v>
      </c>
      <c r="D321" s="84" t="s">
        <v>1139</v>
      </c>
      <c r="E321" s="84" t="s">
        <v>1143</v>
      </c>
      <c r="F321" s="85">
        <v>900</v>
      </c>
      <c r="G321" s="85">
        <v>200</v>
      </c>
      <c r="H321" s="84" t="s">
        <v>1141</v>
      </c>
    </row>
    <row r="322" hidden="1" spans="1:8">
      <c r="A322" s="84" t="s">
        <v>1136</v>
      </c>
      <c r="B322" s="84" t="s">
        <v>1147</v>
      </c>
      <c r="C322" s="84" t="s">
        <v>1503</v>
      </c>
      <c r="D322" s="84" t="s">
        <v>1139</v>
      </c>
      <c r="E322" s="84" t="s">
        <v>1146</v>
      </c>
      <c r="F322" s="85">
        <v>3</v>
      </c>
      <c r="G322" s="85">
        <v>0.88</v>
      </c>
      <c r="H322" s="84" t="s">
        <v>1141</v>
      </c>
    </row>
    <row r="323" spans="1:8">
      <c r="A323" s="84" t="s">
        <v>1136</v>
      </c>
      <c r="B323" s="84" t="s">
        <v>1155</v>
      </c>
      <c r="C323" s="84" t="s">
        <v>1504</v>
      </c>
      <c r="D323" s="84" t="s">
        <v>1139</v>
      </c>
      <c r="E323" s="84" t="s">
        <v>1143</v>
      </c>
      <c r="F323" s="85">
        <v>259</v>
      </c>
      <c r="G323" s="85">
        <v>20</v>
      </c>
      <c r="H323" s="84" t="s">
        <v>1141</v>
      </c>
    </row>
    <row r="324" hidden="1" spans="1:8">
      <c r="A324" s="84" t="s">
        <v>1136</v>
      </c>
      <c r="B324" s="84" t="s">
        <v>1147</v>
      </c>
      <c r="C324" s="84" t="s">
        <v>1505</v>
      </c>
      <c r="D324" s="84" t="s">
        <v>1139</v>
      </c>
      <c r="E324" s="84" t="s">
        <v>1140</v>
      </c>
      <c r="F324" s="85">
        <v>300</v>
      </c>
      <c r="G324" s="85">
        <v>30</v>
      </c>
      <c r="H324" s="84" t="s">
        <v>1141</v>
      </c>
    </row>
    <row r="325" hidden="1" spans="1:8">
      <c r="A325" s="84" t="s">
        <v>1136</v>
      </c>
      <c r="B325" s="84" t="s">
        <v>1155</v>
      </c>
      <c r="C325" s="84" t="s">
        <v>1506</v>
      </c>
      <c r="D325" s="84" t="s">
        <v>1139</v>
      </c>
      <c r="E325" s="84" t="s">
        <v>1140</v>
      </c>
      <c r="F325" s="85">
        <v>159</v>
      </c>
      <c r="G325" s="85">
        <v>10</v>
      </c>
      <c r="H325" s="84" t="s">
        <v>1141</v>
      </c>
    </row>
    <row r="326" hidden="1" spans="1:8">
      <c r="A326" s="84" t="s">
        <v>1136</v>
      </c>
      <c r="B326" s="84" t="s">
        <v>1147</v>
      </c>
      <c r="C326" s="84" t="s">
        <v>1507</v>
      </c>
      <c r="D326" s="84" t="s">
        <v>1139</v>
      </c>
      <c r="E326" s="84" t="s">
        <v>1143</v>
      </c>
      <c r="F326" s="85">
        <v>199</v>
      </c>
      <c r="G326" s="85">
        <v>30</v>
      </c>
      <c r="H326" s="84" t="s">
        <v>1141</v>
      </c>
    </row>
    <row r="327" hidden="1" spans="1:8">
      <c r="A327" s="84" t="s">
        <v>1136</v>
      </c>
      <c r="B327" s="84" t="s">
        <v>1147</v>
      </c>
      <c r="C327" s="84" t="s">
        <v>1508</v>
      </c>
      <c r="D327" s="84" t="s">
        <v>1139</v>
      </c>
      <c r="E327" s="84" t="s">
        <v>1143</v>
      </c>
      <c r="F327" s="86">
        <v>3996991379</v>
      </c>
      <c r="G327" s="86">
        <v>50100200</v>
      </c>
      <c r="H327" s="84" t="s">
        <v>1141</v>
      </c>
    </row>
    <row r="328" hidden="1" spans="1:8">
      <c r="A328" s="84" t="s">
        <v>1136</v>
      </c>
      <c r="B328" s="84" t="s">
        <v>1137</v>
      </c>
      <c r="C328" s="84" t="s">
        <v>1509</v>
      </c>
      <c r="D328" s="84" t="s">
        <v>1139</v>
      </c>
      <c r="E328" s="84" t="s">
        <v>1143</v>
      </c>
      <c r="F328" s="86">
        <v>99199299</v>
      </c>
      <c r="G328" s="84" t="s">
        <v>1510</v>
      </c>
      <c r="H328" s="84" t="s">
        <v>1141</v>
      </c>
    </row>
    <row r="329" hidden="1" spans="1:8">
      <c r="A329" s="84" t="s">
        <v>1136</v>
      </c>
      <c r="B329" s="84" t="s">
        <v>1137</v>
      </c>
      <c r="C329" s="84" t="s">
        <v>1511</v>
      </c>
      <c r="D329" s="84" t="s">
        <v>1139</v>
      </c>
      <c r="E329" s="84" t="s">
        <v>1143</v>
      </c>
      <c r="F329" s="85">
        <v>109</v>
      </c>
      <c r="G329" s="85">
        <v>30</v>
      </c>
      <c r="H329" s="84" t="s">
        <v>1141</v>
      </c>
    </row>
    <row r="330" hidden="1" spans="1:8">
      <c r="A330" s="84" t="s">
        <v>1136</v>
      </c>
      <c r="B330" s="84" t="s">
        <v>1147</v>
      </c>
      <c r="C330" s="84" t="s">
        <v>1512</v>
      </c>
      <c r="D330" s="84" t="s">
        <v>1139</v>
      </c>
      <c r="E330" s="84" t="s">
        <v>1143</v>
      </c>
      <c r="F330" s="85">
        <v>600</v>
      </c>
      <c r="G330" s="85">
        <v>100</v>
      </c>
      <c r="H330" s="84" t="s">
        <v>1141</v>
      </c>
    </row>
    <row r="331" spans="1:8">
      <c r="A331" s="84" t="s">
        <v>1136</v>
      </c>
      <c r="B331" s="84" t="s">
        <v>1137</v>
      </c>
      <c r="C331" s="84" t="s">
        <v>1254</v>
      </c>
      <c r="D331" s="84" t="s">
        <v>1170</v>
      </c>
      <c r="E331" s="84" t="s">
        <v>1173</v>
      </c>
      <c r="F331" s="85">
        <v>69</v>
      </c>
      <c r="G331" s="85">
        <v>20</v>
      </c>
      <c r="H331" s="84" t="s">
        <v>1141</v>
      </c>
    </row>
    <row r="332" hidden="1" spans="1:8">
      <c r="A332" s="84" t="s">
        <v>1136</v>
      </c>
      <c r="B332" s="84" t="s">
        <v>1155</v>
      </c>
      <c r="C332" s="84" t="s">
        <v>1513</v>
      </c>
      <c r="D332" s="84" t="s">
        <v>1170</v>
      </c>
      <c r="E332" s="84" t="s">
        <v>1173</v>
      </c>
      <c r="F332" s="85">
        <v>1000</v>
      </c>
      <c r="G332" s="85">
        <v>50</v>
      </c>
      <c r="H332" s="84" t="s">
        <v>1141</v>
      </c>
    </row>
    <row r="333" hidden="1" spans="1:8">
      <c r="A333" s="84" t="s">
        <v>1136</v>
      </c>
      <c r="B333" s="84" t="s">
        <v>1147</v>
      </c>
      <c r="C333" s="84" t="s">
        <v>1514</v>
      </c>
      <c r="D333" s="84" t="s">
        <v>1139</v>
      </c>
      <c r="E333" s="84" t="s">
        <v>1143</v>
      </c>
      <c r="F333" s="85">
        <v>400</v>
      </c>
      <c r="G333" s="85">
        <v>60</v>
      </c>
      <c r="H333" s="84" t="s">
        <v>1141</v>
      </c>
    </row>
    <row r="334" hidden="1" spans="1:8">
      <c r="A334" s="84" t="s">
        <v>1136</v>
      </c>
      <c r="B334" s="84" t="s">
        <v>1147</v>
      </c>
      <c r="C334" s="84" t="s">
        <v>1515</v>
      </c>
      <c r="D334" s="84" t="s">
        <v>1139</v>
      </c>
      <c r="E334" s="84" t="s">
        <v>1140</v>
      </c>
      <c r="F334" s="85">
        <v>169</v>
      </c>
      <c r="G334" s="85">
        <v>30</v>
      </c>
      <c r="H334" s="84" t="s">
        <v>1141</v>
      </c>
    </row>
    <row r="335" hidden="1" spans="1:8">
      <c r="A335" s="84" t="s">
        <v>1136</v>
      </c>
      <c r="B335" s="84" t="s">
        <v>1137</v>
      </c>
      <c r="C335" s="84" t="s">
        <v>1211</v>
      </c>
      <c r="D335" s="84" t="s">
        <v>1139</v>
      </c>
      <c r="E335" s="84" t="s">
        <v>1143</v>
      </c>
      <c r="F335" s="85">
        <v>50</v>
      </c>
      <c r="G335" s="85">
        <v>10</v>
      </c>
      <c r="H335" s="84" t="s">
        <v>1141</v>
      </c>
    </row>
    <row r="336" spans="1:8">
      <c r="A336" s="84" t="s">
        <v>1136</v>
      </c>
      <c r="B336" s="84" t="s">
        <v>1147</v>
      </c>
      <c r="C336" s="84" t="s">
        <v>1222</v>
      </c>
      <c r="D336" s="84" t="s">
        <v>1139</v>
      </c>
      <c r="E336" s="84" t="s">
        <v>1143</v>
      </c>
      <c r="F336" s="85">
        <v>199</v>
      </c>
      <c r="G336" s="85">
        <v>20</v>
      </c>
      <c r="H336" s="84" t="s">
        <v>1141</v>
      </c>
    </row>
    <row r="337" hidden="1" spans="1:8">
      <c r="A337" s="84" t="s">
        <v>1136</v>
      </c>
      <c r="B337" s="84" t="s">
        <v>1155</v>
      </c>
      <c r="C337" s="84" t="s">
        <v>1516</v>
      </c>
      <c r="D337" s="84" t="s">
        <v>1139</v>
      </c>
      <c r="E337" s="84" t="s">
        <v>1143</v>
      </c>
      <c r="F337" s="85">
        <v>60</v>
      </c>
      <c r="G337" s="85">
        <v>5</v>
      </c>
      <c r="H337" s="84" t="s">
        <v>1141</v>
      </c>
    </row>
    <row r="338" hidden="1" spans="1:8">
      <c r="A338" s="84" t="s">
        <v>1136</v>
      </c>
      <c r="B338" s="84" t="s">
        <v>1147</v>
      </c>
      <c r="C338" s="84" t="s">
        <v>1517</v>
      </c>
      <c r="D338" s="84" t="s">
        <v>1139</v>
      </c>
      <c r="E338" s="84" t="s">
        <v>1143</v>
      </c>
      <c r="F338" s="85">
        <v>269</v>
      </c>
      <c r="G338" s="85">
        <v>50</v>
      </c>
      <c r="H338" s="84" t="s">
        <v>1141</v>
      </c>
    </row>
    <row r="339" hidden="1" spans="1:8">
      <c r="A339" s="84" t="s">
        <v>1136</v>
      </c>
      <c r="B339" s="84" t="s">
        <v>1147</v>
      </c>
      <c r="C339" s="84" t="s">
        <v>1518</v>
      </c>
      <c r="D339" s="84" t="s">
        <v>1139</v>
      </c>
      <c r="E339" s="84" t="s">
        <v>1140</v>
      </c>
      <c r="F339" s="85">
        <v>300</v>
      </c>
      <c r="G339" s="85">
        <v>40</v>
      </c>
      <c r="H339" s="84" t="s">
        <v>1141</v>
      </c>
    </row>
  </sheetData>
  <autoFilter ref="A2:H339">
    <filterColumn colId="6">
      <customFilters>
        <customFilter operator="equal" val="20"/>
      </customFilters>
    </filterColumn>
    <extLst/>
  </autoFilter>
  <mergeCells count="1">
    <mergeCell ref="A1:H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2"/>
  <sheetViews>
    <sheetView workbookViewId="0">
      <selection activeCell="R33" sqref="R33"/>
    </sheetView>
  </sheetViews>
  <sheetFormatPr defaultColWidth="9" defaultRowHeight="13.5"/>
  <cols>
    <col min="1" max="1" width="9.75" customWidth="1"/>
    <col min="2" max="2" width="14.75" customWidth="1"/>
    <col min="3" max="3" width="9.38333333333333" customWidth="1"/>
    <col min="4" max="4" width="12.6333333333333"/>
    <col min="5" max="5" width="9.75" customWidth="1"/>
    <col min="6" max="6" width="8.88333333333333" customWidth="1"/>
    <col min="7" max="7" width="17.3833333333333" hidden="1" customWidth="1" outlineLevel="1"/>
    <col min="8" max="8" width="17.3833333333333" customWidth="1" collapsed="1"/>
    <col min="9" max="9" width="10.8833333333333" customWidth="1"/>
    <col min="10" max="10" width="9.38333333333333"/>
    <col min="11" max="11" width="14.75" customWidth="1"/>
    <col min="12" max="12" width="9" hidden="1" outlineLevel="1"/>
    <col min="13" max="13" width="9" collapsed="1"/>
    <col min="14" max="14" width="11.3833333333333" customWidth="1"/>
    <col min="15" max="15" width="9.5" customWidth="1"/>
    <col min="16" max="16" width="10.3833333333333" customWidth="1"/>
    <col min="17" max="17" width="14.3833333333333" customWidth="1"/>
    <col min="18" max="18" width="13.1333333333333" customWidth="1"/>
    <col min="19" max="19" width="10.3833333333333" customWidth="1"/>
  </cols>
  <sheetData>
    <row r="1" ht="14.25" spans="1:19">
      <c r="A1" s="63" t="s">
        <v>0</v>
      </c>
      <c r="B1" s="63" t="s">
        <v>1101</v>
      </c>
      <c r="C1" s="63" t="s">
        <v>1102</v>
      </c>
      <c r="D1" s="63" t="s">
        <v>1104</v>
      </c>
      <c r="E1" s="63" t="s">
        <v>1519</v>
      </c>
      <c r="F1" s="63" t="s">
        <v>1106</v>
      </c>
      <c r="G1" s="64" t="s">
        <v>1520</v>
      </c>
      <c r="H1" s="64" t="s">
        <v>1521</v>
      </c>
      <c r="J1" s="63" t="s">
        <v>1522</v>
      </c>
      <c r="K1" s="63" t="s">
        <v>1523</v>
      </c>
      <c r="L1" s="63" t="s">
        <v>1524</v>
      </c>
      <c r="M1" s="63" t="s">
        <v>1525</v>
      </c>
      <c r="N1" s="63" t="s">
        <v>1526</v>
      </c>
      <c r="O1" s="63" t="s">
        <v>1527</v>
      </c>
      <c r="P1" s="63" t="s">
        <v>1528</v>
      </c>
      <c r="Q1" s="63" t="s">
        <v>1529</v>
      </c>
      <c r="R1" s="63" t="s">
        <v>1530</v>
      </c>
      <c r="S1" s="63" t="s">
        <v>1113</v>
      </c>
    </row>
    <row r="2" ht="14.25" spans="1:19">
      <c r="A2" s="65">
        <v>43983</v>
      </c>
      <c r="B2" s="66">
        <v>206097.27</v>
      </c>
      <c r="C2" s="66">
        <v>286735.03</v>
      </c>
      <c r="D2" s="67">
        <f t="shared" ref="D2:D20" si="0">(C2-B2)/B2</f>
        <v>0.391260689673376</v>
      </c>
      <c r="E2" s="68">
        <v>3000000</v>
      </c>
      <c r="F2" s="69">
        <f>C32/E2</f>
        <v>1.00677473666667</v>
      </c>
      <c r="G2" s="68">
        <v>184376.6</v>
      </c>
      <c r="H2" s="69">
        <f>G2/C32</f>
        <v>0.061045300828814</v>
      </c>
      <c r="J2" s="78">
        <v>3000000</v>
      </c>
      <c r="K2" s="78">
        <f>K6*0.7</f>
        <v>84000</v>
      </c>
      <c r="L2" s="78">
        <f>J2*M2</f>
        <v>150000</v>
      </c>
      <c r="M2" s="79">
        <v>0.05</v>
      </c>
      <c r="N2" s="78">
        <v>80000</v>
      </c>
      <c r="O2" s="78">
        <v>14125</v>
      </c>
      <c r="P2" s="78">
        <v>21075</v>
      </c>
      <c r="Q2" s="78">
        <v>502</v>
      </c>
      <c r="R2" s="78">
        <v>40000</v>
      </c>
      <c r="S2" s="81">
        <f>J2*0.13-K2-L2-N2-R2-O2-P2-Q2</f>
        <v>298</v>
      </c>
    </row>
    <row r="3" ht="14.25" spans="1:8">
      <c r="A3" s="65">
        <v>43984</v>
      </c>
      <c r="B3" s="66">
        <v>97609.97</v>
      </c>
      <c r="C3" s="66">
        <v>144683.74</v>
      </c>
      <c r="D3" s="67">
        <f t="shared" si="0"/>
        <v>0.482263953159703</v>
      </c>
      <c r="E3" s="70"/>
      <c r="F3" s="71"/>
      <c r="G3" s="70"/>
      <c r="H3" s="71"/>
    </row>
    <row r="4" ht="14.25" spans="1:8">
      <c r="A4" s="65">
        <v>43985</v>
      </c>
      <c r="B4" s="66">
        <v>97930.52</v>
      </c>
      <c r="C4" s="72">
        <v>110109.9</v>
      </c>
      <c r="D4" s="67">
        <f t="shared" si="0"/>
        <v>0.124367561818318</v>
      </c>
      <c r="E4" s="70"/>
      <c r="F4" s="71"/>
      <c r="G4" s="70"/>
      <c r="H4" s="71"/>
    </row>
    <row r="5" ht="14.25" spans="1:11">
      <c r="A5" s="65">
        <v>43986</v>
      </c>
      <c r="B5" s="66">
        <v>63618.94</v>
      </c>
      <c r="C5" s="72">
        <v>119696.6</v>
      </c>
      <c r="D5" s="73">
        <f t="shared" si="0"/>
        <v>0.881461715646315</v>
      </c>
      <c r="E5" s="70"/>
      <c r="F5" s="71"/>
      <c r="G5" s="70"/>
      <c r="H5" s="71"/>
      <c r="K5" s="80" t="s">
        <v>1531</v>
      </c>
    </row>
    <row r="6" ht="14.25" spans="1:11">
      <c r="A6" s="65">
        <v>43987</v>
      </c>
      <c r="B6" s="66">
        <v>75995.39</v>
      </c>
      <c r="C6" s="72">
        <v>68710.84</v>
      </c>
      <c r="D6" s="73">
        <f t="shared" si="0"/>
        <v>-0.0958551564772548</v>
      </c>
      <c r="E6" s="70"/>
      <c r="F6" s="71"/>
      <c r="G6" s="70"/>
      <c r="H6" s="71"/>
      <c r="K6" s="80">
        <v>120000</v>
      </c>
    </row>
    <row r="7" ht="14.25" spans="1:8">
      <c r="A7" s="65">
        <v>43988</v>
      </c>
      <c r="B7" s="66">
        <v>85924.5</v>
      </c>
      <c r="C7" s="66">
        <v>103981.04</v>
      </c>
      <c r="D7" s="73">
        <f t="shared" si="0"/>
        <v>0.210144254549052</v>
      </c>
      <c r="E7" s="70"/>
      <c r="F7" s="71"/>
      <c r="G7" s="70"/>
      <c r="H7" s="71"/>
    </row>
    <row r="8" ht="14.25" spans="1:8">
      <c r="A8" s="65">
        <v>43989</v>
      </c>
      <c r="B8" s="66">
        <v>80085.59</v>
      </c>
      <c r="C8" s="66">
        <v>92996.75</v>
      </c>
      <c r="D8" s="73">
        <f t="shared" si="0"/>
        <v>0.161217017942928</v>
      </c>
      <c r="E8" s="70"/>
      <c r="F8" s="71"/>
      <c r="G8" s="70"/>
      <c r="H8" s="71"/>
    </row>
    <row r="9" ht="14.25" spans="1:8">
      <c r="A9" s="65">
        <v>43990</v>
      </c>
      <c r="B9" s="66">
        <v>58412.69</v>
      </c>
      <c r="C9" s="66">
        <v>101528.02</v>
      </c>
      <c r="D9" s="73">
        <f t="shared" si="0"/>
        <v>0.73811581010907</v>
      </c>
      <c r="E9" s="70"/>
      <c r="F9" s="71"/>
      <c r="G9" s="70"/>
      <c r="H9" s="71"/>
    </row>
    <row r="10" ht="14.25" spans="1:8">
      <c r="A10" s="65">
        <v>43991</v>
      </c>
      <c r="B10" s="66">
        <v>134135.67</v>
      </c>
      <c r="C10" s="66">
        <v>64471.27</v>
      </c>
      <c r="D10" s="73">
        <f t="shared" si="0"/>
        <v>-0.519357751744931</v>
      </c>
      <c r="E10" s="70"/>
      <c r="F10" s="71"/>
      <c r="G10" s="70"/>
      <c r="H10" s="71"/>
    </row>
    <row r="11" ht="14.25" spans="1:8">
      <c r="A11" s="65">
        <v>43992</v>
      </c>
      <c r="B11" s="66">
        <v>99973.53</v>
      </c>
      <c r="C11" s="66">
        <v>109623.07</v>
      </c>
      <c r="D11" s="73">
        <f t="shared" si="0"/>
        <v>0.0965209490952256</v>
      </c>
      <c r="E11" s="70"/>
      <c r="F11" s="71"/>
      <c r="G11" s="70"/>
      <c r="H11" s="71"/>
    </row>
    <row r="12" ht="14.25" spans="1:8">
      <c r="A12" s="65">
        <v>43993</v>
      </c>
      <c r="B12" s="66">
        <v>94967.23</v>
      </c>
      <c r="C12" s="66">
        <v>84628.52</v>
      </c>
      <c r="D12" s="73">
        <f t="shared" si="0"/>
        <v>-0.108866079383383</v>
      </c>
      <c r="E12" s="70"/>
      <c r="F12" s="71"/>
      <c r="G12" s="70"/>
      <c r="H12" s="71"/>
    </row>
    <row r="13" ht="14.25" spans="1:8">
      <c r="A13" s="65">
        <v>43994</v>
      </c>
      <c r="B13" s="66">
        <v>69254.76</v>
      </c>
      <c r="C13" s="66">
        <v>94565.4</v>
      </c>
      <c r="D13" s="73">
        <f t="shared" si="0"/>
        <v>0.365471485281301</v>
      </c>
      <c r="E13" s="70"/>
      <c r="F13" s="71"/>
      <c r="G13" s="70"/>
      <c r="H13" s="71"/>
    </row>
    <row r="14" ht="14.25" spans="1:8">
      <c r="A14" s="65">
        <v>43995</v>
      </c>
      <c r="B14" s="66">
        <v>54407.9</v>
      </c>
      <c r="C14" s="66">
        <v>72092.39</v>
      </c>
      <c r="D14" s="73">
        <f t="shared" si="0"/>
        <v>0.325035334942168</v>
      </c>
      <c r="E14" s="70"/>
      <c r="F14" s="71"/>
      <c r="G14" s="70"/>
      <c r="H14" s="71"/>
    </row>
    <row r="15" ht="14.25" spans="1:8">
      <c r="A15" s="65">
        <v>43996</v>
      </c>
      <c r="B15" s="66">
        <v>44562.92</v>
      </c>
      <c r="C15" s="66">
        <v>50491.72</v>
      </c>
      <c r="D15" s="73">
        <f t="shared" si="0"/>
        <v>0.133043346351631</v>
      </c>
      <c r="E15" s="70"/>
      <c r="F15" s="71"/>
      <c r="G15" s="70"/>
      <c r="H15" s="71"/>
    </row>
    <row r="16" ht="14.25" spans="1:8">
      <c r="A16" s="65">
        <v>43997</v>
      </c>
      <c r="B16" s="66">
        <v>57717.06</v>
      </c>
      <c r="C16" s="66">
        <v>54503.59</v>
      </c>
      <c r="D16" s="73">
        <f t="shared" si="0"/>
        <v>-0.0556762593243662</v>
      </c>
      <c r="E16" s="70"/>
      <c r="F16" s="71"/>
      <c r="G16" s="70"/>
      <c r="H16" s="71"/>
    </row>
    <row r="17" ht="14.25" spans="1:8">
      <c r="A17" s="65">
        <v>43998</v>
      </c>
      <c r="B17" s="66">
        <v>85156.46</v>
      </c>
      <c r="C17" s="66">
        <v>125221.89</v>
      </c>
      <c r="D17" s="73">
        <f t="shared" si="0"/>
        <v>0.470491962676701</v>
      </c>
      <c r="E17" s="70"/>
      <c r="F17" s="71"/>
      <c r="G17" s="70"/>
      <c r="H17" s="71"/>
    </row>
    <row r="18" ht="14.25" spans="1:8">
      <c r="A18" s="65">
        <v>43999</v>
      </c>
      <c r="B18" s="66">
        <v>63141.98</v>
      </c>
      <c r="C18" s="66">
        <v>39329.97</v>
      </c>
      <c r="D18" s="73">
        <f t="shared" si="0"/>
        <v>-0.377118519248209</v>
      </c>
      <c r="E18" s="70"/>
      <c r="F18" s="71"/>
      <c r="G18" s="70"/>
      <c r="H18" s="71"/>
    </row>
    <row r="19" ht="14.25" spans="1:8">
      <c r="A19" s="65">
        <v>44365</v>
      </c>
      <c r="B19" s="66">
        <v>476931.43</v>
      </c>
      <c r="C19" s="66">
        <v>424761.05</v>
      </c>
      <c r="D19" s="73">
        <f t="shared" si="0"/>
        <v>-0.109387590580893</v>
      </c>
      <c r="E19" s="70"/>
      <c r="F19" s="71"/>
      <c r="G19" s="70"/>
      <c r="H19" s="71"/>
    </row>
    <row r="20" ht="14.25" spans="1:8">
      <c r="A20" s="65">
        <v>44366</v>
      </c>
      <c r="B20" s="66">
        <v>192746.82</v>
      </c>
      <c r="C20" s="66">
        <v>201169.6</v>
      </c>
      <c r="D20" s="73">
        <f t="shared" si="0"/>
        <v>0.0436986716564247</v>
      </c>
      <c r="E20" s="70"/>
      <c r="F20" s="71"/>
      <c r="G20" s="70"/>
      <c r="H20" s="71"/>
    </row>
    <row r="21" ht="14.25" spans="1:8">
      <c r="A21" s="65">
        <v>44367</v>
      </c>
      <c r="B21" s="66">
        <v>90650.15</v>
      </c>
      <c r="C21" s="66">
        <v>68493.92</v>
      </c>
      <c r="D21" s="73">
        <f t="shared" ref="D21:D32" si="1">(C21-B21)/B21</f>
        <v>-0.244414708635341</v>
      </c>
      <c r="E21" s="70"/>
      <c r="F21" s="71"/>
      <c r="G21" s="70"/>
      <c r="H21" s="71"/>
    </row>
    <row r="22" ht="14.25" spans="1:8">
      <c r="A22" s="65">
        <v>44368</v>
      </c>
      <c r="B22" s="66">
        <v>44100.85</v>
      </c>
      <c r="C22" s="66">
        <v>73097.58</v>
      </c>
      <c r="D22" s="73">
        <f t="shared" si="1"/>
        <v>0.657509549135674</v>
      </c>
      <c r="E22" s="70"/>
      <c r="F22" s="71"/>
      <c r="G22" s="70"/>
      <c r="H22" s="71"/>
    </row>
    <row r="23" ht="14.25" spans="1:8">
      <c r="A23" s="65">
        <v>44369</v>
      </c>
      <c r="B23" s="66">
        <v>55979.63</v>
      </c>
      <c r="C23" s="66">
        <v>50804</v>
      </c>
      <c r="D23" s="73">
        <f t="shared" si="1"/>
        <v>-0.0924555950083985</v>
      </c>
      <c r="E23" s="70"/>
      <c r="F23" s="71"/>
      <c r="G23" s="70"/>
      <c r="H23" s="71"/>
    </row>
    <row r="24" ht="14.25" spans="1:8">
      <c r="A24" s="65">
        <v>44370</v>
      </c>
      <c r="B24" s="66">
        <v>52259.94</v>
      </c>
      <c r="C24" s="66">
        <v>53573.7</v>
      </c>
      <c r="D24" s="73">
        <f t="shared" si="1"/>
        <v>0.0251389496428812</v>
      </c>
      <c r="E24" s="70"/>
      <c r="F24" s="71"/>
      <c r="G24" s="70"/>
      <c r="H24" s="71"/>
    </row>
    <row r="25" ht="14.25" spans="1:8">
      <c r="A25" s="65">
        <v>44371</v>
      </c>
      <c r="B25" s="66">
        <v>61243.15</v>
      </c>
      <c r="C25" s="66">
        <v>45315.36</v>
      </c>
      <c r="D25" s="73">
        <f t="shared" si="1"/>
        <v>-0.260074636918578</v>
      </c>
      <c r="E25" s="70"/>
      <c r="F25" s="71"/>
      <c r="G25" s="70"/>
      <c r="H25" s="71"/>
    </row>
    <row r="26" ht="14.25" spans="1:8">
      <c r="A26" s="65">
        <v>44372</v>
      </c>
      <c r="B26" s="66">
        <v>52854.57</v>
      </c>
      <c r="C26" s="66">
        <v>43324.1</v>
      </c>
      <c r="D26" s="73">
        <f t="shared" si="1"/>
        <v>-0.180314966142001</v>
      </c>
      <c r="E26" s="70"/>
      <c r="F26" s="71"/>
      <c r="G26" s="70"/>
      <c r="H26" s="71"/>
    </row>
    <row r="27" ht="14.25" spans="1:8">
      <c r="A27" s="65">
        <v>44373</v>
      </c>
      <c r="B27" s="66">
        <v>33818.65</v>
      </c>
      <c r="C27" s="66">
        <v>69400.78</v>
      </c>
      <c r="D27" s="73">
        <f t="shared" si="1"/>
        <v>1.05214519207597</v>
      </c>
      <c r="E27" s="70"/>
      <c r="F27" s="71"/>
      <c r="G27" s="70"/>
      <c r="H27" s="71"/>
    </row>
    <row r="28" ht="14.25" spans="1:8">
      <c r="A28" s="65">
        <v>44374</v>
      </c>
      <c r="B28" s="66">
        <v>58977.37</v>
      </c>
      <c r="C28" s="66">
        <v>39610.45</v>
      </c>
      <c r="D28" s="73">
        <f t="shared" si="1"/>
        <v>-0.328378834118917</v>
      </c>
      <c r="E28" s="70"/>
      <c r="F28" s="71"/>
      <c r="G28" s="70"/>
      <c r="H28" s="71"/>
    </row>
    <row r="29" ht="14.25" spans="1:8">
      <c r="A29" s="65">
        <v>44375</v>
      </c>
      <c r="B29" s="66">
        <v>64943.97</v>
      </c>
      <c r="C29" s="66">
        <v>78658.84</v>
      </c>
      <c r="D29" s="73">
        <f t="shared" si="1"/>
        <v>0.211180037192059</v>
      </c>
      <c r="E29" s="70"/>
      <c r="F29" s="71"/>
      <c r="G29" s="70"/>
      <c r="H29" s="71"/>
    </row>
    <row r="30" ht="14.25" spans="1:8">
      <c r="A30" s="65">
        <v>44376</v>
      </c>
      <c r="B30" s="66">
        <v>78592.24</v>
      </c>
      <c r="C30" s="66">
        <v>72363.77</v>
      </c>
      <c r="D30" s="73">
        <f t="shared" si="1"/>
        <v>-0.0792504450821099</v>
      </c>
      <c r="E30" s="70"/>
      <c r="F30" s="71"/>
      <c r="G30" s="70"/>
      <c r="H30" s="71"/>
    </row>
    <row r="31" ht="14.25" spans="1:8">
      <c r="A31" s="65">
        <v>44377</v>
      </c>
      <c r="B31" s="66">
        <v>63065.35</v>
      </c>
      <c r="C31" s="66">
        <v>76381.32</v>
      </c>
      <c r="D31" s="73">
        <f t="shared" si="1"/>
        <v>0.211145581527733</v>
      </c>
      <c r="E31" s="70"/>
      <c r="F31" s="71"/>
      <c r="G31" s="70"/>
      <c r="H31" s="71"/>
    </row>
    <row r="32" ht="14.25" spans="1:8">
      <c r="A32" s="63" t="s">
        <v>428</v>
      </c>
      <c r="B32" s="74">
        <f>SUBTOTAL(109,B2:B31)</f>
        <v>2795156.5</v>
      </c>
      <c r="C32" s="74">
        <f>SUBTOTAL(109,C2:C31)</f>
        <v>3020324.21</v>
      </c>
      <c r="D32" s="64">
        <f t="shared" si="1"/>
        <v>0.080556387450935</v>
      </c>
      <c r="E32" s="75"/>
      <c r="F32" s="76"/>
      <c r="G32" s="75"/>
      <c r="H32" s="76"/>
    </row>
    <row r="33" ht="14.25" spans="3:3">
      <c r="C33" s="77"/>
    </row>
    <row r="36" hidden="1"/>
    <row r="37" outlineLevel="1"/>
    <row r="38" outlineLevel="1"/>
    <row r="39" outlineLevel="1"/>
    <row r="40" outlineLevel="1"/>
    <row r="41" outlineLevel="1"/>
    <row r="42" outlineLevel="1"/>
  </sheetData>
  <mergeCells count="4">
    <mergeCell ref="E2:E32"/>
    <mergeCell ref="F2:F32"/>
    <mergeCell ref="G2:G32"/>
    <mergeCell ref="H2:H32"/>
  </mergeCells>
  <conditionalFormatting sqref="D2:D31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{2da30c7e-6e8e-4c3a-a544-da841fd507bf}</x14:id>
        </ext>
      </extLst>
    </cfRule>
  </conditionalFormatting>
  <pageMargins left="0.75" right="0.75" top="1" bottom="1" header="0.5" footer="0.5"/>
  <pageSetup paperSize="9" orientation="portrait"/>
  <headerFooter/>
  <ignoredErrors>
    <ignoredError sqref="D32 D2:D9" unlocked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da30c7e-6e8e-4c3a-a544-da841fd507b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D2:D31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33" sqref="M3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"/>
  <sheetViews>
    <sheetView topLeftCell="A4" workbookViewId="0">
      <selection activeCell="F17" sqref="F17:H18"/>
    </sheetView>
  </sheetViews>
  <sheetFormatPr defaultColWidth="9" defaultRowHeight="13.5" outlineLevelCol="7"/>
  <cols>
    <col min="1" max="1" width="13.375" style="36" customWidth="1"/>
    <col min="2" max="2" width="27.375" style="36" customWidth="1"/>
    <col min="3" max="3" width="15.75" style="4" customWidth="1"/>
    <col min="4" max="4" width="17.375" style="37" customWidth="1"/>
    <col min="5" max="5" width="52.875" style="37" customWidth="1"/>
    <col min="6" max="6" width="27.5" style="38" customWidth="1"/>
    <col min="7" max="7" width="11.375" style="38" customWidth="1"/>
    <col min="8" max="8" width="26" style="38" customWidth="1"/>
    <col min="9" max="16378" width="9" style="5"/>
    <col min="16379" max="16382" width="9" style="3"/>
  </cols>
  <sheetData>
    <row r="1" ht="15" customHeight="1" spans="1:8">
      <c r="A1" s="6" t="s">
        <v>1532</v>
      </c>
      <c r="B1" s="7" t="s">
        <v>1533</v>
      </c>
      <c r="C1" s="7" t="s">
        <v>1534</v>
      </c>
      <c r="D1" s="6" t="s">
        <v>1535</v>
      </c>
      <c r="E1" s="6"/>
      <c r="F1" s="6" t="s">
        <v>1536</v>
      </c>
      <c r="G1" s="6" t="s">
        <v>1536</v>
      </c>
      <c r="H1" s="6" t="s">
        <v>1537</v>
      </c>
    </row>
    <row r="2" ht="16.5" spans="1:8">
      <c r="A2" s="6" t="s">
        <v>1538</v>
      </c>
      <c r="B2" s="39" t="s">
        <v>1539</v>
      </c>
      <c r="C2" s="22" t="s">
        <v>1540</v>
      </c>
      <c r="D2" s="14" t="s">
        <v>1541</v>
      </c>
      <c r="E2" s="14"/>
      <c r="F2" s="8" t="s">
        <v>1542</v>
      </c>
      <c r="G2" s="8" t="s">
        <v>1543</v>
      </c>
      <c r="H2" s="12" t="s">
        <v>1544</v>
      </c>
    </row>
    <row r="3" ht="16.5" spans="1:8">
      <c r="A3" s="6"/>
      <c r="B3" s="39" t="s">
        <v>1545</v>
      </c>
      <c r="C3" s="22"/>
      <c r="D3" s="14" t="s">
        <v>1546</v>
      </c>
      <c r="E3" s="14"/>
      <c r="F3" s="8"/>
      <c r="G3" s="8" t="s">
        <v>1547</v>
      </c>
      <c r="H3" s="12" t="s">
        <v>1548</v>
      </c>
    </row>
    <row r="4" ht="16.5" spans="1:8">
      <c r="A4" s="6"/>
      <c r="B4" s="39" t="s">
        <v>1549</v>
      </c>
      <c r="C4" s="22"/>
      <c r="D4" s="14" t="s">
        <v>1550</v>
      </c>
      <c r="E4" s="14"/>
      <c r="F4" s="8"/>
      <c r="G4" s="8" t="s">
        <v>1547</v>
      </c>
      <c r="H4" s="12" t="s">
        <v>1548</v>
      </c>
    </row>
    <row r="5" ht="16.5" spans="1:8">
      <c r="A5" s="6"/>
      <c r="B5" s="40" t="s">
        <v>1551</v>
      </c>
      <c r="C5" s="22"/>
      <c r="D5" s="14" t="s">
        <v>1552</v>
      </c>
      <c r="E5" s="14"/>
      <c r="F5" s="8"/>
      <c r="G5" s="8" t="s">
        <v>1547</v>
      </c>
      <c r="H5" s="12" t="s">
        <v>1553</v>
      </c>
    </row>
    <row r="6" customFormat="1" ht="16.5" spans="1:8">
      <c r="A6" s="6"/>
      <c r="B6" s="40" t="s">
        <v>1554</v>
      </c>
      <c r="C6" s="22"/>
      <c r="D6" s="14" t="s">
        <v>1555</v>
      </c>
      <c r="E6" s="14"/>
      <c r="F6" s="8"/>
      <c r="G6" s="8" t="s">
        <v>1547</v>
      </c>
      <c r="H6" s="12" t="s">
        <v>1556</v>
      </c>
    </row>
    <row r="7" s="3" customFormat="1" ht="16.5" spans="1:8">
      <c r="A7" s="41" t="s">
        <v>1557</v>
      </c>
      <c r="B7" s="16" t="s">
        <v>1558</v>
      </c>
      <c r="C7" s="22"/>
      <c r="D7" s="14" t="s">
        <v>1559</v>
      </c>
      <c r="E7" s="14"/>
      <c r="F7" s="8" t="s">
        <v>1560</v>
      </c>
      <c r="G7" s="8" t="s">
        <v>1547</v>
      </c>
      <c r="H7" s="22"/>
    </row>
    <row r="8" s="3" customFormat="1" ht="16.5" spans="1:8">
      <c r="A8" s="42"/>
      <c r="B8" s="43" t="s">
        <v>1561</v>
      </c>
      <c r="C8" s="9" t="s">
        <v>1562</v>
      </c>
      <c r="D8" s="19" t="s">
        <v>1563</v>
      </c>
      <c r="E8" s="19" t="s">
        <v>1564</v>
      </c>
      <c r="F8" s="44" t="s">
        <v>1565</v>
      </c>
      <c r="G8" s="45" t="s">
        <v>1547</v>
      </c>
      <c r="H8" s="46"/>
    </row>
    <row r="9" s="3" customFormat="1" ht="16.5" spans="1:8">
      <c r="A9" s="42"/>
      <c r="B9" s="47"/>
      <c r="C9" s="13"/>
      <c r="D9" s="19"/>
      <c r="E9" s="19" t="s">
        <v>1566</v>
      </c>
      <c r="F9" s="48"/>
      <c r="G9" s="49"/>
      <c r="H9" s="46"/>
    </row>
    <row r="10" s="3" customFormat="1" ht="16.5" spans="1:8">
      <c r="A10" s="42"/>
      <c r="B10" s="47"/>
      <c r="C10" s="13"/>
      <c r="D10" s="19"/>
      <c r="E10" s="19" t="s">
        <v>1567</v>
      </c>
      <c r="F10" s="48"/>
      <c r="G10" s="49"/>
      <c r="H10" s="46"/>
    </row>
    <row r="11" s="3" customFormat="1" ht="16.5" spans="1:8">
      <c r="A11" s="42"/>
      <c r="B11" s="47"/>
      <c r="C11" s="13"/>
      <c r="D11" s="19" t="s">
        <v>1568</v>
      </c>
      <c r="E11" s="19" t="s">
        <v>1564</v>
      </c>
      <c r="F11" s="48"/>
      <c r="G11" s="49"/>
      <c r="H11" s="46"/>
    </row>
    <row r="12" s="3" customFormat="1" ht="16.5" spans="1:8">
      <c r="A12" s="42"/>
      <c r="B12" s="47"/>
      <c r="C12" s="13"/>
      <c r="D12" s="19"/>
      <c r="E12" s="19" t="s">
        <v>1566</v>
      </c>
      <c r="F12" s="48"/>
      <c r="G12" s="49"/>
      <c r="H12" s="46"/>
    </row>
    <row r="13" s="3" customFormat="1" ht="16.5" spans="1:8">
      <c r="A13" s="42"/>
      <c r="B13" s="47"/>
      <c r="C13" s="13"/>
      <c r="D13" s="19"/>
      <c r="E13" s="19" t="s">
        <v>1567</v>
      </c>
      <c r="F13" s="48"/>
      <c r="G13" s="49"/>
      <c r="H13" s="46"/>
    </row>
    <row r="14" s="3" customFormat="1" ht="16.5" spans="1:8">
      <c r="A14" s="42"/>
      <c r="B14" s="47"/>
      <c r="C14" s="13"/>
      <c r="D14" s="50" t="s">
        <v>1569</v>
      </c>
      <c r="E14" s="51"/>
      <c r="F14" s="48"/>
      <c r="G14" s="49"/>
      <c r="H14" s="46"/>
    </row>
    <row r="15" s="3" customFormat="1" ht="16.5" spans="1:8">
      <c r="A15" s="42"/>
      <c r="B15" s="52"/>
      <c r="C15" s="18"/>
      <c r="D15" s="50" t="s">
        <v>1570</v>
      </c>
      <c r="E15" s="51"/>
      <c r="F15" s="53"/>
      <c r="G15" s="54"/>
      <c r="H15" s="46"/>
    </row>
    <row r="16" s="3" customFormat="1" ht="99" customHeight="1" spans="1:8">
      <c r="A16" s="42"/>
      <c r="B16" s="16" t="s">
        <v>1571</v>
      </c>
      <c r="C16" s="22" t="s">
        <v>1572</v>
      </c>
      <c r="D16" s="19" t="s">
        <v>1573</v>
      </c>
      <c r="E16" s="19"/>
      <c r="F16" s="17"/>
      <c r="G16" s="17"/>
      <c r="H16" s="46"/>
    </row>
    <row r="17" ht="57" customHeight="1" spans="1:8">
      <c r="A17" s="42"/>
      <c r="B17" s="55" t="s">
        <v>1574</v>
      </c>
      <c r="C17" s="56" t="s">
        <v>1540</v>
      </c>
      <c r="D17" s="57" t="s">
        <v>1575</v>
      </c>
      <c r="E17" s="58"/>
      <c r="F17" s="59" t="s">
        <v>1576</v>
      </c>
      <c r="G17" s="59"/>
      <c r="H17" s="59"/>
    </row>
    <row r="18" ht="153" customHeight="1" spans="1:8">
      <c r="A18" s="60"/>
      <c r="B18" s="59" t="s">
        <v>1577</v>
      </c>
      <c r="C18" s="56"/>
      <c r="D18" s="57" t="s">
        <v>1578</v>
      </c>
      <c r="E18" s="58"/>
      <c r="F18" s="59"/>
      <c r="G18" s="59"/>
      <c r="H18" s="59"/>
    </row>
    <row r="19" ht="16.5" spans="1:8">
      <c r="A19" s="6" t="s">
        <v>1579</v>
      </c>
      <c r="B19" s="16" t="s">
        <v>1580</v>
      </c>
      <c r="C19" s="22" t="s">
        <v>1581</v>
      </c>
      <c r="D19" s="11" t="s">
        <v>1582</v>
      </c>
      <c r="E19" s="11"/>
      <c r="F19" s="8" t="s">
        <v>1583</v>
      </c>
      <c r="G19" s="8"/>
      <c r="H19" s="61"/>
    </row>
    <row r="20" ht="38" customHeight="1" spans="1:8">
      <c r="A20" s="6"/>
      <c r="B20" s="16"/>
      <c r="C20" s="15" t="s">
        <v>1540</v>
      </c>
      <c r="D20" s="12" t="s">
        <v>1584</v>
      </c>
      <c r="E20" s="12"/>
      <c r="F20" s="8" t="s">
        <v>1585</v>
      </c>
      <c r="G20" s="8"/>
      <c r="H20" s="61"/>
    </row>
    <row r="21" ht="32" customHeight="1" spans="1:8">
      <c r="A21" s="6"/>
      <c r="B21" s="16"/>
      <c r="C21" s="15"/>
      <c r="D21" s="12" t="s">
        <v>1586</v>
      </c>
      <c r="E21" s="12"/>
      <c r="F21" s="8" t="s">
        <v>1585</v>
      </c>
      <c r="G21" s="8"/>
      <c r="H21" s="61"/>
    </row>
    <row r="22" ht="165" customHeight="1" spans="1:8">
      <c r="A22" s="6"/>
      <c r="B22" s="16"/>
      <c r="C22" s="15"/>
      <c r="D22" s="19" t="s">
        <v>1587</v>
      </c>
      <c r="E22" s="19"/>
      <c r="F22" s="8"/>
      <c r="G22" s="8"/>
      <c r="H22" s="61"/>
    </row>
    <row r="23" ht="33" spans="1:8">
      <c r="A23" s="16" t="s">
        <v>1588</v>
      </c>
      <c r="B23" s="16" t="s">
        <v>1589</v>
      </c>
      <c r="C23" s="17" t="s">
        <v>21</v>
      </c>
      <c r="D23" s="17" t="s">
        <v>1590</v>
      </c>
      <c r="E23" s="17"/>
      <c r="F23" s="8" t="s">
        <v>1591</v>
      </c>
      <c r="G23" s="8"/>
      <c r="H23" s="61"/>
    </row>
    <row r="24" ht="132" spans="1:8">
      <c r="A24" s="16" t="s">
        <v>1592</v>
      </c>
      <c r="B24" s="16" t="s">
        <v>1593</v>
      </c>
      <c r="C24" s="17"/>
      <c r="D24" s="17" t="s">
        <v>1594</v>
      </c>
      <c r="E24" s="17"/>
      <c r="F24" s="11" t="s">
        <v>1595</v>
      </c>
      <c r="G24" s="11"/>
      <c r="H24" s="61"/>
    </row>
    <row r="25" ht="16.5" spans="1:8">
      <c r="A25" s="62" t="s">
        <v>1596</v>
      </c>
      <c r="B25" s="62"/>
      <c r="C25" s="62"/>
      <c r="D25" s="62"/>
      <c r="E25" s="62"/>
      <c r="F25" s="62"/>
      <c r="G25" s="62"/>
      <c r="H25" s="62"/>
    </row>
  </sheetData>
  <mergeCells count="41">
    <mergeCell ref="D1:E1"/>
    <mergeCell ref="D2:E2"/>
    <mergeCell ref="D3:E3"/>
    <mergeCell ref="D4:E4"/>
    <mergeCell ref="D5:E5"/>
    <mergeCell ref="D6:E6"/>
    <mergeCell ref="D7:E7"/>
    <mergeCell ref="D14:E14"/>
    <mergeCell ref="D15:E15"/>
    <mergeCell ref="D16:E16"/>
    <mergeCell ref="D17:E17"/>
    <mergeCell ref="D18:E18"/>
    <mergeCell ref="D19:E19"/>
    <mergeCell ref="F19:G19"/>
    <mergeCell ref="D20:E20"/>
    <mergeCell ref="F20:G20"/>
    <mergeCell ref="D21:E21"/>
    <mergeCell ref="F21:G21"/>
    <mergeCell ref="D22:E22"/>
    <mergeCell ref="F22:G22"/>
    <mergeCell ref="D23:E23"/>
    <mergeCell ref="F23:G23"/>
    <mergeCell ref="D24:E24"/>
    <mergeCell ref="F24:G24"/>
    <mergeCell ref="A25:H25"/>
    <mergeCell ref="A2:A6"/>
    <mergeCell ref="A7:A18"/>
    <mergeCell ref="A19:A22"/>
    <mergeCell ref="B8:B15"/>
    <mergeCell ref="B19:B22"/>
    <mergeCell ref="C2:C7"/>
    <mergeCell ref="C8:C15"/>
    <mergeCell ref="C17:C18"/>
    <mergeCell ref="C20:C22"/>
    <mergeCell ref="C23:C24"/>
    <mergeCell ref="D8:D10"/>
    <mergeCell ref="D11:D13"/>
    <mergeCell ref="F2:F6"/>
    <mergeCell ref="F8:F15"/>
    <mergeCell ref="G8:G15"/>
    <mergeCell ref="F17:H18"/>
  </mergeCells>
  <pageMargins left="0.7" right="0.7" top="0.75" bottom="0.75" header="0.3" footer="0.3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"/>
  <sheetViews>
    <sheetView workbookViewId="0">
      <selection activeCell="F11" sqref="F11"/>
    </sheetView>
  </sheetViews>
  <sheetFormatPr defaultColWidth="9" defaultRowHeight="13.5" outlineLevelCol="6"/>
  <cols>
    <col min="1" max="1" width="12" style="4" customWidth="1"/>
    <col min="2" max="2" width="13.3833333333333" style="4" customWidth="1"/>
    <col min="3" max="3" width="18.5" style="4" customWidth="1"/>
    <col min="4" max="4" width="15.75" style="4" customWidth="1"/>
    <col min="5" max="5" width="61.3833333333333" style="5" customWidth="1"/>
    <col min="6" max="6" width="65.1333333333333" style="5" customWidth="1"/>
    <col min="7" max="7" width="8.13333333333333" style="5" customWidth="1"/>
    <col min="8" max="16377" width="9" style="5"/>
    <col min="16378" max="16384" width="9" style="3"/>
  </cols>
  <sheetData>
    <row r="1" ht="15" customHeight="1" spans="1:7">
      <c r="A1" s="6" t="s">
        <v>1597</v>
      </c>
      <c r="B1" s="6" t="s">
        <v>1532</v>
      </c>
      <c r="C1" s="7" t="s">
        <v>1533</v>
      </c>
      <c r="D1" s="7" t="s">
        <v>1598</v>
      </c>
      <c r="E1" s="6" t="s">
        <v>1535</v>
      </c>
      <c r="F1" s="6" t="s">
        <v>1536</v>
      </c>
      <c r="G1" s="6" t="s">
        <v>44</v>
      </c>
    </row>
    <row r="2" ht="66" spans="1:7">
      <c r="A2" s="6"/>
      <c r="B2" s="6" t="s">
        <v>1599</v>
      </c>
      <c r="C2" s="8" t="s">
        <v>1539</v>
      </c>
      <c r="D2" s="9" t="s">
        <v>1600</v>
      </c>
      <c r="E2" s="10" t="s">
        <v>1601</v>
      </c>
      <c r="F2" s="11" t="s">
        <v>1602</v>
      </c>
      <c r="G2" s="12"/>
    </row>
    <row r="3" ht="49.5" spans="1:7">
      <c r="A3" s="6"/>
      <c r="B3" s="6"/>
      <c r="C3" s="8" t="s">
        <v>1545</v>
      </c>
      <c r="D3" s="13"/>
      <c r="E3" s="10" t="s">
        <v>1603</v>
      </c>
      <c r="F3" s="11" t="s">
        <v>1604</v>
      </c>
      <c r="G3" s="12"/>
    </row>
    <row r="4" ht="49.5" spans="1:7">
      <c r="A4" s="6"/>
      <c r="B4" s="6"/>
      <c r="C4" s="8" t="s">
        <v>1549</v>
      </c>
      <c r="D4" s="13"/>
      <c r="E4" s="10" t="s">
        <v>1605</v>
      </c>
      <c r="F4" s="14" t="s">
        <v>1606</v>
      </c>
      <c r="G4" s="12"/>
    </row>
    <row r="5" ht="49.5" spans="1:7">
      <c r="A5" s="6"/>
      <c r="B5" s="6"/>
      <c r="C5" s="15" t="s">
        <v>1551</v>
      </c>
      <c r="D5" s="13"/>
      <c r="E5" s="10" t="s">
        <v>1552</v>
      </c>
      <c r="F5" s="11" t="s">
        <v>1607</v>
      </c>
      <c r="G5" s="12"/>
    </row>
    <row r="6" s="3" customFormat="1" ht="49.5" spans="1:7">
      <c r="A6" s="16"/>
      <c r="B6" s="6" t="s">
        <v>1557</v>
      </c>
      <c r="C6" s="17" t="s">
        <v>1558</v>
      </c>
      <c r="D6" s="18"/>
      <c r="E6" s="19" t="s">
        <v>1608</v>
      </c>
      <c r="F6" s="20" t="s">
        <v>1609</v>
      </c>
      <c r="G6" s="21"/>
    </row>
    <row r="7" s="3" customFormat="1" ht="33" spans="1:7">
      <c r="A7" s="16"/>
      <c r="B7" s="6"/>
      <c r="C7" s="17"/>
      <c r="D7" s="22" t="s">
        <v>1610</v>
      </c>
      <c r="E7" s="19" t="s">
        <v>1611</v>
      </c>
      <c r="F7" s="17"/>
      <c r="G7" s="21"/>
    </row>
    <row r="8" s="3" customFormat="1" ht="82.5" spans="1:7">
      <c r="A8" s="16"/>
      <c r="B8" s="6"/>
      <c r="C8" s="17" t="s">
        <v>1571</v>
      </c>
      <c r="D8" s="22" t="s">
        <v>1572</v>
      </c>
      <c r="E8" s="19" t="s">
        <v>1573</v>
      </c>
      <c r="F8" s="17"/>
      <c r="G8" s="21"/>
    </row>
    <row r="9" s="3" customFormat="1" ht="16.5" spans="1:7">
      <c r="A9" s="16"/>
      <c r="B9" s="6"/>
      <c r="C9" s="17" t="s">
        <v>1612</v>
      </c>
      <c r="D9" s="9" t="s">
        <v>1600</v>
      </c>
      <c r="E9" s="19" t="s">
        <v>1613</v>
      </c>
      <c r="F9" s="20" t="s">
        <v>1614</v>
      </c>
      <c r="G9" s="21"/>
    </row>
    <row r="10" s="3" customFormat="1" ht="49.5" spans="1:7">
      <c r="A10" s="16"/>
      <c r="B10" s="6"/>
      <c r="C10" s="23" t="s">
        <v>1561</v>
      </c>
      <c r="D10" s="13"/>
      <c r="E10" s="24" t="s">
        <v>1615</v>
      </c>
      <c r="F10" s="23" t="s">
        <v>1616</v>
      </c>
      <c r="G10" s="23" t="s">
        <v>1617</v>
      </c>
    </row>
    <row r="11" ht="49.5" spans="1:7">
      <c r="A11" s="6"/>
      <c r="B11" s="6"/>
      <c r="C11" s="15" t="s">
        <v>1574</v>
      </c>
      <c r="D11" s="13"/>
      <c r="E11" s="10" t="s">
        <v>1618</v>
      </c>
      <c r="F11" s="11" t="s">
        <v>1619</v>
      </c>
      <c r="G11" s="12"/>
    </row>
    <row r="12" ht="148.5" spans="1:7">
      <c r="A12" s="6"/>
      <c r="B12" s="6"/>
      <c r="C12" s="25" t="s">
        <v>1577</v>
      </c>
      <c r="D12" s="18"/>
      <c r="E12" s="11" t="s">
        <v>1620</v>
      </c>
      <c r="F12" s="11" t="s">
        <v>1621</v>
      </c>
      <c r="G12" s="12"/>
    </row>
    <row r="13" ht="16.5" spans="1:7">
      <c r="A13" s="6"/>
      <c r="B13" s="6"/>
      <c r="C13" s="15" t="s">
        <v>1622</v>
      </c>
      <c r="D13" s="22" t="s">
        <v>1581</v>
      </c>
      <c r="E13" s="11" t="s">
        <v>1623</v>
      </c>
      <c r="F13" s="11" t="s">
        <v>1583</v>
      </c>
      <c r="G13" s="12"/>
    </row>
    <row r="14" ht="33" spans="1:7">
      <c r="A14" s="6"/>
      <c r="B14" s="6"/>
      <c r="C14" s="15" t="s">
        <v>1624</v>
      </c>
      <c r="D14" s="22" t="s">
        <v>1625</v>
      </c>
      <c r="E14" s="11" t="s">
        <v>1626</v>
      </c>
      <c r="F14" s="10" t="s">
        <v>1627</v>
      </c>
      <c r="G14" s="12"/>
    </row>
    <row r="15" ht="16.5" spans="1:7">
      <c r="A15" s="26" t="s">
        <v>1579</v>
      </c>
      <c r="B15" s="27" t="s">
        <v>1580</v>
      </c>
      <c r="C15" s="28" t="s">
        <v>1628</v>
      </c>
      <c r="D15" s="22" t="s">
        <v>1581</v>
      </c>
      <c r="E15" s="11" t="s">
        <v>1582</v>
      </c>
      <c r="F15" s="11" t="s">
        <v>1583</v>
      </c>
      <c r="G15" s="12"/>
    </row>
    <row r="16" ht="33" spans="1:7">
      <c r="A16" s="29"/>
      <c r="B16" s="30"/>
      <c r="C16" s="28" t="s">
        <v>1629</v>
      </c>
      <c r="D16" s="22" t="s">
        <v>1600</v>
      </c>
      <c r="E16" s="12" t="s">
        <v>1584</v>
      </c>
      <c r="F16" s="11" t="s">
        <v>1585</v>
      </c>
      <c r="G16" s="12"/>
    </row>
    <row r="17" ht="33" spans="1:7">
      <c r="A17" s="29"/>
      <c r="B17" s="30"/>
      <c r="C17" s="28" t="s">
        <v>1630</v>
      </c>
      <c r="D17" s="22" t="s">
        <v>1600</v>
      </c>
      <c r="E17" s="12" t="s">
        <v>1586</v>
      </c>
      <c r="F17" s="11" t="s">
        <v>1585</v>
      </c>
      <c r="G17" s="12"/>
    </row>
    <row r="18" s="3" customFormat="1" ht="162" customHeight="1" spans="1:7">
      <c r="A18" s="31"/>
      <c r="B18" s="32"/>
      <c r="C18" s="33"/>
      <c r="D18" s="34" t="s">
        <v>1631</v>
      </c>
      <c r="E18" s="35" t="s">
        <v>1632</v>
      </c>
      <c r="G18" s="34"/>
    </row>
    <row r="19" s="3" customFormat="1" ht="49.5" spans="1:7">
      <c r="A19" s="16" t="s">
        <v>1588</v>
      </c>
      <c r="B19" s="16" t="s">
        <v>1589</v>
      </c>
      <c r="C19" s="23" t="s">
        <v>1633</v>
      </c>
      <c r="D19" s="23" t="s">
        <v>21</v>
      </c>
      <c r="E19" s="23" t="s">
        <v>1590</v>
      </c>
      <c r="F19" s="24" t="s">
        <v>1591</v>
      </c>
      <c r="G19" s="24" t="s">
        <v>1617</v>
      </c>
    </row>
    <row r="20" s="3" customFormat="1" ht="198" spans="1:7">
      <c r="A20" s="16" t="s">
        <v>1592</v>
      </c>
      <c r="B20" s="16" t="s">
        <v>1593</v>
      </c>
      <c r="C20" s="23" t="s">
        <v>1633</v>
      </c>
      <c r="D20" s="23" t="s">
        <v>21</v>
      </c>
      <c r="E20" s="23" t="s">
        <v>1594</v>
      </c>
      <c r="F20" s="24" t="s">
        <v>1595</v>
      </c>
      <c r="G20" s="24" t="s">
        <v>1617</v>
      </c>
    </row>
  </sheetData>
  <mergeCells count="8">
    <mergeCell ref="A1:A13"/>
    <mergeCell ref="A15:A18"/>
    <mergeCell ref="B2:B5"/>
    <mergeCell ref="B6:B12"/>
    <mergeCell ref="B15:B18"/>
    <mergeCell ref="C6:C7"/>
    <mergeCell ref="D2:D6"/>
    <mergeCell ref="D9:D12"/>
  </mergeCells>
  <pageMargins left="0.7" right="0.7" top="0.75" bottom="0.75" header="0.3" footer="0.3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563"/>
  <sheetViews>
    <sheetView workbookViewId="0">
      <selection activeCell="F581" sqref="F581"/>
    </sheetView>
  </sheetViews>
  <sheetFormatPr defaultColWidth="9" defaultRowHeight="13.5" outlineLevelCol="7"/>
  <cols>
    <col min="1" max="2" width="9" style="1"/>
    <col min="3" max="3" width="67.6333333333333" style="1" customWidth="1"/>
    <col min="4" max="7" width="9" style="1"/>
    <col min="8" max="8" width="26.5" style="1" customWidth="1"/>
    <col min="9" max="16384" width="9" style="1"/>
  </cols>
  <sheetData>
    <row r="1" ht="18.75" spans="1:8">
      <c r="A1" s="2" t="s">
        <v>1127</v>
      </c>
      <c r="B1" s="2" t="s">
        <v>1127</v>
      </c>
      <c r="C1" s="2" t="s">
        <v>1127</v>
      </c>
      <c r="D1" s="2" t="s">
        <v>1127</v>
      </c>
      <c r="E1" s="2" t="s">
        <v>1127</v>
      </c>
      <c r="F1" s="2" t="s">
        <v>1127</v>
      </c>
      <c r="G1" s="2" t="s">
        <v>1127</v>
      </c>
      <c r="H1" s="2" t="s">
        <v>1127</v>
      </c>
    </row>
    <row r="2" ht="37.5" spans="1:8">
      <c r="A2" s="2" t="s">
        <v>1128</v>
      </c>
      <c r="B2" s="2" t="s">
        <v>1129</v>
      </c>
      <c r="C2" s="2" t="s">
        <v>1130</v>
      </c>
      <c r="D2" s="2" t="s">
        <v>1131</v>
      </c>
      <c r="E2" s="2" t="s">
        <v>1132</v>
      </c>
      <c r="F2" s="2" t="s">
        <v>1133</v>
      </c>
      <c r="G2" s="2" t="s">
        <v>1134</v>
      </c>
      <c r="H2" s="2" t="s">
        <v>1135</v>
      </c>
    </row>
    <row r="3" hidden="1" spans="1:8">
      <c r="A3" s="1" t="s">
        <v>1136</v>
      </c>
      <c r="B3" s="1" t="s">
        <v>1634</v>
      </c>
      <c r="C3" s="1" t="s">
        <v>1635</v>
      </c>
      <c r="D3" s="1" t="s">
        <v>1139</v>
      </c>
      <c r="E3" s="1" t="s">
        <v>1143</v>
      </c>
      <c r="F3" s="1" t="s">
        <v>1636</v>
      </c>
      <c r="G3" s="1" t="s">
        <v>1637</v>
      </c>
      <c r="H3" s="1" t="s">
        <v>1141</v>
      </c>
    </row>
    <row r="4" hidden="1" spans="1:8">
      <c r="A4" s="1" t="s">
        <v>1136</v>
      </c>
      <c r="B4" s="1" t="s">
        <v>1638</v>
      </c>
      <c r="C4" s="1" t="s">
        <v>1639</v>
      </c>
      <c r="D4" s="1" t="s">
        <v>1139</v>
      </c>
      <c r="E4" s="1" t="s">
        <v>1143</v>
      </c>
      <c r="F4" s="1" t="s">
        <v>1640</v>
      </c>
      <c r="G4" s="1" t="s">
        <v>1641</v>
      </c>
      <c r="H4" s="1" t="s">
        <v>1141</v>
      </c>
    </row>
    <row r="5" hidden="1" spans="1:8">
      <c r="A5" s="1" t="s">
        <v>1136</v>
      </c>
      <c r="B5" s="1" t="s">
        <v>1137</v>
      </c>
      <c r="C5" s="1" t="s">
        <v>1138</v>
      </c>
      <c r="D5" s="1" t="s">
        <v>1139</v>
      </c>
      <c r="E5" s="1" t="s">
        <v>1140</v>
      </c>
      <c r="F5" s="1" t="s">
        <v>1642</v>
      </c>
      <c r="G5" s="1" t="s">
        <v>1643</v>
      </c>
      <c r="H5" s="1" t="s">
        <v>1141</v>
      </c>
    </row>
    <row r="6" hidden="1" spans="1:8">
      <c r="A6" s="1" t="s">
        <v>1136</v>
      </c>
      <c r="B6" s="1" t="s">
        <v>1137</v>
      </c>
      <c r="C6" s="1" t="s">
        <v>1142</v>
      </c>
      <c r="D6" s="1" t="s">
        <v>1139</v>
      </c>
      <c r="E6" s="1" t="s">
        <v>1143</v>
      </c>
      <c r="F6" s="1" t="s">
        <v>1644</v>
      </c>
      <c r="G6" s="1" t="s">
        <v>1637</v>
      </c>
      <c r="H6" s="1" t="s">
        <v>1141</v>
      </c>
    </row>
    <row r="7" hidden="1" spans="1:8">
      <c r="A7" s="1" t="s">
        <v>1136</v>
      </c>
      <c r="B7" s="1" t="s">
        <v>1638</v>
      </c>
      <c r="C7" s="1" t="s">
        <v>1645</v>
      </c>
      <c r="D7" s="1" t="s">
        <v>1139</v>
      </c>
      <c r="E7" s="1" t="s">
        <v>1143</v>
      </c>
      <c r="F7" s="1" t="s">
        <v>1646</v>
      </c>
      <c r="G7" s="1" t="s">
        <v>1647</v>
      </c>
      <c r="H7" s="1" t="s">
        <v>1141</v>
      </c>
    </row>
    <row r="8" hidden="1" spans="1:8">
      <c r="A8" s="1" t="s">
        <v>1136</v>
      </c>
      <c r="B8" s="1" t="s">
        <v>1137</v>
      </c>
      <c r="C8" s="1" t="s">
        <v>1144</v>
      </c>
      <c r="D8" s="1" t="s">
        <v>1139</v>
      </c>
      <c r="E8" s="1" t="s">
        <v>1143</v>
      </c>
      <c r="F8" s="1" t="s">
        <v>1648</v>
      </c>
      <c r="G8" s="1" t="s">
        <v>1649</v>
      </c>
      <c r="H8" s="1" t="s">
        <v>1141</v>
      </c>
    </row>
    <row r="9" hidden="1" spans="1:8">
      <c r="A9" s="1" t="s">
        <v>1136</v>
      </c>
      <c r="B9" s="1" t="s">
        <v>1650</v>
      </c>
      <c r="C9" s="1" t="s">
        <v>1651</v>
      </c>
      <c r="D9" s="1" t="s">
        <v>1139</v>
      </c>
      <c r="E9" s="1" t="s">
        <v>1146</v>
      </c>
      <c r="F9" s="1" t="s">
        <v>1652</v>
      </c>
      <c r="G9" s="1" t="s">
        <v>1653</v>
      </c>
      <c r="H9" s="1" t="s">
        <v>1141</v>
      </c>
    </row>
    <row r="10" hidden="1" spans="1:8">
      <c r="A10" s="1" t="s">
        <v>1136</v>
      </c>
      <c r="B10" s="1" t="s">
        <v>1137</v>
      </c>
      <c r="C10" s="1" t="s">
        <v>1145</v>
      </c>
      <c r="D10" s="1" t="s">
        <v>1139</v>
      </c>
      <c r="E10" s="1" t="s">
        <v>1146</v>
      </c>
      <c r="F10" s="1" t="s">
        <v>1652</v>
      </c>
      <c r="G10" s="1" t="s">
        <v>1654</v>
      </c>
      <c r="H10" s="1" t="s">
        <v>1141</v>
      </c>
    </row>
    <row r="11" hidden="1" spans="1:8">
      <c r="A11" s="1" t="s">
        <v>1136</v>
      </c>
      <c r="B11" s="1" t="s">
        <v>1147</v>
      </c>
      <c r="C11" s="1" t="s">
        <v>1148</v>
      </c>
      <c r="D11" s="1" t="s">
        <v>1139</v>
      </c>
      <c r="E11" s="1" t="s">
        <v>1140</v>
      </c>
      <c r="F11" s="1" t="s">
        <v>1642</v>
      </c>
      <c r="G11" s="1" t="s">
        <v>1655</v>
      </c>
      <c r="H11" s="1" t="s">
        <v>1141</v>
      </c>
    </row>
    <row r="12" hidden="1" spans="1:8">
      <c r="A12" s="1" t="s">
        <v>1136</v>
      </c>
      <c r="B12" s="1" t="s">
        <v>1634</v>
      </c>
      <c r="C12" s="1" t="s">
        <v>1656</v>
      </c>
      <c r="D12" s="1" t="s">
        <v>1139</v>
      </c>
      <c r="E12" s="1" t="s">
        <v>1143</v>
      </c>
      <c r="F12" s="1" t="s">
        <v>1637</v>
      </c>
      <c r="G12" s="1" t="s">
        <v>1649</v>
      </c>
      <c r="H12" s="1" t="s">
        <v>1141</v>
      </c>
    </row>
    <row r="13" hidden="1" spans="1:8">
      <c r="A13" s="1" t="s">
        <v>1136</v>
      </c>
      <c r="B13" s="1" t="s">
        <v>1650</v>
      </c>
      <c r="C13" s="1" t="s">
        <v>1657</v>
      </c>
      <c r="D13" s="1" t="s">
        <v>1139</v>
      </c>
      <c r="E13" s="1" t="s">
        <v>1140</v>
      </c>
      <c r="F13" s="1" t="s">
        <v>1658</v>
      </c>
      <c r="G13" s="1" t="s">
        <v>1655</v>
      </c>
      <c r="H13" s="1" t="s">
        <v>1141</v>
      </c>
    </row>
    <row r="14" hidden="1" spans="1:8">
      <c r="A14" s="1" t="s">
        <v>1136</v>
      </c>
      <c r="B14" s="1" t="s">
        <v>1638</v>
      </c>
      <c r="C14" s="1" t="s">
        <v>1659</v>
      </c>
      <c r="D14" s="1" t="s">
        <v>1139</v>
      </c>
      <c r="E14" s="1" t="s">
        <v>1146</v>
      </c>
      <c r="F14" s="1" t="s">
        <v>1652</v>
      </c>
      <c r="G14" s="1" t="s">
        <v>1660</v>
      </c>
      <c r="H14" s="1" t="s">
        <v>1141</v>
      </c>
    </row>
    <row r="15" hidden="1" spans="1:8">
      <c r="A15" s="1" t="s">
        <v>1136</v>
      </c>
      <c r="B15" s="1" t="s">
        <v>1634</v>
      </c>
      <c r="C15" s="1" t="s">
        <v>1661</v>
      </c>
      <c r="D15" s="1" t="s">
        <v>1139</v>
      </c>
      <c r="E15" s="1" t="s">
        <v>1146</v>
      </c>
      <c r="F15" s="1" t="s">
        <v>1652</v>
      </c>
      <c r="G15" s="1" t="s">
        <v>1662</v>
      </c>
      <c r="H15" s="1" t="s">
        <v>1141</v>
      </c>
    </row>
    <row r="16" hidden="1" spans="1:8">
      <c r="A16" s="1" t="s">
        <v>1136</v>
      </c>
      <c r="B16" s="1" t="s">
        <v>1147</v>
      </c>
      <c r="C16" s="1" t="s">
        <v>1149</v>
      </c>
      <c r="D16" s="1" t="s">
        <v>1139</v>
      </c>
      <c r="E16" s="1" t="s">
        <v>1143</v>
      </c>
      <c r="F16" s="1" t="s">
        <v>1663</v>
      </c>
      <c r="G16" s="1" t="s">
        <v>1150</v>
      </c>
      <c r="H16" s="1" t="s">
        <v>1141</v>
      </c>
    </row>
    <row r="17" hidden="1" spans="1:8">
      <c r="A17" s="1" t="s">
        <v>1136</v>
      </c>
      <c r="B17" s="1" t="s">
        <v>1147</v>
      </c>
      <c r="C17" s="1" t="s">
        <v>1151</v>
      </c>
      <c r="D17" s="1" t="s">
        <v>1139</v>
      </c>
      <c r="E17" s="1" t="s">
        <v>1143</v>
      </c>
      <c r="F17" s="1" t="s">
        <v>1664</v>
      </c>
      <c r="G17" s="1" t="s">
        <v>1665</v>
      </c>
      <c r="H17" s="1" t="s">
        <v>1141</v>
      </c>
    </row>
    <row r="18" hidden="1" spans="1:8">
      <c r="A18" s="1" t="s">
        <v>1136</v>
      </c>
      <c r="B18" s="1" t="s">
        <v>1634</v>
      </c>
      <c r="C18" s="1" t="s">
        <v>1666</v>
      </c>
      <c r="D18" s="1" t="s">
        <v>1139</v>
      </c>
      <c r="E18" s="1" t="s">
        <v>1143</v>
      </c>
      <c r="F18" s="1" t="s">
        <v>1667</v>
      </c>
      <c r="G18" s="1" t="s">
        <v>1668</v>
      </c>
      <c r="H18" s="1" t="s">
        <v>1141</v>
      </c>
    </row>
    <row r="19" hidden="1" spans="1:8">
      <c r="A19" s="1" t="s">
        <v>1136</v>
      </c>
      <c r="B19" s="1" t="s">
        <v>1137</v>
      </c>
      <c r="C19" s="1" t="s">
        <v>1152</v>
      </c>
      <c r="D19" s="1" t="s">
        <v>1139</v>
      </c>
      <c r="E19" s="1" t="s">
        <v>1143</v>
      </c>
      <c r="F19" s="1" t="s">
        <v>1153</v>
      </c>
      <c r="G19" s="1" t="s">
        <v>1154</v>
      </c>
      <c r="H19" s="1" t="s">
        <v>1141</v>
      </c>
    </row>
    <row r="20" hidden="1" spans="1:8">
      <c r="A20" s="1" t="s">
        <v>1136</v>
      </c>
      <c r="B20" s="1" t="s">
        <v>1638</v>
      </c>
      <c r="C20" s="1" t="s">
        <v>1669</v>
      </c>
      <c r="D20" s="1" t="s">
        <v>1139</v>
      </c>
      <c r="E20" s="1" t="s">
        <v>1143</v>
      </c>
      <c r="F20" s="1" t="s">
        <v>1670</v>
      </c>
      <c r="G20" s="1" t="s">
        <v>1671</v>
      </c>
      <c r="H20" s="1" t="s">
        <v>1141</v>
      </c>
    </row>
    <row r="21" hidden="1" spans="1:8">
      <c r="A21" s="1" t="s">
        <v>1136</v>
      </c>
      <c r="B21" s="1" t="s">
        <v>1155</v>
      </c>
      <c r="C21" s="1" t="s">
        <v>1156</v>
      </c>
      <c r="D21" s="1" t="s">
        <v>1139</v>
      </c>
      <c r="E21" s="1" t="s">
        <v>1143</v>
      </c>
      <c r="F21" s="1" t="s">
        <v>1672</v>
      </c>
      <c r="G21" s="1" t="s">
        <v>1655</v>
      </c>
      <c r="H21" s="1" t="s">
        <v>1141</v>
      </c>
    </row>
    <row r="22" hidden="1" spans="1:8">
      <c r="A22" s="1" t="s">
        <v>1136</v>
      </c>
      <c r="B22" s="1" t="s">
        <v>1155</v>
      </c>
      <c r="C22" s="1" t="s">
        <v>1157</v>
      </c>
      <c r="D22" s="1" t="s">
        <v>1139</v>
      </c>
      <c r="E22" s="1" t="s">
        <v>1143</v>
      </c>
      <c r="F22" s="1" t="s">
        <v>1673</v>
      </c>
      <c r="G22" s="1" t="s">
        <v>1665</v>
      </c>
      <c r="H22" s="1" t="s">
        <v>1141</v>
      </c>
    </row>
    <row r="23" hidden="1" spans="1:8">
      <c r="A23" s="1" t="s">
        <v>1136</v>
      </c>
      <c r="B23" s="1" t="s">
        <v>1137</v>
      </c>
      <c r="C23" s="1" t="s">
        <v>1158</v>
      </c>
      <c r="D23" s="1" t="s">
        <v>1139</v>
      </c>
      <c r="E23" s="1" t="s">
        <v>1143</v>
      </c>
      <c r="F23" s="1" t="s">
        <v>1674</v>
      </c>
      <c r="G23" s="1" t="s">
        <v>1671</v>
      </c>
      <c r="H23" s="1" t="s">
        <v>1141</v>
      </c>
    </row>
    <row r="24" hidden="1" spans="1:8">
      <c r="A24" s="1" t="s">
        <v>1136</v>
      </c>
      <c r="B24" s="1" t="s">
        <v>1147</v>
      </c>
      <c r="C24" s="1" t="s">
        <v>1159</v>
      </c>
      <c r="D24" s="1" t="s">
        <v>1139</v>
      </c>
      <c r="E24" s="1" t="s">
        <v>1146</v>
      </c>
      <c r="F24" s="1" t="s">
        <v>1160</v>
      </c>
      <c r="G24" s="1" t="s">
        <v>1161</v>
      </c>
      <c r="H24" s="1" t="s">
        <v>1141</v>
      </c>
    </row>
    <row r="25" hidden="1" spans="1:8">
      <c r="A25" s="1" t="s">
        <v>1136</v>
      </c>
      <c r="B25" s="1" t="s">
        <v>1147</v>
      </c>
      <c r="C25" s="1" t="s">
        <v>1162</v>
      </c>
      <c r="D25" s="1" t="s">
        <v>1139</v>
      </c>
      <c r="E25" s="1" t="s">
        <v>1143</v>
      </c>
      <c r="F25" s="1" t="s">
        <v>1675</v>
      </c>
      <c r="G25" s="1" t="s">
        <v>1637</v>
      </c>
      <c r="H25" s="1" t="s">
        <v>1141</v>
      </c>
    </row>
    <row r="26" hidden="1" spans="1:8">
      <c r="A26" s="1" t="s">
        <v>1136</v>
      </c>
      <c r="B26" s="1" t="s">
        <v>1155</v>
      </c>
      <c r="C26" s="1" t="s">
        <v>1163</v>
      </c>
      <c r="D26" s="1" t="s">
        <v>1139</v>
      </c>
      <c r="E26" s="1" t="s">
        <v>1143</v>
      </c>
      <c r="F26" s="1" t="s">
        <v>1664</v>
      </c>
      <c r="G26" s="1" t="s">
        <v>1676</v>
      </c>
      <c r="H26" s="1" t="s">
        <v>1141</v>
      </c>
    </row>
    <row r="27" hidden="1" spans="1:8">
      <c r="A27" s="1" t="s">
        <v>1136</v>
      </c>
      <c r="B27" s="1" t="s">
        <v>1155</v>
      </c>
      <c r="C27" s="1" t="s">
        <v>1164</v>
      </c>
      <c r="D27" s="1" t="s">
        <v>1139</v>
      </c>
      <c r="E27" s="1" t="s">
        <v>1143</v>
      </c>
      <c r="F27" s="1" t="s">
        <v>1673</v>
      </c>
      <c r="G27" s="1" t="s">
        <v>1677</v>
      </c>
      <c r="H27" s="1" t="s">
        <v>1141</v>
      </c>
    </row>
    <row r="28" hidden="1" spans="1:8">
      <c r="A28" s="1" t="s">
        <v>1136</v>
      </c>
      <c r="B28" s="1" t="s">
        <v>1155</v>
      </c>
      <c r="C28" s="1" t="s">
        <v>1165</v>
      </c>
      <c r="D28" s="1" t="s">
        <v>1139</v>
      </c>
      <c r="E28" s="1" t="s">
        <v>1140</v>
      </c>
      <c r="F28" s="1" t="s">
        <v>1678</v>
      </c>
      <c r="G28" s="1" t="s">
        <v>1679</v>
      </c>
      <c r="H28" s="1" t="s">
        <v>1141</v>
      </c>
    </row>
    <row r="29" hidden="1" spans="1:8">
      <c r="A29" s="1" t="s">
        <v>1136</v>
      </c>
      <c r="B29" s="1" t="s">
        <v>1155</v>
      </c>
      <c r="C29" s="1" t="s">
        <v>1166</v>
      </c>
      <c r="D29" s="1" t="s">
        <v>1139</v>
      </c>
      <c r="E29" s="1" t="s">
        <v>1143</v>
      </c>
      <c r="F29" s="1" t="s">
        <v>1680</v>
      </c>
      <c r="G29" s="1" t="s">
        <v>1679</v>
      </c>
      <c r="H29" s="1" t="s">
        <v>1141</v>
      </c>
    </row>
    <row r="30" hidden="1" spans="1:8">
      <c r="A30" s="1" t="s">
        <v>1136</v>
      </c>
      <c r="B30" s="1" t="s">
        <v>1137</v>
      </c>
      <c r="C30" s="1" t="s">
        <v>1167</v>
      </c>
      <c r="D30" s="1" t="s">
        <v>1139</v>
      </c>
      <c r="E30" s="1" t="s">
        <v>1146</v>
      </c>
      <c r="F30" s="1" t="s">
        <v>1160</v>
      </c>
      <c r="G30" s="1" t="s">
        <v>1168</v>
      </c>
      <c r="H30" s="1" t="s">
        <v>1141</v>
      </c>
    </row>
    <row r="31" hidden="1" spans="1:8">
      <c r="A31" s="1" t="s">
        <v>1136</v>
      </c>
      <c r="B31" s="1" t="s">
        <v>1638</v>
      </c>
      <c r="C31" s="1" t="s">
        <v>1681</v>
      </c>
      <c r="D31" s="1" t="s">
        <v>1139</v>
      </c>
      <c r="E31" s="1" t="s">
        <v>1143</v>
      </c>
      <c r="F31" s="1" t="s">
        <v>1646</v>
      </c>
      <c r="G31" s="1" t="s">
        <v>1637</v>
      </c>
      <c r="H31" s="1" t="s">
        <v>1141</v>
      </c>
    </row>
    <row r="32" hidden="1" spans="1:8">
      <c r="A32" s="1" t="s">
        <v>1136</v>
      </c>
      <c r="B32" s="1" t="s">
        <v>1634</v>
      </c>
      <c r="C32" s="1" t="s">
        <v>1682</v>
      </c>
      <c r="D32" s="1" t="s">
        <v>1139</v>
      </c>
      <c r="E32" s="1" t="s">
        <v>1143</v>
      </c>
      <c r="F32" s="1" t="s">
        <v>1683</v>
      </c>
      <c r="G32" s="1" t="s">
        <v>1684</v>
      </c>
      <c r="H32" s="1" t="s">
        <v>1141</v>
      </c>
    </row>
    <row r="33" hidden="1" spans="1:8">
      <c r="A33" s="1" t="s">
        <v>1136</v>
      </c>
      <c r="B33" s="1" t="s">
        <v>1147</v>
      </c>
      <c r="C33" s="1" t="s">
        <v>1169</v>
      </c>
      <c r="D33" s="1" t="s">
        <v>1170</v>
      </c>
      <c r="E33" s="1" t="s">
        <v>1171</v>
      </c>
      <c r="F33" s="1" t="s">
        <v>1685</v>
      </c>
      <c r="G33" s="1" t="s">
        <v>1686</v>
      </c>
      <c r="H33" s="1" t="s">
        <v>1141</v>
      </c>
    </row>
    <row r="34" hidden="1" spans="1:8">
      <c r="A34" s="1" t="s">
        <v>1136</v>
      </c>
      <c r="B34" s="1" t="s">
        <v>1638</v>
      </c>
      <c r="C34" s="1" t="s">
        <v>1687</v>
      </c>
      <c r="D34" s="1" t="s">
        <v>1139</v>
      </c>
      <c r="E34" s="1" t="s">
        <v>1143</v>
      </c>
      <c r="F34" s="1" t="s">
        <v>1688</v>
      </c>
      <c r="G34" s="1" t="s">
        <v>1689</v>
      </c>
      <c r="H34" s="1" t="s">
        <v>1141</v>
      </c>
    </row>
    <row r="35" hidden="1" spans="1:8">
      <c r="A35" s="1" t="s">
        <v>1136</v>
      </c>
      <c r="B35" s="1" t="s">
        <v>1650</v>
      </c>
      <c r="C35" s="1" t="s">
        <v>1690</v>
      </c>
      <c r="D35" s="1" t="s">
        <v>1139</v>
      </c>
      <c r="E35" s="1" t="s">
        <v>1143</v>
      </c>
      <c r="F35" s="1" t="s">
        <v>1637</v>
      </c>
      <c r="G35" s="1" t="s">
        <v>1643</v>
      </c>
      <c r="H35" s="1" t="s">
        <v>1141</v>
      </c>
    </row>
    <row r="36" hidden="1" spans="1:8">
      <c r="A36" s="1" t="s">
        <v>1136</v>
      </c>
      <c r="B36" s="1" t="s">
        <v>1147</v>
      </c>
      <c r="C36" s="1" t="s">
        <v>1172</v>
      </c>
      <c r="D36" s="1" t="s">
        <v>1170</v>
      </c>
      <c r="E36" s="1" t="s">
        <v>1173</v>
      </c>
      <c r="F36" s="1" t="s">
        <v>1658</v>
      </c>
      <c r="G36" s="1" t="s">
        <v>1665</v>
      </c>
      <c r="H36" s="1" t="s">
        <v>1141</v>
      </c>
    </row>
    <row r="37" hidden="1" spans="1:8">
      <c r="A37" s="1" t="s">
        <v>1136</v>
      </c>
      <c r="B37" s="1" t="s">
        <v>1137</v>
      </c>
      <c r="C37" s="1" t="s">
        <v>1174</v>
      </c>
      <c r="D37" s="1" t="s">
        <v>1139</v>
      </c>
      <c r="E37" s="1" t="s">
        <v>1143</v>
      </c>
      <c r="F37" s="1" t="s">
        <v>1691</v>
      </c>
      <c r="G37" s="1" t="s">
        <v>1655</v>
      </c>
      <c r="H37" s="1" t="s">
        <v>1141</v>
      </c>
    </row>
    <row r="38" hidden="1" spans="1:8">
      <c r="A38" s="1" t="s">
        <v>1136</v>
      </c>
      <c r="B38" s="1" t="s">
        <v>1147</v>
      </c>
      <c r="C38" s="1" t="s">
        <v>1175</v>
      </c>
      <c r="D38" s="1" t="s">
        <v>1139</v>
      </c>
      <c r="E38" s="1" t="s">
        <v>1140</v>
      </c>
      <c r="F38" s="1" t="s">
        <v>1678</v>
      </c>
      <c r="G38" s="1" t="s">
        <v>1637</v>
      </c>
      <c r="H38" s="1" t="s">
        <v>1141</v>
      </c>
    </row>
    <row r="39" hidden="1" spans="1:8">
      <c r="A39" s="1" t="s">
        <v>1136</v>
      </c>
      <c r="B39" s="1" t="s">
        <v>1147</v>
      </c>
      <c r="C39" s="1" t="s">
        <v>1176</v>
      </c>
      <c r="D39" s="1" t="s">
        <v>1139</v>
      </c>
      <c r="E39" s="1" t="s">
        <v>1143</v>
      </c>
      <c r="F39" s="1" t="s">
        <v>1692</v>
      </c>
      <c r="G39" s="1" t="s">
        <v>1177</v>
      </c>
      <c r="H39" s="1" t="s">
        <v>1141</v>
      </c>
    </row>
    <row r="40" hidden="1" spans="1:8">
      <c r="A40" s="1" t="s">
        <v>1136</v>
      </c>
      <c r="B40" s="1" t="s">
        <v>1137</v>
      </c>
      <c r="C40" s="1" t="s">
        <v>1178</v>
      </c>
      <c r="D40" s="1" t="s">
        <v>1139</v>
      </c>
      <c r="E40" s="1" t="s">
        <v>1140</v>
      </c>
      <c r="F40" s="1" t="s">
        <v>1670</v>
      </c>
      <c r="G40" s="1" t="s">
        <v>1693</v>
      </c>
      <c r="H40" s="1" t="s">
        <v>1141</v>
      </c>
    </row>
    <row r="41" hidden="1" spans="1:8">
      <c r="A41" s="1" t="s">
        <v>1136</v>
      </c>
      <c r="B41" s="1" t="s">
        <v>1179</v>
      </c>
      <c r="C41" s="1" t="s">
        <v>1180</v>
      </c>
      <c r="D41" s="1" t="s">
        <v>1139</v>
      </c>
      <c r="E41" s="1" t="s">
        <v>1181</v>
      </c>
      <c r="F41" s="1" t="s">
        <v>1694</v>
      </c>
      <c r="G41" s="1" t="s">
        <v>1695</v>
      </c>
      <c r="H41" s="1" t="s">
        <v>1141</v>
      </c>
    </row>
    <row r="42" hidden="1" spans="1:8">
      <c r="A42" s="1" t="s">
        <v>1136</v>
      </c>
      <c r="B42" s="1" t="s">
        <v>1638</v>
      </c>
      <c r="C42" s="1" t="s">
        <v>1696</v>
      </c>
      <c r="D42" s="1" t="s">
        <v>1139</v>
      </c>
      <c r="E42" s="1" t="s">
        <v>1143</v>
      </c>
      <c r="F42" s="1" t="s">
        <v>1670</v>
      </c>
      <c r="G42" s="1" t="s">
        <v>1697</v>
      </c>
      <c r="H42" s="1" t="s">
        <v>1141</v>
      </c>
    </row>
    <row r="43" hidden="1" spans="1:8">
      <c r="A43" s="1" t="s">
        <v>1136</v>
      </c>
      <c r="B43" s="1" t="s">
        <v>1698</v>
      </c>
      <c r="C43" s="1" t="s">
        <v>1699</v>
      </c>
      <c r="D43" s="1" t="s">
        <v>1139</v>
      </c>
      <c r="E43" s="1" t="s">
        <v>1143</v>
      </c>
      <c r="F43" s="1" t="s">
        <v>1646</v>
      </c>
      <c r="G43" s="1" t="s">
        <v>1641</v>
      </c>
      <c r="H43" s="1" t="s">
        <v>1141</v>
      </c>
    </row>
    <row r="44" hidden="1" spans="1:8">
      <c r="A44" s="1" t="s">
        <v>1136</v>
      </c>
      <c r="B44" s="1" t="s">
        <v>1147</v>
      </c>
      <c r="C44" s="1" t="s">
        <v>1182</v>
      </c>
      <c r="D44" s="1" t="s">
        <v>1139</v>
      </c>
      <c r="E44" s="1" t="s">
        <v>1143</v>
      </c>
      <c r="F44" s="1" t="s">
        <v>1700</v>
      </c>
      <c r="G44" s="1" t="s">
        <v>1701</v>
      </c>
      <c r="H44" s="1" t="s">
        <v>1141</v>
      </c>
    </row>
    <row r="45" hidden="1" spans="1:8">
      <c r="A45" s="1" t="s">
        <v>1136</v>
      </c>
      <c r="B45" s="1" t="s">
        <v>1155</v>
      </c>
      <c r="C45" s="1" t="s">
        <v>1183</v>
      </c>
      <c r="D45" s="1" t="s">
        <v>1139</v>
      </c>
      <c r="E45" s="1" t="s">
        <v>1146</v>
      </c>
      <c r="F45" s="1" t="s">
        <v>1184</v>
      </c>
      <c r="G45" s="1" t="s">
        <v>1185</v>
      </c>
      <c r="H45" s="1" t="s">
        <v>1141</v>
      </c>
    </row>
    <row r="46" hidden="1" spans="1:8">
      <c r="A46" s="1" t="s">
        <v>1136</v>
      </c>
      <c r="B46" s="1" t="s">
        <v>1650</v>
      </c>
      <c r="C46" s="1" t="s">
        <v>1702</v>
      </c>
      <c r="D46" s="1" t="s">
        <v>1139</v>
      </c>
      <c r="E46" s="1" t="s">
        <v>1143</v>
      </c>
      <c r="F46" s="1" t="s">
        <v>1703</v>
      </c>
      <c r="G46" s="1" t="s">
        <v>1643</v>
      </c>
      <c r="H46" s="1" t="s">
        <v>1141</v>
      </c>
    </row>
    <row r="47" hidden="1" spans="1:8">
      <c r="A47" s="1" t="s">
        <v>1136</v>
      </c>
      <c r="B47" s="1" t="s">
        <v>1634</v>
      </c>
      <c r="C47" s="1" t="s">
        <v>1704</v>
      </c>
      <c r="D47" s="1" t="s">
        <v>1139</v>
      </c>
      <c r="E47" s="1" t="s">
        <v>1143</v>
      </c>
      <c r="F47" s="1" t="s">
        <v>1644</v>
      </c>
      <c r="G47" s="1" t="s">
        <v>1685</v>
      </c>
      <c r="H47" s="1" t="s">
        <v>1141</v>
      </c>
    </row>
    <row r="48" hidden="1" spans="1:8">
      <c r="A48" s="1" t="s">
        <v>1136</v>
      </c>
      <c r="B48" s="1" t="s">
        <v>1137</v>
      </c>
      <c r="C48" s="1" t="s">
        <v>1186</v>
      </c>
      <c r="D48" s="1" t="s">
        <v>1139</v>
      </c>
      <c r="E48" s="1" t="s">
        <v>1143</v>
      </c>
      <c r="F48" s="1" t="s">
        <v>1705</v>
      </c>
      <c r="G48" s="1" t="s">
        <v>1689</v>
      </c>
      <c r="H48" s="1" t="s">
        <v>1141</v>
      </c>
    </row>
    <row r="49" hidden="1" spans="1:8">
      <c r="A49" s="1" t="s">
        <v>1136</v>
      </c>
      <c r="B49" s="1" t="s">
        <v>1147</v>
      </c>
      <c r="C49" s="1" t="s">
        <v>1187</v>
      </c>
      <c r="D49" s="1" t="s">
        <v>1139</v>
      </c>
      <c r="E49" s="1" t="s">
        <v>1143</v>
      </c>
      <c r="F49" s="1" t="s">
        <v>1648</v>
      </c>
      <c r="G49" s="1" t="s">
        <v>1655</v>
      </c>
      <c r="H49" s="1" t="s">
        <v>1141</v>
      </c>
    </row>
    <row r="50" hidden="1" spans="1:8">
      <c r="A50" s="1" t="s">
        <v>1136</v>
      </c>
      <c r="B50" s="1" t="s">
        <v>1137</v>
      </c>
      <c r="C50" s="1" t="s">
        <v>1188</v>
      </c>
      <c r="D50" s="1" t="s">
        <v>1139</v>
      </c>
      <c r="E50" s="1" t="s">
        <v>1143</v>
      </c>
      <c r="F50" s="1" t="s">
        <v>1706</v>
      </c>
      <c r="G50" s="1" t="s">
        <v>1671</v>
      </c>
      <c r="H50" s="1" t="s">
        <v>1141</v>
      </c>
    </row>
    <row r="51" hidden="1" spans="1:8">
      <c r="A51" s="1" t="s">
        <v>1136</v>
      </c>
      <c r="B51" s="1" t="s">
        <v>1137</v>
      </c>
      <c r="C51" s="1" t="s">
        <v>1189</v>
      </c>
      <c r="D51" s="1" t="s">
        <v>1139</v>
      </c>
      <c r="E51" s="1" t="s">
        <v>1140</v>
      </c>
      <c r="F51" s="1" t="s">
        <v>1680</v>
      </c>
      <c r="G51" s="1" t="s">
        <v>1685</v>
      </c>
      <c r="H51" s="1" t="s">
        <v>1141</v>
      </c>
    </row>
    <row r="52" hidden="1" spans="1:8">
      <c r="A52" s="1" t="s">
        <v>1136</v>
      </c>
      <c r="B52" s="1" t="s">
        <v>1638</v>
      </c>
      <c r="C52" s="1" t="s">
        <v>1707</v>
      </c>
      <c r="D52" s="1" t="s">
        <v>1139</v>
      </c>
      <c r="E52" s="1" t="s">
        <v>1143</v>
      </c>
      <c r="F52" s="1" t="s">
        <v>1708</v>
      </c>
      <c r="G52" s="1" t="s">
        <v>1709</v>
      </c>
      <c r="H52" s="1" t="s">
        <v>1141</v>
      </c>
    </row>
    <row r="53" hidden="1" spans="1:8">
      <c r="A53" s="1" t="s">
        <v>1136</v>
      </c>
      <c r="B53" s="1" t="s">
        <v>1634</v>
      </c>
      <c r="C53" s="1" t="s">
        <v>1710</v>
      </c>
      <c r="D53" s="1" t="s">
        <v>1139</v>
      </c>
      <c r="E53" s="1" t="s">
        <v>1143</v>
      </c>
      <c r="F53" s="1" t="s">
        <v>1711</v>
      </c>
      <c r="G53" s="1" t="s">
        <v>1712</v>
      </c>
      <c r="H53" s="1" t="s">
        <v>1141</v>
      </c>
    </row>
    <row r="54" hidden="1" spans="1:8">
      <c r="A54" s="1" t="s">
        <v>1136</v>
      </c>
      <c r="B54" s="1" t="s">
        <v>1137</v>
      </c>
      <c r="C54" s="1" t="s">
        <v>1190</v>
      </c>
      <c r="D54" s="1" t="s">
        <v>1139</v>
      </c>
      <c r="E54" s="1" t="s">
        <v>1143</v>
      </c>
      <c r="F54" s="1" t="s">
        <v>1637</v>
      </c>
      <c r="G54" s="1" t="s">
        <v>1655</v>
      </c>
      <c r="H54" s="1" t="s">
        <v>1141</v>
      </c>
    </row>
    <row r="55" hidden="1" spans="1:8">
      <c r="A55" s="1" t="s">
        <v>1136</v>
      </c>
      <c r="B55" s="1" t="s">
        <v>1650</v>
      </c>
      <c r="C55" s="1" t="s">
        <v>1713</v>
      </c>
      <c r="D55" s="1" t="s">
        <v>1139</v>
      </c>
      <c r="E55" s="1" t="s">
        <v>1143</v>
      </c>
      <c r="F55" s="1" t="s">
        <v>1714</v>
      </c>
      <c r="G55" s="1" t="s">
        <v>1685</v>
      </c>
      <c r="H55" s="1" t="s">
        <v>1141</v>
      </c>
    </row>
    <row r="56" hidden="1" spans="1:8">
      <c r="A56" s="1" t="s">
        <v>1136</v>
      </c>
      <c r="B56" s="1" t="s">
        <v>1147</v>
      </c>
      <c r="C56" s="1" t="s">
        <v>1191</v>
      </c>
      <c r="D56" s="1" t="s">
        <v>1139</v>
      </c>
      <c r="E56" s="1" t="s">
        <v>1143</v>
      </c>
      <c r="F56" s="1" t="s">
        <v>1644</v>
      </c>
      <c r="G56" s="1" t="s">
        <v>1693</v>
      </c>
      <c r="H56" s="1" t="s">
        <v>1141</v>
      </c>
    </row>
    <row r="57" hidden="1" spans="1:8">
      <c r="A57" s="1" t="s">
        <v>1136</v>
      </c>
      <c r="B57" s="1" t="s">
        <v>1147</v>
      </c>
      <c r="C57" s="1" t="s">
        <v>1192</v>
      </c>
      <c r="D57" s="1" t="s">
        <v>1170</v>
      </c>
      <c r="E57" s="1" t="s">
        <v>1173</v>
      </c>
      <c r="F57" s="1" t="s">
        <v>1670</v>
      </c>
      <c r="G57" s="1" t="s">
        <v>1649</v>
      </c>
      <c r="H57" s="1" t="s">
        <v>1141</v>
      </c>
    </row>
    <row r="58" hidden="1" spans="1:8">
      <c r="A58" s="1" t="s">
        <v>1136</v>
      </c>
      <c r="B58" s="1" t="s">
        <v>1147</v>
      </c>
      <c r="C58" s="1" t="s">
        <v>1193</v>
      </c>
      <c r="D58" s="1" t="s">
        <v>1139</v>
      </c>
      <c r="E58" s="1" t="s">
        <v>1143</v>
      </c>
      <c r="F58" s="1" t="s">
        <v>1640</v>
      </c>
      <c r="G58" s="1" t="s">
        <v>1643</v>
      </c>
      <c r="H58" s="1" t="s">
        <v>1141</v>
      </c>
    </row>
    <row r="59" hidden="1" spans="1:8">
      <c r="A59" s="1" t="s">
        <v>1136</v>
      </c>
      <c r="B59" s="1" t="s">
        <v>1137</v>
      </c>
      <c r="C59" s="1" t="s">
        <v>1194</v>
      </c>
      <c r="D59" s="1" t="s">
        <v>1139</v>
      </c>
      <c r="E59" s="1" t="s">
        <v>1143</v>
      </c>
      <c r="F59" s="1" t="s">
        <v>1637</v>
      </c>
      <c r="G59" s="1" t="s">
        <v>1715</v>
      </c>
      <c r="H59" s="1" t="s">
        <v>1141</v>
      </c>
    </row>
    <row r="60" hidden="1" spans="1:8">
      <c r="A60" s="1" t="s">
        <v>1136</v>
      </c>
      <c r="B60" s="1" t="s">
        <v>1638</v>
      </c>
      <c r="C60" s="1" t="s">
        <v>1716</v>
      </c>
      <c r="D60" s="1" t="s">
        <v>1139</v>
      </c>
      <c r="E60" s="1" t="s">
        <v>1143</v>
      </c>
      <c r="F60" s="1" t="s">
        <v>1670</v>
      </c>
      <c r="G60" s="1" t="s">
        <v>1717</v>
      </c>
      <c r="H60" s="1" t="s">
        <v>1141</v>
      </c>
    </row>
    <row r="61" hidden="1" spans="1:8">
      <c r="A61" s="1" t="s">
        <v>1136</v>
      </c>
      <c r="B61" s="1" t="s">
        <v>1650</v>
      </c>
      <c r="C61" s="1" t="s">
        <v>1718</v>
      </c>
      <c r="D61" s="1" t="s">
        <v>1139</v>
      </c>
      <c r="E61" s="1" t="s">
        <v>1143</v>
      </c>
      <c r="F61" s="1" t="s">
        <v>1719</v>
      </c>
      <c r="G61" s="1" t="s">
        <v>1697</v>
      </c>
      <c r="H61" s="1" t="s">
        <v>1141</v>
      </c>
    </row>
    <row r="62" hidden="1" spans="1:8">
      <c r="A62" s="1" t="s">
        <v>1136</v>
      </c>
      <c r="B62" s="1" t="s">
        <v>1638</v>
      </c>
      <c r="C62" s="1" t="s">
        <v>1720</v>
      </c>
      <c r="D62" s="1" t="s">
        <v>1170</v>
      </c>
      <c r="E62" s="1" t="s">
        <v>1173</v>
      </c>
      <c r="F62" s="1" t="s">
        <v>1680</v>
      </c>
      <c r="G62" s="1" t="s">
        <v>1721</v>
      </c>
      <c r="H62" s="1" t="s">
        <v>1141</v>
      </c>
    </row>
    <row r="63" hidden="1" spans="1:8">
      <c r="A63" s="1" t="s">
        <v>1136</v>
      </c>
      <c r="B63" s="1" t="s">
        <v>1634</v>
      </c>
      <c r="C63" s="1" t="s">
        <v>1722</v>
      </c>
      <c r="D63" s="1" t="s">
        <v>1139</v>
      </c>
      <c r="E63" s="1" t="s">
        <v>1143</v>
      </c>
      <c r="F63" s="1" t="s">
        <v>1723</v>
      </c>
      <c r="G63" s="1" t="s">
        <v>1691</v>
      </c>
      <c r="H63" s="1" t="s">
        <v>1141</v>
      </c>
    </row>
    <row r="64" hidden="1" spans="1:8">
      <c r="A64" s="1" t="s">
        <v>1136</v>
      </c>
      <c r="B64" s="1" t="s">
        <v>1137</v>
      </c>
      <c r="C64" s="1" t="s">
        <v>1195</v>
      </c>
      <c r="D64" s="1" t="s">
        <v>1139</v>
      </c>
      <c r="E64" s="1" t="s">
        <v>1143</v>
      </c>
      <c r="F64" s="1" t="s">
        <v>1724</v>
      </c>
      <c r="G64" s="1" t="s">
        <v>1712</v>
      </c>
      <c r="H64" s="1" t="s">
        <v>1141</v>
      </c>
    </row>
    <row r="65" hidden="1" spans="1:8">
      <c r="A65" s="1" t="s">
        <v>1136</v>
      </c>
      <c r="B65" s="1" t="s">
        <v>1634</v>
      </c>
      <c r="C65" s="1" t="s">
        <v>1725</v>
      </c>
      <c r="D65" s="1" t="s">
        <v>1139</v>
      </c>
      <c r="E65" s="1" t="s">
        <v>1143</v>
      </c>
      <c r="F65" s="1" t="s">
        <v>1726</v>
      </c>
      <c r="G65" s="1" t="s">
        <v>1721</v>
      </c>
      <c r="H65" s="1" t="s">
        <v>1141</v>
      </c>
    </row>
    <row r="66" hidden="1" spans="1:8">
      <c r="A66" s="1" t="s">
        <v>1136</v>
      </c>
      <c r="B66" s="1" t="s">
        <v>1155</v>
      </c>
      <c r="C66" s="1" t="s">
        <v>1196</v>
      </c>
      <c r="D66" s="1" t="s">
        <v>1139</v>
      </c>
      <c r="E66" s="1" t="s">
        <v>1146</v>
      </c>
      <c r="F66" s="1" t="s">
        <v>1160</v>
      </c>
      <c r="G66" s="1" t="s">
        <v>1197</v>
      </c>
      <c r="H66" s="1" t="s">
        <v>1141</v>
      </c>
    </row>
    <row r="67" hidden="1" spans="1:8">
      <c r="A67" s="1" t="s">
        <v>1136</v>
      </c>
      <c r="B67" s="1" t="s">
        <v>1137</v>
      </c>
      <c r="C67" s="1" t="s">
        <v>1198</v>
      </c>
      <c r="D67" s="1" t="s">
        <v>1139</v>
      </c>
      <c r="E67" s="1" t="s">
        <v>1143</v>
      </c>
      <c r="F67" s="1" t="s">
        <v>1727</v>
      </c>
      <c r="G67" s="1" t="s">
        <v>1693</v>
      </c>
      <c r="H67" s="1" t="s">
        <v>1141</v>
      </c>
    </row>
    <row r="68" hidden="1" spans="1:8">
      <c r="A68" s="1" t="s">
        <v>1136</v>
      </c>
      <c r="B68" s="1" t="s">
        <v>1137</v>
      </c>
      <c r="C68" s="1" t="s">
        <v>1199</v>
      </c>
      <c r="D68" s="1" t="s">
        <v>1139</v>
      </c>
      <c r="E68" s="1" t="s">
        <v>1143</v>
      </c>
      <c r="F68" s="1" t="s">
        <v>1703</v>
      </c>
      <c r="G68" s="1" t="s">
        <v>1655</v>
      </c>
      <c r="H68" s="1" t="s">
        <v>1141</v>
      </c>
    </row>
    <row r="69" hidden="1" spans="1:8">
      <c r="A69" s="1" t="s">
        <v>1136</v>
      </c>
      <c r="B69" s="1" t="s">
        <v>1155</v>
      </c>
      <c r="C69" s="1" t="s">
        <v>1200</v>
      </c>
      <c r="D69" s="1" t="s">
        <v>1139</v>
      </c>
      <c r="E69" s="1" t="s">
        <v>1146</v>
      </c>
      <c r="F69" s="1" t="s">
        <v>1160</v>
      </c>
      <c r="G69" s="1" t="s">
        <v>1201</v>
      </c>
      <c r="H69" s="1" t="s">
        <v>1141</v>
      </c>
    </row>
    <row r="70" hidden="1" spans="1:8">
      <c r="A70" s="1" t="s">
        <v>1136</v>
      </c>
      <c r="B70" s="1" t="s">
        <v>1698</v>
      </c>
      <c r="C70" s="1" t="s">
        <v>1728</v>
      </c>
      <c r="D70" s="1" t="s">
        <v>1139</v>
      </c>
      <c r="E70" s="1" t="s">
        <v>1143</v>
      </c>
      <c r="F70" s="1" t="s">
        <v>1646</v>
      </c>
      <c r="G70" s="1" t="s">
        <v>1729</v>
      </c>
      <c r="H70" s="1" t="s">
        <v>1141</v>
      </c>
    </row>
    <row r="71" hidden="1" spans="1:8">
      <c r="A71" s="1" t="s">
        <v>1136</v>
      </c>
      <c r="B71" s="1" t="s">
        <v>1147</v>
      </c>
      <c r="C71" s="1" t="s">
        <v>1202</v>
      </c>
      <c r="D71" s="1" t="s">
        <v>1139</v>
      </c>
      <c r="E71" s="1" t="s">
        <v>1143</v>
      </c>
      <c r="F71" s="1" t="s">
        <v>1637</v>
      </c>
      <c r="G71" s="1" t="s">
        <v>1665</v>
      </c>
      <c r="H71" s="1" t="s">
        <v>1141</v>
      </c>
    </row>
    <row r="72" hidden="1" spans="1:8">
      <c r="A72" s="1" t="s">
        <v>1136</v>
      </c>
      <c r="B72" s="1" t="s">
        <v>1147</v>
      </c>
      <c r="C72" s="1" t="s">
        <v>1203</v>
      </c>
      <c r="D72" s="1" t="s">
        <v>1139</v>
      </c>
      <c r="E72" s="1" t="s">
        <v>1140</v>
      </c>
      <c r="F72" s="1" t="s">
        <v>1646</v>
      </c>
      <c r="G72" s="1" t="s">
        <v>1655</v>
      </c>
      <c r="H72" s="1" t="s">
        <v>1141</v>
      </c>
    </row>
    <row r="73" hidden="1" spans="1:8">
      <c r="A73" s="1" t="s">
        <v>1136</v>
      </c>
      <c r="B73" s="1" t="s">
        <v>1155</v>
      </c>
      <c r="C73" s="1" t="s">
        <v>1204</v>
      </c>
      <c r="D73" s="1" t="s">
        <v>1139</v>
      </c>
      <c r="E73" s="1" t="s">
        <v>1140</v>
      </c>
      <c r="F73" s="1" t="s">
        <v>1642</v>
      </c>
      <c r="G73" s="1" t="s">
        <v>1665</v>
      </c>
      <c r="H73" s="1" t="s">
        <v>1141</v>
      </c>
    </row>
    <row r="74" hidden="1" spans="1:8">
      <c r="A74" s="1" t="s">
        <v>1136</v>
      </c>
      <c r="B74" s="1" t="s">
        <v>1137</v>
      </c>
      <c r="C74" s="1" t="s">
        <v>1205</v>
      </c>
      <c r="D74" s="1" t="s">
        <v>1139</v>
      </c>
      <c r="E74" s="1" t="s">
        <v>1143</v>
      </c>
      <c r="F74" s="1" t="s">
        <v>1730</v>
      </c>
      <c r="G74" s="1" t="s">
        <v>1691</v>
      </c>
      <c r="H74" s="1" t="s">
        <v>1141</v>
      </c>
    </row>
    <row r="75" hidden="1" spans="1:8">
      <c r="A75" s="1" t="s">
        <v>1136</v>
      </c>
      <c r="B75" s="1" t="s">
        <v>1638</v>
      </c>
      <c r="C75" s="1" t="s">
        <v>1731</v>
      </c>
      <c r="D75" s="1" t="s">
        <v>1139</v>
      </c>
      <c r="E75" s="1" t="s">
        <v>1143</v>
      </c>
      <c r="F75" s="1" t="s">
        <v>1732</v>
      </c>
      <c r="G75" s="1" t="s">
        <v>1733</v>
      </c>
      <c r="H75" s="1" t="s">
        <v>1141</v>
      </c>
    </row>
    <row r="76" hidden="1" spans="1:8">
      <c r="A76" s="1" t="s">
        <v>1136</v>
      </c>
      <c r="B76" s="1" t="s">
        <v>1147</v>
      </c>
      <c r="C76" s="1" t="s">
        <v>1206</v>
      </c>
      <c r="D76" s="1" t="s">
        <v>1139</v>
      </c>
      <c r="E76" s="1" t="s">
        <v>1143</v>
      </c>
      <c r="F76" s="1" t="s">
        <v>1734</v>
      </c>
      <c r="G76" s="1" t="s">
        <v>1207</v>
      </c>
      <c r="H76" s="1" t="s">
        <v>1141</v>
      </c>
    </row>
    <row r="77" hidden="1" spans="1:8">
      <c r="A77" s="1" t="s">
        <v>1136</v>
      </c>
      <c r="B77" s="1" t="s">
        <v>1147</v>
      </c>
      <c r="C77" s="1" t="s">
        <v>1208</v>
      </c>
      <c r="D77" s="1" t="s">
        <v>1139</v>
      </c>
      <c r="E77" s="1" t="s">
        <v>1146</v>
      </c>
      <c r="F77" s="1" t="s">
        <v>1184</v>
      </c>
      <c r="G77" s="1" t="s">
        <v>1209</v>
      </c>
      <c r="H77" s="1" t="s">
        <v>1141</v>
      </c>
    </row>
    <row r="78" hidden="1" spans="1:8">
      <c r="A78" s="1" t="s">
        <v>1136</v>
      </c>
      <c r="B78" s="1" t="s">
        <v>1698</v>
      </c>
      <c r="C78" s="1" t="s">
        <v>1735</v>
      </c>
      <c r="D78" s="1" t="s">
        <v>1139</v>
      </c>
      <c r="E78" s="1" t="s">
        <v>1143</v>
      </c>
      <c r="F78" s="1" t="s">
        <v>1670</v>
      </c>
      <c r="G78" s="1" t="s">
        <v>1736</v>
      </c>
      <c r="H78" s="1" t="s">
        <v>1141</v>
      </c>
    </row>
    <row r="79" hidden="1" spans="1:8">
      <c r="A79" s="1" t="s">
        <v>1136</v>
      </c>
      <c r="B79" s="1" t="s">
        <v>1638</v>
      </c>
      <c r="C79" s="1" t="s">
        <v>1737</v>
      </c>
      <c r="D79" s="1" t="s">
        <v>1139</v>
      </c>
      <c r="E79" s="1" t="s">
        <v>1143</v>
      </c>
      <c r="F79" s="1" t="s">
        <v>1724</v>
      </c>
      <c r="G79" s="1" t="s">
        <v>1689</v>
      </c>
      <c r="H79" s="1" t="s">
        <v>1141</v>
      </c>
    </row>
    <row r="80" hidden="1" spans="1:8">
      <c r="A80" s="1" t="s">
        <v>1136</v>
      </c>
      <c r="B80" s="1" t="s">
        <v>1137</v>
      </c>
      <c r="C80" s="1" t="s">
        <v>1210</v>
      </c>
      <c r="D80" s="1" t="s">
        <v>1139</v>
      </c>
      <c r="E80" s="1" t="s">
        <v>1140</v>
      </c>
      <c r="F80" s="1" t="s">
        <v>1738</v>
      </c>
      <c r="G80" s="1" t="s">
        <v>1643</v>
      </c>
      <c r="H80" s="1" t="s">
        <v>1141</v>
      </c>
    </row>
    <row r="81" hidden="1" spans="1:8">
      <c r="A81" s="1" t="s">
        <v>1136</v>
      </c>
      <c r="B81" s="1" t="s">
        <v>1634</v>
      </c>
      <c r="C81" s="1" t="s">
        <v>1739</v>
      </c>
      <c r="D81" s="1" t="s">
        <v>1139</v>
      </c>
      <c r="E81" s="1" t="s">
        <v>1143</v>
      </c>
      <c r="F81" s="1" t="s">
        <v>1740</v>
      </c>
      <c r="G81" s="1" t="s">
        <v>1741</v>
      </c>
      <c r="H81" s="1" t="s">
        <v>1141</v>
      </c>
    </row>
    <row r="82" hidden="1" spans="1:8">
      <c r="A82" s="1" t="s">
        <v>1136</v>
      </c>
      <c r="B82" s="1" t="s">
        <v>1137</v>
      </c>
      <c r="C82" s="1" t="s">
        <v>1211</v>
      </c>
      <c r="D82" s="1" t="s">
        <v>1170</v>
      </c>
      <c r="E82" s="1" t="s">
        <v>1173</v>
      </c>
      <c r="F82" s="1" t="s">
        <v>1679</v>
      </c>
      <c r="G82" s="1" t="s">
        <v>1665</v>
      </c>
      <c r="H82" s="1" t="s">
        <v>1141</v>
      </c>
    </row>
    <row r="83" hidden="1" spans="1:8">
      <c r="A83" s="1" t="s">
        <v>1136</v>
      </c>
      <c r="B83" s="1" t="s">
        <v>1634</v>
      </c>
      <c r="C83" s="1" t="s">
        <v>1742</v>
      </c>
      <c r="D83" s="1" t="s">
        <v>1139</v>
      </c>
      <c r="E83" s="1" t="s">
        <v>1143</v>
      </c>
      <c r="F83" s="1" t="s">
        <v>1743</v>
      </c>
      <c r="G83" s="1" t="s">
        <v>1744</v>
      </c>
      <c r="H83" s="1" t="s">
        <v>1141</v>
      </c>
    </row>
    <row r="84" hidden="1" spans="1:8">
      <c r="A84" s="1" t="s">
        <v>1136</v>
      </c>
      <c r="B84" s="1" t="s">
        <v>1137</v>
      </c>
      <c r="C84" s="1" t="s">
        <v>1212</v>
      </c>
      <c r="D84" s="1" t="s">
        <v>1139</v>
      </c>
      <c r="E84" s="1" t="s">
        <v>1140</v>
      </c>
      <c r="F84" s="1" t="s">
        <v>1745</v>
      </c>
      <c r="G84" s="1" t="s">
        <v>1665</v>
      </c>
      <c r="H84" s="1" t="s">
        <v>1141</v>
      </c>
    </row>
    <row r="85" hidden="1" spans="1:8">
      <c r="A85" s="1" t="s">
        <v>1136</v>
      </c>
      <c r="B85" s="1" t="s">
        <v>1147</v>
      </c>
      <c r="C85" s="1" t="s">
        <v>1213</v>
      </c>
      <c r="D85" s="1" t="s">
        <v>1139</v>
      </c>
      <c r="E85" s="1" t="s">
        <v>1143</v>
      </c>
      <c r="F85" s="1" t="s">
        <v>1746</v>
      </c>
      <c r="G85" s="1" t="s">
        <v>1649</v>
      </c>
      <c r="H85" s="1" t="s">
        <v>1141</v>
      </c>
    </row>
    <row r="86" hidden="1" spans="1:8">
      <c r="A86" s="1" t="s">
        <v>1136</v>
      </c>
      <c r="B86" s="1" t="s">
        <v>1634</v>
      </c>
      <c r="C86" s="1" t="s">
        <v>1747</v>
      </c>
      <c r="D86" s="1" t="s">
        <v>1170</v>
      </c>
      <c r="E86" s="1" t="s">
        <v>1173</v>
      </c>
      <c r="F86" s="1" t="s">
        <v>1745</v>
      </c>
      <c r="G86" s="1" t="s">
        <v>1655</v>
      </c>
      <c r="H86" s="1" t="s">
        <v>1141</v>
      </c>
    </row>
    <row r="87" hidden="1" spans="1:8">
      <c r="A87" s="1" t="s">
        <v>1136</v>
      </c>
      <c r="B87" s="1" t="s">
        <v>1155</v>
      </c>
      <c r="C87" s="1" t="s">
        <v>1214</v>
      </c>
      <c r="D87" s="1" t="s">
        <v>1139</v>
      </c>
      <c r="E87" s="1" t="s">
        <v>1146</v>
      </c>
      <c r="F87" s="1" t="s">
        <v>1215</v>
      </c>
      <c r="G87" s="1" t="s">
        <v>1216</v>
      </c>
      <c r="H87" s="1" t="s">
        <v>1141</v>
      </c>
    </row>
    <row r="88" hidden="1" spans="1:8">
      <c r="A88" s="1" t="s">
        <v>1136</v>
      </c>
      <c r="B88" s="1" t="s">
        <v>1147</v>
      </c>
      <c r="C88" s="1" t="s">
        <v>1217</v>
      </c>
      <c r="D88" s="1" t="s">
        <v>1139</v>
      </c>
      <c r="E88" s="1" t="s">
        <v>1146</v>
      </c>
      <c r="F88" s="1" t="s">
        <v>1695</v>
      </c>
      <c r="G88" s="1" t="s">
        <v>1748</v>
      </c>
      <c r="H88" s="1" t="s">
        <v>1141</v>
      </c>
    </row>
    <row r="89" hidden="1" spans="1:8">
      <c r="A89" s="1" t="s">
        <v>1136</v>
      </c>
      <c r="B89" s="1" t="s">
        <v>1634</v>
      </c>
      <c r="C89" s="1" t="s">
        <v>1749</v>
      </c>
      <c r="D89" s="1" t="s">
        <v>1139</v>
      </c>
      <c r="E89" s="1" t="s">
        <v>1143</v>
      </c>
      <c r="F89" s="1" t="s">
        <v>1708</v>
      </c>
      <c r="G89" s="1" t="s">
        <v>1644</v>
      </c>
      <c r="H89" s="1" t="s">
        <v>1141</v>
      </c>
    </row>
    <row r="90" hidden="1" spans="1:8">
      <c r="A90" s="1" t="s">
        <v>1136</v>
      </c>
      <c r="B90" s="1" t="s">
        <v>1650</v>
      </c>
      <c r="C90" s="1" t="s">
        <v>1750</v>
      </c>
      <c r="D90" s="1" t="s">
        <v>1139</v>
      </c>
      <c r="E90" s="1" t="s">
        <v>1146</v>
      </c>
      <c r="F90" s="1" t="s">
        <v>1184</v>
      </c>
      <c r="G90" s="1" t="s">
        <v>1751</v>
      </c>
      <c r="H90" s="1" t="s">
        <v>1141</v>
      </c>
    </row>
    <row r="91" hidden="1" spans="1:8">
      <c r="A91" s="1" t="s">
        <v>1136</v>
      </c>
      <c r="B91" s="1" t="s">
        <v>1650</v>
      </c>
      <c r="C91" s="1" t="s">
        <v>1752</v>
      </c>
      <c r="D91" s="1" t="s">
        <v>1139</v>
      </c>
      <c r="E91" s="1" t="s">
        <v>1146</v>
      </c>
      <c r="F91" s="1" t="s">
        <v>1184</v>
      </c>
      <c r="G91" s="1" t="s">
        <v>1753</v>
      </c>
      <c r="H91" s="1" t="s">
        <v>1141</v>
      </c>
    </row>
    <row r="92" hidden="1" spans="1:8">
      <c r="A92" s="1" t="s">
        <v>1136</v>
      </c>
      <c r="B92" s="1" t="s">
        <v>1147</v>
      </c>
      <c r="C92" s="1" t="s">
        <v>1218</v>
      </c>
      <c r="D92" s="1" t="s">
        <v>1139</v>
      </c>
      <c r="E92" s="1" t="s">
        <v>1146</v>
      </c>
      <c r="F92" s="1" t="s">
        <v>1695</v>
      </c>
      <c r="G92" s="1" t="s">
        <v>1754</v>
      </c>
      <c r="H92" s="1" t="s">
        <v>1141</v>
      </c>
    </row>
    <row r="93" hidden="1" spans="1:8">
      <c r="A93" s="1" t="s">
        <v>1136</v>
      </c>
      <c r="B93" s="1" t="s">
        <v>1147</v>
      </c>
      <c r="C93" s="1" t="s">
        <v>1219</v>
      </c>
      <c r="D93" s="1" t="s">
        <v>1139</v>
      </c>
      <c r="E93" s="1" t="s">
        <v>1140</v>
      </c>
      <c r="F93" s="1" t="s">
        <v>1680</v>
      </c>
      <c r="G93" s="1" t="s">
        <v>1637</v>
      </c>
      <c r="H93" s="1" t="s">
        <v>1141</v>
      </c>
    </row>
    <row r="94" hidden="1" spans="1:8">
      <c r="A94" s="1" t="s">
        <v>1136</v>
      </c>
      <c r="B94" s="1" t="s">
        <v>1147</v>
      </c>
      <c r="C94" s="1" t="s">
        <v>1220</v>
      </c>
      <c r="D94" s="1" t="s">
        <v>1139</v>
      </c>
      <c r="E94" s="1" t="s">
        <v>1143</v>
      </c>
      <c r="F94" s="1" t="s">
        <v>1711</v>
      </c>
      <c r="G94" s="1" t="s">
        <v>1154</v>
      </c>
      <c r="H94" s="1" t="s">
        <v>1141</v>
      </c>
    </row>
    <row r="95" hidden="1" spans="1:8">
      <c r="A95" s="1" t="s">
        <v>1136</v>
      </c>
      <c r="B95" s="1" t="s">
        <v>1137</v>
      </c>
      <c r="C95" s="1" t="s">
        <v>1221</v>
      </c>
      <c r="D95" s="1" t="s">
        <v>1139</v>
      </c>
      <c r="E95" s="1" t="s">
        <v>1140</v>
      </c>
      <c r="F95" s="1" t="s">
        <v>1646</v>
      </c>
      <c r="G95" s="1" t="s">
        <v>1679</v>
      </c>
      <c r="H95" s="1" t="s">
        <v>1141</v>
      </c>
    </row>
    <row r="96" spans="1:8">
      <c r="A96" s="1" t="s">
        <v>1136</v>
      </c>
      <c r="B96" s="1" t="s">
        <v>1698</v>
      </c>
      <c r="C96" s="1" t="s">
        <v>1755</v>
      </c>
      <c r="D96" s="1" t="s">
        <v>1139</v>
      </c>
      <c r="E96" s="1" t="s">
        <v>1143</v>
      </c>
      <c r="F96" s="1" t="s">
        <v>1644</v>
      </c>
      <c r="G96" s="1" t="s">
        <v>1670</v>
      </c>
      <c r="H96" s="1" t="s">
        <v>1141</v>
      </c>
    </row>
    <row r="97" hidden="1" spans="1:8">
      <c r="A97" s="1" t="s">
        <v>1136</v>
      </c>
      <c r="B97" s="1" t="s">
        <v>1147</v>
      </c>
      <c r="C97" s="1" t="s">
        <v>1222</v>
      </c>
      <c r="D97" s="1" t="s">
        <v>1170</v>
      </c>
      <c r="E97" s="1" t="s">
        <v>1173</v>
      </c>
      <c r="F97" s="1" t="s">
        <v>1646</v>
      </c>
      <c r="G97" s="1" t="s">
        <v>1655</v>
      </c>
      <c r="H97" s="1" t="s">
        <v>1141</v>
      </c>
    </row>
    <row r="98" hidden="1" spans="1:8">
      <c r="A98" s="1" t="s">
        <v>1136</v>
      </c>
      <c r="B98" s="1" t="s">
        <v>1147</v>
      </c>
      <c r="C98" s="1" t="s">
        <v>1223</v>
      </c>
      <c r="D98" s="1" t="s">
        <v>1139</v>
      </c>
      <c r="E98" s="1" t="s">
        <v>1140</v>
      </c>
      <c r="F98" s="1" t="s">
        <v>1756</v>
      </c>
      <c r="G98" s="1" t="s">
        <v>1691</v>
      </c>
      <c r="H98" s="1" t="s">
        <v>1141</v>
      </c>
    </row>
    <row r="99" hidden="1" spans="1:8">
      <c r="A99" s="1" t="s">
        <v>1136</v>
      </c>
      <c r="B99" s="1" t="s">
        <v>1650</v>
      </c>
      <c r="C99" s="1" t="s">
        <v>1757</v>
      </c>
      <c r="D99" s="1" t="s">
        <v>1139</v>
      </c>
      <c r="E99" s="1" t="s">
        <v>1143</v>
      </c>
      <c r="F99" s="1" t="s">
        <v>1726</v>
      </c>
      <c r="G99" s="1" t="s">
        <v>1758</v>
      </c>
      <c r="H99" s="1" t="s">
        <v>1141</v>
      </c>
    </row>
    <row r="100" hidden="1" spans="1:8">
      <c r="A100" s="1" t="s">
        <v>1136</v>
      </c>
      <c r="B100" s="1" t="s">
        <v>1137</v>
      </c>
      <c r="C100" s="1" t="s">
        <v>1224</v>
      </c>
      <c r="D100" s="1" t="s">
        <v>1139</v>
      </c>
      <c r="E100" s="1" t="s">
        <v>1143</v>
      </c>
      <c r="F100" s="1" t="s">
        <v>1723</v>
      </c>
      <c r="G100" s="1" t="s">
        <v>1649</v>
      </c>
      <c r="H100" s="1" t="s">
        <v>1141</v>
      </c>
    </row>
    <row r="101" hidden="1" spans="1:8">
      <c r="A101" s="1" t="s">
        <v>1136</v>
      </c>
      <c r="B101" s="1" t="s">
        <v>1137</v>
      </c>
      <c r="C101" s="1" t="s">
        <v>1225</v>
      </c>
      <c r="D101" s="1" t="s">
        <v>1139</v>
      </c>
      <c r="E101" s="1" t="s">
        <v>1140</v>
      </c>
      <c r="F101" s="1" t="s">
        <v>1738</v>
      </c>
      <c r="G101" s="1" t="s">
        <v>1649</v>
      </c>
      <c r="H101" s="1" t="s">
        <v>1141</v>
      </c>
    </row>
    <row r="102" hidden="1" spans="1:8">
      <c r="A102" s="1" t="s">
        <v>1136</v>
      </c>
      <c r="B102" s="1" t="s">
        <v>1137</v>
      </c>
      <c r="C102" s="1" t="s">
        <v>1226</v>
      </c>
      <c r="D102" s="1" t="s">
        <v>1139</v>
      </c>
      <c r="E102" s="1" t="s">
        <v>1143</v>
      </c>
      <c r="F102" s="1" t="s">
        <v>1672</v>
      </c>
      <c r="G102" s="1" t="s">
        <v>1691</v>
      </c>
      <c r="H102" s="1" t="s">
        <v>1141</v>
      </c>
    </row>
    <row r="103" hidden="1" spans="1:8">
      <c r="A103" s="1" t="s">
        <v>1136</v>
      </c>
      <c r="B103" s="1" t="s">
        <v>1634</v>
      </c>
      <c r="C103" s="1" t="s">
        <v>1759</v>
      </c>
      <c r="D103" s="1" t="s">
        <v>1139</v>
      </c>
      <c r="E103" s="1" t="s">
        <v>1140</v>
      </c>
      <c r="F103" s="1" t="s">
        <v>1664</v>
      </c>
      <c r="G103" s="1" t="s">
        <v>1643</v>
      </c>
      <c r="H103" s="1" t="s">
        <v>1141</v>
      </c>
    </row>
    <row r="104" hidden="1" spans="1:8">
      <c r="A104" s="1" t="s">
        <v>1136</v>
      </c>
      <c r="B104" s="1" t="s">
        <v>1147</v>
      </c>
      <c r="C104" s="1" t="s">
        <v>1227</v>
      </c>
      <c r="D104" s="1" t="s">
        <v>1139</v>
      </c>
      <c r="E104" s="1" t="s">
        <v>1143</v>
      </c>
      <c r="F104" s="1" t="s">
        <v>1726</v>
      </c>
      <c r="G104" s="1" t="s">
        <v>1637</v>
      </c>
      <c r="H104" s="1" t="s">
        <v>1141</v>
      </c>
    </row>
    <row r="105" hidden="1" spans="1:8">
      <c r="A105" s="1" t="s">
        <v>1136</v>
      </c>
      <c r="B105" s="1" t="s">
        <v>1147</v>
      </c>
      <c r="C105" s="1" t="s">
        <v>1228</v>
      </c>
      <c r="D105" s="1" t="s">
        <v>1139</v>
      </c>
      <c r="E105" s="1" t="s">
        <v>1140</v>
      </c>
      <c r="F105" s="1" t="s">
        <v>1738</v>
      </c>
      <c r="G105" s="1" t="s">
        <v>1655</v>
      </c>
      <c r="H105" s="1" t="s">
        <v>1141</v>
      </c>
    </row>
    <row r="106" hidden="1" spans="1:8">
      <c r="A106" s="1" t="s">
        <v>1136</v>
      </c>
      <c r="B106" s="1" t="s">
        <v>1147</v>
      </c>
      <c r="C106" s="1" t="s">
        <v>1172</v>
      </c>
      <c r="D106" s="1" t="s">
        <v>1139</v>
      </c>
      <c r="E106" s="1" t="s">
        <v>1143</v>
      </c>
      <c r="F106" s="1" t="s">
        <v>1658</v>
      </c>
      <c r="G106" s="1" t="s">
        <v>1665</v>
      </c>
      <c r="H106" s="1" t="s">
        <v>1141</v>
      </c>
    </row>
    <row r="107" hidden="1" spans="1:8">
      <c r="A107" s="1" t="s">
        <v>1136</v>
      </c>
      <c r="B107" s="1" t="s">
        <v>1137</v>
      </c>
      <c r="C107" s="1" t="s">
        <v>1229</v>
      </c>
      <c r="D107" s="1" t="s">
        <v>1139</v>
      </c>
      <c r="E107" s="1" t="s">
        <v>1146</v>
      </c>
      <c r="F107" s="1" t="s">
        <v>1695</v>
      </c>
      <c r="G107" s="1" t="s">
        <v>1760</v>
      </c>
      <c r="H107" s="1" t="s">
        <v>1141</v>
      </c>
    </row>
    <row r="108" hidden="1" spans="1:8">
      <c r="A108" s="1" t="s">
        <v>1136</v>
      </c>
      <c r="B108" s="1" t="s">
        <v>1155</v>
      </c>
      <c r="C108" s="1" t="s">
        <v>1230</v>
      </c>
      <c r="D108" s="1" t="s">
        <v>1139</v>
      </c>
      <c r="E108" s="1" t="s">
        <v>1143</v>
      </c>
      <c r="F108" s="1" t="s">
        <v>1648</v>
      </c>
      <c r="G108" s="1" t="s">
        <v>1665</v>
      </c>
      <c r="H108" s="1" t="s">
        <v>1141</v>
      </c>
    </row>
    <row r="109" hidden="1" spans="1:8">
      <c r="A109" s="1" t="s">
        <v>1136</v>
      </c>
      <c r="B109" s="1" t="s">
        <v>1650</v>
      </c>
      <c r="C109" s="1" t="s">
        <v>1761</v>
      </c>
      <c r="D109" s="1" t="s">
        <v>1139</v>
      </c>
      <c r="E109" s="1" t="s">
        <v>1143</v>
      </c>
      <c r="F109" s="1" t="s">
        <v>1719</v>
      </c>
      <c r="G109" s="1" t="s">
        <v>1671</v>
      </c>
      <c r="H109" s="1" t="s">
        <v>1141</v>
      </c>
    </row>
    <row r="110" hidden="1" spans="1:8">
      <c r="A110" s="1" t="s">
        <v>1136</v>
      </c>
      <c r="B110" s="1" t="s">
        <v>1147</v>
      </c>
      <c r="C110" s="1" t="s">
        <v>1231</v>
      </c>
      <c r="D110" s="1" t="s">
        <v>1139</v>
      </c>
      <c r="E110" s="1" t="s">
        <v>1146</v>
      </c>
      <c r="F110" s="1" t="s">
        <v>1232</v>
      </c>
      <c r="G110" s="1" t="s">
        <v>1233</v>
      </c>
      <c r="H110" s="1" t="s">
        <v>1141</v>
      </c>
    </row>
    <row r="111" hidden="1" spans="1:8">
      <c r="A111" s="1" t="s">
        <v>1136</v>
      </c>
      <c r="B111" s="1" t="s">
        <v>1147</v>
      </c>
      <c r="C111" s="1" t="s">
        <v>1234</v>
      </c>
      <c r="D111" s="1" t="s">
        <v>1139</v>
      </c>
      <c r="E111" s="1" t="s">
        <v>1143</v>
      </c>
      <c r="F111" s="1" t="s">
        <v>1711</v>
      </c>
      <c r="G111" s="1" t="s">
        <v>1177</v>
      </c>
      <c r="H111" s="1" t="s">
        <v>1141</v>
      </c>
    </row>
    <row r="112" hidden="1" spans="1:8">
      <c r="A112" s="1" t="s">
        <v>1136</v>
      </c>
      <c r="B112" s="1" t="s">
        <v>1137</v>
      </c>
      <c r="C112" s="1" t="s">
        <v>1235</v>
      </c>
      <c r="D112" s="1" t="s">
        <v>1139</v>
      </c>
      <c r="E112" s="1" t="s">
        <v>1140</v>
      </c>
      <c r="F112" s="1" t="s">
        <v>1646</v>
      </c>
      <c r="G112" s="1" t="s">
        <v>1649</v>
      </c>
      <c r="H112" s="1" t="s">
        <v>1141</v>
      </c>
    </row>
    <row r="113" hidden="1" spans="1:8">
      <c r="A113" s="1" t="s">
        <v>1136</v>
      </c>
      <c r="B113" s="1" t="s">
        <v>1634</v>
      </c>
      <c r="C113" s="1" t="s">
        <v>1762</v>
      </c>
      <c r="D113" s="1" t="s">
        <v>1139</v>
      </c>
      <c r="E113" s="1" t="s">
        <v>1143</v>
      </c>
      <c r="F113" s="1" t="s">
        <v>1640</v>
      </c>
      <c r="G113" s="1" t="s">
        <v>1637</v>
      </c>
      <c r="H113" s="1" t="s">
        <v>1141</v>
      </c>
    </row>
    <row r="114" hidden="1" spans="1:8">
      <c r="A114" s="1" t="s">
        <v>1136</v>
      </c>
      <c r="B114" s="1" t="s">
        <v>1137</v>
      </c>
      <c r="C114" s="1" t="s">
        <v>1236</v>
      </c>
      <c r="D114" s="1" t="s">
        <v>1139</v>
      </c>
      <c r="E114" s="1" t="s">
        <v>1143</v>
      </c>
      <c r="F114" s="1" t="s">
        <v>1706</v>
      </c>
      <c r="G114" s="1" t="s">
        <v>1685</v>
      </c>
      <c r="H114" s="1" t="s">
        <v>1141</v>
      </c>
    </row>
    <row r="115" hidden="1" spans="1:8">
      <c r="A115" s="1" t="s">
        <v>1136</v>
      </c>
      <c r="B115" s="1" t="s">
        <v>1137</v>
      </c>
      <c r="C115" s="1" t="s">
        <v>1237</v>
      </c>
      <c r="D115" s="1" t="s">
        <v>1139</v>
      </c>
      <c r="E115" s="1" t="s">
        <v>1143</v>
      </c>
      <c r="F115" s="1" t="s">
        <v>1763</v>
      </c>
      <c r="G115" s="1" t="s">
        <v>1655</v>
      </c>
      <c r="H115" s="1" t="s">
        <v>1141</v>
      </c>
    </row>
    <row r="116" hidden="1" spans="1:8">
      <c r="A116" s="1" t="s">
        <v>1136</v>
      </c>
      <c r="B116" s="1" t="s">
        <v>1698</v>
      </c>
      <c r="C116" s="1" t="s">
        <v>1764</v>
      </c>
      <c r="D116" s="1" t="s">
        <v>1139</v>
      </c>
      <c r="E116" s="1" t="s">
        <v>1143</v>
      </c>
      <c r="F116" s="1" t="s">
        <v>1637</v>
      </c>
      <c r="G116" s="1" t="s">
        <v>1763</v>
      </c>
      <c r="H116" s="1" t="s">
        <v>1141</v>
      </c>
    </row>
    <row r="117" hidden="1" spans="1:8">
      <c r="A117" s="1" t="s">
        <v>1136</v>
      </c>
      <c r="B117" s="1" t="s">
        <v>1155</v>
      </c>
      <c r="C117" s="1" t="s">
        <v>1238</v>
      </c>
      <c r="D117" s="1" t="s">
        <v>1139</v>
      </c>
      <c r="E117" s="1" t="s">
        <v>1140</v>
      </c>
      <c r="F117" s="1" t="s">
        <v>1738</v>
      </c>
      <c r="G117" s="1" t="s">
        <v>1665</v>
      </c>
      <c r="H117" s="1" t="s">
        <v>1141</v>
      </c>
    </row>
    <row r="118" hidden="1" spans="1:8">
      <c r="A118" s="1" t="s">
        <v>1136</v>
      </c>
      <c r="B118" s="1" t="s">
        <v>1634</v>
      </c>
      <c r="C118" s="1" t="s">
        <v>1765</v>
      </c>
      <c r="D118" s="1" t="s">
        <v>1139</v>
      </c>
      <c r="E118" s="1" t="s">
        <v>1146</v>
      </c>
      <c r="F118" s="1" t="s">
        <v>1766</v>
      </c>
      <c r="G118" s="1" t="s">
        <v>1767</v>
      </c>
      <c r="H118" s="1" t="s">
        <v>1141</v>
      </c>
    </row>
    <row r="119" hidden="1" spans="1:8">
      <c r="A119" s="1" t="s">
        <v>1136</v>
      </c>
      <c r="B119" s="1" t="s">
        <v>1147</v>
      </c>
      <c r="C119" s="1" t="s">
        <v>1239</v>
      </c>
      <c r="D119" s="1" t="s">
        <v>1139</v>
      </c>
      <c r="E119" s="1" t="s">
        <v>1143</v>
      </c>
      <c r="F119" s="1" t="s">
        <v>1672</v>
      </c>
      <c r="G119" s="1" t="s">
        <v>1679</v>
      </c>
      <c r="H119" s="1" t="s">
        <v>1141</v>
      </c>
    </row>
    <row r="120" hidden="1" spans="1:8">
      <c r="A120" s="1" t="s">
        <v>1136</v>
      </c>
      <c r="B120" s="1" t="s">
        <v>1155</v>
      </c>
      <c r="C120" s="1" t="s">
        <v>1240</v>
      </c>
      <c r="D120" s="1" t="s">
        <v>1139</v>
      </c>
      <c r="E120" s="1" t="s">
        <v>1143</v>
      </c>
      <c r="F120" s="1" t="s">
        <v>1746</v>
      </c>
      <c r="G120" s="1" t="s">
        <v>1655</v>
      </c>
      <c r="H120" s="1" t="s">
        <v>1141</v>
      </c>
    </row>
    <row r="121" hidden="1" spans="1:8">
      <c r="A121" s="1" t="s">
        <v>1136</v>
      </c>
      <c r="B121" s="1" t="s">
        <v>1650</v>
      </c>
      <c r="C121" s="1" t="s">
        <v>1768</v>
      </c>
      <c r="D121" s="1" t="s">
        <v>1139</v>
      </c>
      <c r="E121" s="1" t="s">
        <v>1146</v>
      </c>
      <c r="F121" s="1" t="s">
        <v>1695</v>
      </c>
      <c r="G121" s="1" t="s">
        <v>1769</v>
      </c>
      <c r="H121" s="1" t="s">
        <v>1141</v>
      </c>
    </row>
    <row r="122" hidden="1" spans="1:8">
      <c r="A122" s="1" t="s">
        <v>1136</v>
      </c>
      <c r="B122" s="1" t="s">
        <v>1147</v>
      </c>
      <c r="C122" s="1" t="s">
        <v>1241</v>
      </c>
      <c r="D122" s="1" t="s">
        <v>1139</v>
      </c>
      <c r="E122" s="1" t="s">
        <v>1143</v>
      </c>
      <c r="F122" s="1" t="s">
        <v>1763</v>
      </c>
      <c r="G122" s="1" t="s">
        <v>1665</v>
      </c>
      <c r="H122" s="1" t="s">
        <v>1141</v>
      </c>
    </row>
    <row r="123" hidden="1" spans="1:8">
      <c r="A123" s="1" t="s">
        <v>1136</v>
      </c>
      <c r="B123" s="1" t="s">
        <v>1634</v>
      </c>
      <c r="C123" s="1" t="s">
        <v>1770</v>
      </c>
      <c r="D123" s="1" t="s">
        <v>1139</v>
      </c>
      <c r="E123" s="1" t="s">
        <v>1143</v>
      </c>
      <c r="F123" s="1" t="s">
        <v>1732</v>
      </c>
      <c r="G123" s="1" t="s">
        <v>1771</v>
      </c>
      <c r="H123" s="1" t="s">
        <v>1141</v>
      </c>
    </row>
    <row r="124" hidden="1" spans="1:8">
      <c r="A124" s="1" t="s">
        <v>1136</v>
      </c>
      <c r="B124" s="1" t="s">
        <v>1634</v>
      </c>
      <c r="C124" s="1" t="s">
        <v>1772</v>
      </c>
      <c r="D124" s="1" t="s">
        <v>1139</v>
      </c>
      <c r="E124" s="1" t="s">
        <v>1143</v>
      </c>
      <c r="F124" s="1" t="s">
        <v>1664</v>
      </c>
      <c r="G124" s="1" t="s">
        <v>1643</v>
      </c>
      <c r="H124" s="1" t="s">
        <v>1141</v>
      </c>
    </row>
    <row r="125" hidden="1" spans="1:8">
      <c r="A125" s="1" t="s">
        <v>1136</v>
      </c>
      <c r="B125" s="1" t="s">
        <v>1147</v>
      </c>
      <c r="C125" s="1" t="s">
        <v>1242</v>
      </c>
      <c r="D125" s="1" t="s">
        <v>1139</v>
      </c>
      <c r="E125" s="1" t="s">
        <v>1143</v>
      </c>
      <c r="F125" s="1" t="s">
        <v>1672</v>
      </c>
      <c r="G125" s="1" t="s">
        <v>1693</v>
      </c>
      <c r="H125" s="1" t="s">
        <v>1141</v>
      </c>
    </row>
    <row r="126" hidden="1" spans="1:8">
      <c r="A126" s="1" t="s">
        <v>1136</v>
      </c>
      <c r="B126" s="1" t="s">
        <v>1147</v>
      </c>
      <c r="C126" s="1" t="s">
        <v>1243</v>
      </c>
      <c r="D126" s="1" t="s">
        <v>1139</v>
      </c>
      <c r="E126" s="1" t="s">
        <v>1143</v>
      </c>
      <c r="F126" s="1" t="s">
        <v>1723</v>
      </c>
      <c r="G126" s="1" t="s">
        <v>1655</v>
      </c>
      <c r="H126" s="1" t="s">
        <v>1141</v>
      </c>
    </row>
    <row r="127" hidden="1" spans="1:8">
      <c r="A127" s="1" t="s">
        <v>1136</v>
      </c>
      <c r="B127" s="1" t="s">
        <v>1147</v>
      </c>
      <c r="C127" s="1" t="s">
        <v>1244</v>
      </c>
      <c r="D127" s="1" t="s">
        <v>1170</v>
      </c>
      <c r="E127" s="1" t="s">
        <v>1245</v>
      </c>
      <c r="F127" s="1" t="s">
        <v>1670</v>
      </c>
      <c r="G127" s="1" t="s">
        <v>1649</v>
      </c>
      <c r="H127" s="1" t="s">
        <v>1141</v>
      </c>
    </row>
    <row r="128" hidden="1" spans="1:8">
      <c r="A128" s="1" t="s">
        <v>1136</v>
      </c>
      <c r="B128" s="1" t="s">
        <v>1137</v>
      </c>
      <c r="C128" s="1" t="s">
        <v>1246</v>
      </c>
      <c r="D128" s="1" t="s">
        <v>1139</v>
      </c>
      <c r="E128" s="1" t="s">
        <v>1143</v>
      </c>
      <c r="F128" s="1" t="s">
        <v>1726</v>
      </c>
      <c r="G128" s="1" t="s">
        <v>1685</v>
      </c>
      <c r="H128" s="1" t="s">
        <v>1141</v>
      </c>
    </row>
    <row r="129" hidden="1" spans="1:8">
      <c r="A129" s="1" t="s">
        <v>1136</v>
      </c>
      <c r="B129" s="1" t="s">
        <v>1137</v>
      </c>
      <c r="C129" s="1" t="s">
        <v>1247</v>
      </c>
      <c r="D129" s="1" t="s">
        <v>1139</v>
      </c>
      <c r="E129" s="1" t="s">
        <v>1143</v>
      </c>
      <c r="F129" s="1" t="s">
        <v>1664</v>
      </c>
      <c r="G129" s="1" t="s">
        <v>1677</v>
      </c>
      <c r="H129" s="1" t="s">
        <v>1141</v>
      </c>
    </row>
    <row r="130" hidden="1" spans="1:8">
      <c r="A130" s="1" t="s">
        <v>1136</v>
      </c>
      <c r="B130" s="1" t="s">
        <v>1634</v>
      </c>
      <c r="C130" s="1" t="s">
        <v>1773</v>
      </c>
      <c r="D130" s="1" t="s">
        <v>1139</v>
      </c>
      <c r="E130" s="1" t="s">
        <v>1146</v>
      </c>
      <c r="F130" s="1" t="s">
        <v>1774</v>
      </c>
      <c r="G130" s="1" t="s">
        <v>1662</v>
      </c>
      <c r="H130" s="1" t="s">
        <v>1141</v>
      </c>
    </row>
    <row r="131" hidden="1" spans="1:8">
      <c r="A131" s="1" t="s">
        <v>1136</v>
      </c>
      <c r="B131" s="1" t="s">
        <v>1147</v>
      </c>
      <c r="C131" s="1" t="s">
        <v>1248</v>
      </c>
      <c r="D131" s="1" t="s">
        <v>1139</v>
      </c>
      <c r="E131" s="1" t="s">
        <v>1143</v>
      </c>
      <c r="F131" s="1" t="s">
        <v>1745</v>
      </c>
      <c r="G131" s="1" t="s">
        <v>1676</v>
      </c>
      <c r="H131" s="1" t="s">
        <v>1141</v>
      </c>
    </row>
    <row r="132" hidden="1" spans="1:8">
      <c r="A132" s="1" t="s">
        <v>1136</v>
      </c>
      <c r="B132" s="1" t="s">
        <v>1147</v>
      </c>
      <c r="C132" s="1" t="s">
        <v>1249</v>
      </c>
      <c r="D132" s="1" t="s">
        <v>1139</v>
      </c>
      <c r="E132" s="1" t="s">
        <v>1143</v>
      </c>
      <c r="F132" s="1" t="s">
        <v>1706</v>
      </c>
      <c r="G132" s="1" t="s">
        <v>1637</v>
      </c>
      <c r="H132" s="1" t="s">
        <v>1141</v>
      </c>
    </row>
    <row r="133" hidden="1" spans="1:8">
      <c r="A133" s="1" t="s">
        <v>1136</v>
      </c>
      <c r="B133" s="1" t="s">
        <v>1634</v>
      </c>
      <c r="C133" s="1" t="s">
        <v>1775</v>
      </c>
      <c r="D133" s="1" t="s">
        <v>1139</v>
      </c>
      <c r="E133" s="1" t="s">
        <v>1143</v>
      </c>
      <c r="F133" s="1" t="s">
        <v>1640</v>
      </c>
      <c r="G133" s="1" t="s">
        <v>1729</v>
      </c>
      <c r="H133" s="1" t="s">
        <v>1141</v>
      </c>
    </row>
    <row r="134" hidden="1" spans="1:8">
      <c r="A134" s="1" t="s">
        <v>1136</v>
      </c>
      <c r="B134" s="1" t="s">
        <v>1634</v>
      </c>
      <c r="C134" s="1" t="s">
        <v>1776</v>
      </c>
      <c r="D134" s="1" t="s">
        <v>1139</v>
      </c>
      <c r="E134" s="1" t="s">
        <v>1146</v>
      </c>
      <c r="F134" s="1" t="s">
        <v>1695</v>
      </c>
      <c r="G134" s="1" t="s">
        <v>1777</v>
      </c>
      <c r="H134" s="1" t="s">
        <v>1141</v>
      </c>
    </row>
    <row r="135" hidden="1" spans="1:8">
      <c r="A135" s="1" t="s">
        <v>1136</v>
      </c>
      <c r="B135" s="1" t="s">
        <v>1638</v>
      </c>
      <c r="C135" s="1" t="s">
        <v>1778</v>
      </c>
      <c r="D135" s="1" t="s">
        <v>1170</v>
      </c>
      <c r="E135" s="1" t="s">
        <v>1171</v>
      </c>
      <c r="F135" s="1" t="s">
        <v>1695</v>
      </c>
      <c r="G135" s="1" t="s">
        <v>1660</v>
      </c>
      <c r="H135" s="1" t="s">
        <v>1141</v>
      </c>
    </row>
    <row r="136" hidden="1" spans="1:8">
      <c r="A136" s="1" t="s">
        <v>1136</v>
      </c>
      <c r="B136" s="1" t="s">
        <v>1147</v>
      </c>
      <c r="C136" s="1" t="s">
        <v>1250</v>
      </c>
      <c r="D136" s="1" t="s">
        <v>1139</v>
      </c>
      <c r="E136" s="1" t="s">
        <v>1140</v>
      </c>
      <c r="F136" s="1" t="s">
        <v>1779</v>
      </c>
      <c r="G136" s="1" t="s">
        <v>1643</v>
      </c>
      <c r="H136" s="1" t="s">
        <v>1141</v>
      </c>
    </row>
    <row r="137" hidden="1" spans="1:8">
      <c r="A137" s="1" t="s">
        <v>1136</v>
      </c>
      <c r="B137" s="1" t="s">
        <v>1650</v>
      </c>
      <c r="C137" s="1" t="s">
        <v>1780</v>
      </c>
      <c r="D137" s="1" t="s">
        <v>1139</v>
      </c>
      <c r="E137" s="1" t="s">
        <v>1140</v>
      </c>
      <c r="F137" s="1" t="s">
        <v>1781</v>
      </c>
      <c r="G137" s="1" t="s">
        <v>1679</v>
      </c>
      <c r="H137" s="1" t="s">
        <v>1141</v>
      </c>
    </row>
    <row r="138" hidden="1" spans="1:8">
      <c r="A138" s="1" t="s">
        <v>1136</v>
      </c>
      <c r="B138" s="1" t="s">
        <v>1147</v>
      </c>
      <c r="C138" s="1" t="s">
        <v>1251</v>
      </c>
      <c r="D138" s="1" t="s">
        <v>1139</v>
      </c>
      <c r="E138" s="1" t="s">
        <v>1140</v>
      </c>
      <c r="F138" s="1" t="s">
        <v>1782</v>
      </c>
      <c r="G138" s="1" t="s">
        <v>1655</v>
      </c>
      <c r="H138" s="1" t="s">
        <v>1141</v>
      </c>
    </row>
    <row r="139" hidden="1" spans="1:8">
      <c r="A139" s="1" t="s">
        <v>1136</v>
      </c>
      <c r="B139" s="1" t="s">
        <v>1638</v>
      </c>
      <c r="C139" s="1" t="s">
        <v>1783</v>
      </c>
      <c r="D139" s="1" t="s">
        <v>1139</v>
      </c>
      <c r="E139" s="1" t="s">
        <v>1143</v>
      </c>
      <c r="F139" s="1" t="s">
        <v>1637</v>
      </c>
      <c r="G139" s="1" t="s">
        <v>1679</v>
      </c>
      <c r="H139" s="1" t="s">
        <v>1141</v>
      </c>
    </row>
    <row r="140" hidden="1" spans="1:8">
      <c r="A140" s="1" t="s">
        <v>1136</v>
      </c>
      <c r="B140" s="1" t="s">
        <v>1650</v>
      </c>
      <c r="C140" s="1" t="s">
        <v>1784</v>
      </c>
      <c r="D140" s="1" t="s">
        <v>1139</v>
      </c>
      <c r="E140" s="1" t="s">
        <v>1143</v>
      </c>
      <c r="F140" s="1" t="s">
        <v>1785</v>
      </c>
      <c r="G140" s="1" t="s">
        <v>1763</v>
      </c>
      <c r="H140" s="1" t="s">
        <v>1141</v>
      </c>
    </row>
    <row r="141" hidden="1" spans="1:8">
      <c r="A141" s="1" t="s">
        <v>1136</v>
      </c>
      <c r="B141" s="1" t="s">
        <v>1147</v>
      </c>
      <c r="C141" s="1" t="s">
        <v>1252</v>
      </c>
      <c r="D141" s="1" t="s">
        <v>1139</v>
      </c>
      <c r="E141" s="1" t="s">
        <v>1140</v>
      </c>
      <c r="F141" s="1" t="s">
        <v>1658</v>
      </c>
      <c r="G141" s="1" t="s">
        <v>1665</v>
      </c>
      <c r="H141" s="1" t="s">
        <v>1141</v>
      </c>
    </row>
    <row r="142" hidden="1" spans="1:8">
      <c r="A142" s="1" t="s">
        <v>1136</v>
      </c>
      <c r="B142" s="1" t="s">
        <v>1147</v>
      </c>
      <c r="C142" s="1" t="s">
        <v>1253</v>
      </c>
      <c r="D142" s="1" t="s">
        <v>1139</v>
      </c>
      <c r="E142" s="1" t="s">
        <v>1140</v>
      </c>
      <c r="F142" s="1" t="s">
        <v>1679</v>
      </c>
      <c r="G142" s="1" t="s">
        <v>1676</v>
      </c>
      <c r="H142" s="1" t="s">
        <v>1141</v>
      </c>
    </row>
    <row r="143" hidden="1" spans="1:8">
      <c r="A143" s="1" t="s">
        <v>1136</v>
      </c>
      <c r="B143" s="1" t="s">
        <v>1137</v>
      </c>
      <c r="C143" s="1" t="s">
        <v>1254</v>
      </c>
      <c r="D143" s="1" t="s">
        <v>1139</v>
      </c>
      <c r="E143" s="1" t="s">
        <v>1143</v>
      </c>
      <c r="F143" s="1" t="s">
        <v>1664</v>
      </c>
      <c r="G143" s="1" t="s">
        <v>1655</v>
      </c>
      <c r="H143" s="1" t="s">
        <v>1141</v>
      </c>
    </row>
    <row r="144" hidden="1" spans="1:8">
      <c r="A144" s="1" t="s">
        <v>1136</v>
      </c>
      <c r="B144" s="1" t="s">
        <v>1147</v>
      </c>
      <c r="C144" s="1" t="s">
        <v>1255</v>
      </c>
      <c r="D144" s="1" t="s">
        <v>1139</v>
      </c>
      <c r="E144" s="1" t="s">
        <v>1143</v>
      </c>
      <c r="F144" s="1" t="s">
        <v>1723</v>
      </c>
      <c r="G144" s="1" t="s">
        <v>1643</v>
      </c>
      <c r="H144" s="1" t="s">
        <v>1141</v>
      </c>
    </row>
    <row r="145" hidden="1" spans="1:8">
      <c r="A145" s="1" t="s">
        <v>1136</v>
      </c>
      <c r="B145" s="1" t="s">
        <v>1147</v>
      </c>
      <c r="C145" s="1" t="s">
        <v>1256</v>
      </c>
      <c r="D145" s="1" t="s">
        <v>1139</v>
      </c>
      <c r="E145" s="1" t="s">
        <v>1143</v>
      </c>
      <c r="F145" s="1" t="s">
        <v>1786</v>
      </c>
      <c r="G145" s="1" t="s">
        <v>1665</v>
      </c>
      <c r="H145" s="1" t="s">
        <v>1141</v>
      </c>
    </row>
    <row r="146" hidden="1" spans="1:8">
      <c r="A146" s="1" t="s">
        <v>1136</v>
      </c>
      <c r="B146" s="1" t="s">
        <v>1147</v>
      </c>
      <c r="C146" s="1" t="s">
        <v>1257</v>
      </c>
      <c r="D146" s="1" t="s">
        <v>1139</v>
      </c>
      <c r="E146" s="1" t="s">
        <v>1146</v>
      </c>
      <c r="F146" s="1" t="s">
        <v>1160</v>
      </c>
      <c r="G146" s="1" t="s">
        <v>1209</v>
      </c>
      <c r="H146" s="1" t="s">
        <v>1141</v>
      </c>
    </row>
    <row r="147" hidden="1" spans="1:8">
      <c r="A147" s="1" t="s">
        <v>1136</v>
      </c>
      <c r="B147" s="1" t="s">
        <v>1638</v>
      </c>
      <c r="C147" s="1" t="s">
        <v>1787</v>
      </c>
      <c r="D147" s="1" t="s">
        <v>1139</v>
      </c>
      <c r="E147" s="1" t="s">
        <v>1143</v>
      </c>
      <c r="F147" s="1" t="s">
        <v>1779</v>
      </c>
      <c r="G147" s="1" t="s">
        <v>1697</v>
      </c>
      <c r="H147" s="1" t="s">
        <v>1141</v>
      </c>
    </row>
    <row r="148" hidden="1" spans="1:8">
      <c r="A148" s="1" t="s">
        <v>1136</v>
      </c>
      <c r="B148" s="1" t="s">
        <v>1155</v>
      </c>
      <c r="C148" s="1" t="s">
        <v>1258</v>
      </c>
      <c r="D148" s="1" t="s">
        <v>1139</v>
      </c>
      <c r="E148" s="1" t="s">
        <v>1143</v>
      </c>
      <c r="F148" s="1" t="s">
        <v>1779</v>
      </c>
      <c r="G148" s="1" t="s">
        <v>1655</v>
      </c>
      <c r="H148" s="1" t="s">
        <v>1141</v>
      </c>
    </row>
    <row r="149" hidden="1" spans="1:8">
      <c r="A149" s="1" t="s">
        <v>1136</v>
      </c>
      <c r="B149" s="1" t="s">
        <v>1147</v>
      </c>
      <c r="C149" s="1" t="s">
        <v>1259</v>
      </c>
      <c r="D149" s="1" t="s">
        <v>1139</v>
      </c>
      <c r="E149" s="1" t="s">
        <v>1143</v>
      </c>
      <c r="F149" s="1" t="s">
        <v>1788</v>
      </c>
      <c r="G149" s="1" t="s">
        <v>1729</v>
      </c>
      <c r="H149" s="1" t="s">
        <v>1141</v>
      </c>
    </row>
    <row r="150" hidden="1" spans="1:8">
      <c r="A150" s="1" t="s">
        <v>1136</v>
      </c>
      <c r="B150" s="1" t="s">
        <v>1147</v>
      </c>
      <c r="C150" s="1" t="s">
        <v>1260</v>
      </c>
      <c r="D150" s="1" t="s">
        <v>1139</v>
      </c>
      <c r="E150" s="1" t="s">
        <v>1140</v>
      </c>
      <c r="F150" s="1" t="s">
        <v>1789</v>
      </c>
      <c r="G150" s="1" t="s">
        <v>1655</v>
      </c>
      <c r="H150" s="1" t="s">
        <v>1141</v>
      </c>
    </row>
    <row r="151" hidden="1" spans="1:8">
      <c r="A151" s="1" t="s">
        <v>1136</v>
      </c>
      <c r="B151" s="1" t="s">
        <v>1137</v>
      </c>
      <c r="C151" s="1" t="s">
        <v>1261</v>
      </c>
      <c r="D151" s="1" t="s">
        <v>1139</v>
      </c>
      <c r="E151" s="1" t="s">
        <v>1140</v>
      </c>
      <c r="F151" s="1" t="s">
        <v>1685</v>
      </c>
      <c r="G151" s="1" t="s">
        <v>1679</v>
      </c>
      <c r="H151" s="1" t="s">
        <v>1141</v>
      </c>
    </row>
    <row r="152" hidden="1" spans="1:8">
      <c r="A152" s="1" t="s">
        <v>1136</v>
      </c>
      <c r="B152" s="1" t="s">
        <v>1698</v>
      </c>
      <c r="C152" s="1" t="s">
        <v>1790</v>
      </c>
      <c r="D152" s="1" t="s">
        <v>1139</v>
      </c>
      <c r="E152" s="1" t="s">
        <v>1143</v>
      </c>
      <c r="F152" s="1" t="s">
        <v>1791</v>
      </c>
      <c r="G152" s="1" t="s">
        <v>1693</v>
      </c>
      <c r="H152" s="1" t="s">
        <v>1141</v>
      </c>
    </row>
    <row r="153" hidden="1" spans="1:8">
      <c r="A153" s="1" t="s">
        <v>1136</v>
      </c>
      <c r="B153" s="1" t="s">
        <v>1147</v>
      </c>
      <c r="C153" s="1" t="s">
        <v>1262</v>
      </c>
      <c r="D153" s="1" t="s">
        <v>1139</v>
      </c>
      <c r="E153" s="1" t="s">
        <v>1143</v>
      </c>
      <c r="F153" s="1" t="s">
        <v>1792</v>
      </c>
      <c r="G153" s="1" t="s">
        <v>1649</v>
      </c>
      <c r="H153" s="1" t="s">
        <v>1141</v>
      </c>
    </row>
    <row r="154" hidden="1" spans="1:8">
      <c r="A154" s="1" t="s">
        <v>1136</v>
      </c>
      <c r="B154" s="1" t="s">
        <v>1650</v>
      </c>
      <c r="C154" s="1" t="s">
        <v>1793</v>
      </c>
      <c r="D154" s="1" t="s">
        <v>1139</v>
      </c>
      <c r="E154" s="1" t="s">
        <v>1140</v>
      </c>
      <c r="F154" s="1" t="s">
        <v>1703</v>
      </c>
      <c r="G154" s="1" t="s">
        <v>1643</v>
      </c>
      <c r="H154" s="1" t="s">
        <v>1141</v>
      </c>
    </row>
    <row r="155" hidden="1" spans="1:8">
      <c r="A155" s="1" t="s">
        <v>1136</v>
      </c>
      <c r="B155" s="1" t="s">
        <v>1137</v>
      </c>
      <c r="C155" s="1" t="s">
        <v>1263</v>
      </c>
      <c r="D155" s="1" t="s">
        <v>1170</v>
      </c>
      <c r="E155" s="1" t="s">
        <v>1173</v>
      </c>
      <c r="F155" s="1" t="s">
        <v>1794</v>
      </c>
      <c r="G155" s="1" t="s">
        <v>1665</v>
      </c>
      <c r="H155" s="1" t="s">
        <v>1141</v>
      </c>
    </row>
    <row r="156" hidden="1" spans="1:8">
      <c r="A156" s="1" t="s">
        <v>1136</v>
      </c>
      <c r="B156" s="1" t="s">
        <v>1147</v>
      </c>
      <c r="C156" s="1" t="s">
        <v>1264</v>
      </c>
      <c r="D156" s="1" t="s">
        <v>1139</v>
      </c>
      <c r="E156" s="1" t="s">
        <v>1143</v>
      </c>
      <c r="F156" s="1" t="s">
        <v>1671</v>
      </c>
      <c r="G156" s="1" t="s">
        <v>1655</v>
      </c>
      <c r="H156" s="1" t="s">
        <v>1141</v>
      </c>
    </row>
    <row r="157" hidden="1" spans="1:8">
      <c r="A157" s="1" t="s">
        <v>1136</v>
      </c>
      <c r="B157" s="1" t="s">
        <v>1638</v>
      </c>
      <c r="C157" s="1" t="s">
        <v>1795</v>
      </c>
      <c r="D157" s="1" t="s">
        <v>1139</v>
      </c>
      <c r="E157" s="1" t="s">
        <v>1143</v>
      </c>
      <c r="F157" s="1" t="s">
        <v>1785</v>
      </c>
      <c r="G157" s="1" t="s">
        <v>1637</v>
      </c>
      <c r="H157" s="1" t="s">
        <v>1141</v>
      </c>
    </row>
    <row r="158" hidden="1" spans="1:8">
      <c r="A158" s="1" t="s">
        <v>1136</v>
      </c>
      <c r="B158" s="1" t="s">
        <v>1137</v>
      </c>
      <c r="C158" s="1" t="s">
        <v>1265</v>
      </c>
      <c r="D158" s="1" t="s">
        <v>1170</v>
      </c>
      <c r="E158" s="1" t="s">
        <v>1173</v>
      </c>
      <c r="F158" s="1" t="s">
        <v>1649</v>
      </c>
      <c r="G158" s="1" t="s">
        <v>1665</v>
      </c>
      <c r="H158" s="1" t="s">
        <v>1141</v>
      </c>
    </row>
    <row r="159" hidden="1" spans="1:8">
      <c r="A159" s="1" t="s">
        <v>1136</v>
      </c>
      <c r="B159" s="1" t="s">
        <v>1137</v>
      </c>
      <c r="C159" s="1" t="s">
        <v>1266</v>
      </c>
      <c r="D159" s="1" t="s">
        <v>1139</v>
      </c>
      <c r="E159" s="1" t="s">
        <v>1143</v>
      </c>
      <c r="F159" s="1" t="s">
        <v>1786</v>
      </c>
      <c r="G159" s="1" t="s">
        <v>1655</v>
      </c>
      <c r="H159" s="1" t="s">
        <v>1141</v>
      </c>
    </row>
    <row r="160" hidden="1" spans="1:8">
      <c r="A160" s="1" t="s">
        <v>1136</v>
      </c>
      <c r="B160" s="1" t="s">
        <v>1147</v>
      </c>
      <c r="C160" s="1" t="s">
        <v>1267</v>
      </c>
      <c r="D160" s="1" t="s">
        <v>1139</v>
      </c>
      <c r="E160" s="1" t="s">
        <v>1146</v>
      </c>
      <c r="F160" s="1" t="s">
        <v>1184</v>
      </c>
      <c r="G160" s="1" t="s">
        <v>1268</v>
      </c>
      <c r="H160" s="1" t="s">
        <v>1141</v>
      </c>
    </row>
    <row r="161" hidden="1" spans="1:8">
      <c r="A161" s="1" t="s">
        <v>1136</v>
      </c>
      <c r="B161" s="1" t="s">
        <v>1634</v>
      </c>
      <c r="C161" s="1" t="s">
        <v>1796</v>
      </c>
      <c r="D161" s="1" t="s">
        <v>1139</v>
      </c>
      <c r="E161" s="1" t="s">
        <v>1143</v>
      </c>
      <c r="F161" s="1" t="s">
        <v>1797</v>
      </c>
      <c r="G161" s="1" t="s">
        <v>1798</v>
      </c>
      <c r="H161" s="1" t="s">
        <v>1141</v>
      </c>
    </row>
    <row r="162" hidden="1" spans="1:8">
      <c r="A162" s="1" t="s">
        <v>1136</v>
      </c>
      <c r="B162" s="1" t="s">
        <v>1147</v>
      </c>
      <c r="C162" s="1" t="s">
        <v>1269</v>
      </c>
      <c r="D162" s="1" t="s">
        <v>1139</v>
      </c>
      <c r="E162" s="1" t="s">
        <v>1143</v>
      </c>
      <c r="F162" s="1" t="s">
        <v>1799</v>
      </c>
      <c r="G162" s="1" t="s">
        <v>1665</v>
      </c>
      <c r="H162" s="1" t="s">
        <v>1141</v>
      </c>
    </row>
    <row r="163" hidden="1" spans="1:8">
      <c r="A163" s="1" t="s">
        <v>1136</v>
      </c>
      <c r="B163" s="1" t="s">
        <v>1155</v>
      </c>
      <c r="C163" s="1" t="s">
        <v>1270</v>
      </c>
      <c r="D163" s="1" t="s">
        <v>1139</v>
      </c>
      <c r="E163" s="1" t="s">
        <v>1140</v>
      </c>
      <c r="F163" s="1" t="s">
        <v>1789</v>
      </c>
      <c r="G163" s="1" t="s">
        <v>1665</v>
      </c>
      <c r="H163" s="1" t="s">
        <v>1141</v>
      </c>
    </row>
    <row r="164" hidden="1" spans="1:8">
      <c r="A164" s="1" t="s">
        <v>1136</v>
      </c>
      <c r="B164" s="1" t="s">
        <v>1638</v>
      </c>
      <c r="C164" s="1" t="s">
        <v>1800</v>
      </c>
      <c r="D164" s="1" t="s">
        <v>1139</v>
      </c>
      <c r="E164" s="1" t="s">
        <v>1801</v>
      </c>
      <c r="F164" s="1" t="s">
        <v>1694</v>
      </c>
      <c r="G164" s="1" t="s">
        <v>1695</v>
      </c>
      <c r="H164" s="1" t="s">
        <v>1141</v>
      </c>
    </row>
    <row r="165" hidden="1" spans="1:8">
      <c r="A165" s="1" t="s">
        <v>1136</v>
      </c>
      <c r="B165" s="1" t="s">
        <v>1638</v>
      </c>
      <c r="C165" s="1" t="s">
        <v>1802</v>
      </c>
      <c r="D165" s="1" t="s">
        <v>1139</v>
      </c>
      <c r="E165" s="1" t="s">
        <v>1143</v>
      </c>
      <c r="F165" s="1" t="s">
        <v>1779</v>
      </c>
      <c r="G165" s="1" t="s">
        <v>1717</v>
      </c>
      <c r="H165" s="1" t="s">
        <v>1141</v>
      </c>
    </row>
    <row r="166" hidden="1" spans="1:8">
      <c r="A166" s="1" t="s">
        <v>1136</v>
      </c>
      <c r="B166" s="1" t="s">
        <v>1147</v>
      </c>
      <c r="C166" s="1" t="s">
        <v>1271</v>
      </c>
      <c r="D166" s="1" t="s">
        <v>1139</v>
      </c>
      <c r="E166" s="1" t="s">
        <v>1143</v>
      </c>
      <c r="F166" s="1" t="s">
        <v>1803</v>
      </c>
      <c r="G166" s="1" t="s">
        <v>1701</v>
      </c>
      <c r="H166" s="1" t="s">
        <v>1141</v>
      </c>
    </row>
    <row r="167" hidden="1" spans="1:8">
      <c r="A167" s="1" t="s">
        <v>1136</v>
      </c>
      <c r="B167" s="1" t="s">
        <v>1650</v>
      </c>
      <c r="C167" s="1" t="s">
        <v>1804</v>
      </c>
      <c r="D167" s="1" t="s">
        <v>1139</v>
      </c>
      <c r="E167" s="1" t="s">
        <v>1143</v>
      </c>
      <c r="F167" s="1" t="s">
        <v>1805</v>
      </c>
      <c r="G167" s="1" t="s">
        <v>1721</v>
      </c>
      <c r="H167" s="1" t="s">
        <v>1141</v>
      </c>
    </row>
    <row r="168" hidden="1" spans="1:8">
      <c r="A168" s="1" t="s">
        <v>1136</v>
      </c>
      <c r="B168" s="1" t="s">
        <v>1137</v>
      </c>
      <c r="C168" s="1" t="s">
        <v>1272</v>
      </c>
      <c r="D168" s="1" t="s">
        <v>1139</v>
      </c>
      <c r="E168" s="1" t="s">
        <v>1143</v>
      </c>
      <c r="F168" s="1" t="s">
        <v>1781</v>
      </c>
      <c r="G168" s="1" t="s">
        <v>1643</v>
      </c>
      <c r="H168" s="1" t="s">
        <v>1141</v>
      </c>
    </row>
    <row r="169" hidden="1" spans="1:8">
      <c r="A169" s="1" t="s">
        <v>1136</v>
      </c>
      <c r="B169" s="1" t="s">
        <v>1634</v>
      </c>
      <c r="C169" s="1" t="s">
        <v>1806</v>
      </c>
      <c r="D169" s="1" t="s">
        <v>1139</v>
      </c>
      <c r="E169" s="1" t="s">
        <v>1146</v>
      </c>
      <c r="F169" s="1" t="s">
        <v>1160</v>
      </c>
      <c r="G169" s="1" t="s">
        <v>1767</v>
      </c>
      <c r="H169" s="1" t="s">
        <v>1141</v>
      </c>
    </row>
    <row r="170" hidden="1" spans="1:8">
      <c r="A170" s="1" t="s">
        <v>1136</v>
      </c>
      <c r="B170" s="1" t="s">
        <v>1147</v>
      </c>
      <c r="C170" s="1" t="s">
        <v>1273</v>
      </c>
      <c r="D170" s="1" t="s">
        <v>1139</v>
      </c>
      <c r="E170" s="1" t="s">
        <v>1143</v>
      </c>
      <c r="F170" s="1" t="s">
        <v>1781</v>
      </c>
      <c r="G170" s="1" t="s">
        <v>1655</v>
      </c>
      <c r="H170" s="1" t="s">
        <v>1141</v>
      </c>
    </row>
    <row r="171" hidden="1" spans="1:8">
      <c r="A171" s="1" t="s">
        <v>1136</v>
      </c>
      <c r="B171" s="1" t="s">
        <v>1638</v>
      </c>
      <c r="C171" s="1" t="s">
        <v>1807</v>
      </c>
      <c r="D171" s="1" t="s">
        <v>1170</v>
      </c>
      <c r="E171" s="1" t="s">
        <v>1173</v>
      </c>
      <c r="F171" s="1" t="s">
        <v>1672</v>
      </c>
      <c r="G171" s="1" t="s">
        <v>1685</v>
      </c>
      <c r="H171" s="1" t="s">
        <v>1141</v>
      </c>
    </row>
    <row r="172" hidden="1" spans="1:8">
      <c r="A172" s="1" t="s">
        <v>1136</v>
      </c>
      <c r="B172" s="1" t="s">
        <v>1155</v>
      </c>
      <c r="C172" s="1" t="s">
        <v>1274</v>
      </c>
      <c r="D172" s="1" t="s">
        <v>1139</v>
      </c>
      <c r="E172" s="1" t="s">
        <v>1143</v>
      </c>
      <c r="F172" s="1" t="s">
        <v>1671</v>
      </c>
      <c r="G172" s="1" t="s">
        <v>1665</v>
      </c>
      <c r="H172" s="1" t="s">
        <v>1141</v>
      </c>
    </row>
    <row r="173" hidden="1" spans="1:8">
      <c r="A173" s="1" t="s">
        <v>1136</v>
      </c>
      <c r="B173" s="1" t="s">
        <v>1155</v>
      </c>
      <c r="C173" s="1" t="s">
        <v>1275</v>
      </c>
      <c r="D173" s="1" t="s">
        <v>1139</v>
      </c>
      <c r="E173" s="1" t="s">
        <v>1143</v>
      </c>
      <c r="F173" s="1" t="s">
        <v>1808</v>
      </c>
      <c r="G173" s="1" t="s">
        <v>1637</v>
      </c>
      <c r="H173" s="1" t="s">
        <v>1141</v>
      </c>
    </row>
    <row r="174" hidden="1" spans="1:8">
      <c r="A174" s="1" t="s">
        <v>1136</v>
      </c>
      <c r="B174" s="1" t="s">
        <v>1137</v>
      </c>
      <c r="C174" s="1" t="s">
        <v>1276</v>
      </c>
      <c r="D174" s="1" t="s">
        <v>1139</v>
      </c>
      <c r="E174" s="1" t="s">
        <v>1140</v>
      </c>
      <c r="F174" s="1" t="s">
        <v>1809</v>
      </c>
      <c r="G174" s="1" t="s">
        <v>1763</v>
      </c>
      <c r="H174" s="1" t="s">
        <v>1141</v>
      </c>
    </row>
    <row r="175" hidden="1" spans="1:8">
      <c r="A175" s="1" t="s">
        <v>1136</v>
      </c>
      <c r="B175" s="1" t="s">
        <v>1179</v>
      </c>
      <c r="C175" s="1" t="s">
        <v>1277</v>
      </c>
      <c r="D175" s="1" t="s">
        <v>1139</v>
      </c>
      <c r="E175" s="1" t="s">
        <v>1278</v>
      </c>
      <c r="F175" s="1" t="s">
        <v>1791</v>
      </c>
      <c r="G175" s="1" t="s">
        <v>1652</v>
      </c>
      <c r="H175" s="1" t="s">
        <v>1141</v>
      </c>
    </row>
    <row r="176" hidden="1" spans="1:8">
      <c r="A176" s="1" t="s">
        <v>1136</v>
      </c>
      <c r="B176" s="1" t="s">
        <v>1179</v>
      </c>
      <c r="C176" s="1" t="s">
        <v>1279</v>
      </c>
      <c r="D176" s="1" t="s">
        <v>1139</v>
      </c>
      <c r="E176" s="1" t="s">
        <v>1278</v>
      </c>
      <c r="F176" s="1" t="s">
        <v>1791</v>
      </c>
      <c r="G176" s="1" t="s">
        <v>1694</v>
      </c>
      <c r="H176" s="1" t="s">
        <v>1141</v>
      </c>
    </row>
    <row r="177" hidden="1" spans="1:8">
      <c r="A177" s="1" t="s">
        <v>1136</v>
      </c>
      <c r="B177" s="1" t="s">
        <v>1137</v>
      </c>
      <c r="C177" s="1" t="s">
        <v>1280</v>
      </c>
      <c r="D177" s="1" t="s">
        <v>1139</v>
      </c>
      <c r="E177" s="1" t="s">
        <v>1143</v>
      </c>
      <c r="F177" s="1" t="s">
        <v>1799</v>
      </c>
      <c r="G177" s="1" t="s">
        <v>1655</v>
      </c>
      <c r="H177" s="1" t="s">
        <v>1141</v>
      </c>
    </row>
    <row r="178" hidden="1" spans="1:8">
      <c r="A178" s="1" t="s">
        <v>1136</v>
      </c>
      <c r="B178" s="1" t="s">
        <v>1155</v>
      </c>
      <c r="C178" s="1" t="s">
        <v>1281</v>
      </c>
      <c r="D178" s="1" t="s">
        <v>1139</v>
      </c>
      <c r="E178" s="1" t="s">
        <v>1143</v>
      </c>
      <c r="F178" s="1" t="s">
        <v>1738</v>
      </c>
      <c r="G178" s="1" t="s">
        <v>1665</v>
      </c>
      <c r="H178" s="1" t="s">
        <v>1141</v>
      </c>
    </row>
    <row r="179" hidden="1" spans="1:8">
      <c r="A179" s="1" t="s">
        <v>1136</v>
      </c>
      <c r="B179" s="1" t="s">
        <v>1147</v>
      </c>
      <c r="C179" s="1" t="s">
        <v>1282</v>
      </c>
      <c r="D179" s="1" t="s">
        <v>1139</v>
      </c>
      <c r="E179" s="1" t="s">
        <v>1143</v>
      </c>
      <c r="F179" s="1" t="s">
        <v>1788</v>
      </c>
      <c r="G179" s="1" t="s">
        <v>1637</v>
      </c>
      <c r="H179" s="1" t="s">
        <v>1141</v>
      </c>
    </row>
    <row r="180" hidden="1" spans="1:8">
      <c r="A180" s="1" t="s">
        <v>1136</v>
      </c>
      <c r="B180" s="1" t="s">
        <v>1147</v>
      </c>
      <c r="C180" s="1" t="s">
        <v>1283</v>
      </c>
      <c r="D180" s="1" t="s">
        <v>1139</v>
      </c>
      <c r="E180" s="1" t="s">
        <v>1140</v>
      </c>
      <c r="F180" s="1" t="s">
        <v>1685</v>
      </c>
      <c r="G180" s="1" t="s">
        <v>1643</v>
      </c>
      <c r="H180" s="1" t="s">
        <v>1141</v>
      </c>
    </row>
    <row r="181" hidden="1" spans="1:8">
      <c r="A181" s="1" t="s">
        <v>1136</v>
      </c>
      <c r="B181" s="1" t="s">
        <v>1698</v>
      </c>
      <c r="C181" s="1" t="s">
        <v>1810</v>
      </c>
      <c r="D181" s="1" t="s">
        <v>1139</v>
      </c>
      <c r="E181" s="1" t="s">
        <v>1143</v>
      </c>
      <c r="F181" s="1" t="s">
        <v>1779</v>
      </c>
      <c r="G181" s="1" t="s">
        <v>1736</v>
      </c>
      <c r="H181" s="1" t="s">
        <v>1141</v>
      </c>
    </row>
    <row r="182" hidden="1" spans="1:8">
      <c r="A182" s="1" t="s">
        <v>1136</v>
      </c>
      <c r="B182" s="1" t="s">
        <v>1147</v>
      </c>
      <c r="C182" s="1" t="s">
        <v>1284</v>
      </c>
      <c r="D182" s="1" t="s">
        <v>1139</v>
      </c>
      <c r="E182" s="1" t="s">
        <v>1143</v>
      </c>
      <c r="F182" s="1" t="s">
        <v>1779</v>
      </c>
      <c r="G182" s="1" t="s">
        <v>1649</v>
      </c>
      <c r="H182" s="1" t="s">
        <v>1141</v>
      </c>
    </row>
    <row r="183" hidden="1" spans="1:8">
      <c r="A183" s="1" t="s">
        <v>1136</v>
      </c>
      <c r="B183" s="1" t="s">
        <v>1147</v>
      </c>
      <c r="C183" s="1" t="s">
        <v>1285</v>
      </c>
      <c r="D183" s="1" t="s">
        <v>1139</v>
      </c>
      <c r="E183" s="1" t="s">
        <v>1143</v>
      </c>
      <c r="F183" s="1" t="s">
        <v>1811</v>
      </c>
      <c r="G183" s="1" t="s">
        <v>1286</v>
      </c>
      <c r="H183" s="1" t="s">
        <v>1141</v>
      </c>
    </row>
    <row r="184" hidden="1" spans="1:8">
      <c r="A184" s="1" t="s">
        <v>1136</v>
      </c>
      <c r="B184" s="1" t="s">
        <v>1147</v>
      </c>
      <c r="C184" s="1" t="s">
        <v>1287</v>
      </c>
      <c r="D184" s="1" t="s">
        <v>1139</v>
      </c>
      <c r="E184" s="1" t="s">
        <v>1143</v>
      </c>
      <c r="F184" s="1" t="s">
        <v>1738</v>
      </c>
      <c r="G184" s="1" t="s">
        <v>1655</v>
      </c>
      <c r="H184" s="1" t="s">
        <v>1141</v>
      </c>
    </row>
    <row r="185" hidden="1" spans="1:8">
      <c r="A185" s="1" t="s">
        <v>1136</v>
      </c>
      <c r="B185" s="1" t="s">
        <v>1634</v>
      </c>
      <c r="C185" s="1" t="s">
        <v>1812</v>
      </c>
      <c r="D185" s="1" t="s">
        <v>1139</v>
      </c>
      <c r="E185" s="1" t="s">
        <v>1143</v>
      </c>
      <c r="F185" s="1" t="s">
        <v>1673</v>
      </c>
      <c r="G185" s="1" t="s">
        <v>1763</v>
      </c>
      <c r="H185" s="1" t="s">
        <v>1141</v>
      </c>
    </row>
    <row r="186" hidden="1" spans="1:8">
      <c r="A186" s="1" t="s">
        <v>1136</v>
      </c>
      <c r="B186" s="1" t="s">
        <v>1634</v>
      </c>
      <c r="C186" s="1" t="s">
        <v>1813</v>
      </c>
      <c r="D186" s="1" t="s">
        <v>1139</v>
      </c>
      <c r="E186" s="1" t="s">
        <v>1143</v>
      </c>
      <c r="F186" s="1" t="s">
        <v>1786</v>
      </c>
      <c r="G186" s="1" t="s">
        <v>1649</v>
      </c>
      <c r="H186" s="1" t="s">
        <v>1141</v>
      </c>
    </row>
    <row r="187" hidden="1" spans="1:8">
      <c r="A187" s="1" t="s">
        <v>1136</v>
      </c>
      <c r="B187" s="1" t="s">
        <v>1137</v>
      </c>
      <c r="C187" s="1" t="s">
        <v>1288</v>
      </c>
      <c r="D187" s="1" t="s">
        <v>1139</v>
      </c>
      <c r="E187" s="1" t="s">
        <v>1146</v>
      </c>
      <c r="F187" s="1" t="s">
        <v>1694</v>
      </c>
      <c r="G187" s="1" t="s">
        <v>1760</v>
      </c>
      <c r="H187" s="1" t="s">
        <v>1141</v>
      </c>
    </row>
    <row r="188" hidden="1" spans="1:8">
      <c r="A188" s="1" t="s">
        <v>1136</v>
      </c>
      <c r="B188" s="1" t="s">
        <v>1650</v>
      </c>
      <c r="C188" s="1" t="s">
        <v>1814</v>
      </c>
      <c r="D188" s="1" t="s">
        <v>1139</v>
      </c>
      <c r="E188" s="1" t="s">
        <v>1143</v>
      </c>
      <c r="F188" s="1" t="s">
        <v>1799</v>
      </c>
      <c r="G188" s="1" t="s">
        <v>1643</v>
      </c>
      <c r="H188" s="1" t="s">
        <v>1141</v>
      </c>
    </row>
    <row r="189" hidden="1" spans="1:8">
      <c r="A189" s="1" t="s">
        <v>1136</v>
      </c>
      <c r="B189" s="1" t="s">
        <v>1147</v>
      </c>
      <c r="C189" s="1" t="s">
        <v>1289</v>
      </c>
      <c r="D189" s="1" t="s">
        <v>1139</v>
      </c>
      <c r="E189" s="1" t="s">
        <v>1140</v>
      </c>
      <c r="F189" s="1" t="s">
        <v>1664</v>
      </c>
      <c r="G189" s="1" t="s">
        <v>1665</v>
      </c>
      <c r="H189" s="1" t="s">
        <v>1141</v>
      </c>
    </row>
    <row r="190" hidden="1" spans="1:8">
      <c r="A190" s="1" t="s">
        <v>1136</v>
      </c>
      <c r="B190" s="1" t="s">
        <v>1147</v>
      </c>
      <c r="C190" s="1" t="s">
        <v>1290</v>
      </c>
      <c r="D190" s="1" t="s">
        <v>1139</v>
      </c>
      <c r="E190" s="1" t="s">
        <v>1146</v>
      </c>
      <c r="F190" s="1" t="s">
        <v>1291</v>
      </c>
      <c r="G190" s="1" t="s">
        <v>1292</v>
      </c>
      <c r="H190" s="1" t="s">
        <v>1141</v>
      </c>
    </row>
    <row r="191" hidden="1" spans="1:8">
      <c r="A191" s="1" t="s">
        <v>1136</v>
      </c>
      <c r="B191" s="1" t="s">
        <v>1650</v>
      </c>
      <c r="C191" s="1" t="s">
        <v>1815</v>
      </c>
      <c r="D191" s="1" t="s">
        <v>1139</v>
      </c>
      <c r="E191" s="1" t="s">
        <v>1143</v>
      </c>
      <c r="F191" s="1" t="s">
        <v>1816</v>
      </c>
      <c r="G191" s="1" t="s">
        <v>1817</v>
      </c>
      <c r="H191" s="1" t="s">
        <v>1141</v>
      </c>
    </row>
    <row r="192" hidden="1" spans="1:8">
      <c r="A192" s="1" t="s">
        <v>1136</v>
      </c>
      <c r="B192" s="1" t="s">
        <v>1137</v>
      </c>
      <c r="C192" s="1" t="s">
        <v>1293</v>
      </c>
      <c r="D192" s="1" t="s">
        <v>1139</v>
      </c>
      <c r="E192" s="1" t="s">
        <v>1140</v>
      </c>
      <c r="F192" s="1" t="s">
        <v>1789</v>
      </c>
      <c r="G192" s="1" t="s">
        <v>1643</v>
      </c>
      <c r="H192" s="1" t="s">
        <v>1141</v>
      </c>
    </row>
    <row r="193" hidden="1" spans="1:8">
      <c r="A193" s="1" t="s">
        <v>1136</v>
      </c>
      <c r="B193" s="1" t="s">
        <v>1137</v>
      </c>
      <c r="C193" s="1" t="s">
        <v>1294</v>
      </c>
      <c r="D193" s="1" t="s">
        <v>1139</v>
      </c>
      <c r="E193" s="1" t="s">
        <v>1143</v>
      </c>
      <c r="F193" s="1" t="s">
        <v>1295</v>
      </c>
      <c r="G193" s="1" t="s">
        <v>1296</v>
      </c>
      <c r="H193" s="1" t="s">
        <v>1141</v>
      </c>
    </row>
    <row r="194" hidden="1" spans="1:8">
      <c r="A194" s="1" t="s">
        <v>1136</v>
      </c>
      <c r="B194" s="1" t="s">
        <v>1147</v>
      </c>
      <c r="C194" s="1" t="s">
        <v>1297</v>
      </c>
      <c r="D194" s="1" t="s">
        <v>1139</v>
      </c>
      <c r="E194" s="1" t="s">
        <v>1140</v>
      </c>
      <c r="F194" s="1" t="s">
        <v>1685</v>
      </c>
      <c r="G194" s="1" t="s">
        <v>1655</v>
      </c>
      <c r="H194" s="1" t="s">
        <v>1141</v>
      </c>
    </row>
    <row r="195" hidden="1" spans="1:8">
      <c r="A195" s="1" t="s">
        <v>1136</v>
      </c>
      <c r="B195" s="1" t="s">
        <v>1147</v>
      </c>
      <c r="C195" s="1" t="s">
        <v>1298</v>
      </c>
      <c r="D195" s="1" t="s">
        <v>1139</v>
      </c>
      <c r="E195" s="1" t="s">
        <v>1143</v>
      </c>
      <c r="F195" s="1" t="s">
        <v>1779</v>
      </c>
      <c r="G195" s="1" t="s">
        <v>1643</v>
      </c>
      <c r="H195" s="1" t="s">
        <v>1141</v>
      </c>
    </row>
    <row r="196" hidden="1" spans="1:8">
      <c r="A196" s="1" t="s">
        <v>1136</v>
      </c>
      <c r="B196" s="1" t="s">
        <v>1650</v>
      </c>
      <c r="C196" s="1" t="s">
        <v>1818</v>
      </c>
      <c r="D196" s="1" t="s">
        <v>1139</v>
      </c>
      <c r="E196" s="1" t="s">
        <v>1143</v>
      </c>
      <c r="F196" s="1" t="s">
        <v>1781</v>
      </c>
      <c r="G196" s="1" t="s">
        <v>1679</v>
      </c>
      <c r="H196" s="1" t="s">
        <v>1141</v>
      </c>
    </row>
    <row r="197" hidden="1" spans="1:8">
      <c r="A197" s="1" t="s">
        <v>1136</v>
      </c>
      <c r="B197" s="1" t="s">
        <v>1137</v>
      </c>
      <c r="C197" s="1" t="s">
        <v>1299</v>
      </c>
      <c r="D197" s="1" t="s">
        <v>1139</v>
      </c>
      <c r="E197" s="1" t="s">
        <v>1140</v>
      </c>
      <c r="F197" s="1" t="s">
        <v>1691</v>
      </c>
      <c r="G197" s="1" t="s">
        <v>1655</v>
      </c>
      <c r="H197" s="1" t="s">
        <v>1141</v>
      </c>
    </row>
    <row r="198" hidden="1" spans="1:8">
      <c r="A198" s="1" t="s">
        <v>1136</v>
      </c>
      <c r="B198" s="1" t="s">
        <v>1638</v>
      </c>
      <c r="C198" s="1" t="s">
        <v>1819</v>
      </c>
      <c r="D198" s="1" t="s">
        <v>1139</v>
      </c>
      <c r="E198" s="1" t="s">
        <v>1146</v>
      </c>
      <c r="F198" s="1" t="s">
        <v>1676</v>
      </c>
      <c r="G198" s="1" t="s">
        <v>1660</v>
      </c>
      <c r="H198" s="1" t="s">
        <v>1141</v>
      </c>
    </row>
    <row r="199" hidden="1" spans="1:8">
      <c r="A199" s="1" t="s">
        <v>1136</v>
      </c>
      <c r="B199" s="1" t="s">
        <v>1137</v>
      </c>
      <c r="C199" s="1" t="s">
        <v>1300</v>
      </c>
      <c r="D199" s="1" t="s">
        <v>1139</v>
      </c>
      <c r="E199" s="1" t="s">
        <v>1143</v>
      </c>
      <c r="F199" s="1" t="s">
        <v>1671</v>
      </c>
      <c r="G199" s="1" t="s">
        <v>1643</v>
      </c>
      <c r="H199" s="1" t="s">
        <v>1141</v>
      </c>
    </row>
    <row r="200" hidden="1" spans="1:8">
      <c r="A200" s="1" t="s">
        <v>1136</v>
      </c>
      <c r="B200" s="1" t="s">
        <v>1650</v>
      </c>
      <c r="C200" s="1" t="s">
        <v>1820</v>
      </c>
      <c r="D200" s="1" t="s">
        <v>1139</v>
      </c>
      <c r="E200" s="1" t="s">
        <v>1146</v>
      </c>
      <c r="F200" s="1" t="s">
        <v>1160</v>
      </c>
      <c r="G200" s="1" t="s">
        <v>1753</v>
      </c>
      <c r="H200" s="1" t="s">
        <v>1141</v>
      </c>
    </row>
    <row r="201" hidden="1" spans="1:8">
      <c r="A201" s="1" t="s">
        <v>1136</v>
      </c>
      <c r="B201" s="1" t="s">
        <v>1650</v>
      </c>
      <c r="C201" s="1" t="s">
        <v>1821</v>
      </c>
      <c r="D201" s="1" t="s">
        <v>1139</v>
      </c>
      <c r="E201" s="1" t="s">
        <v>1143</v>
      </c>
      <c r="F201" s="1" t="s">
        <v>1788</v>
      </c>
      <c r="G201" s="1" t="s">
        <v>1758</v>
      </c>
      <c r="H201" s="1" t="s">
        <v>1141</v>
      </c>
    </row>
    <row r="202" hidden="1" spans="1:8">
      <c r="A202" s="1" t="s">
        <v>1136</v>
      </c>
      <c r="B202" s="1" t="s">
        <v>1650</v>
      </c>
      <c r="C202" s="1" t="s">
        <v>1822</v>
      </c>
      <c r="D202" s="1" t="s">
        <v>1139</v>
      </c>
      <c r="E202" s="1" t="s">
        <v>1146</v>
      </c>
      <c r="F202" s="1" t="s">
        <v>1160</v>
      </c>
      <c r="G202" s="1" t="s">
        <v>1751</v>
      </c>
      <c r="H202" s="1" t="s">
        <v>1141</v>
      </c>
    </row>
    <row r="203" hidden="1" spans="1:8">
      <c r="A203" s="1" t="s">
        <v>1136</v>
      </c>
      <c r="B203" s="1" t="s">
        <v>1638</v>
      </c>
      <c r="C203" s="1" t="s">
        <v>1823</v>
      </c>
      <c r="D203" s="1" t="s">
        <v>1139</v>
      </c>
      <c r="E203" s="1" t="s">
        <v>1143</v>
      </c>
      <c r="F203" s="1" t="s">
        <v>1673</v>
      </c>
      <c r="G203" s="1" t="s">
        <v>1691</v>
      </c>
      <c r="H203" s="1" t="s">
        <v>1141</v>
      </c>
    </row>
    <row r="204" hidden="1" spans="1:8">
      <c r="A204" s="1" t="s">
        <v>1136</v>
      </c>
      <c r="B204" s="1" t="s">
        <v>1638</v>
      </c>
      <c r="C204" s="1" t="s">
        <v>1824</v>
      </c>
      <c r="D204" s="1" t="s">
        <v>1139</v>
      </c>
      <c r="E204" s="1" t="s">
        <v>1143</v>
      </c>
      <c r="F204" s="1" t="s">
        <v>1786</v>
      </c>
      <c r="G204" s="1" t="s">
        <v>1679</v>
      </c>
      <c r="H204" s="1" t="s">
        <v>1141</v>
      </c>
    </row>
    <row r="205" hidden="1" spans="1:8">
      <c r="A205" s="1" t="s">
        <v>1136</v>
      </c>
      <c r="B205" s="1" t="s">
        <v>1147</v>
      </c>
      <c r="C205" s="1" t="s">
        <v>1301</v>
      </c>
      <c r="D205" s="1" t="s">
        <v>1139</v>
      </c>
      <c r="E205" s="1" t="s">
        <v>1143</v>
      </c>
      <c r="F205" s="1" t="s">
        <v>1825</v>
      </c>
      <c r="G205" s="1" t="s">
        <v>1643</v>
      </c>
      <c r="H205" s="1" t="s">
        <v>1141</v>
      </c>
    </row>
    <row r="206" hidden="1" spans="1:8">
      <c r="A206" s="1" t="s">
        <v>1136</v>
      </c>
      <c r="B206" s="1" t="s">
        <v>1155</v>
      </c>
      <c r="C206" s="1" t="s">
        <v>1302</v>
      </c>
      <c r="D206" s="1" t="s">
        <v>1139</v>
      </c>
      <c r="E206" s="1" t="s">
        <v>1143</v>
      </c>
      <c r="F206" s="1" t="s">
        <v>1703</v>
      </c>
      <c r="G206" s="1" t="s">
        <v>1676</v>
      </c>
      <c r="H206" s="1" t="s">
        <v>1141</v>
      </c>
    </row>
    <row r="207" hidden="1" spans="1:8">
      <c r="A207" s="1" t="s">
        <v>1136</v>
      </c>
      <c r="B207" s="1" t="s">
        <v>1638</v>
      </c>
      <c r="C207" s="1" t="s">
        <v>1681</v>
      </c>
      <c r="D207" s="1" t="s">
        <v>1170</v>
      </c>
      <c r="E207" s="1" t="s">
        <v>1173</v>
      </c>
      <c r="F207" s="1" t="s">
        <v>1646</v>
      </c>
      <c r="G207" s="1" t="s">
        <v>1637</v>
      </c>
      <c r="H207" s="1" t="s">
        <v>1141</v>
      </c>
    </row>
    <row r="208" hidden="1" spans="1:8">
      <c r="A208" s="1" t="s">
        <v>1136</v>
      </c>
      <c r="B208" s="1" t="s">
        <v>1137</v>
      </c>
      <c r="C208" s="1" t="s">
        <v>1303</v>
      </c>
      <c r="D208" s="1" t="s">
        <v>1139</v>
      </c>
      <c r="E208" s="1" t="s">
        <v>1140</v>
      </c>
      <c r="F208" s="1" t="s">
        <v>1799</v>
      </c>
      <c r="G208" s="1" t="s">
        <v>1655</v>
      </c>
      <c r="H208" s="1" t="s">
        <v>1141</v>
      </c>
    </row>
    <row r="209" hidden="1" spans="1:8">
      <c r="A209" s="1" t="s">
        <v>1136</v>
      </c>
      <c r="B209" s="1" t="s">
        <v>1147</v>
      </c>
      <c r="C209" s="1" t="s">
        <v>1304</v>
      </c>
      <c r="D209" s="1" t="s">
        <v>1139</v>
      </c>
      <c r="E209" s="1" t="s">
        <v>1143</v>
      </c>
      <c r="F209" s="1" t="s">
        <v>1703</v>
      </c>
      <c r="G209" s="1" t="s">
        <v>1665</v>
      </c>
      <c r="H209" s="1" t="s">
        <v>1141</v>
      </c>
    </row>
    <row r="210" hidden="1" spans="1:8">
      <c r="A210" s="1" t="s">
        <v>1136</v>
      </c>
      <c r="B210" s="1" t="s">
        <v>1147</v>
      </c>
      <c r="C210" s="1" t="s">
        <v>1305</v>
      </c>
      <c r="D210" s="1" t="s">
        <v>1139</v>
      </c>
      <c r="E210" s="1" t="s">
        <v>1143</v>
      </c>
      <c r="F210" s="1" t="s">
        <v>1791</v>
      </c>
      <c r="G210" s="1" t="s">
        <v>1665</v>
      </c>
      <c r="H210" s="1" t="s">
        <v>1141</v>
      </c>
    </row>
    <row r="211" hidden="1" spans="1:8">
      <c r="A211" s="1" t="s">
        <v>1136</v>
      </c>
      <c r="B211" s="1" t="s">
        <v>1638</v>
      </c>
      <c r="C211" s="1" t="s">
        <v>1826</v>
      </c>
      <c r="D211" s="1" t="s">
        <v>1139</v>
      </c>
      <c r="E211" s="1" t="s">
        <v>1140</v>
      </c>
      <c r="F211" s="1" t="s">
        <v>1646</v>
      </c>
      <c r="G211" s="1" t="s">
        <v>1637</v>
      </c>
      <c r="H211" s="1" t="s">
        <v>1141</v>
      </c>
    </row>
    <row r="212" hidden="1" spans="1:8">
      <c r="A212" s="1" t="s">
        <v>1136</v>
      </c>
      <c r="B212" s="1" t="s">
        <v>1147</v>
      </c>
      <c r="C212" s="1" t="s">
        <v>1306</v>
      </c>
      <c r="D212" s="1" t="s">
        <v>1139</v>
      </c>
      <c r="E212" s="1" t="s">
        <v>1143</v>
      </c>
      <c r="F212" s="1" t="s">
        <v>1827</v>
      </c>
      <c r="G212" s="1" t="s">
        <v>1307</v>
      </c>
      <c r="H212" s="1" t="s">
        <v>1141</v>
      </c>
    </row>
    <row r="213" hidden="1" spans="1:8">
      <c r="A213" s="1" t="s">
        <v>1136</v>
      </c>
      <c r="B213" s="1" t="s">
        <v>1147</v>
      </c>
      <c r="C213" s="1" t="s">
        <v>1308</v>
      </c>
      <c r="D213" s="1" t="s">
        <v>1139</v>
      </c>
      <c r="E213" s="1" t="s">
        <v>1143</v>
      </c>
      <c r="F213" s="1" t="s">
        <v>1791</v>
      </c>
      <c r="G213" s="1" t="s">
        <v>1677</v>
      </c>
      <c r="H213" s="1" t="s">
        <v>1141</v>
      </c>
    </row>
    <row r="214" hidden="1" spans="1:8">
      <c r="A214" s="1" t="s">
        <v>1136</v>
      </c>
      <c r="B214" s="1" t="s">
        <v>1650</v>
      </c>
      <c r="C214" s="1" t="s">
        <v>1828</v>
      </c>
      <c r="D214" s="1" t="s">
        <v>1170</v>
      </c>
      <c r="E214" s="1" t="s">
        <v>1173</v>
      </c>
      <c r="F214" s="1" t="s">
        <v>1829</v>
      </c>
      <c r="G214" s="1" t="s">
        <v>1665</v>
      </c>
      <c r="H214" s="1" t="s">
        <v>1141</v>
      </c>
    </row>
    <row r="215" hidden="1" spans="1:8">
      <c r="A215" s="1" t="s">
        <v>1136</v>
      </c>
      <c r="B215" s="1" t="s">
        <v>1137</v>
      </c>
      <c r="C215" s="1" t="s">
        <v>1309</v>
      </c>
      <c r="D215" s="1" t="s">
        <v>1139</v>
      </c>
      <c r="E215" s="1" t="s">
        <v>1140</v>
      </c>
      <c r="F215" s="1" t="s">
        <v>1719</v>
      </c>
      <c r="G215" s="1" t="s">
        <v>1637</v>
      </c>
      <c r="H215" s="1" t="s">
        <v>1141</v>
      </c>
    </row>
    <row r="216" hidden="1" spans="1:8">
      <c r="A216" s="1" t="s">
        <v>1136</v>
      </c>
      <c r="B216" s="1" t="s">
        <v>1147</v>
      </c>
      <c r="C216" s="1" t="s">
        <v>1310</v>
      </c>
      <c r="D216" s="1" t="s">
        <v>1139</v>
      </c>
      <c r="E216" s="1" t="s">
        <v>1143</v>
      </c>
      <c r="F216" s="1" t="s">
        <v>1311</v>
      </c>
      <c r="G216" s="1" t="s">
        <v>1312</v>
      </c>
      <c r="H216" s="1" t="s">
        <v>1141</v>
      </c>
    </row>
    <row r="217" hidden="1" spans="1:8">
      <c r="A217" s="1" t="s">
        <v>1136</v>
      </c>
      <c r="B217" s="1" t="s">
        <v>1137</v>
      </c>
      <c r="C217" s="1" t="s">
        <v>1313</v>
      </c>
      <c r="D217" s="1" t="s">
        <v>1139</v>
      </c>
      <c r="E217" s="1" t="s">
        <v>1140</v>
      </c>
      <c r="F217" s="1" t="s">
        <v>1830</v>
      </c>
      <c r="G217" s="1" t="s">
        <v>1643</v>
      </c>
      <c r="H217" s="1" t="s">
        <v>1141</v>
      </c>
    </row>
    <row r="218" hidden="1" spans="1:8">
      <c r="A218" s="1" t="s">
        <v>1136</v>
      </c>
      <c r="B218" s="1" t="s">
        <v>1147</v>
      </c>
      <c r="C218" s="1" t="s">
        <v>1314</v>
      </c>
      <c r="D218" s="1" t="s">
        <v>1139</v>
      </c>
      <c r="E218" s="1" t="s">
        <v>1143</v>
      </c>
      <c r="F218" s="1" t="s">
        <v>1831</v>
      </c>
      <c r="G218" s="1" t="s">
        <v>1315</v>
      </c>
      <c r="H218" s="1" t="s">
        <v>1141</v>
      </c>
    </row>
    <row r="219" hidden="1" spans="1:8">
      <c r="A219" s="1" t="s">
        <v>1136</v>
      </c>
      <c r="B219" s="1" t="s">
        <v>1155</v>
      </c>
      <c r="C219" s="1" t="s">
        <v>1316</v>
      </c>
      <c r="D219" s="1" t="s">
        <v>1139</v>
      </c>
      <c r="E219" s="1" t="s">
        <v>1146</v>
      </c>
      <c r="F219" s="1" t="s">
        <v>1694</v>
      </c>
      <c r="G219" s="1" t="s">
        <v>1832</v>
      </c>
      <c r="H219" s="1" t="s">
        <v>1141</v>
      </c>
    </row>
    <row r="220" hidden="1" spans="1:8">
      <c r="A220" s="1" t="s">
        <v>1136</v>
      </c>
      <c r="B220" s="1" t="s">
        <v>1650</v>
      </c>
      <c r="C220" s="1" t="s">
        <v>1833</v>
      </c>
      <c r="D220" s="1" t="s">
        <v>1139</v>
      </c>
      <c r="E220" s="1" t="s">
        <v>1143</v>
      </c>
      <c r="F220" s="1" t="s">
        <v>1673</v>
      </c>
      <c r="G220" s="1" t="s">
        <v>1679</v>
      </c>
      <c r="H220" s="1" t="s">
        <v>1141</v>
      </c>
    </row>
    <row r="221" hidden="1" spans="1:8">
      <c r="A221" s="1" t="s">
        <v>1136</v>
      </c>
      <c r="B221" s="1" t="s">
        <v>1137</v>
      </c>
      <c r="C221" s="1" t="s">
        <v>1317</v>
      </c>
      <c r="D221" s="1" t="s">
        <v>1139</v>
      </c>
      <c r="E221" s="1" t="s">
        <v>1146</v>
      </c>
      <c r="F221" s="1" t="s">
        <v>1160</v>
      </c>
      <c r="G221" s="1" t="s">
        <v>1318</v>
      </c>
      <c r="H221" s="1" t="s">
        <v>1141</v>
      </c>
    </row>
    <row r="222" hidden="1" spans="1:8">
      <c r="A222" s="1" t="s">
        <v>1136</v>
      </c>
      <c r="B222" s="1" t="s">
        <v>1137</v>
      </c>
      <c r="C222" s="1" t="s">
        <v>1319</v>
      </c>
      <c r="D222" s="1" t="s">
        <v>1139</v>
      </c>
      <c r="E222" s="1" t="s">
        <v>1146</v>
      </c>
      <c r="F222" s="1" t="s">
        <v>1160</v>
      </c>
      <c r="G222" s="1" t="s">
        <v>1320</v>
      </c>
      <c r="H222" s="1" t="s">
        <v>1141</v>
      </c>
    </row>
    <row r="223" hidden="1" spans="1:8">
      <c r="A223" s="1" t="s">
        <v>1136</v>
      </c>
      <c r="B223" s="1" t="s">
        <v>1155</v>
      </c>
      <c r="C223" s="1" t="s">
        <v>1321</v>
      </c>
      <c r="D223" s="1" t="s">
        <v>1139</v>
      </c>
      <c r="E223" s="1" t="s">
        <v>1143</v>
      </c>
      <c r="F223" s="1" t="s">
        <v>1825</v>
      </c>
      <c r="G223" s="1" t="s">
        <v>1655</v>
      </c>
      <c r="H223" s="1" t="s">
        <v>1141</v>
      </c>
    </row>
    <row r="224" hidden="1" spans="1:8">
      <c r="A224" s="1" t="s">
        <v>1136</v>
      </c>
      <c r="B224" s="1" t="s">
        <v>1634</v>
      </c>
      <c r="C224" s="1" t="s">
        <v>1834</v>
      </c>
      <c r="D224" s="1" t="s">
        <v>1139</v>
      </c>
      <c r="E224" s="1" t="s">
        <v>1143</v>
      </c>
      <c r="F224" s="1" t="s">
        <v>1835</v>
      </c>
      <c r="G224" s="1" t="s">
        <v>1644</v>
      </c>
      <c r="H224" s="1" t="s">
        <v>1141</v>
      </c>
    </row>
    <row r="225" hidden="1" spans="1:8">
      <c r="A225" s="1" t="s">
        <v>1136</v>
      </c>
      <c r="B225" s="1" t="s">
        <v>1155</v>
      </c>
      <c r="C225" s="1" t="s">
        <v>1322</v>
      </c>
      <c r="D225" s="1" t="s">
        <v>1139</v>
      </c>
      <c r="E225" s="1" t="s">
        <v>1140</v>
      </c>
      <c r="F225" s="1" t="s">
        <v>1809</v>
      </c>
      <c r="G225" s="1" t="s">
        <v>1655</v>
      </c>
      <c r="H225" s="1" t="s">
        <v>1141</v>
      </c>
    </row>
    <row r="226" hidden="1" spans="1:8">
      <c r="A226" s="1" t="s">
        <v>1136</v>
      </c>
      <c r="B226" s="1" t="s">
        <v>1147</v>
      </c>
      <c r="C226" s="1" t="s">
        <v>1323</v>
      </c>
      <c r="D226" s="1" t="s">
        <v>1139</v>
      </c>
      <c r="E226" s="1" t="s">
        <v>1143</v>
      </c>
      <c r="F226" s="1" t="s">
        <v>1324</v>
      </c>
      <c r="G226" s="1" t="s">
        <v>1154</v>
      </c>
      <c r="H226" s="1" t="s">
        <v>1141</v>
      </c>
    </row>
    <row r="227" hidden="1" spans="1:8">
      <c r="A227" s="1" t="s">
        <v>1136</v>
      </c>
      <c r="B227" s="1" t="s">
        <v>1650</v>
      </c>
      <c r="C227" s="1" t="s">
        <v>1836</v>
      </c>
      <c r="D227" s="1" t="s">
        <v>1170</v>
      </c>
      <c r="E227" s="1" t="s">
        <v>1173</v>
      </c>
      <c r="F227" s="1" t="s">
        <v>1643</v>
      </c>
      <c r="G227" s="1" t="s">
        <v>1665</v>
      </c>
      <c r="H227" s="1" t="s">
        <v>1141</v>
      </c>
    </row>
    <row r="228" hidden="1" spans="1:8">
      <c r="A228" s="1" t="s">
        <v>1136</v>
      </c>
      <c r="B228" s="1" t="s">
        <v>1650</v>
      </c>
      <c r="C228" s="1" t="s">
        <v>1690</v>
      </c>
      <c r="D228" s="1" t="s">
        <v>1170</v>
      </c>
      <c r="E228" s="1" t="s">
        <v>1173</v>
      </c>
      <c r="F228" s="1" t="s">
        <v>1637</v>
      </c>
      <c r="G228" s="1" t="s">
        <v>1643</v>
      </c>
      <c r="H228" s="1" t="s">
        <v>1141</v>
      </c>
    </row>
    <row r="229" hidden="1" spans="1:8">
      <c r="A229" s="1" t="s">
        <v>1136</v>
      </c>
      <c r="B229" s="1" t="s">
        <v>1137</v>
      </c>
      <c r="C229" s="1" t="s">
        <v>1325</v>
      </c>
      <c r="D229" s="1" t="s">
        <v>1139</v>
      </c>
      <c r="E229" s="1" t="s">
        <v>1140</v>
      </c>
      <c r="F229" s="1" t="s">
        <v>1786</v>
      </c>
      <c r="G229" s="1" t="s">
        <v>1655</v>
      </c>
      <c r="H229" s="1" t="s">
        <v>1141</v>
      </c>
    </row>
    <row r="230" hidden="1" spans="1:8">
      <c r="A230" s="1" t="s">
        <v>1136</v>
      </c>
      <c r="B230" s="1" t="s">
        <v>1634</v>
      </c>
      <c r="C230" s="1" t="s">
        <v>1837</v>
      </c>
      <c r="D230" s="1" t="s">
        <v>1139</v>
      </c>
      <c r="E230" s="1" t="s">
        <v>1143</v>
      </c>
      <c r="F230" s="1" t="s">
        <v>1706</v>
      </c>
      <c r="G230" s="1" t="s">
        <v>1838</v>
      </c>
      <c r="H230" s="1" t="s">
        <v>1141</v>
      </c>
    </row>
    <row r="231" hidden="1" spans="1:8">
      <c r="A231" s="1" t="s">
        <v>1136</v>
      </c>
      <c r="B231" s="1" t="s">
        <v>1650</v>
      </c>
      <c r="C231" s="1" t="s">
        <v>1839</v>
      </c>
      <c r="D231" s="1" t="s">
        <v>1139</v>
      </c>
      <c r="E231" s="1" t="s">
        <v>1143</v>
      </c>
      <c r="F231" s="1" t="s">
        <v>1791</v>
      </c>
      <c r="G231" s="1" t="s">
        <v>1643</v>
      </c>
      <c r="H231" s="1" t="s">
        <v>1141</v>
      </c>
    </row>
    <row r="232" hidden="1" spans="1:8">
      <c r="A232" s="1" t="s">
        <v>1136</v>
      </c>
      <c r="B232" s="1" t="s">
        <v>1137</v>
      </c>
      <c r="C232" s="1" t="s">
        <v>1326</v>
      </c>
      <c r="D232" s="1" t="s">
        <v>1139</v>
      </c>
      <c r="E232" s="1" t="s">
        <v>1143</v>
      </c>
      <c r="F232" s="1" t="s">
        <v>1791</v>
      </c>
      <c r="G232" s="1" t="s">
        <v>1655</v>
      </c>
      <c r="H232" s="1" t="s">
        <v>1141</v>
      </c>
    </row>
    <row r="233" hidden="1" spans="1:8">
      <c r="A233" s="1" t="s">
        <v>1136</v>
      </c>
      <c r="B233" s="1" t="s">
        <v>1137</v>
      </c>
      <c r="C233" s="1" t="s">
        <v>1327</v>
      </c>
      <c r="D233" s="1" t="s">
        <v>1139</v>
      </c>
      <c r="E233" s="1" t="s">
        <v>1143</v>
      </c>
      <c r="F233" s="1" t="s">
        <v>1791</v>
      </c>
      <c r="G233" s="1" t="s">
        <v>1715</v>
      </c>
      <c r="H233" s="1" t="s">
        <v>1141</v>
      </c>
    </row>
    <row r="234" hidden="1" spans="1:8">
      <c r="A234" s="1" t="s">
        <v>1136</v>
      </c>
      <c r="B234" s="1" t="s">
        <v>1147</v>
      </c>
      <c r="C234" s="1" t="s">
        <v>1328</v>
      </c>
      <c r="D234" s="1" t="s">
        <v>1139</v>
      </c>
      <c r="E234" s="1" t="s">
        <v>1143</v>
      </c>
      <c r="F234" s="1" t="s">
        <v>1644</v>
      </c>
      <c r="G234" s="1" t="s">
        <v>1679</v>
      </c>
      <c r="H234" s="1" t="s">
        <v>1141</v>
      </c>
    </row>
    <row r="235" hidden="1" spans="1:8">
      <c r="A235" s="1" t="s">
        <v>1136</v>
      </c>
      <c r="B235" s="1" t="s">
        <v>1147</v>
      </c>
      <c r="C235" s="1" t="s">
        <v>1329</v>
      </c>
      <c r="D235" s="1" t="s">
        <v>1139</v>
      </c>
      <c r="E235" s="1" t="s">
        <v>1146</v>
      </c>
      <c r="F235" s="1" t="s">
        <v>1694</v>
      </c>
      <c r="G235" s="1" t="s">
        <v>1754</v>
      </c>
      <c r="H235" s="1" t="s">
        <v>1141</v>
      </c>
    </row>
    <row r="236" hidden="1" spans="1:8">
      <c r="A236" s="1" t="s">
        <v>1136</v>
      </c>
      <c r="B236" s="1" t="s">
        <v>1147</v>
      </c>
      <c r="C236" s="1" t="s">
        <v>1330</v>
      </c>
      <c r="D236" s="1" t="s">
        <v>1139</v>
      </c>
      <c r="E236" s="1" t="s">
        <v>1146</v>
      </c>
      <c r="F236" s="1" t="s">
        <v>1694</v>
      </c>
      <c r="G236" s="1" t="s">
        <v>1748</v>
      </c>
      <c r="H236" s="1" t="s">
        <v>1141</v>
      </c>
    </row>
    <row r="237" hidden="1" spans="1:8">
      <c r="A237" s="1" t="s">
        <v>1136</v>
      </c>
      <c r="B237" s="1" t="s">
        <v>1650</v>
      </c>
      <c r="C237" s="1" t="s">
        <v>1840</v>
      </c>
      <c r="D237" s="1" t="s">
        <v>1139</v>
      </c>
      <c r="E237" s="1" t="s">
        <v>1143</v>
      </c>
      <c r="F237" s="1" t="s">
        <v>1673</v>
      </c>
      <c r="G237" s="1" t="s">
        <v>1693</v>
      </c>
      <c r="H237" s="1" t="s">
        <v>1141</v>
      </c>
    </row>
    <row r="238" hidden="1" spans="1:8">
      <c r="A238" s="1" t="s">
        <v>1136</v>
      </c>
      <c r="B238" s="1" t="s">
        <v>1137</v>
      </c>
      <c r="C238" s="1" t="s">
        <v>1331</v>
      </c>
      <c r="D238" s="1" t="s">
        <v>1139</v>
      </c>
      <c r="E238" s="1" t="s">
        <v>1143</v>
      </c>
      <c r="F238" s="1" t="s">
        <v>1841</v>
      </c>
      <c r="G238" s="1" t="s">
        <v>1691</v>
      </c>
      <c r="H238" s="1" t="s">
        <v>1141</v>
      </c>
    </row>
    <row r="239" hidden="1" spans="1:8">
      <c r="A239" s="1" t="s">
        <v>1136</v>
      </c>
      <c r="B239" s="1" t="s">
        <v>1147</v>
      </c>
      <c r="C239" s="1" t="s">
        <v>1332</v>
      </c>
      <c r="D239" s="1" t="s">
        <v>1139</v>
      </c>
      <c r="E239" s="1" t="s">
        <v>1143</v>
      </c>
      <c r="F239" s="1" t="s">
        <v>1842</v>
      </c>
      <c r="G239" s="1" t="s">
        <v>1333</v>
      </c>
      <c r="H239" s="1" t="s">
        <v>1141</v>
      </c>
    </row>
    <row r="240" hidden="1" spans="1:8">
      <c r="A240" s="1" t="s">
        <v>1136</v>
      </c>
      <c r="B240" s="1" t="s">
        <v>1147</v>
      </c>
      <c r="C240" s="1" t="s">
        <v>1334</v>
      </c>
      <c r="D240" s="1" t="s">
        <v>1139</v>
      </c>
      <c r="E240" s="1" t="s">
        <v>1143</v>
      </c>
      <c r="F240" s="1" t="s">
        <v>1673</v>
      </c>
      <c r="G240" s="1" t="s">
        <v>1655</v>
      </c>
      <c r="H240" s="1" t="s">
        <v>1141</v>
      </c>
    </row>
    <row r="241" hidden="1" spans="1:8">
      <c r="A241" s="1" t="s">
        <v>1136</v>
      </c>
      <c r="B241" s="1" t="s">
        <v>1137</v>
      </c>
      <c r="C241" s="1" t="s">
        <v>1335</v>
      </c>
      <c r="D241" s="1" t="s">
        <v>1139</v>
      </c>
      <c r="E241" s="1" t="s">
        <v>1143</v>
      </c>
      <c r="F241" s="1" t="s">
        <v>1670</v>
      </c>
      <c r="G241" s="1" t="s">
        <v>1691</v>
      </c>
      <c r="H241" s="1" t="s">
        <v>1141</v>
      </c>
    </row>
    <row r="242" hidden="1" spans="1:8">
      <c r="A242" s="1" t="s">
        <v>1136</v>
      </c>
      <c r="B242" s="1" t="s">
        <v>1137</v>
      </c>
      <c r="C242" s="1" t="s">
        <v>1336</v>
      </c>
      <c r="D242" s="1" t="s">
        <v>1139</v>
      </c>
      <c r="E242" s="1" t="s">
        <v>1143</v>
      </c>
      <c r="F242" s="1" t="s">
        <v>1825</v>
      </c>
      <c r="G242" s="1" t="s">
        <v>1679</v>
      </c>
      <c r="H242" s="1" t="s">
        <v>1141</v>
      </c>
    </row>
    <row r="243" hidden="1" spans="1:8">
      <c r="A243" s="1" t="s">
        <v>1136</v>
      </c>
      <c r="B243" s="1" t="s">
        <v>1147</v>
      </c>
      <c r="C243" s="1" t="s">
        <v>1337</v>
      </c>
      <c r="D243" s="1" t="s">
        <v>1139</v>
      </c>
      <c r="E243" s="1" t="s">
        <v>1146</v>
      </c>
      <c r="F243" s="1" t="s">
        <v>1184</v>
      </c>
      <c r="G243" s="1" t="s">
        <v>1338</v>
      </c>
      <c r="H243" s="1" t="s">
        <v>1141</v>
      </c>
    </row>
    <row r="244" hidden="1" spans="1:8">
      <c r="A244" s="1" t="s">
        <v>1136</v>
      </c>
      <c r="B244" s="1" t="s">
        <v>1650</v>
      </c>
      <c r="C244" s="1" t="s">
        <v>1843</v>
      </c>
      <c r="D244" s="1" t="s">
        <v>1139</v>
      </c>
      <c r="E244" s="1" t="s">
        <v>1146</v>
      </c>
      <c r="F244" s="1" t="s">
        <v>1160</v>
      </c>
      <c r="G244" s="1" t="s">
        <v>1844</v>
      </c>
      <c r="H244" s="1" t="s">
        <v>1141</v>
      </c>
    </row>
    <row r="245" hidden="1" spans="1:8">
      <c r="A245" s="1" t="s">
        <v>1136</v>
      </c>
      <c r="B245" s="1" t="s">
        <v>1650</v>
      </c>
      <c r="C245" s="1" t="s">
        <v>1845</v>
      </c>
      <c r="D245" s="1" t="s">
        <v>1139</v>
      </c>
      <c r="E245" s="1" t="s">
        <v>1140</v>
      </c>
      <c r="F245" s="1" t="s">
        <v>1779</v>
      </c>
      <c r="G245" s="1" t="s">
        <v>1637</v>
      </c>
      <c r="H245" s="1" t="s">
        <v>1141</v>
      </c>
    </row>
    <row r="246" spans="1:8">
      <c r="A246" s="1" t="s">
        <v>1136</v>
      </c>
      <c r="B246" s="1" t="s">
        <v>1147</v>
      </c>
      <c r="C246" s="1" t="s">
        <v>1339</v>
      </c>
      <c r="D246" s="1" t="s">
        <v>1139</v>
      </c>
      <c r="E246" s="1" t="s">
        <v>1143</v>
      </c>
      <c r="F246" s="1" t="s">
        <v>1846</v>
      </c>
      <c r="G246" s="1" t="s">
        <v>1670</v>
      </c>
      <c r="H246" s="1" t="s">
        <v>1141</v>
      </c>
    </row>
    <row r="247" hidden="1" spans="1:8">
      <c r="A247" s="1" t="s">
        <v>1136</v>
      </c>
      <c r="B247" s="1" t="s">
        <v>1634</v>
      </c>
      <c r="C247" s="1" t="s">
        <v>1847</v>
      </c>
      <c r="D247" s="1" t="s">
        <v>1139</v>
      </c>
      <c r="E247" s="1" t="s">
        <v>1143</v>
      </c>
      <c r="F247" s="1" t="s">
        <v>1791</v>
      </c>
      <c r="G247" s="1" t="s">
        <v>1649</v>
      </c>
      <c r="H247" s="1" t="s">
        <v>1141</v>
      </c>
    </row>
    <row r="248" hidden="1" spans="1:8">
      <c r="A248" s="1" t="s">
        <v>1136</v>
      </c>
      <c r="B248" s="1" t="s">
        <v>1634</v>
      </c>
      <c r="C248" s="1" t="s">
        <v>1848</v>
      </c>
      <c r="D248" s="1" t="s">
        <v>1170</v>
      </c>
      <c r="E248" s="1" t="s">
        <v>1173</v>
      </c>
      <c r="F248" s="1" t="s">
        <v>1646</v>
      </c>
      <c r="G248" s="1" t="s">
        <v>1691</v>
      </c>
      <c r="H248" s="1" t="s">
        <v>1141</v>
      </c>
    </row>
    <row r="249" hidden="1" spans="1:8">
      <c r="A249" s="1" t="s">
        <v>1136</v>
      </c>
      <c r="B249" s="1" t="s">
        <v>1155</v>
      </c>
      <c r="C249" s="1" t="s">
        <v>1340</v>
      </c>
      <c r="D249" s="1" t="s">
        <v>1139</v>
      </c>
      <c r="E249" s="1" t="s">
        <v>1143</v>
      </c>
      <c r="F249" s="1" t="s">
        <v>1781</v>
      </c>
      <c r="G249" s="1" t="s">
        <v>1665</v>
      </c>
      <c r="H249" s="1" t="s">
        <v>1141</v>
      </c>
    </row>
    <row r="250" hidden="1" spans="1:8">
      <c r="A250" s="1" t="s">
        <v>1136</v>
      </c>
      <c r="B250" s="1" t="s">
        <v>1137</v>
      </c>
      <c r="C250" s="1" t="s">
        <v>1341</v>
      </c>
      <c r="D250" s="1" t="s">
        <v>1139</v>
      </c>
      <c r="E250" s="1" t="s">
        <v>1143</v>
      </c>
      <c r="F250" s="1" t="s">
        <v>1849</v>
      </c>
      <c r="G250" s="1" t="s">
        <v>1637</v>
      </c>
      <c r="H250" s="1" t="s">
        <v>1141</v>
      </c>
    </row>
    <row r="251" hidden="1" spans="1:8">
      <c r="A251" s="1" t="s">
        <v>1136</v>
      </c>
      <c r="B251" s="1" t="s">
        <v>1147</v>
      </c>
      <c r="C251" s="1" t="s">
        <v>1342</v>
      </c>
      <c r="D251" s="1" t="s">
        <v>1139</v>
      </c>
      <c r="E251" s="1" t="s">
        <v>1140</v>
      </c>
      <c r="F251" s="1" t="s">
        <v>1703</v>
      </c>
      <c r="G251" s="1" t="s">
        <v>1665</v>
      </c>
      <c r="H251" s="1" t="s">
        <v>1141</v>
      </c>
    </row>
    <row r="252" hidden="1" spans="1:8">
      <c r="A252" s="1" t="s">
        <v>1136</v>
      </c>
      <c r="B252" s="1" t="s">
        <v>1650</v>
      </c>
      <c r="C252" s="1" t="s">
        <v>1850</v>
      </c>
      <c r="D252" s="1" t="s">
        <v>1139</v>
      </c>
      <c r="E252" s="1" t="s">
        <v>1143</v>
      </c>
      <c r="F252" s="1" t="s">
        <v>1788</v>
      </c>
      <c r="G252" s="1" t="s">
        <v>1851</v>
      </c>
      <c r="H252" s="1" t="s">
        <v>1141</v>
      </c>
    </row>
    <row r="253" hidden="1" spans="1:8">
      <c r="A253" s="1" t="s">
        <v>1136</v>
      </c>
      <c r="B253" s="1" t="s">
        <v>1137</v>
      </c>
      <c r="C253" s="1" t="s">
        <v>1343</v>
      </c>
      <c r="D253" s="1" t="s">
        <v>1139</v>
      </c>
      <c r="E253" s="1" t="s">
        <v>1146</v>
      </c>
      <c r="F253" s="1" t="s">
        <v>1215</v>
      </c>
      <c r="G253" s="1" t="s">
        <v>1344</v>
      </c>
      <c r="H253" s="1" t="s">
        <v>1141</v>
      </c>
    </row>
    <row r="254" hidden="1" spans="1:8">
      <c r="A254" s="1" t="s">
        <v>1136</v>
      </c>
      <c r="B254" s="1" t="s">
        <v>1634</v>
      </c>
      <c r="C254" s="1" t="s">
        <v>1852</v>
      </c>
      <c r="D254" s="1" t="s">
        <v>1139</v>
      </c>
      <c r="E254" s="1" t="s">
        <v>1140</v>
      </c>
      <c r="F254" s="1" t="s">
        <v>1719</v>
      </c>
      <c r="G254" s="1" t="s">
        <v>1685</v>
      </c>
      <c r="H254" s="1" t="s">
        <v>1141</v>
      </c>
    </row>
    <row r="255" hidden="1" spans="1:8">
      <c r="A255" s="1" t="s">
        <v>1136</v>
      </c>
      <c r="B255" s="1" t="s">
        <v>1147</v>
      </c>
      <c r="C255" s="1" t="s">
        <v>1345</v>
      </c>
      <c r="D255" s="1" t="s">
        <v>1139</v>
      </c>
      <c r="E255" s="1" t="s">
        <v>1143</v>
      </c>
      <c r="F255" s="1" t="s">
        <v>1853</v>
      </c>
      <c r="G255" s="1" t="s">
        <v>1685</v>
      </c>
      <c r="H255" s="1" t="s">
        <v>1141</v>
      </c>
    </row>
    <row r="256" hidden="1" spans="1:8">
      <c r="A256" s="1" t="s">
        <v>1136</v>
      </c>
      <c r="B256" s="1" t="s">
        <v>1147</v>
      </c>
      <c r="C256" s="1" t="s">
        <v>1346</v>
      </c>
      <c r="D256" s="1" t="s">
        <v>1139</v>
      </c>
      <c r="E256" s="1" t="s">
        <v>1143</v>
      </c>
      <c r="F256" s="1" t="s">
        <v>1673</v>
      </c>
      <c r="G256" s="1" t="s">
        <v>1643</v>
      </c>
      <c r="H256" s="1" t="s">
        <v>1141</v>
      </c>
    </row>
    <row r="257" hidden="1" spans="1:8">
      <c r="A257" s="1" t="s">
        <v>1136</v>
      </c>
      <c r="B257" s="1" t="s">
        <v>1137</v>
      </c>
      <c r="C257" s="1" t="s">
        <v>1347</v>
      </c>
      <c r="D257" s="1" t="s">
        <v>1139</v>
      </c>
      <c r="E257" s="1" t="s">
        <v>1140</v>
      </c>
      <c r="F257" s="1" t="s">
        <v>1672</v>
      </c>
      <c r="G257" s="1" t="s">
        <v>1637</v>
      </c>
      <c r="H257" s="1" t="s">
        <v>1141</v>
      </c>
    </row>
    <row r="258" hidden="1" spans="1:8">
      <c r="A258" s="1" t="s">
        <v>1136</v>
      </c>
      <c r="B258" s="1" t="s">
        <v>1137</v>
      </c>
      <c r="C258" s="1" t="s">
        <v>1348</v>
      </c>
      <c r="D258" s="1" t="s">
        <v>1139</v>
      </c>
      <c r="E258" s="1" t="s">
        <v>1143</v>
      </c>
      <c r="F258" s="1" t="s">
        <v>1842</v>
      </c>
      <c r="G258" s="1" t="s">
        <v>1349</v>
      </c>
      <c r="H258" s="1" t="s">
        <v>1141</v>
      </c>
    </row>
    <row r="259" hidden="1" spans="1:8">
      <c r="A259" s="1" t="s">
        <v>1136</v>
      </c>
      <c r="B259" s="1" t="s">
        <v>1650</v>
      </c>
      <c r="C259" s="1" t="s">
        <v>1854</v>
      </c>
      <c r="D259" s="1" t="s">
        <v>1139</v>
      </c>
      <c r="E259" s="1" t="s">
        <v>1143</v>
      </c>
      <c r="F259" s="1" t="s">
        <v>1670</v>
      </c>
      <c r="G259" s="1" t="s">
        <v>1799</v>
      </c>
      <c r="H259" s="1" t="s">
        <v>1141</v>
      </c>
    </row>
    <row r="260" hidden="1" spans="1:8">
      <c r="A260" s="1" t="s">
        <v>1136</v>
      </c>
      <c r="B260" s="1" t="s">
        <v>1155</v>
      </c>
      <c r="C260" s="1" t="s">
        <v>1350</v>
      </c>
      <c r="D260" s="1" t="s">
        <v>1139</v>
      </c>
      <c r="E260" s="1" t="s">
        <v>1140</v>
      </c>
      <c r="F260" s="1" t="s">
        <v>1830</v>
      </c>
      <c r="G260" s="1" t="s">
        <v>1665</v>
      </c>
      <c r="H260" s="1" t="s">
        <v>1141</v>
      </c>
    </row>
    <row r="261" spans="1:8">
      <c r="A261" s="1" t="s">
        <v>1136</v>
      </c>
      <c r="B261" s="1" t="s">
        <v>1147</v>
      </c>
      <c r="C261" s="1" t="s">
        <v>1351</v>
      </c>
      <c r="D261" s="1" t="s">
        <v>1139</v>
      </c>
      <c r="E261" s="1" t="s">
        <v>1143</v>
      </c>
      <c r="F261" s="1" t="s">
        <v>1855</v>
      </c>
      <c r="G261" s="1" t="s">
        <v>1670</v>
      </c>
      <c r="H261" s="1" t="s">
        <v>1141</v>
      </c>
    </row>
    <row r="262" hidden="1" spans="1:8">
      <c r="A262" s="1" t="s">
        <v>1136</v>
      </c>
      <c r="B262" s="1" t="s">
        <v>1155</v>
      </c>
      <c r="C262" s="1" t="s">
        <v>1352</v>
      </c>
      <c r="D262" s="1" t="s">
        <v>1139</v>
      </c>
      <c r="E262" s="1" t="s">
        <v>1146</v>
      </c>
      <c r="F262" s="1" t="s">
        <v>1160</v>
      </c>
      <c r="G262" s="1" t="s">
        <v>1185</v>
      </c>
      <c r="H262" s="1" t="s">
        <v>1141</v>
      </c>
    </row>
    <row r="263" hidden="1" spans="1:8">
      <c r="A263" s="1" t="s">
        <v>1136</v>
      </c>
      <c r="B263" s="1" t="s">
        <v>1650</v>
      </c>
      <c r="C263" s="1" t="s">
        <v>1856</v>
      </c>
      <c r="D263" s="1" t="s">
        <v>1139</v>
      </c>
      <c r="E263" s="1" t="s">
        <v>1801</v>
      </c>
      <c r="F263" s="1" t="s">
        <v>1652</v>
      </c>
      <c r="G263" s="1" t="s">
        <v>1695</v>
      </c>
      <c r="H263" s="1" t="s">
        <v>1141</v>
      </c>
    </row>
    <row r="264" hidden="1" spans="1:8">
      <c r="A264" s="1" t="s">
        <v>1136</v>
      </c>
      <c r="B264" s="1" t="s">
        <v>1638</v>
      </c>
      <c r="C264" s="1" t="s">
        <v>1857</v>
      </c>
      <c r="D264" s="1" t="s">
        <v>1139</v>
      </c>
      <c r="E264" s="1" t="s">
        <v>1143</v>
      </c>
      <c r="F264" s="1" t="s">
        <v>1791</v>
      </c>
      <c r="G264" s="1" t="s">
        <v>1679</v>
      </c>
      <c r="H264" s="1" t="s">
        <v>1141</v>
      </c>
    </row>
    <row r="265" hidden="1" spans="1:8">
      <c r="A265" s="1" t="s">
        <v>1136</v>
      </c>
      <c r="B265" s="1" t="s">
        <v>1137</v>
      </c>
      <c r="C265" s="1" t="s">
        <v>1353</v>
      </c>
      <c r="D265" s="1" t="s">
        <v>1139</v>
      </c>
      <c r="E265" s="1" t="s">
        <v>1146</v>
      </c>
      <c r="F265" s="1" t="s">
        <v>1184</v>
      </c>
      <c r="G265" s="1" t="s">
        <v>1168</v>
      </c>
      <c r="H265" s="1" t="s">
        <v>1141</v>
      </c>
    </row>
    <row r="266" hidden="1" spans="1:8">
      <c r="A266" s="1" t="s">
        <v>1136</v>
      </c>
      <c r="B266" s="1" t="s">
        <v>1147</v>
      </c>
      <c r="C266" s="1" t="s">
        <v>1354</v>
      </c>
      <c r="D266" s="1" t="s">
        <v>1139</v>
      </c>
      <c r="E266" s="1" t="s">
        <v>1140</v>
      </c>
      <c r="F266" s="1" t="s">
        <v>1858</v>
      </c>
      <c r="G266" s="1" t="s">
        <v>1649</v>
      </c>
      <c r="H266" s="1" t="s">
        <v>1141</v>
      </c>
    </row>
    <row r="267" hidden="1" spans="1:8">
      <c r="A267" s="1" t="s">
        <v>1136</v>
      </c>
      <c r="B267" s="1" t="s">
        <v>1155</v>
      </c>
      <c r="C267" s="1" t="s">
        <v>1355</v>
      </c>
      <c r="D267" s="1" t="s">
        <v>1139</v>
      </c>
      <c r="E267" s="1" t="s">
        <v>1143</v>
      </c>
      <c r="F267" s="1" t="s">
        <v>1805</v>
      </c>
      <c r="G267" s="1" t="s">
        <v>1637</v>
      </c>
      <c r="H267" s="1" t="s">
        <v>1141</v>
      </c>
    </row>
    <row r="268" hidden="1" spans="1:8">
      <c r="A268" s="1" t="s">
        <v>1136</v>
      </c>
      <c r="B268" s="1" t="s">
        <v>1634</v>
      </c>
      <c r="C268" s="1" t="s">
        <v>1859</v>
      </c>
      <c r="D268" s="1" t="s">
        <v>1139</v>
      </c>
      <c r="E268" s="1" t="s">
        <v>1143</v>
      </c>
      <c r="F268" s="1" t="s">
        <v>1648</v>
      </c>
      <c r="G268" s="1" t="s">
        <v>1691</v>
      </c>
      <c r="H268" s="1" t="s">
        <v>1141</v>
      </c>
    </row>
    <row r="269" hidden="1" spans="1:8">
      <c r="A269" s="1" t="s">
        <v>1136</v>
      </c>
      <c r="B269" s="1" t="s">
        <v>1147</v>
      </c>
      <c r="C269" s="1" t="s">
        <v>1356</v>
      </c>
      <c r="D269" s="1" t="s">
        <v>1139</v>
      </c>
      <c r="E269" s="1" t="s">
        <v>1140</v>
      </c>
      <c r="F269" s="1" t="s">
        <v>1830</v>
      </c>
      <c r="G269" s="1" t="s">
        <v>1655</v>
      </c>
      <c r="H269" s="1" t="s">
        <v>1141</v>
      </c>
    </row>
    <row r="270" hidden="1" spans="1:8">
      <c r="A270" s="1" t="s">
        <v>1136</v>
      </c>
      <c r="B270" s="1" t="s">
        <v>1650</v>
      </c>
      <c r="C270" s="1" t="s">
        <v>1860</v>
      </c>
      <c r="D270" s="1" t="s">
        <v>1139</v>
      </c>
      <c r="E270" s="1" t="s">
        <v>1140</v>
      </c>
      <c r="F270" s="1" t="s">
        <v>1678</v>
      </c>
      <c r="G270" s="1" t="s">
        <v>1685</v>
      </c>
      <c r="H270" s="1" t="s">
        <v>1141</v>
      </c>
    </row>
    <row r="271" hidden="1" spans="1:8">
      <c r="A271" s="1" t="s">
        <v>1136</v>
      </c>
      <c r="B271" s="1" t="s">
        <v>1137</v>
      </c>
      <c r="C271" s="1" t="s">
        <v>1357</v>
      </c>
      <c r="D271" s="1" t="s">
        <v>1139</v>
      </c>
      <c r="E271" s="1" t="s">
        <v>1143</v>
      </c>
      <c r="F271" s="1" t="s">
        <v>1673</v>
      </c>
      <c r="G271" s="1" t="s">
        <v>1649</v>
      </c>
      <c r="H271" s="1" t="s">
        <v>1141</v>
      </c>
    </row>
    <row r="272" hidden="1" spans="1:8">
      <c r="A272" s="1" t="s">
        <v>1136</v>
      </c>
      <c r="B272" s="1" t="s">
        <v>1137</v>
      </c>
      <c r="C272" s="1" t="s">
        <v>1358</v>
      </c>
      <c r="D272" s="1" t="s">
        <v>1139</v>
      </c>
      <c r="E272" s="1" t="s">
        <v>1143</v>
      </c>
      <c r="F272" s="1" t="s">
        <v>1670</v>
      </c>
      <c r="G272" s="1" t="s">
        <v>1693</v>
      </c>
      <c r="H272" s="1" t="s">
        <v>1141</v>
      </c>
    </row>
    <row r="273" hidden="1" spans="1:8">
      <c r="A273" s="1" t="s">
        <v>1136</v>
      </c>
      <c r="B273" s="1" t="s">
        <v>1698</v>
      </c>
      <c r="C273" s="1" t="s">
        <v>1861</v>
      </c>
      <c r="D273" s="1" t="s">
        <v>1139</v>
      </c>
      <c r="E273" s="1" t="s">
        <v>1143</v>
      </c>
      <c r="F273" s="1" t="s">
        <v>1779</v>
      </c>
      <c r="G273" s="1" t="s">
        <v>1685</v>
      </c>
      <c r="H273" s="1" t="s">
        <v>1141</v>
      </c>
    </row>
    <row r="274" hidden="1" spans="1:8">
      <c r="A274" s="1" t="s">
        <v>1136</v>
      </c>
      <c r="B274" s="1" t="s">
        <v>1634</v>
      </c>
      <c r="C274" s="1" t="s">
        <v>1862</v>
      </c>
      <c r="D274" s="1" t="s">
        <v>1139</v>
      </c>
      <c r="E274" s="1" t="s">
        <v>1143</v>
      </c>
      <c r="F274" s="1" t="s">
        <v>1680</v>
      </c>
      <c r="G274" s="1" t="s">
        <v>1863</v>
      </c>
      <c r="H274" s="1" t="s">
        <v>1141</v>
      </c>
    </row>
    <row r="275" hidden="1" spans="1:8">
      <c r="A275" s="1" t="s">
        <v>1136</v>
      </c>
      <c r="B275" s="1" t="s">
        <v>1638</v>
      </c>
      <c r="C275" s="1" t="s">
        <v>1864</v>
      </c>
      <c r="D275" s="1" t="s">
        <v>1139</v>
      </c>
      <c r="E275" s="1" t="s">
        <v>1143</v>
      </c>
      <c r="F275" s="1" t="s">
        <v>1649</v>
      </c>
      <c r="G275" s="1" t="s">
        <v>1655</v>
      </c>
      <c r="H275" s="1" t="s">
        <v>1141</v>
      </c>
    </row>
    <row r="276" hidden="1" spans="1:8">
      <c r="A276" s="1" t="s">
        <v>1136</v>
      </c>
      <c r="B276" s="1" t="s">
        <v>1638</v>
      </c>
      <c r="C276" s="1" t="s">
        <v>1865</v>
      </c>
      <c r="D276" s="1" t="s">
        <v>1139</v>
      </c>
      <c r="E276" s="1" t="s">
        <v>1143</v>
      </c>
      <c r="F276" s="1" t="s">
        <v>1866</v>
      </c>
      <c r="G276" s="1" t="s">
        <v>1697</v>
      </c>
      <c r="H276" s="1" t="s">
        <v>1141</v>
      </c>
    </row>
    <row r="277" hidden="1" spans="1:8">
      <c r="A277" s="1" t="s">
        <v>1136</v>
      </c>
      <c r="B277" s="1" t="s">
        <v>1137</v>
      </c>
      <c r="C277" s="1" t="s">
        <v>1359</v>
      </c>
      <c r="D277" s="1" t="s">
        <v>1139</v>
      </c>
      <c r="E277" s="1" t="s">
        <v>1143</v>
      </c>
      <c r="F277" s="1" t="s">
        <v>1642</v>
      </c>
      <c r="G277" s="1" t="s">
        <v>1643</v>
      </c>
      <c r="H277" s="1" t="s">
        <v>1141</v>
      </c>
    </row>
    <row r="278" hidden="1" spans="1:8">
      <c r="A278" s="1" t="s">
        <v>1136</v>
      </c>
      <c r="B278" s="1" t="s">
        <v>1634</v>
      </c>
      <c r="C278" s="1" t="s">
        <v>1867</v>
      </c>
      <c r="D278" s="1" t="s">
        <v>1139</v>
      </c>
      <c r="E278" s="1" t="s">
        <v>1143</v>
      </c>
      <c r="F278" s="1" t="s">
        <v>1788</v>
      </c>
      <c r="G278" s="1" t="s">
        <v>1721</v>
      </c>
      <c r="H278" s="1" t="s">
        <v>1141</v>
      </c>
    </row>
    <row r="279" spans="1:8">
      <c r="A279" s="1" t="s">
        <v>1136</v>
      </c>
      <c r="B279" s="1" t="s">
        <v>1137</v>
      </c>
      <c r="C279" s="1" t="s">
        <v>1360</v>
      </c>
      <c r="D279" s="1" t="s">
        <v>1139</v>
      </c>
      <c r="E279" s="1" t="s">
        <v>1143</v>
      </c>
      <c r="F279" s="1" t="s">
        <v>1868</v>
      </c>
      <c r="G279" s="1" t="s">
        <v>1670</v>
      </c>
      <c r="H279" s="1" t="s">
        <v>1141</v>
      </c>
    </row>
    <row r="280" hidden="1" spans="1:8">
      <c r="A280" s="1" t="s">
        <v>1136</v>
      </c>
      <c r="B280" s="1" t="s">
        <v>1634</v>
      </c>
      <c r="C280" s="1" t="s">
        <v>1869</v>
      </c>
      <c r="D280" s="1" t="s">
        <v>1139</v>
      </c>
      <c r="E280" s="1" t="s">
        <v>1140</v>
      </c>
      <c r="F280" s="1" t="s">
        <v>1791</v>
      </c>
      <c r="G280" s="1" t="s">
        <v>1649</v>
      </c>
      <c r="H280" s="1" t="s">
        <v>1141</v>
      </c>
    </row>
    <row r="281" hidden="1" spans="1:8">
      <c r="A281" s="1" t="s">
        <v>1136</v>
      </c>
      <c r="B281" s="1" t="s">
        <v>1147</v>
      </c>
      <c r="C281" s="1" t="s">
        <v>1361</v>
      </c>
      <c r="D281" s="1" t="s">
        <v>1139</v>
      </c>
      <c r="E281" s="1" t="s">
        <v>1143</v>
      </c>
      <c r="F281" s="1" t="s">
        <v>1680</v>
      </c>
      <c r="G281" s="1" t="s">
        <v>1637</v>
      </c>
      <c r="H281" s="1" t="s">
        <v>1141</v>
      </c>
    </row>
    <row r="282" hidden="1" spans="1:8">
      <c r="A282" s="1" t="s">
        <v>1136</v>
      </c>
      <c r="B282" s="1" t="s">
        <v>1147</v>
      </c>
      <c r="C282" s="1" t="s">
        <v>1362</v>
      </c>
      <c r="D282" s="1" t="s">
        <v>1139</v>
      </c>
      <c r="E282" s="1" t="s">
        <v>1143</v>
      </c>
      <c r="F282" s="1" t="s">
        <v>1670</v>
      </c>
      <c r="G282" s="1" t="s">
        <v>1679</v>
      </c>
      <c r="H282" s="1" t="s">
        <v>1141</v>
      </c>
    </row>
    <row r="283" hidden="1" spans="1:8">
      <c r="A283" s="1" t="s">
        <v>1136</v>
      </c>
      <c r="B283" s="1" t="s">
        <v>1155</v>
      </c>
      <c r="C283" s="1" t="s">
        <v>1363</v>
      </c>
      <c r="D283" s="1" t="s">
        <v>1139</v>
      </c>
      <c r="E283" s="1" t="s">
        <v>1143</v>
      </c>
      <c r="F283" s="1" t="s">
        <v>1646</v>
      </c>
      <c r="G283" s="1" t="s">
        <v>1665</v>
      </c>
      <c r="H283" s="1" t="s">
        <v>1141</v>
      </c>
    </row>
    <row r="284" hidden="1" spans="1:8">
      <c r="A284" s="1" t="s">
        <v>1136</v>
      </c>
      <c r="B284" s="1" t="s">
        <v>1147</v>
      </c>
      <c r="C284" s="1" t="s">
        <v>1364</v>
      </c>
      <c r="D284" s="1" t="s">
        <v>1139</v>
      </c>
      <c r="E284" s="1" t="s">
        <v>1143</v>
      </c>
      <c r="F284" s="1" t="s">
        <v>1679</v>
      </c>
      <c r="G284" s="1" t="s">
        <v>1676</v>
      </c>
      <c r="H284" s="1" t="s">
        <v>1141</v>
      </c>
    </row>
    <row r="285" hidden="1" spans="1:8">
      <c r="A285" s="1" t="s">
        <v>1136</v>
      </c>
      <c r="B285" s="1" t="s">
        <v>1155</v>
      </c>
      <c r="C285" s="1" t="s">
        <v>1365</v>
      </c>
      <c r="D285" s="1" t="s">
        <v>1139</v>
      </c>
      <c r="E285" s="1" t="s">
        <v>1140</v>
      </c>
      <c r="F285" s="1" t="s">
        <v>1730</v>
      </c>
      <c r="G285" s="1" t="s">
        <v>1643</v>
      </c>
      <c r="H285" s="1" t="s">
        <v>1141</v>
      </c>
    </row>
    <row r="286" hidden="1" spans="1:8">
      <c r="A286" s="1" t="s">
        <v>1136</v>
      </c>
      <c r="B286" s="1" t="s">
        <v>1137</v>
      </c>
      <c r="C286" s="1" t="s">
        <v>1366</v>
      </c>
      <c r="D286" s="1" t="s">
        <v>1139</v>
      </c>
      <c r="E286" s="1" t="s">
        <v>1143</v>
      </c>
      <c r="F286" s="1" t="s">
        <v>1670</v>
      </c>
      <c r="G286" s="1" t="s">
        <v>1763</v>
      </c>
      <c r="H286" s="1" t="s">
        <v>1141</v>
      </c>
    </row>
    <row r="287" hidden="1" spans="1:8">
      <c r="A287" s="1" t="s">
        <v>1136</v>
      </c>
      <c r="B287" s="1" t="s">
        <v>1634</v>
      </c>
      <c r="C287" s="1" t="s">
        <v>1870</v>
      </c>
      <c r="D287" s="1" t="s">
        <v>1139</v>
      </c>
      <c r="E287" s="1" t="s">
        <v>1143</v>
      </c>
      <c r="F287" s="1" t="s">
        <v>1680</v>
      </c>
      <c r="G287" s="1" t="s">
        <v>1758</v>
      </c>
      <c r="H287" s="1" t="s">
        <v>1141</v>
      </c>
    </row>
    <row r="288" hidden="1" spans="1:8">
      <c r="A288" s="1" t="s">
        <v>1136</v>
      </c>
      <c r="B288" s="1" t="s">
        <v>1634</v>
      </c>
      <c r="C288" s="1" t="s">
        <v>1871</v>
      </c>
      <c r="D288" s="1" t="s">
        <v>1139</v>
      </c>
      <c r="E288" s="1" t="s">
        <v>1143</v>
      </c>
      <c r="F288" s="1" t="s">
        <v>1808</v>
      </c>
      <c r="G288" s="1" t="s">
        <v>1644</v>
      </c>
      <c r="H288" s="1" t="s">
        <v>1141</v>
      </c>
    </row>
    <row r="289" hidden="1" spans="1:8">
      <c r="A289" s="1" t="s">
        <v>1136</v>
      </c>
      <c r="B289" s="1" t="s">
        <v>1650</v>
      </c>
      <c r="C289" s="1" t="s">
        <v>1872</v>
      </c>
      <c r="D289" s="1" t="s">
        <v>1139</v>
      </c>
      <c r="E289" s="1" t="s">
        <v>1143</v>
      </c>
      <c r="F289" s="1" t="s">
        <v>1873</v>
      </c>
      <c r="G289" s="1" t="s">
        <v>1874</v>
      </c>
      <c r="H289" s="1" t="s">
        <v>1141</v>
      </c>
    </row>
    <row r="290" hidden="1" spans="1:8">
      <c r="A290" s="1" t="s">
        <v>1136</v>
      </c>
      <c r="B290" s="1" t="s">
        <v>1638</v>
      </c>
      <c r="C290" s="1" t="s">
        <v>1875</v>
      </c>
      <c r="D290" s="1" t="s">
        <v>1139</v>
      </c>
      <c r="E290" s="1" t="s">
        <v>1143</v>
      </c>
      <c r="F290" s="1" t="s">
        <v>1794</v>
      </c>
      <c r="G290" s="1" t="s">
        <v>1655</v>
      </c>
      <c r="H290" s="1" t="s">
        <v>1141</v>
      </c>
    </row>
    <row r="291" hidden="1" spans="1:8">
      <c r="A291" s="1" t="s">
        <v>1136</v>
      </c>
      <c r="B291" s="1" t="s">
        <v>1650</v>
      </c>
      <c r="C291" s="1" t="s">
        <v>1876</v>
      </c>
      <c r="D291" s="1" t="s">
        <v>1139</v>
      </c>
      <c r="E291" s="1" t="s">
        <v>1143</v>
      </c>
      <c r="F291" s="1" t="s">
        <v>1877</v>
      </c>
      <c r="G291" s="1" t="s">
        <v>1679</v>
      </c>
      <c r="H291" s="1" t="s">
        <v>1141</v>
      </c>
    </row>
    <row r="292" hidden="1" spans="1:8">
      <c r="A292" s="1" t="s">
        <v>1136</v>
      </c>
      <c r="B292" s="1" t="s">
        <v>1147</v>
      </c>
      <c r="C292" s="1" t="s">
        <v>1367</v>
      </c>
      <c r="D292" s="1" t="s">
        <v>1139</v>
      </c>
      <c r="E292" s="1" t="s">
        <v>1146</v>
      </c>
      <c r="F292" s="1" t="s">
        <v>1160</v>
      </c>
      <c r="G292" s="1" t="s">
        <v>1338</v>
      </c>
      <c r="H292" s="1" t="s">
        <v>1141</v>
      </c>
    </row>
    <row r="293" hidden="1" spans="1:8">
      <c r="A293" s="1" t="s">
        <v>1136</v>
      </c>
      <c r="B293" s="1" t="s">
        <v>1650</v>
      </c>
      <c r="C293" s="1" t="s">
        <v>1878</v>
      </c>
      <c r="D293" s="1" t="s">
        <v>1139</v>
      </c>
      <c r="E293" s="1" t="s">
        <v>1143</v>
      </c>
      <c r="F293" s="1" t="s">
        <v>1642</v>
      </c>
      <c r="G293" s="1" t="s">
        <v>1649</v>
      </c>
      <c r="H293" s="1" t="s">
        <v>1141</v>
      </c>
    </row>
    <row r="294" hidden="1" spans="1:8">
      <c r="A294" s="1" t="s">
        <v>1136</v>
      </c>
      <c r="B294" s="1" t="s">
        <v>1155</v>
      </c>
      <c r="C294" s="1" t="s">
        <v>1368</v>
      </c>
      <c r="D294" s="1" t="s">
        <v>1139</v>
      </c>
      <c r="E294" s="1" t="s">
        <v>1143</v>
      </c>
      <c r="F294" s="1" t="s">
        <v>1858</v>
      </c>
      <c r="G294" s="1" t="s">
        <v>1655</v>
      </c>
      <c r="H294" s="1" t="s">
        <v>1141</v>
      </c>
    </row>
    <row r="295" hidden="1" spans="1:8">
      <c r="A295" s="1" t="s">
        <v>1136</v>
      </c>
      <c r="B295" s="1" t="s">
        <v>1650</v>
      </c>
      <c r="C295" s="1" t="s">
        <v>1879</v>
      </c>
      <c r="D295" s="1" t="s">
        <v>1139</v>
      </c>
      <c r="E295" s="1" t="s">
        <v>1140</v>
      </c>
      <c r="F295" s="1" t="s">
        <v>1637</v>
      </c>
      <c r="G295" s="1" t="s">
        <v>1643</v>
      </c>
      <c r="H295" s="1" t="s">
        <v>1141</v>
      </c>
    </row>
    <row r="296" hidden="1" spans="1:8">
      <c r="A296" s="1" t="s">
        <v>1136</v>
      </c>
      <c r="B296" s="1" t="s">
        <v>1650</v>
      </c>
      <c r="C296" s="1" t="s">
        <v>1880</v>
      </c>
      <c r="D296" s="1" t="s">
        <v>1139</v>
      </c>
      <c r="E296" s="1" t="s">
        <v>1143</v>
      </c>
      <c r="F296" s="1" t="s">
        <v>1709</v>
      </c>
      <c r="G296" s="1" t="s">
        <v>1685</v>
      </c>
      <c r="H296" s="1" t="s">
        <v>1141</v>
      </c>
    </row>
    <row r="297" hidden="1" spans="1:8">
      <c r="A297" s="1" t="s">
        <v>1136</v>
      </c>
      <c r="B297" s="1" t="s">
        <v>1650</v>
      </c>
      <c r="C297" s="1" t="s">
        <v>1839</v>
      </c>
      <c r="D297" s="1" t="s">
        <v>1170</v>
      </c>
      <c r="E297" s="1" t="s">
        <v>1173</v>
      </c>
      <c r="F297" s="1" t="s">
        <v>1791</v>
      </c>
      <c r="G297" s="1" t="s">
        <v>1643</v>
      </c>
      <c r="H297" s="1" t="s">
        <v>1141</v>
      </c>
    </row>
    <row r="298" hidden="1" spans="1:8">
      <c r="A298" s="1" t="s">
        <v>1136</v>
      </c>
      <c r="B298" s="1" t="s">
        <v>1155</v>
      </c>
      <c r="C298" s="1" t="s">
        <v>1369</v>
      </c>
      <c r="D298" s="1" t="s">
        <v>1139</v>
      </c>
      <c r="E298" s="1" t="s">
        <v>1140</v>
      </c>
      <c r="F298" s="1" t="s">
        <v>1658</v>
      </c>
      <c r="G298" s="1" t="s">
        <v>1676</v>
      </c>
      <c r="H298" s="1" t="s">
        <v>1141</v>
      </c>
    </row>
    <row r="299" hidden="1" spans="1:8">
      <c r="A299" s="1" t="s">
        <v>1136</v>
      </c>
      <c r="B299" s="1" t="s">
        <v>1147</v>
      </c>
      <c r="C299" s="1" t="s">
        <v>1370</v>
      </c>
      <c r="D299" s="1" t="s">
        <v>1139</v>
      </c>
      <c r="E299" s="1" t="s">
        <v>1140</v>
      </c>
      <c r="F299" s="1" t="s">
        <v>1791</v>
      </c>
      <c r="G299" s="1" t="s">
        <v>1677</v>
      </c>
      <c r="H299" s="1" t="s">
        <v>1141</v>
      </c>
    </row>
    <row r="300" hidden="1" spans="1:8">
      <c r="A300" s="1" t="s">
        <v>1136</v>
      </c>
      <c r="B300" s="1" t="s">
        <v>1147</v>
      </c>
      <c r="C300" s="1" t="s">
        <v>1371</v>
      </c>
      <c r="D300" s="1" t="s">
        <v>1139</v>
      </c>
      <c r="E300" s="1" t="s">
        <v>1140</v>
      </c>
      <c r="F300" s="1" t="s">
        <v>1672</v>
      </c>
      <c r="G300" s="1" t="s">
        <v>1679</v>
      </c>
      <c r="H300" s="1" t="s">
        <v>1141</v>
      </c>
    </row>
    <row r="301" hidden="1" spans="1:8">
      <c r="A301" s="1" t="s">
        <v>1136</v>
      </c>
      <c r="B301" s="1" t="s">
        <v>1137</v>
      </c>
      <c r="C301" s="1" t="s">
        <v>1372</v>
      </c>
      <c r="D301" s="1" t="s">
        <v>1139</v>
      </c>
      <c r="E301" s="1" t="s">
        <v>1143</v>
      </c>
      <c r="F301" s="1" t="s">
        <v>1881</v>
      </c>
      <c r="G301" s="1" t="s">
        <v>1882</v>
      </c>
      <c r="H301" s="1" t="s">
        <v>1141</v>
      </c>
    </row>
    <row r="302" hidden="1" spans="1:8">
      <c r="A302" s="1" t="s">
        <v>1136</v>
      </c>
      <c r="B302" s="1" t="s">
        <v>1650</v>
      </c>
      <c r="C302" s="1" t="s">
        <v>1883</v>
      </c>
      <c r="D302" s="1" t="s">
        <v>1139</v>
      </c>
      <c r="E302" s="1" t="s">
        <v>1143</v>
      </c>
      <c r="F302" s="1" t="s">
        <v>1779</v>
      </c>
      <c r="G302" s="1" t="s">
        <v>1637</v>
      </c>
      <c r="H302" s="1" t="s">
        <v>1141</v>
      </c>
    </row>
    <row r="303" hidden="1" spans="1:8">
      <c r="A303" s="1" t="s">
        <v>1136</v>
      </c>
      <c r="B303" s="1" t="s">
        <v>1147</v>
      </c>
      <c r="C303" s="1" t="s">
        <v>1373</v>
      </c>
      <c r="D303" s="1" t="s">
        <v>1139</v>
      </c>
      <c r="E303" s="1" t="s">
        <v>1140</v>
      </c>
      <c r="F303" s="1" t="s">
        <v>1730</v>
      </c>
      <c r="G303" s="1" t="s">
        <v>1693</v>
      </c>
      <c r="H303" s="1" t="s">
        <v>1141</v>
      </c>
    </row>
    <row r="304" hidden="1" spans="1:8">
      <c r="A304" s="1" t="s">
        <v>1136</v>
      </c>
      <c r="B304" s="1" t="s">
        <v>1147</v>
      </c>
      <c r="C304" s="1" t="s">
        <v>1374</v>
      </c>
      <c r="D304" s="1" t="s">
        <v>1139</v>
      </c>
      <c r="E304" s="1" t="s">
        <v>1140</v>
      </c>
      <c r="F304" s="1" t="s">
        <v>1786</v>
      </c>
      <c r="G304" s="1" t="s">
        <v>1665</v>
      </c>
      <c r="H304" s="1" t="s">
        <v>1141</v>
      </c>
    </row>
    <row r="305" hidden="1" spans="1:8">
      <c r="A305" s="1" t="s">
        <v>1136</v>
      </c>
      <c r="B305" s="1" t="s">
        <v>1634</v>
      </c>
      <c r="C305" s="1" t="s">
        <v>1884</v>
      </c>
      <c r="D305" s="1" t="s">
        <v>1139</v>
      </c>
      <c r="E305" s="1" t="s">
        <v>1143</v>
      </c>
      <c r="F305" s="1" t="s">
        <v>1678</v>
      </c>
      <c r="G305" s="1" t="s">
        <v>1885</v>
      </c>
      <c r="H305" s="1" t="s">
        <v>1141</v>
      </c>
    </row>
    <row r="306" hidden="1" spans="1:8">
      <c r="A306" s="1" t="s">
        <v>1136</v>
      </c>
      <c r="B306" s="1" t="s">
        <v>1638</v>
      </c>
      <c r="C306" s="1" t="s">
        <v>1886</v>
      </c>
      <c r="D306" s="1" t="s">
        <v>1139</v>
      </c>
      <c r="E306" s="1" t="s">
        <v>1143</v>
      </c>
      <c r="F306" s="1" t="s">
        <v>1788</v>
      </c>
      <c r="G306" s="1" t="s">
        <v>1644</v>
      </c>
      <c r="H306" s="1" t="s">
        <v>1141</v>
      </c>
    </row>
    <row r="307" hidden="1" spans="1:8">
      <c r="A307" s="1" t="s">
        <v>1136</v>
      </c>
      <c r="B307" s="1" t="s">
        <v>1147</v>
      </c>
      <c r="C307" s="1" t="s">
        <v>1375</v>
      </c>
      <c r="D307" s="1" t="s">
        <v>1139</v>
      </c>
      <c r="E307" s="1" t="s">
        <v>1140</v>
      </c>
      <c r="F307" s="1" t="s">
        <v>1706</v>
      </c>
      <c r="G307" s="1" t="s">
        <v>1637</v>
      </c>
      <c r="H307" s="1" t="s">
        <v>1141</v>
      </c>
    </row>
    <row r="308" hidden="1" spans="1:8">
      <c r="A308" s="1" t="s">
        <v>1136</v>
      </c>
      <c r="B308" s="1" t="s">
        <v>1634</v>
      </c>
      <c r="C308" s="1" t="s">
        <v>1887</v>
      </c>
      <c r="D308" s="1" t="s">
        <v>1139</v>
      </c>
      <c r="E308" s="1" t="s">
        <v>1143</v>
      </c>
      <c r="F308" s="1" t="s">
        <v>1672</v>
      </c>
      <c r="G308" s="1" t="s">
        <v>1888</v>
      </c>
      <c r="H308" s="1" t="s">
        <v>1141</v>
      </c>
    </row>
    <row r="309" hidden="1" spans="1:8">
      <c r="A309" s="1" t="s">
        <v>1136</v>
      </c>
      <c r="B309" s="1" t="s">
        <v>1137</v>
      </c>
      <c r="C309" s="1" t="s">
        <v>1376</v>
      </c>
      <c r="D309" s="1" t="s">
        <v>1139</v>
      </c>
      <c r="E309" s="1" t="s">
        <v>1143</v>
      </c>
      <c r="F309" s="1" t="s">
        <v>1721</v>
      </c>
      <c r="G309" s="1" t="s">
        <v>1637</v>
      </c>
      <c r="H309" s="1" t="s">
        <v>1141</v>
      </c>
    </row>
    <row r="310" hidden="1" spans="1:8">
      <c r="A310" s="1" t="s">
        <v>1136</v>
      </c>
      <c r="B310" s="1" t="s">
        <v>1650</v>
      </c>
      <c r="C310" s="1" t="s">
        <v>1828</v>
      </c>
      <c r="D310" s="1" t="s">
        <v>1139</v>
      </c>
      <c r="E310" s="1" t="s">
        <v>1143</v>
      </c>
      <c r="F310" s="1" t="s">
        <v>1829</v>
      </c>
      <c r="G310" s="1" t="s">
        <v>1665</v>
      </c>
      <c r="H310" s="1" t="s">
        <v>1141</v>
      </c>
    </row>
    <row r="311" hidden="1" spans="1:8">
      <c r="A311" s="1" t="s">
        <v>1136</v>
      </c>
      <c r="B311" s="1" t="s">
        <v>1155</v>
      </c>
      <c r="C311" s="1" t="s">
        <v>1377</v>
      </c>
      <c r="D311" s="1" t="s">
        <v>1139</v>
      </c>
      <c r="E311" s="1" t="s">
        <v>1143</v>
      </c>
      <c r="F311" s="1" t="s">
        <v>1830</v>
      </c>
      <c r="G311" s="1" t="s">
        <v>1665</v>
      </c>
      <c r="H311" s="1" t="s">
        <v>1141</v>
      </c>
    </row>
    <row r="312" hidden="1" spans="1:8">
      <c r="A312" s="1" t="s">
        <v>1136</v>
      </c>
      <c r="B312" s="1" t="s">
        <v>1137</v>
      </c>
      <c r="C312" s="1" t="s">
        <v>1378</v>
      </c>
      <c r="D312" s="1" t="s">
        <v>1139</v>
      </c>
      <c r="E312" s="1" t="s">
        <v>1140</v>
      </c>
      <c r="F312" s="1" t="s">
        <v>1791</v>
      </c>
      <c r="G312" s="1" t="s">
        <v>1655</v>
      </c>
      <c r="H312" s="1" t="s">
        <v>1141</v>
      </c>
    </row>
    <row r="313" hidden="1" spans="1:8">
      <c r="A313" s="1" t="s">
        <v>1136</v>
      </c>
      <c r="B313" s="1" t="s">
        <v>1137</v>
      </c>
      <c r="C313" s="1" t="s">
        <v>1379</v>
      </c>
      <c r="D313" s="1" t="s">
        <v>1139</v>
      </c>
      <c r="E313" s="1" t="s">
        <v>1146</v>
      </c>
      <c r="F313" s="1" t="s">
        <v>1232</v>
      </c>
      <c r="G313" s="1" t="s">
        <v>1320</v>
      </c>
      <c r="H313" s="1" t="s">
        <v>1141</v>
      </c>
    </row>
    <row r="314" hidden="1" spans="1:8">
      <c r="A314" s="1" t="s">
        <v>1136</v>
      </c>
      <c r="B314" s="1" t="s">
        <v>1147</v>
      </c>
      <c r="C314" s="1" t="s">
        <v>1380</v>
      </c>
      <c r="D314" s="1" t="s">
        <v>1139</v>
      </c>
      <c r="E314" s="1" t="s">
        <v>1143</v>
      </c>
      <c r="F314" s="1" t="s">
        <v>1670</v>
      </c>
      <c r="G314" s="1" t="s">
        <v>1643</v>
      </c>
      <c r="H314" s="1" t="s">
        <v>1141</v>
      </c>
    </row>
    <row r="315" hidden="1" spans="1:8">
      <c r="A315" s="1" t="s">
        <v>1136</v>
      </c>
      <c r="B315" s="1" t="s">
        <v>1137</v>
      </c>
      <c r="C315" s="1" t="s">
        <v>1326</v>
      </c>
      <c r="D315" s="1" t="s">
        <v>1170</v>
      </c>
      <c r="E315" s="1" t="s">
        <v>1173</v>
      </c>
      <c r="F315" s="1" t="s">
        <v>1791</v>
      </c>
      <c r="G315" s="1" t="s">
        <v>1655</v>
      </c>
      <c r="H315" s="1" t="s">
        <v>1141</v>
      </c>
    </row>
    <row r="316" hidden="1" spans="1:8">
      <c r="A316" s="1" t="s">
        <v>1136</v>
      </c>
      <c r="B316" s="1" t="s">
        <v>1650</v>
      </c>
      <c r="C316" s="1" t="s">
        <v>1889</v>
      </c>
      <c r="D316" s="1" t="s">
        <v>1139</v>
      </c>
      <c r="E316" s="1" t="s">
        <v>1143</v>
      </c>
      <c r="F316" s="1" t="s">
        <v>1680</v>
      </c>
      <c r="G316" s="1" t="s">
        <v>1890</v>
      </c>
      <c r="H316" s="1" t="s">
        <v>1141</v>
      </c>
    </row>
    <row r="317" hidden="1" spans="1:8">
      <c r="A317" s="1" t="s">
        <v>1136</v>
      </c>
      <c r="B317" s="1" t="s">
        <v>1634</v>
      </c>
      <c r="C317" s="1" t="s">
        <v>1891</v>
      </c>
      <c r="D317" s="1" t="s">
        <v>1139</v>
      </c>
      <c r="E317" s="1" t="s">
        <v>1146</v>
      </c>
      <c r="F317" s="1" t="s">
        <v>1184</v>
      </c>
      <c r="G317" s="1" t="s">
        <v>1767</v>
      </c>
      <c r="H317" s="1" t="s">
        <v>1141</v>
      </c>
    </row>
    <row r="318" hidden="1" spans="1:8">
      <c r="A318" s="1" t="s">
        <v>1136</v>
      </c>
      <c r="B318" s="1" t="s">
        <v>1147</v>
      </c>
      <c r="C318" s="1" t="s">
        <v>1305</v>
      </c>
      <c r="D318" s="1" t="s">
        <v>1170</v>
      </c>
      <c r="E318" s="1" t="s">
        <v>1173</v>
      </c>
      <c r="F318" s="1" t="s">
        <v>1791</v>
      </c>
      <c r="G318" s="1" t="s">
        <v>1665</v>
      </c>
      <c r="H318" s="1" t="s">
        <v>1141</v>
      </c>
    </row>
    <row r="319" hidden="1" spans="1:8">
      <c r="A319" s="1" t="s">
        <v>1136</v>
      </c>
      <c r="B319" s="1" t="s">
        <v>1137</v>
      </c>
      <c r="C319" s="1" t="s">
        <v>1265</v>
      </c>
      <c r="D319" s="1" t="s">
        <v>1139</v>
      </c>
      <c r="E319" s="1" t="s">
        <v>1143</v>
      </c>
      <c r="F319" s="1" t="s">
        <v>1649</v>
      </c>
      <c r="G319" s="1" t="s">
        <v>1665</v>
      </c>
      <c r="H319" s="1" t="s">
        <v>1141</v>
      </c>
    </row>
    <row r="320" hidden="1" spans="1:8">
      <c r="A320" s="1" t="s">
        <v>1136</v>
      </c>
      <c r="B320" s="1" t="s">
        <v>1147</v>
      </c>
      <c r="C320" s="1" t="s">
        <v>1381</v>
      </c>
      <c r="D320" s="1" t="s">
        <v>1139</v>
      </c>
      <c r="E320" s="1" t="s">
        <v>1143</v>
      </c>
      <c r="F320" s="1" t="s">
        <v>1892</v>
      </c>
      <c r="G320" s="1" t="s">
        <v>1763</v>
      </c>
      <c r="H320" s="1" t="s">
        <v>1141</v>
      </c>
    </row>
    <row r="321" hidden="1" spans="1:8">
      <c r="A321" s="1" t="s">
        <v>1136</v>
      </c>
      <c r="B321" s="1" t="s">
        <v>1650</v>
      </c>
      <c r="C321" s="1" t="s">
        <v>1893</v>
      </c>
      <c r="D321" s="1" t="s">
        <v>1139</v>
      </c>
      <c r="E321" s="1" t="s">
        <v>1143</v>
      </c>
      <c r="F321" s="1" t="s">
        <v>1855</v>
      </c>
      <c r="G321" s="1" t="s">
        <v>1644</v>
      </c>
      <c r="H321" s="1" t="s">
        <v>1141</v>
      </c>
    </row>
    <row r="322" hidden="1" spans="1:8">
      <c r="A322" s="1" t="s">
        <v>1136</v>
      </c>
      <c r="B322" s="1" t="s">
        <v>1634</v>
      </c>
      <c r="C322" s="1" t="s">
        <v>1894</v>
      </c>
      <c r="D322" s="1" t="s">
        <v>1139</v>
      </c>
      <c r="E322" s="1" t="s">
        <v>1143</v>
      </c>
      <c r="F322" s="1" t="s">
        <v>1680</v>
      </c>
      <c r="G322" s="1" t="s">
        <v>1895</v>
      </c>
      <c r="H322" s="1" t="s">
        <v>1141</v>
      </c>
    </row>
    <row r="323" hidden="1" spans="1:8">
      <c r="A323" s="1" t="s">
        <v>1136</v>
      </c>
      <c r="B323" s="1" t="s">
        <v>1634</v>
      </c>
      <c r="C323" s="1" t="s">
        <v>1896</v>
      </c>
      <c r="D323" s="1" t="s">
        <v>1139</v>
      </c>
      <c r="E323" s="1" t="s">
        <v>1143</v>
      </c>
      <c r="F323" s="1" t="s">
        <v>1642</v>
      </c>
      <c r="G323" s="1" t="s">
        <v>1693</v>
      </c>
      <c r="H323" s="1" t="s">
        <v>1141</v>
      </c>
    </row>
    <row r="324" hidden="1" spans="1:8">
      <c r="A324" s="1" t="s">
        <v>1136</v>
      </c>
      <c r="B324" s="1" t="s">
        <v>1155</v>
      </c>
      <c r="C324" s="1" t="s">
        <v>1382</v>
      </c>
      <c r="D324" s="1" t="s">
        <v>1139</v>
      </c>
      <c r="E324" s="1" t="s">
        <v>1143</v>
      </c>
      <c r="F324" s="1" t="s">
        <v>1897</v>
      </c>
      <c r="G324" s="1" t="s">
        <v>1383</v>
      </c>
      <c r="H324" s="1" t="s">
        <v>1141</v>
      </c>
    </row>
    <row r="325" hidden="1" spans="1:8">
      <c r="A325" s="1" t="s">
        <v>1136</v>
      </c>
      <c r="B325" s="1" t="s">
        <v>1137</v>
      </c>
      <c r="C325" s="1" t="s">
        <v>1384</v>
      </c>
      <c r="D325" s="1" t="s">
        <v>1139</v>
      </c>
      <c r="E325" s="1" t="s">
        <v>1143</v>
      </c>
      <c r="F325" s="1" t="s">
        <v>1688</v>
      </c>
      <c r="G325" s="1" t="s">
        <v>1712</v>
      </c>
      <c r="H325" s="1" t="s">
        <v>1141</v>
      </c>
    </row>
    <row r="326" hidden="1" spans="1:8">
      <c r="A326" s="1" t="s">
        <v>1136</v>
      </c>
      <c r="B326" s="1" t="s">
        <v>1147</v>
      </c>
      <c r="C326" s="1" t="s">
        <v>1385</v>
      </c>
      <c r="D326" s="1" t="s">
        <v>1139</v>
      </c>
      <c r="E326" s="1" t="s">
        <v>1143</v>
      </c>
      <c r="F326" s="1" t="s">
        <v>1830</v>
      </c>
      <c r="G326" s="1" t="s">
        <v>1655</v>
      </c>
      <c r="H326" s="1" t="s">
        <v>1141</v>
      </c>
    </row>
    <row r="327" hidden="1" spans="1:8">
      <c r="A327" s="1" t="s">
        <v>1136</v>
      </c>
      <c r="B327" s="1" t="s">
        <v>1634</v>
      </c>
      <c r="C327" s="1" t="s">
        <v>1898</v>
      </c>
      <c r="D327" s="1" t="s">
        <v>1139</v>
      </c>
      <c r="E327" s="1" t="s">
        <v>1143</v>
      </c>
      <c r="F327" s="1" t="s">
        <v>1672</v>
      </c>
      <c r="G327" s="1" t="s">
        <v>1736</v>
      </c>
      <c r="H327" s="1" t="s">
        <v>1141</v>
      </c>
    </row>
    <row r="328" hidden="1" spans="1:8">
      <c r="A328" s="1" t="s">
        <v>1136</v>
      </c>
      <c r="B328" s="1" t="s">
        <v>1137</v>
      </c>
      <c r="C328" s="1" t="s">
        <v>1386</v>
      </c>
      <c r="D328" s="1" t="s">
        <v>1139</v>
      </c>
      <c r="E328" s="1" t="s">
        <v>1143</v>
      </c>
      <c r="F328" s="1" t="s">
        <v>1899</v>
      </c>
      <c r="G328" s="1" t="s">
        <v>1685</v>
      </c>
      <c r="H328" s="1" t="s">
        <v>1141</v>
      </c>
    </row>
    <row r="329" hidden="1" spans="1:8">
      <c r="A329" s="1" t="s">
        <v>1136</v>
      </c>
      <c r="B329" s="1" t="s">
        <v>1650</v>
      </c>
      <c r="C329" s="1" t="s">
        <v>1900</v>
      </c>
      <c r="D329" s="1" t="s">
        <v>1139</v>
      </c>
      <c r="E329" s="1" t="s">
        <v>1140</v>
      </c>
      <c r="F329" s="1" t="s">
        <v>1791</v>
      </c>
      <c r="G329" s="1" t="s">
        <v>1643</v>
      </c>
      <c r="H329" s="1" t="s">
        <v>1141</v>
      </c>
    </row>
    <row r="330" hidden="1" spans="1:8">
      <c r="A330" s="1" t="s">
        <v>1136</v>
      </c>
      <c r="B330" s="1" t="s">
        <v>1634</v>
      </c>
      <c r="C330" s="1" t="s">
        <v>1901</v>
      </c>
      <c r="D330" s="1" t="s">
        <v>1139</v>
      </c>
      <c r="E330" s="1" t="s">
        <v>1143</v>
      </c>
      <c r="F330" s="1" t="s">
        <v>1902</v>
      </c>
      <c r="G330" s="1" t="s">
        <v>1903</v>
      </c>
      <c r="H330" s="1" t="s">
        <v>1141</v>
      </c>
    </row>
    <row r="331" spans="1:8">
      <c r="A331" s="1" t="s">
        <v>1136</v>
      </c>
      <c r="B331" s="1" t="s">
        <v>1638</v>
      </c>
      <c r="C331" s="1" t="s">
        <v>1904</v>
      </c>
      <c r="D331" s="1" t="s">
        <v>1139</v>
      </c>
      <c r="E331" s="1" t="s">
        <v>1143</v>
      </c>
      <c r="F331" s="1" t="s">
        <v>1709</v>
      </c>
      <c r="G331" s="1" t="s">
        <v>1670</v>
      </c>
      <c r="H331" s="1" t="s">
        <v>1141</v>
      </c>
    </row>
    <row r="332" hidden="1" spans="1:8">
      <c r="A332" s="1" t="s">
        <v>1136</v>
      </c>
      <c r="B332" s="1" t="s">
        <v>1147</v>
      </c>
      <c r="C332" s="1" t="s">
        <v>1192</v>
      </c>
      <c r="D332" s="1" t="s">
        <v>1139</v>
      </c>
      <c r="E332" s="1" t="s">
        <v>1143</v>
      </c>
      <c r="F332" s="1" t="s">
        <v>1670</v>
      </c>
      <c r="G332" s="1" t="s">
        <v>1649</v>
      </c>
      <c r="H332" s="1" t="s">
        <v>1141</v>
      </c>
    </row>
    <row r="333" hidden="1" spans="1:8">
      <c r="A333" s="1" t="s">
        <v>1136</v>
      </c>
      <c r="B333" s="1" t="s">
        <v>1650</v>
      </c>
      <c r="C333" s="1" t="s">
        <v>1905</v>
      </c>
      <c r="D333" s="1" t="s">
        <v>1139</v>
      </c>
      <c r="E333" s="1" t="s">
        <v>1143</v>
      </c>
      <c r="F333" s="1" t="s">
        <v>1809</v>
      </c>
      <c r="G333" s="1" t="s">
        <v>1637</v>
      </c>
      <c r="H333" s="1" t="s">
        <v>1141</v>
      </c>
    </row>
    <row r="334" hidden="1" spans="1:8">
      <c r="A334" s="1" t="s">
        <v>1136</v>
      </c>
      <c r="B334" s="1" t="s">
        <v>1634</v>
      </c>
      <c r="C334" s="1" t="s">
        <v>1906</v>
      </c>
      <c r="D334" s="1" t="s">
        <v>1139</v>
      </c>
      <c r="E334" s="1" t="s">
        <v>1143</v>
      </c>
      <c r="F334" s="1" t="s">
        <v>1779</v>
      </c>
      <c r="G334" s="1" t="s">
        <v>1729</v>
      </c>
      <c r="H334" s="1" t="s">
        <v>1141</v>
      </c>
    </row>
    <row r="335" hidden="1" spans="1:8">
      <c r="A335" s="1" t="s">
        <v>1136</v>
      </c>
      <c r="B335" s="1" t="s">
        <v>1650</v>
      </c>
      <c r="C335" s="1" t="s">
        <v>1907</v>
      </c>
      <c r="D335" s="1" t="s">
        <v>1139</v>
      </c>
      <c r="E335" s="1" t="s">
        <v>1143</v>
      </c>
      <c r="F335" s="1" t="s">
        <v>1908</v>
      </c>
      <c r="G335" s="1" t="s">
        <v>1909</v>
      </c>
      <c r="H335" s="1" t="s">
        <v>1141</v>
      </c>
    </row>
    <row r="336" hidden="1" spans="1:8">
      <c r="A336" s="1" t="s">
        <v>1136</v>
      </c>
      <c r="B336" s="1" t="s">
        <v>1147</v>
      </c>
      <c r="C336" s="1" t="s">
        <v>1387</v>
      </c>
      <c r="D336" s="1" t="s">
        <v>1139</v>
      </c>
      <c r="E336" s="1" t="s">
        <v>1143</v>
      </c>
      <c r="F336" s="1" t="s">
        <v>1910</v>
      </c>
      <c r="G336" s="1" t="s">
        <v>1911</v>
      </c>
      <c r="H336" s="1" t="s">
        <v>1141</v>
      </c>
    </row>
    <row r="337" hidden="1" spans="1:8">
      <c r="A337" s="1" t="s">
        <v>1136</v>
      </c>
      <c r="B337" s="1" t="s">
        <v>1147</v>
      </c>
      <c r="C337" s="1" t="s">
        <v>1388</v>
      </c>
      <c r="D337" s="1" t="s">
        <v>1139</v>
      </c>
      <c r="E337" s="1" t="s">
        <v>1146</v>
      </c>
      <c r="F337" s="1" t="s">
        <v>1184</v>
      </c>
      <c r="G337" s="1" t="s">
        <v>1233</v>
      </c>
      <c r="H337" s="1" t="s">
        <v>1141</v>
      </c>
    </row>
    <row r="338" hidden="1" spans="1:8">
      <c r="A338" s="1" t="s">
        <v>1136</v>
      </c>
      <c r="B338" s="1" t="s">
        <v>1137</v>
      </c>
      <c r="C338" s="1" t="s">
        <v>1389</v>
      </c>
      <c r="D338" s="1" t="s">
        <v>1139</v>
      </c>
      <c r="E338" s="1" t="s">
        <v>1143</v>
      </c>
      <c r="F338" s="1" t="s">
        <v>1788</v>
      </c>
      <c r="G338" s="1" t="s">
        <v>1685</v>
      </c>
      <c r="H338" s="1" t="s">
        <v>1141</v>
      </c>
    </row>
    <row r="339" hidden="1" spans="1:8">
      <c r="A339" s="1" t="s">
        <v>1136</v>
      </c>
      <c r="B339" s="1" t="s">
        <v>1147</v>
      </c>
      <c r="C339" s="1" t="s">
        <v>1390</v>
      </c>
      <c r="D339" s="1" t="s">
        <v>1139</v>
      </c>
      <c r="E339" s="1" t="s">
        <v>1146</v>
      </c>
      <c r="F339" s="1" t="s">
        <v>1184</v>
      </c>
      <c r="G339" s="1" t="s">
        <v>1391</v>
      </c>
      <c r="H339" s="1" t="s">
        <v>1141</v>
      </c>
    </row>
    <row r="340" hidden="1" spans="1:8">
      <c r="A340" s="1" t="s">
        <v>1136</v>
      </c>
      <c r="B340" s="1" t="s">
        <v>1155</v>
      </c>
      <c r="C340" s="1" t="s">
        <v>1392</v>
      </c>
      <c r="D340" s="1" t="s">
        <v>1170</v>
      </c>
      <c r="E340" s="1" t="s">
        <v>1173</v>
      </c>
      <c r="F340" s="1" t="s">
        <v>1791</v>
      </c>
      <c r="G340" s="1" t="s">
        <v>1676</v>
      </c>
      <c r="H340" s="1" t="s">
        <v>1141</v>
      </c>
    </row>
    <row r="341" hidden="1" spans="1:8">
      <c r="A341" s="1" t="s">
        <v>1136</v>
      </c>
      <c r="B341" s="1" t="s">
        <v>1147</v>
      </c>
      <c r="C341" s="1" t="s">
        <v>1393</v>
      </c>
      <c r="D341" s="1" t="s">
        <v>1139</v>
      </c>
      <c r="E341" s="1" t="s">
        <v>1146</v>
      </c>
      <c r="F341" s="1" t="s">
        <v>1215</v>
      </c>
      <c r="G341" s="1" t="s">
        <v>1394</v>
      </c>
      <c r="H341" s="1" t="s">
        <v>1141</v>
      </c>
    </row>
    <row r="342" hidden="1" spans="1:8">
      <c r="A342" s="1" t="s">
        <v>1136</v>
      </c>
      <c r="B342" s="1" t="s">
        <v>1155</v>
      </c>
      <c r="C342" s="1" t="s">
        <v>1395</v>
      </c>
      <c r="D342" s="1" t="s">
        <v>1139</v>
      </c>
      <c r="E342" s="1" t="s">
        <v>1143</v>
      </c>
      <c r="F342" s="1" t="s">
        <v>1685</v>
      </c>
      <c r="G342" s="1" t="s">
        <v>1665</v>
      </c>
      <c r="H342" s="1" t="s">
        <v>1141</v>
      </c>
    </row>
    <row r="343" hidden="1" spans="1:8">
      <c r="A343" s="1" t="s">
        <v>1136</v>
      </c>
      <c r="B343" s="1" t="s">
        <v>1638</v>
      </c>
      <c r="C343" s="1" t="s">
        <v>1912</v>
      </c>
      <c r="D343" s="1" t="s">
        <v>1139</v>
      </c>
      <c r="E343" s="1" t="s">
        <v>1143</v>
      </c>
      <c r="F343" s="1" t="s">
        <v>1721</v>
      </c>
      <c r="G343" s="1" t="s">
        <v>1685</v>
      </c>
      <c r="H343" s="1" t="s">
        <v>1141</v>
      </c>
    </row>
    <row r="344" hidden="1" spans="1:8">
      <c r="A344" s="1" t="s">
        <v>1136</v>
      </c>
      <c r="B344" s="1" t="s">
        <v>1147</v>
      </c>
      <c r="C344" s="1" t="s">
        <v>1396</v>
      </c>
      <c r="D344" s="1" t="s">
        <v>1139</v>
      </c>
      <c r="E344" s="1" t="s">
        <v>1143</v>
      </c>
      <c r="F344" s="1" t="s">
        <v>1831</v>
      </c>
      <c r="G344" s="1" t="s">
        <v>1397</v>
      </c>
      <c r="H344" s="1" t="s">
        <v>1141</v>
      </c>
    </row>
    <row r="345" hidden="1" spans="1:8">
      <c r="A345" s="1" t="s">
        <v>1136</v>
      </c>
      <c r="B345" s="1" t="s">
        <v>1634</v>
      </c>
      <c r="C345" s="1" t="s">
        <v>1913</v>
      </c>
      <c r="D345" s="1" t="s">
        <v>1139</v>
      </c>
      <c r="E345" s="1" t="s">
        <v>1143</v>
      </c>
      <c r="F345" s="1" t="s">
        <v>1672</v>
      </c>
      <c r="G345" s="1" t="s">
        <v>1717</v>
      </c>
      <c r="H345" s="1" t="s">
        <v>1141</v>
      </c>
    </row>
    <row r="346" hidden="1" spans="1:8">
      <c r="A346" s="1" t="s">
        <v>1136</v>
      </c>
      <c r="B346" s="1" t="s">
        <v>1638</v>
      </c>
      <c r="C346" s="1" t="s">
        <v>1914</v>
      </c>
      <c r="D346" s="1" t="s">
        <v>1139</v>
      </c>
      <c r="E346" s="1" t="s">
        <v>1146</v>
      </c>
      <c r="F346" s="1" t="s">
        <v>1160</v>
      </c>
      <c r="G346" s="1" t="s">
        <v>1915</v>
      </c>
      <c r="H346" s="1" t="s">
        <v>1141</v>
      </c>
    </row>
    <row r="347" hidden="1" spans="1:8">
      <c r="A347" s="1" t="s">
        <v>1136</v>
      </c>
      <c r="B347" s="1" t="s">
        <v>1137</v>
      </c>
      <c r="C347" s="1" t="s">
        <v>1398</v>
      </c>
      <c r="D347" s="1" t="s">
        <v>1139</v>
      </c>
      <c r="E347" s="1" t="s">
        <v>1143</v>
      </c>
      <c r="F347" s="1" t="s">
        <v>1738</v>
      </c>
      <c r="G347" s="1" t="s">
        <v>1649</v>
      </c>
      <c r="H347" s="1" t="s">
        <v>1141</v>
      </c>
    </row>
    <row r="348" hidden="1" spans="1:8">
      <c r="A348" s="1" t="s">
        <v>1136</v>
      </c>
      <c r="B348" s="1" t="s">
        <v>1634</v>
      </c>
      <c r="C348" s="1" t="s">
        <v>1916</v>
      </c>
      <c r="D348" s="1" t="s">
        <v>1139</v>
      </c>
      <c r="E348" s="1" t="s">
        <v>1143</v>
      </c>
      <c r="F348" s="1" t="s">
        <v>1671</v>
      </c>
      <c r="G348" s="1" t="s">
        <v>1693</v>
      </c>
      <c r="H348" s="1" t="s">
        <v>1141</v>
      </c>
    </row>
    <row r="349" hidden="1" spans="1:8">
      <c r="A349" s="1" t="s">
        <v>1136</v>
      </c>
      <c r="B349" s="1" t="s">
        <v>1137</v>
      </c>
      <c r="C349" s="1" t="s">
        <v>1399</v>
      </c>
      <c r="D349" s="1" t="s">
        <v>1139</v>
      </c>
      <c r="E349" s="1" t="s">
        <v>1143</v>
      </c>
      <c r="F349" s="1" t="s">
        <v>1917</v>
      </c>
      <c r="G349" s="1" t="s">
        <v>1911</v>
      </c>
      <c r="H349" s="1" t="s">
        <v>1141</v>
      </c>
    </row>
    <row r="350" hidden="1" spans="1:8">
      <c r="A350" s="1" t="s">
        <v>1136</v>
      </c>
      <c r="B350" s="1" t="s">
        <v>1650</v>
      </c>
      <c r="C350" s="1" t="s">
        <v>1836</v>
      </c>
      <c r="D350" s="1" t="s">
        <v>1139</v>
      </c>
      <c r="E350" s="1" t="s">
        <v>1143</v>
      </c>
      <c r="F350" s="1" t="s">
        <v>1643</v>
      </c>
      <c r="G350" s="1" t="s">
        <v>1665</v>
      </c>
      <c r="H350" s="1" t="s">
        <v>1141</v>
      </c>
    </row>
    <row r="351" spans="1:8">
      <c r="A351" s="1" t="s">
        <v>1136</v>
      </c>
      <c r="B351" s="1" t="s">
        <v>1650</v>
      </c>
      <c r="C351" s="1" t="s">
        <v>1918</v>
      </c>
      <c r="D351" s="1" t="s">
        <v>1139</v>
      </c>
      <c r="E351" s="1" t="s">
        <v>1143</v>
      </c>
      <c r="F351" s="1" t="s">
        <v>1680</v>
      </c>
      <c r="G351" s="1" t="s">
        <v>1670</v>
      </c>
      <c r="H351" s="1" t="s">
        <v>1141</v>
      </c>
    </row>
    <row r="352" hidden="1" spans="1:8">
      <c r="A352" s="1" t="s">
        <v>1136</v>
      </c>
      <c r="B352" s="1" t="s">
        <v>1634</v>
      </c>
      <c r="C352" s="1" t="s">
        <v>1919</v>
      </c>
      <c r="D352" s="1" t="s">
        <v>1139</v>
      </c>
      <c r="E352" s="1" t="s">
        <v>1143</v>
      </c>
      <c r="F352" s="1" t="s">
        <v>1779</v>
      </c>
      <c r="G352" s="1" t="s">
        <v>1641</v>
      </c>
      <c r="H352" s="1" t="s">
        <v>1141</v>
      </c>
    </row>
    <row r="353" hidden="1" spans="1:8">
      <c r="A353" s="1" t="s">
        <v>1136</v>
      </c>
      <c r="B353" s="1" t="s">
        <v>1638</v>
      </c>
      <c r="C353" s="1" t="s">
        <v>1920</v>
      </c>
      <c r="D353" s="1" t="s">
        <v>1139</v>
      </c>
      <c r="E353" s="1" t="s">
        <v>1143</v>
      </c>
      <c r="F353" s="1" t="s">
        <v>1921</v>
      </c>
      <c r="G353" s="1" t="s">
        <v>1922</v>
      </c>
      <c r="H353" s="1" t="s">
        <v>1141</v>
      </c>
    </row>
    <row r="354" hidden="1" spans="1:8">
      <c r="A354" s="1" t="s">
        <v>1136</v>
      </c>
      <c r="B354" s="1" t="s">
        <v>1634</v>
      </c>
      <c r="C354" s="1" t="s">
        <v>1923</v>
      </c>
      <c r="D354" s="1" t="s">
        <v>1139</v>
      </c>
      <c r="E354" s="1" t="s">
        <v>1143</v>
      </c>
      <c r="F354" s="1" t="s">
        <v>1781</v>
      </c>
      <c r="G354" s="1" t="s">
        <v>1763</v>
      </c>
      <c r="H354" s="1" t="s">
        <v>1141</v>
      </c>
    </row>
    <row r="355" hidden="1" spans="1:8">
      <c r="A355" s="1" t="s">
        <v>1136</v>
      </c>
      <c r="B355" s="1" t="s">
        <v>1650</v>
      </c>
      <c r="C355" s="1" t="s">
        <v>1924</v>
      </c>
      <c r="D355" s="1" t="s">
        <v>1139</v>
      </c>
      <c r="E355" s="1" t="s">
        <v>1143</v>
      </c>
      <c r="F355" s="1" t="s">
        <v>1855</v>
      </c>
      <c r="G355" s="1" t="s">
        <v>1709</v>
      </c>
      <c r="H355" s="1" t="s">
        <v>1141</v>
      </c>
    </row>
    <row r="356" hidden="1" spans="1:8">
      <c r="A356" s="1" t="s">
        <v>1136</v>
      </c>
      <c r="B356" s="1" t="s">
        <v>1147</v>
      </c>
      <c r="C356" s="1" t="s">
        <v>1400</v>
      </c>
      <c r="D356" s="1" t="s">
        <v>1139</v>
      </c>
      <c r="E356" s="1" t="s">
        <v>1143</v>
      </c>
      <c r="F356" s="1" t="s">
        <v>1779</v>
      </c>
      <c r="G356" s="1" t="s">
        <v>1679</v>
      </c>
      <c r="H356" s="1" t="s">
        <v>1141</v>
      </c>
    </row>
    <row r="357" hidden="1" spans="1:8">
      <c r="A357" s="1" t="s">
        <v>1136</v>
      </c>
      <c r="B357" s="1" t="s">
        <v>1650</v>
      </c>
      <c r="C357" s="1" t="s">
        <v>1925</v>
      </c>
      <c r="D357" s="1" t="s">
        <v>1139</v>
      </c>
      <c r="E357" s="1" t="s">
        <v>1143</v>
      </c>
      <c r="F357" s="1" t="s">
        <v>1926</v>
      </c>
      <c r="G357" s="1" t="s">
        <v>1927</v>
      </c>
      <c r="H357" s="1" t="s">
        <v>1141</v>
      </c>
    </row>
    <row r="358" hidden="1" spans="1:8">
      <c r="A358" s="1" t="s">
        <v>1136</v>
      </c>
      <c r="B358" s="1" t="s">
        <v>1634</v>
      </c>
      <c r="C358" s="1" t="s">
        <v>1928</v>
      </c>
      <c r="D358" s="1" t="s">
        <v>1139</v>
      </c>
      <c r="E358" s="1" t="s">
        <v>1143</v>
      </c>
      <c r="F358" s="1" t="s">
        <v>1672</v>
      </c>
      <c r="G358" s="1" t="s">
        <v>1697</v>
      </c>
      <c r="H358" s="1" t="s">
        <v>1141</v>
      </c>
    </row>
    <row r="359" hidden="1" spans="1:8">
      <c r="A359" s="1" t="s">
        <v>1136</v>
      </c>
      <c r="B359" s="1" t="s">
        <v>1147</v>
      </c>
      <c r="C359" s="1" t="s">
        <v>1401</v>
      </c>
      <c r="D359" s="1" t="s">
        <v>1139</v>
      </c>
      <c r="E359" s="1" t="s">
        <v>1143</v>
      </c>
      <c r="F359" s="1" t="s">
        <v>1929</v>
      </c>
      <c r="G359" s="1" t="s">
        <v>1685</v>
      </c>
      <c r="H359" s="1" t="s">
        <v>1141</v>
      </c>
    </row>
    <row r="360" hidden="1" spans="1:8">
      <c r="A360" s="1" t="s">
        <v>1136</v>
      </c>
      <c r="B360" s="1" t="s">
        <v>1137</v>
      </c>
      <c r="C360" s="1" t="s">
        <v>1402</v>
      </c>
      <c r="D360" s="1" t="s">
        <v>1139</v>
      </c>
      <c r="E360" s="1" t="s">
        <v>1143</v>
      </c>
      <c r="F360" s="1" t="s">
        <v>1738</v>
      </c>
      <c r="G360" s="1" t="s">
        <v>1643</v>
      </c>
      <c r="H360" s="1" t="s">
        <v>1141</v>
      </c>
    </row>
    <row r="361" hidden="1" spans="1:8">
      <c r="A361" s="1" t="s">
        <v>1136</v>
      </c>
      <c r="B361" s="1" t="s">
        <v>1147</v>
      </c>
      <c r="C361" s="1" t="s">
        <v>1403</v>
      </c>
      <c r="D361" s="1" t="s">
        <v>1139</v>
      </c>
      <c r="E361" s="1" t="s">
        <v>1140</v>
      </c>
      <c r="F361" s="1" t="s">
        <v>1791</v>
      </c>
      <c r="G361" s="1" t="s">
        <v>1665</v>
      </c>
      <c r="H361" s="1" t="s">
        <v>1141</v>
      </c>
    </row>
    <row r="362" hidden="1" spans="1:8">
      <c r="A362" s="1" t="s">
        <v>1136</v>
      </c>
      <c r="B362" s="1" t="s">
        <v>1155</v>
      </c>
      <c r="C362" s="1" t="s">
        <v>1404</v>
      </c>
      <c r="D362" s="1" t="s">
        <v>1139</v>
      </c>
      <c r="E362" s="1" t="s">
        <v>1143</v>
      </c>
      <c r="F362" s="1" t="s">
        <v>1670</v>
      </c>
      <c r="G362" s="1" t="s">
        <v>1655</v>
      </c>
      <c r="H362" s="1" t="s">
        <v>1141</v>
      </c>
    </row>
    <row r="363" hidden="1" spans="1:8">
      <c r="A363" s="1" t="s">
        <v>1136</v>
      </c>
      <c r="B363" s="1" t="s">
        <v>1155</v>
      </c>
      <c r="C363" s="1" t="s">
        <v>1392</v>
      </c>
      <c r="D363" s="1" t="s">
        <v>1139</v>
      </c>
      <c r="E363" s="1" t="s">
        <v>1143</v>
      </c>
      <c r="F363" s="1" t="s">
        <v>1791</v>
      </c>
      <c r="G363" s="1" t="s">
        <v>1676</v>
      </c>
      <c r="H363" s="1" t="s">
        <v>1141</v>
      </c>
    </row>
    <row r="364" hidden="1" spans="1:8">
      <c r="A364" s="1" t="s">
        <v>1136</v>
      </c>
      <c r="B364" s="1" t="s">
        <v>1147</v>
      </c>
      <c r="C364" s="1" t="s">
        <v>1405</v>
      </c>
      <c r="D364" s="1" t="s">
        <v>1139</v>
      </c>
      <c r="E364" s="1" t="s">
        <v>1143</v>
      </c>
      <c r="F364" s="1" t="s">
        <v>1643</v>
      </c>
      <c r="G364" s="1" t="s">
        <v>1676</v>
      </c>
      <c r="H364" s="1" t="s">
        <v>1141</v>
      </c>
    </row>
    <row r="365" hidden="1" spans="1:8">
      <c r="A365" s="1" t="s">
        <v>1136</v>
      </c>
      <c r="B365" s="1" t="s">
        <v>1147</v>
      </c>
      <c r="C365" s="1" t="s">
        <v>1406</v>
      </c>
      <c r="D365" s="1" t="s">
        <v>1139</v>
      </c>
      <c r="E365" s="1" t="s">
        <v>1143</v>
      </c>
      <c r="F365" s="1" t="s">
        <v>1685</v>
      </c>
      <c r="G365" s="1" t="s">
        <v>1643</v>
      </c>
      <c r="H365" s="1" t="s">
        <v>1141</v>
      </c>
    </row>
    <row r="366" hidden="1" spans="1:8">
      <c r="A366" s="1" t="s">
        <v>1136</v>
      </c>
      <c r="B366" s="1" t="s">
        <v>1147</v>
      </c>
      <c r="C366" s="1" t="s">
        <v>1407</v>
      </c>
      <c r="D366" s="1" t="s">
        <v>1139</v>
      </c>
      <c r="E366" s="1" t="s">
        <v>1143</v>
      </c>
      <c r="F366" s="1" t="s">
        <v>1930</v>
      </c>
      <c r="G366" s="1" t="s">
        <v>1763</v>
      </c>
      <c r="H366" s="1" t="s">
        <v>1141</v>
      </c>
    </row>
    <row r="367" hidden="1" spans="1:8">
      <c r="A367" s="1" t="s">
        <v>1136</v>
      </c>
      <c r="B367" s="1" t="s">
        <v>1155</v>
      </c>
      <c r="C367" s="1" t="s">
        <v>1408</v>
      </c>
      <c r="D367" s="1" t="s">
        <v>1139</v>
      </c>
      <c r="E367" s="1" t="s">
        <v>1143</v>
      </c>
      <c r="F367" s="1" t="s">
        <v>1642</v>
      </c>
      <c r="G367" s="1" t="s">
        <v>1665</v>
      </c>
      <c r="H367" s="1" t="s">
        <v>1141</v>
      </c>
    </row>
    <row r="368" hidden="1" spans="1:8">
      <c r="A368" s="1" t="s">
        <v>1136</v>
      </c>
      <c r="B368" s="1" t="s">
        <v>1634</v>
      </c>
      <c r="C368" s="1" t="s">
        <v>1931</v>
      </c>
      <c r="D368" s="1" t="s">
        <v>1139</v>
      </c>
      <c r="E368" s="1" t="s">
        <v>1143</v>
      </c>
      <c r="F368" s="1" t="s">
        <v>1779</v>
      </c>
      <c r="G368" s="1" t="s">
        <v>1877</v>
      </c>
      <c r="H368" s="1" t="s">
        <v>1141</v>
      </c>
    </row>
    <row r="369" spans="1:8">
      <c r="A369" s="1" t="s">
        <v>1136</v>
      </c>
      <c r="B369" s="1" t="s">
        <v>1650</v>
      </c>
      <c r="C369" s="1" t="s">
        <v>1932</v>
      </c>
      <c r="D369" s="1" t="s">
        <v>1139</v>
      </c>
      <c r="E369" s="1" t="s">
        <v>1143</v>
      </c>
      <c r="F369" s="1" t="s">
        <v>1788</v>
      </c>
      <c r="G369" s="1" t="s">
        <v>1670</v>
      </c>
      <c r="H369" s="1" t="s">
        <v>1141</v>
      </c>
    </row>
    <row r="370" hidden="1" spans="1:8">
      <c r="A370" s="1" t="s">
        <v>1136</v>
      </c>
      <c r="B370" s="1" t="s">
        <v>1147</v>
      </c>
      <c r="C370" s="1" t="s">
        <v>1409</v>
      </c>
      <c r="D370" s="1" t="s">
        <v>1139</v>
      </c>
      <c r="E370" s="1" t="s">
        <v>1143</v>
      </c>
      <c r="F370" s="1" t="s">
        <v>1678</v>
      </c>
      <c r="G370" s="1" t="s">
        <v>1637</v>
      </c>
      <c r="H370" s="1" t="s">
        <v>1141</v>
      </c>
    </row>
    <row r="371" hidden="1" spans="1:8">
      <c r="A371" s="1" t="s">
        <v>1136</v>
      </c>
      <c r="B371" s="1" t="s">
        <v>1137</v>
      </c>
      <c r="C371" s="1" t="s">
        <v>1410</v>
      </c>
      <c r="D371" s="1" t="s">
        <v>1139</v>
      </c>
      <c r="E371" s="1" t="s">
        <v>1146</v>
      </c>
      <c r="F371" s="1" t="s">
        <v>1184</v>
      </c>
      <c r="G371" s="1" t="s">
        <v>1411</v>
      </c>
      <c r="H371" s="1" t="s">
        <v>1141</v>
      </c>
    </row>
    <row r="372" hidden="1" spans="1:8">
      <c r="A372" s="1" t="s">
        <v>1136</v>
      </c>
      <c r="B372" s="1" t="s">
        <v>1137</v>
      </c>
      <c r="C372" s="1" t="s">
        <v>1412</v>
      </c>
      <c r="D372" s="1" t="s">
        <v>1139</v>
      </c>
      <c r="E372" s="1" t="s">
        <v>1140</v>
      </c>
      <c r="F372" s="1" t="s">
        <v>1637</v>
      </c>
      <c r="G372" s="1" t="s">
        <v>1655</v>
      </c>
      <c r="H372" s="1" t="s">
        <v>1141</v>
      </c>
    </row>
    <row r="373" hidden="1" spans="1:8">
      <c r="A373" s="1" t="s">
        <v>1136</v>
      </c>
      <c r="B373" s="1" t="s">
        <v>1650</v>
      </c>
      <c r="C373" s="1" t="s">
        <v>1933</v>
      </c>
      <c r="D373" s="1" t="s">
        <v>1139</v>
      </c>
      <c r="E373" s="1" t="s">
        <v>1143</v>
      </c>
      <c r="F373" s="1" t="s">
        <v>1672</v>
      </c>
      <c r="G373" s="1" t="s">
        <v>1671</v>
      </c>
      <c r="H373" s="1" t="s">
        <v>1141</v>
      </c>
    </row>
    <row r="374" hidden="1" spans="1:8">
      <c r="A374" s="1" t="s">
        <v>1136</v>
      </c>
      <c r="B374" s="1" t="s">
        <v>1698</v>
      </c>
      <c r="C374" s="1" t="s">
        <v>1934</v>
      </c>
      <c r="D374" s="1" t="s">
        <v>1139</v>
      </c>
      <c r="E374" s="1" t="s">
        <v>1143</v>
      </c>
      <c r="F374" s="1" t="s">
        <v>1672</v>
      </c>
      <c r="G374" s="1" t="s">
        <v>1935</v>
      </c>
      <c r="H374" s="1" t="s">
        <v>1141</v>
      </c>
    </row>
    <row r="375" hidden="1" spans="1:8">
      <c r="A375" s="1" t="s">
        <v>1136</v>
      </c>
      <c r="B375" s="1" t="s">
        <v>1147</v>
      </c>
      <c r="C375" s="1" t="s">
        <v>1413</v>
      </c>
      <c r="D375" s="1" t="s">
        <v>1139</v>
      </c>
      <c r="E375" s="1" t="s">
        <v>1143</v>
      </c>
      <c r="F375" s="1" t="s">
        <v>1936</v>
      </c>
      <c r="G375" s="1" t="s">
        <v>1154</v>
      </c>
      <c r="H375" s="1" t="s">
        <v>1141</v>
      </c>
    </row>
    <row r="376" hidden="1" spans="1:8">
      <c r="A376" s="1" t="s">
        <v>1136</v>
      </c>
      <c r="B376" s="1" t="s">
        <v>1137</v>
      </c>
      <c r="C376" s="1" t="s">
        <v>1414</v>
      </c>
      <c r="D376" s="1" t="s">
        <v>1139</v>
      </c>
      <c r="E376" s="1" t="s">
        <v>1143</v>
      </c>
      <c r="F376" s="1" t="s">
        <v>1680</v>
      </c>
      <c r="G376" s="1" t="s">
        <v>1685</v>
      </c>
      <c r="H376" s="1" t="s">
        <v>1141</v>
      </c>
    </row>
    <row r="377" hidden="1" spans="1:8">
      <c r="A377" s="1" t="s">
        <v>1136</v>
      </c>
      <c r="B377" s="1" t="s">
        <v>1155</v>
      </c>
      <c r="C377" s="1" t="s">
        <v>1415</v>
      </c>
      <c r="D377" s="1" t="s">
        <v>1139</v>
      </c>
      <c r="E377" s="1" t="s">
        <v>1143</v>
      </c>
      <c r="F377" s="1" t="s">
        <v>1937</v>
      </c>
      <c r="G377" s="1" t="s">
        <v>1701</v>
      </c>
      <c r="H377" s="1" t="s">
        <v>1141</v>
      </c>
    </row>
    <row r="378" spans="1:8">
      <c r="A378" s="1" t="s">
        <v>1136</v>
      </c>
      <c r="B378" s="1" t="s">
        <v>1137</v>
      </c>
      <c r="C378" s="1" t="s">
        <v>1416</v>
      </c>
      <c r="D378" s="1" t="s">
        <v>1139</v>
      </c>
      <c r="E378" s="1" t="s">
        <v>1143</v>
      </c>
      <c r="F378" s="1" t="s">
        <v>1938</v>
      </c>
      <c r="G378" s="1" t="s">
        <v>1670</v>
      </c>
      <c r="H378" s="1" t="s">
        <v>1141</v>
      </c>
    </row>
    <row r="379" hidden="1" spans="1:8">
      <c r="A379" s="1" t="s">
        <v>1136</v>
      </c>
      <c r="B379" s="1" t="s">
        <v>1137</v>
      </c>
      <c r="C379" s="1" t="s">
        <v>1417</v>
      </c>
      <c r="D379" s="1" t="s">
        <v>1139</v>
      </c>
      <c r="E379" s="1" t="s">
        <v>1143</v>
      </c>
      <c r="F379" s="1" t="s">
        <v>1939</v>
      </c>
      <c r="G379" s="1" t="s">
        <v>1418</v>
      </c>
      <c r="H379" s="1" t="s">
        <v>1141</v>
      </c>
    </row>
    <row r="380" hidden="1" spans="1:8">
      <c r="A380" s="1" t="s">
        <v>1136</v>
      </c>
      <c r="B380" s="1" t="s">
        <v>1137</v>
      </c>
      <c r="C380" s="1" t="s">
        <v>1419</v>
      </c>
      <c r="D380" s="1" t="s">
        <v>1139</v>
      </c>
      <c r="E380" s="1" t="s">
        <v>1143</v>
      </c>
      <c r="F380" s="1" t="s">
        <v>1877</v>
      </c>
      <c r="G380" s="1" t="s">
        <v>1643</v>
      </c>
      <c r="H380" s="1" t="s">
        <v>1141</v>
      </c>
    </row>
    <row r="381" hidden="1" spans="1:8">
      <c r="A381" s="1" t="s">
        <v>1136</v>
      </c>
      <c r="B381" s="1" t="s">
        <v>1147</v>
      </c>
      <c r="C381" s="1" t="s">
        <v>1420</v>
      </c>
      <c r="D381" s="1" t="s">
        <v>1139</v>
      </c>
      <c r="E381" s="1" t="s">
        <v>1143</v>
      </c>
      <c r="F381" s="1" t="s">
        <v>1642</v>
      </c>
      <c r="G381" s="1" t="s">
        <v>1655</v>
      </c>
      <c r="H381" s="1" t="s">
        <v>1141</v>
      </c>
    </row>
    <row r="382" hidden="1" spans="1:8">
      <c r="A382" s="1" t="s">
        <v>1136</v>
      </c>
      <c r="B382" s="1" t="s">
        <v>1638</v>
      </c>
      <c r="C382" s="1" t="s">
        <v>1940</v>
      </c>
      <c r="D382" s="1" t="s">
        <v>1139</v>
      </c>
      <c r="E382" s="1" t="s">
        <v>1143</v>
      </c>
      <c r="F382" s="1" t="s">
        <v>1779</v>
      </c>
      <c r="G382" s="1" t="s">
        <v>1671</v>
      </c>
      <c r="H382" s="1" t="s">
        <v>1141</v>
      </c>
    </row>
    <row r="383" hidden="1" spans="1:8">
      <c r="A383" s="1" t="s">
        <v>1136</v>
      </c>
      <c r="B383" s="1" t="s">
        <v>1147</v>
      </c>
      <c r="C383" s="1" t="s">
        <v>1256</v>
      </c>
      <c r="D383" s="1" t="s">
        <v>1170</v>
      </c>
      <c r="E383" s="1" t="s">
        <v>1173</v>
      </c>
      <c r="F383" s="1" t="s">
        <v>1786</v>
      </c>
      <c r="G383" s="1" t="s">
        <v>1665</v>
      </c>
      <c r="H383" s="1" t="s">
        <v>1141</v>
      </c>
    </row>
    <row r="384" hidden="1" spans="1:8">
      <c r="A384" s="1" t="s">
        <v>1136</v>
      </c>
      <c r="B384" s="1" t="s">
        <v>1147</v>
      </c>
      <c r="C384" s="1" t="s">
        <v>1421</v>
      </c>
      <c r="D384" s="1" t="s">
        <v>1139</v>
      </c>
      <c r="E384" s="1" t="s">
        <v>1143</v>
      </c>
      <c r="F384" s="1" t="s">
        <v>1685</v>
      </c>
      <c r="G384" s="1" t="s">
        <v>1655</v>
      </c>
      <c r="H384" s="1" t="s">
        <v>1141</v>
      </c>
    </row>
    <row r="385" hidden="1" spans="1:8">
      <c r="A385" s="1" t="s">
        <v>1136</v>
      </c>
      <c r="B385" s="1" t="s">
        <v>1698</v>
      </c>
      <c r="C385" s="1" t="s">
        <v>1941</v>
      </c>
      <c r="D385" s="1" t="s">
        <v>1139</v>
      </c>
      <c r="E385" s="1" t="s">
        <v>1143</v>
      </c>
      <c r="F385" s="1" t="s">
        <v>1672</v>
      </c>
      <c r="G385" s="1" t="s">
        <v>1885</v>
      </c>
      <c r="H385" s="1" t="s">
        <v>1141</v>
      </c>
    </row>
    <row r="386" hidden="1" spans="1:8">
      <c r="A386" s="1" t="s">
        <v>1136</v>
      </c>
      <c r="B386" s="1" t="s">
        <v>1638</v>
      </c>
      <c r="C386" s="1" t="s">
        <v>1942</v>
      </c>
      <c r="D386" s="1" t="s">
        <v>1139</v>
      </c>
      <c r="E386" s="1" t="s">
        <v>1143</v>
      </c>
      <c r="F386" s="1" t="s">
        <v>1711</v>
      </c>
      <c r="G386" s="1" t="s">
        <v>1943</v>
      </c>
      <c r="H386" s="1" t="s">
        <v>1141</v>
      </c>
    </row>
    <row r="387" hidden="1" spans="1:8">
      <c r="A387" s="1" t="s">
        <v>1136</v>
      </c>
      <c r="B387" s="1" t="s">
        <v>1147</v>
      </c>
      <c r="C387" s="1" t="s">
        <v>1346</v>
      </c>
      <c r="D387" s="1" t="s">
        <v>1170</v>
      </c>
      <c r="E387" s="1" t="s">
        <v>1173</v>
      </c>
      <c r="F387" s="1" t="s">
        <v>1673</v>
      </c>
      <c r="G387" s="1" t="s">
        <v>1643</v>
      </c>
      <c r="H387" s="1" t="s">
        <v>1141</v>
      </c>
    </row>
    <row r="388" hidden="1" spans="1:8">
      <c r="A388" s="1" t="s">
        <v>1136</v>
      </c>
      <c r="B388" s="1" t="s">
        <v>1698</v>
      </c>
      <c r="C388" s="1" t="s">
        <v>1944</v>
      </c>
      <c r="D388" s="1" t="s">
        <v>1139</v>
      </c>
      <c r="E388" s="1" t="s">
        <v>1143</v>
      </c>
      <c r="F388" s="1" t="s">
        <v>1643</v>
      </c>
      <c r="G388" s="1" t="s">
        <v>1655</v>
      </c>
      <c r="H388" s="1" t="s">
        <v>1141</v>
      </c>
    </row>
    <row r="389" hidden="1" spans="1:8">
      <c r="A389" s="1" t="s">
        <v>1136</v>
      </c>
      <c r="B389" s="1" t="s">
        <v>1650</v>
      </c>
      <c r="C389" s="1" t="s">
        <v>1945</v>
      </c>
      <c r="D389" s="1" t="s">
        <v>1139</v>
      </c>
      <c r="E389" s="1" t="s">
        <v>1143</v>
      </c>
      <c r="F389" s="1" t="s">
        <v>1672</v>
      </c>
      <c r="G389" s="1" t="s">
        <v>1877</v>
      </c>
      <c r="H389" s="1" t="s">
        <v>1141</v>
      </c>
    </row>
    <row r="390" hidden="1" spans="1:8">
      <c r="A390" s="1" t="s">
        <v>1136</v>
      </c>
      <c r="B390" s="1" t="s">
        <v>1147</v>
      </c>
      <c r="C390" s="1" t="s">
        <v>1422</v>
      </c>
      <c r="D390" s="1" t="s">
        <v>1139</v>
      </c>
      <c r="E390" s="1" t="s">
        <v>1140</v>
      </c>
      <c r="F390" s="1" t="s">
        <v>1637</v>
      </c>
      <c r="G390" s="1" t="s">
        <v>1665</v>
      </c>
      <c r="H390" s="1" t="s">
        <v>1141</v>
      </c>
    </row>
    <row r="391" hidden="1" spans="1:8">
      <c r="A391" s="1" t="s">
        <v>1136</v>
      </c>
      <c r="B391" s="1" t="s">
        <v>1147</v>
      </c>
      <c r="C391" s="1" t="s">
        <v>1423</v>
      </c>
      <c r="D391" s="1" t="s">
        <v>1139</v>
      </c>
      <c r="E391" s="1" t="s">
        <v>1146</v>
      </c>
      <c r="F391" s="1" t="s">
        <v>1215</v>
      </c>
      <c r="G391" s="1" t="s">
        <v>1292</v>
      </c>
      <c r="H391" s="1" t="s">
        <v>1141</v>
      </c>
    </row>
    <row r="392" hidden="1" spans="1:8">
      <c r="A392" s="1" t="s">
        <v>1136</v>
      </c>
      <c r="B392" s="1" t="s">
        <v>1147</v>
      </c>
      <c r="C392" s="1" t="s">
        <v>1424</v>
      </c>
      <c r="D392" s="1" t="s">
        <v>1139</v>
      </c>
      <c r="E392" s="1" t="s">
        <v>1146</v>
      </c>
      <c r="F392" s="1" t="s">
        <v>1184</v>
      </c>
      <c r="G392" s="1" t="s">
        <v>1161</v>
      </c>
      <c r="H392" s="1" t="s">
        <v>1141</v>
      </c>
    </row>
    <row r="393" hidden="1" spans="1:8">
      <c r="A393" s="1" t="s">
        <v>1136</v>
      </c>
      <c r="B393" s="1" t="s">
        <v>1638</v>
      </c>
      <c r="C393" s="1" t="s">
        <v>1857</v>
      </c>
      <c r="D393" s="1" t="s">
        <v>1170</v>
      </c>
      <c r="E393" s="1" t="s">
        <v>1173</v>
      </c>
      <c r="F393" s="1" t="s">
        <v>1791</v>
      </c>
      <c r="G393" s="1" t="s">
        <v>1679</v>
      </c>
      <c r="H393" s="1" t="s">
        <v>1141</v>
      </c>
    </row>
    <row r="394" hidden="1" spans="1:8">
      <c r="A394" s="1" t="s">
        <v>1136</v>
      </c>
      <c r="B394" s="1" t="s">
        <v>1147</v>
      </c>
      <c r="C394" s="1" t="s">
        <v>1425</v>
      </c>
      <c r="D394" s="1" t="s">
        <v>1139</v>
      </c>
      <c r="E394" s="1" t="s">
        <v>1143</v>
      </c>
      <c r="F394" s="1" t="s">
        <v>1709</v>
      </c>
      <c r="G394" s="1" t="s">
        <v>1691</v>
      </c>
      <c r="H394" s="1" t="s">
        <v>1141</v>
      </c>
    </row>
    <row r="395" hidden="1" spans="1:8">
      <c r="A395" s="1" t="s">
        <v>1136</v>
      </c>
      <c r="B395" s="1" t="s">
        <v>1147</v>
      </c>
      <c r="C395" s="1" t="s">
        <v>1426</v>
      </c>
      <c r="D395" s="1" t="s">
        <v>1139</v>
      </c>
      <c r="E395" s="1" t="s">
        <v>1143</v>
      </c>
      <c r="F395" s="1" t="s">
        <v>1789</v>
      </c>
      <c r="G395" s="1" t="s">
        <v>1655</v>
      </c>
      <c r="H395" s="1" t="s">
        <v>1141</v>
      </c>
    </row>
    <row r="396" hidden="1" spans="1:8">
      <c r="A396" s="1" t="s">
        <v>1136</v>
      </c>
      <c r="B396" s="1" t="s">
        <v>1147</v>
      </c>
      <c r="C396" s="1" t="s">
        <v>1427</v>
      </c>
      <c r="D396" s="1" t="s">
        <v>1139</v>
      </c>
      <c r="E396" s="1" t="s">
        <v>1143</v>
      </c>
      <c r="F396" s="1" t="s">
        <v>1794</v>
      </c>
      <c r="G396" s="1" t="s">
        <v>1676</v>
      </c>
      <c r="H396" s="1" t="s">
        <v>1141</v>
      </c>
    </row>
    <row r="397" hidden="1" spans="1:8">
      <c r="A397" s="1" t="s">
        <v>1136</v>
      </c>
      <c r="B397" s="1" t="s">
        <v>1147</v>
      </c>
      <c r="C397" s="1" t="s">
        <v>1428</v>
      </c>
      <c r="D397" s="1" t="s">
        <v>1139</v>
      </c>
      <c r="E397" s="1" t="s">
        <v>1143</v>
      </c>
      <c r="F397" s="1" t="s">
        <v>1721</v>
      </c>
      <c r="G397" s="1" t="s">
        <v>1763</v>
      </c>
      <c r="H397" s="1" t="s">
        <v>1141</v>
      </c>
    </row>
    <row r="398" hidden="1" spans="1:8">
      <c r="A398" s="1" t="s">
        <v>1136</v>
      </c>
      <c r="B398" s="1" t="s">
        <v>1137</v>
      </c>
      <c r="C398" s="1" t="s">
        <v>1429</v>
      </c>
      <c r="D398" s="1" t="s">
        <v>1139</v>
      </c>
      <c r="E398" s="1" t="s">
        <v>1140</v>
      </c>
      <c r="F398" s="1" t="s">
        <v>1794</v>
      </c>
      <c r="G398" s="1" t="s">
        <v>1665</v>
      </c>
      <c r="H398" s="1" t="s">
        <v>1141</v>
      </c>
    </row>
    <row r="399" hidden="1" spans="1:8">
      <c r="A399" s="1" t="s">
        <v>1136</v>
      </c>
      <c r="B399" s="1" t="s">
        <v>1137</v>
      </c>
      <c r="C399" s="1" t="s">
        <v>1430</v>
      </c>
      <c r="D399" s="1" t="s">
        <v>1139</v>
      </c>
      <c r="E399" s="1" t="s">
        <v>1143</v>
      </c>
      <c r="F399" s="1" t="s">
        <v>1685</v>
      </c>
      <c r="G399" s="1" t="s">
        <v>1679</v>
      </c>
      <c r="H399" s="1" t="s">
        <v>1141</v>
      </c>
    </row>
    <row r="400" hidden="1" spans="1:8">
      <c r="A400" s="1" t="s">
        <v>1136</v>
      </c>
      <c r="B400" s="1" t="s">
        <v>1137</v>
      </c>
      <c r="C400" s="1" t="s">
        <v>1431</v>
      </c>
      <c r="D400" s="1" t="s">
        <v>1139</v>
      </c>
      <c r="E400" s="1" t="s">
        <v>1143</v>
      </c>
      <c r="F400" s="1" t="s">
        <v>1785</v>
      </c>
      <c r="G400" s="1" t="s">
        <v>1679</v>
      </c>
      <c r="H400" s="1" t="s">
        <v>1141</v>
      </c>
    </row>
    <row r="401" hidden="1" spans="1:8">
      <c r="A401" s="1" t="s">
        <v>1136</v>
      </c>
      <c r="B401" s="1" t="s">
        <v>1155</v>
      </c>
      <c r="C401" s="1" t="s">
        <v>1432</v>
      </c>
      <c r="D401" s="1" t="s">
        <v>1139</v>
      </c>
      <c r="E401" s="1" t="s">
        <v>1140</v>
      </c>
      <c r="F401" s="1" t="s">
        <v>1779</v>
      </c>
      <c r="G401" s="1" t="s">
        <v>1655</v>
      </c>
      <c r="H401" s="1" t="s">
        <v>1141</v>
      </c>
    </row>
    <row r="402" hidden="1" spans="1:8">
      <c r="A402" s="1" t="s">
        <v>1136</v>
      </c>
      <c r="B402" s="1" t="s">
        <v>1650</v>
      </c>
      <c r="C402" s="1" t="s">
        <v>1946</v>
      </c>
      <c r="D402" s="1" t="s">
        <v>1139</v>
      </c>
      <c r="E402" s="1" t="s">
        <v>1143</v>
      </c>
      <c r="F402" s="1" t="s">
        <v>1947</v>
      </c>
      <c r="G402" s="1" t="s">
        <v>1701</v>
      </c>
      <c r="H402" s="1" t="s">
        <v>1141</v>
      </c>
    </row>
    <row r="403" hidden="1" spans="1:8">
      <c r="A403" s="1" t="s">
        <v>1136</v>
      </c>
      <c r="B403" s="1" t="s">
        <v>1650</v>
      </c>
      <c r="C403" s="1" t="s">
        <v>1948</v>
      </c>
      <c r="D403" s="1" t="s">
        <v>1139</v>
      </c>
      <c r="E403" s="1" t="s">
        <v>1143</v>
      </c>
      <c r="F403" s="1" t="s">
        <v>1678</v>
      </c>
      <c r="G403" s="1" t="s">
        <v>1685</v>
      </c>
      <c r="H403" s="1" t="s">
        <v>1141</v>
      </c>
    </row>
    <row r="404" hidden="1" spans="1:8">
      <c r="A404" s="1" t="s">
        <v>1136</v>
      </c>
      <c r="B404" s="1" t="s">
        <v>1147</v>
      </c>
      <c r="C404" s="1" t="s">
        <v>1433</v>
      </c>
      <c r="D404" s="1" t="s">
        <v>1139</v>
      </c>
      <c r="E404" s="1" t="s">
        <v>1146</v>
      </c>
      <c r="F404" s="1" t="s">
        <v>1160</v>
      </c>
      <c r="G404" s="1" t="s">
        <v>1391</v>
      </c>
      <c r="H404" s="1" t="s">
        <v>1141</v>
      </c>
    </row>
    <row r="405" hidden="1" spans="1:8">
      <c r="A405" s="1" t="s">
        <v>1136</v>
      </c>
      <c r="B405" s="1" t="s">
        <v>1638</v>
      </c>
      <c r="C405" s="1" t="s">
        <v>1949</v>
      </c>
      <c r="D405" s="1" t="s">
        <v>1139</v>
      </c>
      <c r="E405" s="1" t="s">
        <v>1143</v>
      </c>
      <c r="F405" s="1" t="s">
        <v>1830</v>
      </c>
      <c r="G405" s="1" t="s">
        <v>1763</v>
      </c>
      <c r="H405" s="1" t="s">
        <v>1141</v>
      </c>
    </row>
    <row r="406" hidden="1" spans="1:8">
      <c r="A406" s="1" t="s">
        <v>1136</v>
      </c>
      <c r="B406" s="1" t="s">
        <v>1137</v>
      </c>
      <c r="C406" s="1" t="s">
        <v>1434</v>
      </c>
      <c r="D406" s="1" t="s">
        <v>1139</v>
      </c>
      <c r="E406" s="1" t="s">
        <v>1140</v>
      </c>
      <c r="F406" s="1" t="s">
        <v>1781</v>
      </c>
      <c r="G406" s="1" t="s">
        <v>1643</v>
      </c>
      <c r="H406" s="1" t="s">
        <v>1141</v>
      </c>
    </row>
    <row r="407" hidden="1" spans="1:8">
      <c r="A407" s="1" t="s">
        <v>1136</v>
      </c>
      <c r="B407" s="1" t="s">
        <v>1698</v>
      </c>
      <c r="C407" s="1" t="s">
        <v>1950</v>
      </c>
      <c r="D407" s="1" t="s">
        <v>1139</v>
      </c>
      <c r="E407" s="1" t="s">
        <v>1143</v>
      </c>
      <c r="F407" s="1" t="s">
        <v>1719</v>
      </c>
      <c r="G407" s="1" t="s">
        <v>1863</v>
      </c>
      <c r="H407" s="1" t="s">
        <v>1141</v>
      </c>
    </row>
    <row r="408" hidden="1" spans="1:8">
      <c r="A408" s="1" t="s">
        <v>1136</v>
      </c>
      <c r="B408" s="1" t="s">
        <v>1179</v>
      </c>
      <c r="C408" s="1" t="s">
        <v>1435</v>
      </c>
      <c r="D408" s="1" t="s">
        <v>1139</v>
      </c>
      <c r="E408" s="1" t="s">
        <v>1278</v>
      </c>
      <c r="F408" s="1" t="s">
        <v>1745</v>
      </c>
      <c r="G408" s="1" t="s">
        <v>1652</v>
      </c>
      <c r="H408" s="1" t="s">
        <v>1141</v>
      </c>
    </row>
    <row r="409" hidden="1" spans="1:8">
      <c r="A409" s="1" t="s">
        <v>1136</v>
      </c>
      <c r="B409" s="1" t="s">
        <v>1634</v>
      </c>
      <c r="C409" s="1" t="s">
        <v>1951</v>
      </c>
      <c r="D409" s="1" t="s">
        <v>1139</v>
      </c>
      <c r="E409" s="1" t="s">
        <v>1143</v>
      </c>
      <c r="F409" s="1" t="s">
        <v>1719</v>
      </c>
      <c r="G409" s="1" t="s">
        <v>1952</v>
      </c>
      <c r="H409" s="1" t="s">
        <v>1141</v>
      </c>
    </row>
    <row r="410" hidden="1" spans="1:8">
      <c r="A410" s="1" t="s">
        <v>1136</v>
      </c>
      <c r="B410" s="1" t="s">
        <v>1638</v>
      </c>
      <c r="C410" s="1" t="s">
        <v>1953</v>
      </c>
      <c r="D410" s="1" t="s">
        <v>1139</v>
      </c>
      <c r="E410" s="1" t="s">
        <v>1143</v>
      </c>
      <c r="F410" s="1" t="s">
        <v>1727</v>
      </c>
      <c r="G410" s="1" t="s">
        <v>1641</v>
      </c>
      <c r="H410" s="1" t="s">
        <v>1141</v>
      </c>
    </row>
    <row r="411" hidden="1" spans="1:8">
      <c r="A411" s="1" t="s">
        <v>1136</v>
      </c>
      <c r="B411" s="1" t="s">
        <v>1147</v>
      </c>
      <c r="C411" s="1" t="s">
        <v>1436</v>
      </c>
      <c r="D411" s="1" t="s">
        <v>1139</v>
      </c>
      <c r="E411" s="1" t="s">
        <v>1140</v>
      </c>
      <c r="F411" s="1" t="s">
        <v>1671</v>
      </c>
      <c r="G411" s="1" t="s">
        <v>1655</v>
      </c>
      <c r="H411" s="1" t="s">
        <v>1141</v>
      </c>
    </row>
    <row r="412" hidden="1" spans="1:8">
      <c r="A412" s="1" t="s">
        <v>1136</v>
      </c>
      <c r="B412" s="1" t="s">
        <v>1137</v>
      </c>
      <c r="C412" s="1" t="s">
        <v>1437</v>
      </c>
      <c r="D412" s="1" t="s">
        <v>1139</v>
      </c>
      <c r="E412" s="1" t="s">
        <v>1143</v>
      </c>
      <c r="F412" s="1" t="s">
        <v>1719</v>
      </c>
      <c r="G412" s="1" t="s">
        <v>1637</v>
      </c>
      <c r="H412" s="1" t="s">
        <v>1141</v>
      </c>
    </row>
    <row r="413" hidden="1" spans="1:8">
      <c r="A413" s="1" t="s">
        <v>1136</v>
      </c>
      <c r="B413" s="1" t="s">
        <v>1698</v>
      </c>
      <c r="C413" s="1" t="s">
        <v>1954</v>
      </c>
      <c r="D413" s="1" t="s">
        <v>1139</v>
      </c>
      <c r="E413" s="1" t="s">
        <v>1143</v>
      </c>
      <c r="F413" s="1" t="s">
        <v>1680</v>
      </c>
      <c r="G413" s="1" t="s">
        <v>1644</v>
      </c>
      <c r="H413" s="1" t="s">
        <v>1141</v>
      </c>
    </row>
    <row r="414" hidden="1" spans="1:8">
      <c r="A414" s="1" t="s">
        <v>1136</v>
      </c>
      <c r="B414" s="1" t="s">
        <v>1638</v>
      </c>
      <c r="C414" s="1" t="s">
        <v>1955</v>
      </c>
      <c r="D414" s="1" t="s">
        <v>1139</v>
      </c>
      <c r="E414" s="1" t="s">
        <v>1143</v>
      </c>
      <c r="F414" s="1" t="s">
        <v>1685</v>
      </c>
      <c r="G414" s="1" t="s">
        <v>1637</v>
      </c>
      <c r="H414" s="1" t="s">
        <v>1141</v>
      </c>
    </row>
    <row r="415" hidden="1" spans="1:8">
      <c r="A415" s="1" t="s">
        <v>1136</v>
      </c>
      <c r="B415" s="1" t="s">
        <v>1650</v>
      </c>
      <c r="C415" s="1" t="s">
        <v>1956</v>
      </c>
      <c r="D415" s="1" t="s">
        <v>1139</v>
      </c>
      <c r="E415" s="1" t="s">
        <v>1143</v>
      </c>
      <c r="F415" s="1" t="s">
        <v>1672</v>
      </c>
      <c r="G415" s="1" t="s">
        <v>1641</v>
      </c>
      <c r="H415" s="1" t="s">
        <v>1141</v>
      </c>
    </row>
    <row r="416" hidden="1" spans="1:8">
      <c r="A416" s="1" t="s">
        <v>1136</v>
      </c>
      <c r="B416" s="1" t="s">
        <v>1698</v>
      </c>
      <c r="C416" s="1" t="s">
        <v>1957</v>
      </c>
      <c r="D416" s="1" t="s">
        <v>1139</v>
      </c>
      <c r="E416" s="1" t="s">
        <v>1143</v>
      </c>
      <c r="F416" s="1" t="s">
        <v>1672</v>
      </c>
      <c r="G416" s="1" t="s">
        <v>1890</v>
      </c>
      <c r="H416" s="1" t="s">
        <v>1141</v>
      </c>
    </row>
    <row r="417" hidden="1" spans="1:8">
      <c r="A417" s="1" t="s">
        <v>1136</v>
      </c>
      <c r="B417" s="1" t="s">
        <v>1155</v>
      </c>
      <c r="C417" s="1" t="s">
        <v>1438</v>
      </c>
      <c r="D417" s="1" t="s">
        <v>1139</v>
      </c>
      <c r="E417" s="1" t="s">
        <v>1143</v>
      </c>
      <c r="F417" s="1" t="s">
        <v>1706</v>
      </c>
      <c r="G417" s="1" t="s">
        <v>1693</v>
      </c>
      <c r="H417" s="1" t="s">
        <v>1141</v>
      </c>
    </row>
    <row r="418" hidden="1" spans="1:8">
      <c r="A418" s="1" t="s">
        <v>1136</v>
      </c>
      <c r="B418" s="1" t="s">
        <v>1137</v>
      </c>
      <c r="C418" s="1" t="s">
        <v>1439</v>
      </c>
      <c r="D418" s="1" t="s">
        <v>1139</v>
      </c>
      <c r="E418" s="1" t="s">
        <v>1143</v>
      </c>
      <c r="F418" s="1" t="s">
        <v>1938</v>
      </c>
      <c r="G418" s="1" t="s">
        <v>1721</v>
      </c>
      <c r="H418" s="1" t="s">
        <v>1141</v>
      </c>
    </row>
    <row r="419" hidden="1" spans="1:8">
      <c r="A419" s="1" t="s">
        <v>1136</v>
      </c>
      <c r="B419" s="1" t="s">
        <v>1147</v>
      </c>
      <c r="C419" s="1" t="s">
        <v>1440</v>
      </c>
      <c r="D419" s="1" t="s">
        <v>1139</v>
      </c>
      <c r="E419" s="1" t="s">
        <v>1143</v>
      </c>
      <c r="F419" s="1" t="s">
        <v>1647</v>
      </c>
      <c r="G419" s="1" t="s">
        <v>1655</v>
      </c>
      <c r="H419" s="1" t="s">
        <v>1141</v>
      </c>
    </row>
    <row r="420" hidden="1" spans="1:8">
      <c r="A420" s="1" t="s">
        <v>1136</v>
      </c>
      <c r="B420" s="1" t="s">
        <v>1650</v>
      </c>
      <c r="C420" s="1" t="s">
        <v>1958</v>
      </c>
      <c r="D420" s="1" t="s">
        <v>1139</v>
      </c>
      <c r="E420" s="1" t="s">
        <v>1143</v>
      </c>
      <c r="F420" s="1" t="s">
        <v>1693</v>
      </c>
      <c r="G420" s="1" t="s">
        <v>1655</v>
      </c>
      <c r="H420" s="1" t="s">
        <v>1141</v>
      </c>
    </row>
    <row r="421" hidden="1" spans="1:8">
      <c r="A421" s="1" t="s">
        <v>1136</v>
      </c>
      <c r="B421" s="1" t="s">
        <v>1155</v>
      </c>
      <c r="C421" s="1" t="s">
        <v>1441</v>
      </c>
      <c r="D421" s="1" t="s">
        <v>1139</v>
      </c>
      <c r="E421" s="1" t="s">
        <v>1143</v>
      </c>
      <c r="F421" s="1" t="s">
        <v>1789</v>
      </c>
      <c r="G421" s="1" t="s">
        <v>1665</v>
      </c>
      <c r="H421" s="1" t="s">
        <v>1141</v>
      </c>
    </row>
    <row r="422" hidden="1" spans="1:8">
      <c r="A422" s="1" t="s">
        <v>1136</v>
      </c>
      <c r="B422" s="1" t="s">
        <v>1634</v>
      </c>
      <c r="C422" s="1" t="s">
        <v>1959</v>
      </c>
      <c r="D422" s="1" t="s">
        <v>1139</v>
      </c>
      <c r="E422" s="1" t="s">
        <v>1143</v>
      </c>
      <c r="F422" s="1" t="s">
        <v>1646</v>
      </c>
      <c r="G422" s="1" t="s">
        <v>1799</v>
      </c>
      <c r="H422" s="1" t="s">
        <v>1141</v>
      </c>
    </row>
    <row r="423" hidden="1" spans="1:8">
      <c r="A423" s="1" t="s">
        <v>1136</v>
      </c>
      <c r="B423" s="1" t="s">
        <v>1137</v>
      </c>
      <c r="C423" s="1" t="s">
        <v>1442</v>
      </c>
      <c r="D423" s="1" t="s">
        <v>1139</v>
      </c>
      <c r="E423" s="1" t="s">
        <v>1143</v>
      </c>
      <c r="F423" s="1" t="s">
        <v>1785</v>
      </c>
      <c r="G423" s="1" t="s">
        <v>1649</v>
      </c>
      <c r="H423" s="1" t="s">
        <v>1141</v>
      </c>
    </row>
    <row r="424" hidden="1" spans="1:8">
      <c r="A424" s="1" t="s">
        <v>1136</v>
      </c>
      <c r="B424" s="1" t="s">
        <v>1137</v>
      </c>
      <c r="C424" s="1" t="s">
        <v>1443</v>
      </c>
      <c r="D424" s="1" t="s">
        <v>1139</v>
      </c>
      <c r="E424" s="1" t="s">
        <v>1146</v>
      </c>
      <c r="F424" s="1" t="s">
        <v>1184</v>
      </c>
      <c r="G424" s="1" t="s">
        <v>1320</v>
      </c>
      <c r="H424" s="1" t="s">
        <v>1141</v>
      </c>
    </row>
    <row r="425" hidden="1" spans="1:8">
      <c r="A425" s="1" t="s">
        <v>1136</v>
      </c>
      <c r="B425" s="1" t="s">
        <v>1137</v>
      </c>
      <c r="C425" s="1" t="s">
        <v>1444</v>
      </c>
      <c r="D425" s="1" t="s">
        <v>1139</v>
      </c>
      <c r="E425" s="1" t="s">
        <v>1143</v>
      </c>
      <c r="F425" s="1" t="s">
        <v>1721</v>
      </c>
      <c r="G425" s="1" t="s">
        <v>1691</v>
      </c>
      <c r="H425" s="1" t="s">
        <v>1141</v>
      </c>
    </row>
    <row r="426" hidden="1" spans="1:8">
      <c r="A426" s="1" t="s">
        <v>1136</v>
      </c>
      <c r="B426" s="1" t="s">
        <v>1137</v>
      </c>
      <c r="C426" s="1" t="s">
        <v>1445</v>
      </c>
      <c r="D426" s="1" t="s">
        <v>1139</v>
      </c>
      <c r="E426" s="1" t="s">
        <v>1143</v>
      </c>
      <c r="F426" s="1" t="s">
        <v>1685</v>
      </c>
      <c r="G426" s="1" t="s">
        <v>1649</v>
      </c>
      <c r="H426" s="1" t="s">
        <v>1141</v>
      </c>
    </row>
    <row r="427" hidden="1" spans="1:8">
      <c r="A427" s="1" t="s">
        <v>1136</v>
      </c>
      <c r="B427" s="1" t="s">
        <v>1137</v>
      </c>
      <c r="C427" s="1" t="s">
        <v>1446</v>
      </c>
      <c r="D427" s="1" t="s">
        <v>1139</v>
      </c>
      <c r="E427" s="1" t="s">
        <v>1146</v>
      </c>
      <c r="F427" s="1" t="s">
        <v>1184</v>
      </c>
      <c r="G427" s="1" t="s">
        <v>1318</v>
      </c>
      <c r="H427" s="1" t="s">
        <v>1141</v>
      </c>
    </row>
    <row r="428" hidden="1" spans="1:8">
      <c r="A428" s="1" t="s">
        <v>1136</v>
      </c>
      <c r="B428" s="1" t="s">
        <v>1638</v>
      </c>
      <c r="C428" s="1" t="s">
        <v>1960</v>
      </c>
      <c r="D428" s="1" t="s">
        <v>1139</v>
      </c>
      <c r="E428" s="1" t="s">
        <v>1143</v>
      </c>
      <c r="F428" s="1" t="s">
        <v>1899</v>
      </c>
      <c r="G428" s="1" t="s">
        <v>1644</v>
      </c>
      <c r="H428" s="1" t="s">
        <v>1141</v>
      </c>
    </row>
    <row r="429" hidden="1" spans="1:8">
      <c r="A429" s="1" t="s">
        <v>1136</v>
      </c>
      <c r="B429" s="1" t="s">
        <v>1137</v>
      </c>
      <c r="C429" s="1" t="s">
        <v>1447</v>
      </c>
      <c r="D429" s="1" t="s">
        <v>1139</v>
      </c>
      <c r="E429" s="1" t="s">
        <v>1143</v>
      </c>
      <c r="F429" s="1" t="s">
        <v>1961</v>
      </c>
      <c r="G429" s="1" t="s">
        <v>1637</v>
      </c>
      <c r="H429" s="1" t="s">
        <v>1141</v>
      </c>
    </row>
    <row r="430" hidden="1" spans="1:8">
      <c r="A430" s="1" t="s">
        <v>1136</v>
      </c>
      <c r="B430" s="1" t="s">
        <v>1650</v>
      </c>
      <c r="C430" s="1" t="s">
        <v>1962</v>
      </c>
      <c r="D430" s="1" t="s">
        <v>1139</v>
      </c>
      <c r="E430" s="1" t="s">
        <v>1146</v>
      </c>
      <c r="F430" s="1" t="s">
        <v>1215</v>
      </c>
      <c r="G430" s="1" t="s">
        <v>1963</v>
      </c>
      <c r="H430" s="1" t="s">
        <v>1141</v>
      </c>
    </row>
    <row r="431" hidden="1" spans="1:8">
      <c r="A431" s="1" t="s">
        <v>1136</v>
      </c>
      <c r="B431" s="1" t="s">
        <v>1147</v>
      </c>
      <c r="C431" s="1" t="s">
        <v>1448</v>
      </c>
      <c r="D431" s="1" t="s">
        <v>1139</v>
      </c>
      <c r="E431" s="1" t="s">
        <v>1140</v>
      </c>
      <c r="F431" s="1" t="s">
        <v>1781</v>
      </c>
      <c r="G431" s="1" t="s">
        <v>1655</v>
      </c>
      <c r="H431" s="1" t="s">
        <v>1141</v>
      </c>
    </row>
    <row r="432" hidden="1" spans="1:8">
      <c r="A432" s="1" t="s">
        <v>1136</v>
      </c>
      <c r="B432" s="1" t="s">
        <v>1698</v>
      </c>
      <c r="C432" s="1" t="s">
        <v>1964</v>
      </c>
      <c r="D432" s="1" t="s">
        <v>1139</v>
      </c>
      <c r="E432" s="1" t="s">
        <v>1143</v>
      </c>
      <c r="F432" s="1" t="s">
        <v>1670</v>
      </c>
      <c r="G432" s="1" t="s">
        <v>1685</v>
      </c>
      <c r="H432" s="1" t="s">
        <v>1141</v>
      </c>
    </row>
    <row r="433" hidden="1" spans="1:8">
      <c r="A433" s="1" t="s">
        <v>1136</v>
      </c>
      <c r="B433" s="1" t="s">
        <v>1638</v>
      </c>
      <c r="C433" s="1" t="s">
        <v>1965</v>
      </c>
      <c r="D433" s="1" t="s">
        <v>1139</v>
      </c>
      <c r="E433" s="1" t="s">
        <v>1143</v>
      </c>
      <c r="F433" s="1" t="s">
        <v>1706</v>
      </c>
      <c r="G433" s="1" t="s">
        <v>1721</v>
      </c>
      <c r="H433" s="1" t="s">
        <v>1141</v>
      </c>
    </row>
    <row r="434" hidden="1" spans="1:8">
      <c r="A434" s="1" t="s">
        <v>1136</v>
      </c>
      <c r="B434" s="1" t="s">
        <v>1137</v>
      </c>
      <c r="C434" s="1" t="s">
        <v>1449</v>
      </c>
      <c r="D434" s="1" t="s">
        <v>1139</v>
      </c>
      <c r="E434" s="1" t="s">
        <v>1143</v>
      </c>
      <c r="F434" s="1" t="s">
        <v>1745</v>
      </c>
      <c r="G434" s="1" t="s">
        <v>1665</v>
      </c>
      <c r="H434" s="1" t="s">
        <v>1141</v>
      </c>
    </row>
    <row r="435" hidden="1" spans="1:8">
      <c r="A435" s="1" t="s">
        <v>1136</v>
      </c>
      <c r="B435" s="1" t="s">
        <v>1634</v>
      </c>
      <c r="C435" s="1" t="s">
        <v>1966</v>
      </c>
      <c r="D435" s="1" t="s">
        <v>1139</v>
      </c>
      <c r="E435" s="1" t="s">
        <v>1140</v>
      </c>
      <c r="F435" s="1" t="s">
        <v>1646</v>
      </c>
      <c r="G435" s="1" t="s">
        <v>1691</v>
      </c>
      <c r="H435" s="1" t="s">
        <v>1141</v>
      </c>
    </row>
    <row r="436" hidden="1" spans="1:8">
      <c r="A436" s="1" t="s">
        <v>1136</v>
      </c>
      <c r="B436" s="1" t="s">
        <v>1638</v>
      </c>
      <c r="C436" s="1" t="s">
        <v>1967</v>
      </c>
      <c r="D436" s="1" t="s">
        <v>1139</v>
      </c>
      <c r="E436" s="1" t="s">
        <v>1146</v>
      </c>
      <c r="F436" s="1" t="s">
        <v>1695</v>
      </c>
      <c r="G436" s="1" t="s">
        <v>1660</v>
      </c>
      <c r="H436" s="1" t="s">
        <v>1141</v>
      </c>
    </row>
    <row r="437" hidden="1" spans="1:8">
      <c r="A437" s="1" t="s">
        <v>1136</v>
      </c>
      <c r="B437" s="1" t="s">
        <v>1155</v>
      </c>
      <c r="C437" s="1" t="s">
        <v>1450</v>
      </c>
      <c r="D437" s="1" t="s">
        <v>1139</v>
      </c>
      <c r="E437" s="1" t="s">
        <v>1143</v>
      </c>
      <c r="F437" s="1" t="s">
        <v>1723</v>
      </c>
      <c r="G437" s="1" t="s">
        <v>1665</v>
      </c>
      <c r="H437" s="1" t="s">
        <v>1141</v>
      </c>
    </row>
    <row r="438" hidden="1" spans="1:8">
      <c r="A438" s="1" t="s">
        <v>1136</v>
      </c>
      <c r="B438" s="1" t="s">
        <v>1634</v>
      </c>
      <c r="C438" s="1" t="s">
        <v>1968</v>
      </c>
      <c r="D438" s="1" t="s">
        <v>1139</v>
      </c>
      <c r="E438" s="1" t="s">
        <v>1146</v>
      </c>
      <c r="F438" s="1" t="s">
        <v>1695</v>
      </c>
      <c r="G438" s="1" t="s">
        <v>1662</v>
      </c>
      <c r="H438" s="1" t="s">
        <v>1141</v>
      </c>
    </row>
    <row r="439" hidden="1" spans="1:8">
      <c r="A439" s="1" t="s">
        <v>1136</v>
      </c>
      <c r="B439" s="1" t="s">
        <v>1155</v>
      </c>
      <c r="C439" s="1" t="s">
        <v>1451</v>
      </c>
      <c r="D439" s="1" t="s">
        <v>1139</v>
      </c>
      <c r="E439" s="1" t="s">
        <v>1143</v>
      </c>
      <c r="F439" s="1" t="s">
        <v>1691</v>
      </c>
      <c r="G439" s="1" t="s">
        <v>1676</v>
      </c>
      <c r="H439" s="1" t="s">
        <v>1141</v>
      </c>
    </row>
    <row r="440" hidden="1" spans="1:8">
      <c r="A440" s="1" t="s">
        <v>1136</v>
      </c>
      <c r="B440" s="1" t="s">
        <v>1147</v>
      </c>
      <c r="C440" s="1" t="s">
        <v>1452</v>
      </c>
      <c r="D440" s="1" t="s">
        <v>1139</v>
      </c>
      <c r="E440" s="1" t="s">
        <v>1143</v>
      </c>
      <c r="F440" s="1" t="s">
        <v>1969</v>
      </c>
      <c r="G440" s="1" t="s">
        <v>1943</v>
      </c>
      <c r="H440" s="1" t="s">
        <v>1141</v>
      </c>
    </row>
    <row r="441" hidden="1" spans="1:8">
      <c r="A441" s="1" t="s">
        <v>1136</v>
      </c>
      <c r="B441" s="1" t="s">
        <v>1650</v>
      </c>
      <c r="C441" s="1" t="s">
        <v>1970</v>
      </c>
      <c r="D441" s="1" t="s">
        <v>1139</v>
      </c>
      <c r="E441" s="1" t="s">
        <v>1143</v>
      </c>
      <c r="F441" s="1" t="s">
        <v>1672</v>
      </c>
      <c r="G441" s="1" t="s">
        <v>1729</v>
      </c>
      <c r="H441" s="1" t="s">
        <v>1141</v>
      </c>
    </row>
    <row r="442" hidden="1" spans="1:8">
      <c r="A442" s="1" t="s">
        <v>1136</v>
      </c>
      <c r="B442" s="1" t="s">
        <v>1698</v>
      </c>
      <c r="C442" s="1" t="s">
        <v>1971</v>
      </c>
      <c r="D442" s="1" t="s">
        <v>1139</v>
      </c>
      <c r="E442" s="1" t="s">
        <v>1143</v>
      </c>
      <c r="F442" s="1" t="s">
        <v>1672</v>
      </c>
      <c r="G442" s="1" t="s">
        <v>1972</v>
      </c>
      <c r="H442" s="1" t="s">
        <v>1141</v>
      </c>
    </row>
    <row r="443" hidden="1" spans="1:8">
      <c r="A443" s="1" t="s">
        <v>1136</v>
      </c>
      <c r="B443" s="1" t="s">
        <v>1650</v>
      </c>
      <c r="C443" s="1" t="s">
        <v>1973</v>
      </c>
      <c r="D443" s="1" t="s">
        <v>1139</v>
      </c>
      <c r="E443" s="1" t="s">
        <v>1146</v>
      </c>
      <c r="F443" s="1" t="s">
        <v>1695</v>
      </c>
      <c r="G443" s="1" t="s">
        <v>1653</v>
      </c>
      <c r="H443" s="1" t="s">
        <v>1141</v>
      </c>
    </row>
    <row r="444" hidden="1" spans="1:8">
      <c r="A444" s="1" t="s">
        <v>1136</v>
      </c>
      <c r="B444" s="1" t="s">
        <v>1137</v>
      </c>
      <c r="C444" s="1" t="s">
        <v>1453</v>
      </c>
      <c r="D444" s="1" t="s">
        <v>1139</v>
      </c>
      <c r="E444" s="1" t="s">
        <v>1146</v>
      </c>
      <c r="F444" s="1" t="s">
        <v>1695</v>
      </c>
      <c r="G444" s="1" t="s">
        <v>1654</v>
      </c>
      <c r="H444" s="1" t="s">
        <v>1141</v>
      </c>
    </row>
    <row r="445" hidden="1" spans="1:8">
      <c r="A445" s="1" t="s">
        <v>1136</v>
      </c>
      <c r="B445" s="1" t="s">
        <v>1155</v>
      </c>
      <c r="C445" s="1" t="s">
        <v>1454</v>
      </c>
      <c r="D445" s="1" t="s">
        <v>1139</v>
      </c>
      <c r="E445" s="1" t="s">
        <v>1140</v>
      </c>
      <c r="F445" s="1" t="s">
        <v>1723</v>
      </c>
      <c r="G445" s="1" t="s">
        <v>1665</v>
      </c>
      <c r="H445" s="1" t="s">
        <v>1141</v>
      </c>
    </row>
    <row r="446" hidden="1" spans="1:8">
      <c r="A446" s="1" t="s">
        <v>1136</v>
      </c>
      <c r="B446" s="1" t="s">
        <v>1147</v>
      </c>
      <c r="C446" s="1" t="s">
        <v>1455</v>
      </c>
      <c r="D446" s="1" t="s">
        <v>1139</v>
      </c>
      <c r="E446" s="1" t="s">
        <v>1146</v>
      </c>
      <c r="F446" s="1" t="s">
        <v>1695</v>
      </c>
      <c r="G446" s="1" t="s">
        <v>1686</v>
      </c>
      <c r="H446" s="1" t="s">
        <v>1141</v>
      </c>
    </row>
    <row r="447" hidden="1" spans="1:8">
      <c r="A447" s="1" t="s">
        <v>1136</v>
      </c>
      <c r="B447" s="1" t="s">
        <v>1137</v>
      </c>
      <c r="C447" s="1" t="s">
        <v>1456</v>
      </c>
      <c r="D447" s="1" t="s">
        <v>1139</v>
      </c>
      <c r="E447" s="1" t="s">
        <v>1143</v>
      </c>
      <c r="F447" s="1" t="s">
        <v>1809</v>
      </c>
      <c r="G447" s="1" t="s">
        <v>1763</v>
      </c>
      <c r="H447" s="1" t="s">
        <v>1141</v>
      </c>
    </row>
    <row r="448" hidden="1" spans="1:8">
      <c r="A448" s="1" t="s">
        <v>1136</v>
      </c>
      <c r="B448" s="1" t="s">
        <v>1650</v>
      </c>
      <c r="C448" s="1" t="s">
        <v>1974</v>
      </c>
      <c r="D448" s="1" t="s">
        <v>1139</v>
      </c>
      <c r="E448" s="1" t="s">
        <v>1143</v>
      </c>
      <c r="F448" s="1" t="s">
        <v>1732</v>
      </c>
      <c r="G448" s="1" t="s">
        <v>1975</v>
      </c>
      <c r="H448" s="1" t="s">
        <v>1141</v>
      </c>
    </row>
    <row r="449" hidden="1" spans="1:8">
      <c r="A449" s="1" t="s">
        <v>1136</v>
      </c>
      <c r="B449" s="1" t="s">
        <v>1147</v>
      </c>
      <c r="C449" s="1" t="s">
        <v>1457</v>
      </c>
      <c r="D449" s="1" t="s">
        <v>1139</v>
      </c>
      <c r="E449" s="1" t="s">
        <v>1143</v>
      </c>
      <c r="F449" s="1" t="s">
        <v>1693</v>
      </c>
      <c r="G449" s="1" t="s">
        <v>1665</v>
      </c>
      <c r="H449" s="1" t="s">
        <v>1141</v>
      </c>
    </row>
    <row r="450" hidden="1" spans="1:8">
      <c r="A450" s="1" t="s">
        <v>1136</v>
      </c>
      <c r="B450" s="1" t="s">
        <v>1650</v>
      </c>
      <c r="C450" s="1" t="s">
        <v>1976</v>
      </c>
      <c r="D450" s="1" t="s">
        <v>1139</v>
      </c>
      <c r="E450" s="1" t="s">
        <v>1143</v>
      </c>
      <c r="F450" s="1" t="s">
        <v>1658</v>
      </c>
      <c r="G450" s="1" t="s">
        <v>1655</v>
      </c>
      <c r="H450" s="1" t="s">
        <v>1141</v>
      </c>
    </row>
    <row r="451" hidden="1" spans="1:8">
      <c r="A451" s="1" t="s">
        <v>1136</v>
      </c>
      <c r="B451" s="1" t="s">
        <v>1634</v>
      </c>
      <c r="C451" s="1" t="s">
        <v>1848</v>
      </c>
      <c r="D451" s="1" t="s">
        <v>1139</v>
      </c>
      <c r="E451" s="1" t="s">
        <v>1143</v>
      </c>
      <c r="F451" s="1" t="s">
        <v>1646</v>
      </c>
      <c r="G451" s="1" t="s">
        <v>1691</v>
      </c>
      <c r="H451" s="1" t="s">
        <v>1141</v>
      </c>
    </row>
    <row r="452" hidden="1" spans="1:8">
      <c r="A452" s="1" t="s">
        <v>1136</v>
      </c>
      <c r="B452" s="1" t="s">
        <v>1147</v>
      </c>
      <c r="C452" s="1" t="s">
        <v>1458</v>
      </c>
      <c r="D452" s="1" t="s">
        <v>1139</v>
      </c>
      <c r="E452" s="1" t="s">
        <v>1143</v>
      </c>
      <c r="F452" s="1" t="s">
        <v>1785</v>
      </c>
      <c r="G452" s="1" t="s">
        <v>1643</v>
      </c>
      <c r="H452" s="1" t="s">
        <v>1141</v>
      </c>
    </row>
    <row r="453" spans="1:8">
      <c r="A453" s="1" t="s">
        <v>1136</v>
      </c>
      <c r="B453" s="1" t="s">
        <v>1638</v>
      </c>
      <c r="C453" s="1" t="s">
        <v>1977</v>
      </c>
      <c r="D453" s="1" t="s">
        <v>1139</v>
      </c>
      <c r="E453" s="1" t="s">
        <v>1143</v>
      </c>
      <c r="F453" s="1" t="s">
        <v>1678</v>
      </c>
      <c r="G453" s="1" t="s">
        <v>1670</v>
      </c>
      <c r="H453" s="1" t="s">
        <v>1141</v>
      </c>
    </row>
    <row r="454" hidden="1" spans="1:8">
      <c r="A454" s="1" t="s">
        <v>1136</v>
      </c>
      <c r="B454" s="1" t="s">
        <v>1147</v>
      </c>
      <c r="C454" s="1" t="s">
        <v>1459</v>
      </c>
      <c r="D454" s="1" t="s">
        <v>1139</v>
      </c>
      <c r="E454" s="1" t="s">
        <v>1146</v>
      </c>
      <c r="F454" s="1" t="s">
        <v>1160</v>
      </c>
      <c r="G454" s="1" t="s">
        <v>1460</v>
      </c>
      <c r="H454" s="1" t="s">
        <v>1141</v>
      </c>
    </row>
    <row r="455" hidden="1" spans="1:8">
      <c r="A455" s="1" t="s">
        <v>1136</v>
      </c>
      <c r="B455" s="1" t="s">
        <v>1155</v>
      </c>
      <c r="C455" s="1" t="s">
        <v>1461</v>
      </c>
      <c r="D455" s="1" t="s">
        <v>1139</v>
      </c>
      <c r="E455" s="1" t="s">
        <v>1140</v>
      </c>
      <c r="F455" s="1" t="s">
        <v>1781</v>
      </c>
      <c r="G455" s="1" t="s">
        <v>1665</v>
      </c>
      <c r="H455" s="1" t="s">
        <v>1141</v>
      </c>
    </row>
    <row r="456" hidden="1" spans="1:8">
      <c r="A456" s="1" t="s">
        <v>1136</v>
      </c>
      <c r="B456" s="1" t="s">
        <v>1634</v>
      </c>
      <c r="C456" s="1" t="s">
        <v>1978</v>
      </c>
      <c r="D456" s="1" t="s">
        <v>1139</v>
      </c>
      <c r="E456" s="1" t="s">
        <v>1143</v>
      </c>
      <c r="F456" s="1" t="s">
        <v>1719</v>
      </c>
      <c r="G456" s="1" t="s">
        <v>1685</v>
      </c>
      <c r="H456" s="1" t="s">
        <v>1141</v>
      </c>
    </row>
    <row r="457" hidden="1" spans="1:8">
      <c r="A457" s="1" t="s">
        <v>1136</v>
      </c>
      <c r="B457" s="1" t="s">
        <v>1634</v>
      </c>
      <c r="C457" s="1" t="s">
        <v>1979</v>
      </c>
      <c r="D457" s="1" t="s">
        <v>1139</v>
      </c>
      <c r="E457" s="1" t="s">
        <v>1143</v>
      </c>
      <c r="F457" s="1" t="s">
        <v>1685</v>
      </c>
      <c r="G457" s="1" t="s">
        <v>1691</v>
      </c>
      <c r="H457" s="1" t="s">
        <v>1141</v>
      </c>
    </row>
    <row r="458" hidden="1" spans="1:8">
      <c r="A458" s="1" t="s">
        <v>1136</v>
      </c>
      <c r="B458" s="1" t="s">
        <v>1137</v>
      </c>
      <c r="C458" s="1" t="s">
        <v>1462</v>
      </c>
      <c r="D458" s="1" t="s">
        <v>1139</v>
      </c>
      <c r="E458" s="1" t="s">
        <v>1143</v>
      </c>
      <c r="F458" s="1" t="s">
        <v>1672</v>
      </c>
      <c r="G458" s="1" t="s">
        <v>1647</v>
      </c>
      <c r="H458" s="1" t="s">
        <v>1141</v>
      </c>
    </row>
    <row r="459" hidden="1" spans="1:8">
      <c r="A459" s="1" t="s">
        <v>1136</v>
      </c>
      <c r="B459" s="1" t="s">
        <v>1137</v>
      </c>
      <c r="C459" s="1" t="s">
        <v>1463</v>
      </c>
      <c r="D459" s="1" t="s">
        <v>1139</v>
      </c>
      <c r="E459" s="1" t="s">
        <v>1143</v>
      </c>
      <c r="F459" s="1" t="s">
        <v>1743</v>
      </c>
      <c r="G459" s="1" t="s">
        <v>1980</v>
      </c>
      <c r="H459" s="1" t="s">
        <v>1141</v>
      </c>
    </row>
    <row r="460" hidden="1" spans="1:8">
      <c r="A460" s="1" t="s">
        <v>1136</v>
      </c>
      <c r="B460" s="1" t="s">
        <v>1638</v>
      </c>
      <c r="C460" s="1" t="s">
        <v>1981</v>
      </c>
      <c r="D460" s="1" t="s">
        <v>1139</v>
      </c>
      <c r="E460" s="1" t="s">
        <v>1143</v>
      </c>
      <c r="F460" s="1" t="s">
        <v>1672</v>
      </c>
      <c r="G460" s="1" t="s">
        <v>1982</v>
      </c>
      <c r="H460" s="1" t="s">
        <v>1141</v>
      </c>
    </row>
    <row r="461" hidden="1" spans="1:8">
      <c r="A461" s="1" t="s">
        <v>1136</v>
      </c>
      <c r="B461" s="1" t="s">
        <v>1650</v>
      </c>
      <c r="C461" s="1" t="s">
        <v>1983</v>
      </c>
      <c r="D461" s="1" t="s">
        <v>1139</v>
      </c>
      <c r="E461" s="1" t="s">
        <v>1143</v>
      </c>
      <c r="F461" s="1" t="s">
        <v>1646</v>
      </c>
      <c r="G461" s="1" t="s">
        <v>1763</v>
      </c>
      <c r="H461" s="1" t="s">
        <v>1141</v>
      </c>
    </row>
    <row r="462" hidden="1" spans="1:8">
      <c r="A462" s="1" t="s">
        <v>1136</v>
      </c>
      <c r="B462" s="1" t="s">
        <v>1634</v>
      </c>
      <c r="C462" s="1" t="s">
        <v>1984</v>
      </c>
      <c r="D462" s="1" t="s">
        <v>1139</v>
      </c>
      <c r="E462" s="1" t="s">
        <v>1143</v>
      </c>
      <c r="F462" s="1" t="s">
        <v>1908</v>
      </c>
      <c r="G462" s="1" t="s">
        <v>1985</v>
      </c>
      <c r="H462" s="1" t="s">
        <v>1141</v>
      </c>
    </row>
    <row r="463" hidden="1" spans="1:8">
      <c r="A463" s="1" t="s">
        <v>1136</v>
      </c>
      <c r="B463" s="1" t="s">
        <v>1155</v>
      </c>
      <c r="C463" s="1" t="s">
        <v>1464</v>
      </c>
      <c r="D463" s="1" t="s">
        <v>1139</v>
      </c>
      <c r="E463" s="1" t="s">
        <v>1143</v>
      </c>
      <c r="F463" s="1" t="s">
        <v>1763</v>
      </c>
      <c r="G463" s="1" t="s">
        <v>1676</v>
      </c>
      <c r="H463" s="1" t="s">
        <v>1141</v>
      </c>
    </row>
    <row r="464" hidden="1" spans="1:8">
      <c r="A464" s="1" t="s">
        <v>1136</v>
      </c>
      <c r="B464" s="1" t="s">
        <v>1137</v>
      </c>
      <c r="C464" s="1" t="s">
        <v>1465</v>
      </c>
      <c r="D464" s="1" t="s">
        <v>1139</v>
      </c>
      <c r="E464" s="1" t="s">
        <v>1143</v>
      </c>
      <c r="F464" s="1" t="s">
        <v>1930</v>
      </c>
      <c r="G464" s="1" t="s">
        <v>1877</v>
      </c>
      <c r="H464" s="1" t="s">
        <v>1141</v>
      </c>
    </row>
    <row r="465" hidden="1" spans="1:8">
      <c r="A465" s="1" t="s">
        <v>1136</v>
      </c>
      <c r="B465" s="1" t="s">
        <v>1147</v>
      </c>
      <c r="C465" s="1" t="s">
        <v>1466</v>
      </c>
      <c r="D465" s="1" t="s">
        <v>1139</v>
      </c>
      <c r="E465" s="1" t="s">
        <v>1140</v>
      </c>
      <c r="F465" s="1" t="s">
        <v>1723</v>
      </c>
      <c r="G465" s="1" t="s">
        <v>1655</v>
      </c>
      <c r="H465" s="1" t="s">
        <v>1141</v>
      </c>
    </row>
    <row r="466" hidden="1" spans="1:8">
      <c r="A466" s="1" t="s">
        <v>1136</v>
      </c>
      <c r="B466" s="1" t="s">
        <v>1638</v>
      </c>
      <c r="C466" s="1" t="s">
        <v>1720</v>
      </c>
      <c r="D466" s="1" t="s">
        <v>1139</v>
      </c>
      <c r="E466" s="1" t="s">
        <v>1143</v>
      </c>
      <c r="F466" s="1" t="s">
        <v>1680</v>
      </c>
      <c r="G466" s="1" t="s">
        <v>1721</v>
      </c>
      <c r="H466" s="1" t="s">
        <v>1141</v>
      </c>
    </row>
    <row r="467" hidden="1" spans="1:8">
      <c r="A467" s="1" t="s">
        <v>1136</v>
      </c>
      <c r="B467" s="1" t="s">
        <v>1638</v>
      </c>
      <c r="C467" s="1" t="s">
        <v>1986</v>
      </c>
      <c r="D467" s="1" t="s">
        <v>1139</v>
      </c>
      <c r="E467" s="1" t="s">
        <v>1143</v>
      </c>
      <c r="F467" s="1" t="s">
        <v>1658</v>
      </c>
      <c r="G467" s="1" t="s">
        <v>1643</v>
      </c>
      <c r="H467" s="1" t="s">
        <v>1141</v>
      </c>
    </row>
    <row r="468" hidden="1" spans="1:8">
      <c r="A468" s="1" t="s">
        <v>1136</v>
      </c>
      <c r="B468" s="1" t="s">
        <v>1634</v>
      </c>
      <c r="C468" s="1" t="s">
        <v>1987</v>
      </c>
      <c r="D468" s="1" t="s">
        <v>1139</v>
      </c>
      <c r="E468" s="1" t="s">
        <v>1143</v>
      </c>
      <c r="F468" s="1" t="s">
        <v>1841</v>
      </c>
      <c r="G468" s="1" t="s">
        <v>1671</v>
      </c>
      <c r="H468" s="1" t="s">
        <v>1141</v>
      </c>
    </row>
    <row r="469" hidden="1" spans="1:8">
      <c r="A469" s="1" t="s">
        <v>1136</v>
      </c>
      <c r="B469" s="1" t="s">
        <v>1155</v>
      </c>
      <c r="C469" s="1" t="s">
        <v>1467</v>
      </c>
      <c r="D469" s="1" t="s">
        <v>1139</v>
      </c>
      <c r="E469" s="1" t="s">
        <v>1146</v>
      </c>
      <c r="F469" s="1" t="s">
        <v>1695</v>
      </c>
      <c r="G469" s="1" t="s">
        <v>1832</v>
      </c>
      <c r="H469" s="1" t="s">
        <v>1141</v>
      </c>
    </row>
    <row r="470" hidden="1" spans="1:8">
      <c r="A470" s="1" t="s">
        <v>1136</v>
      </c>
      <c r="B470" s="1" t="s">
        <v>1650</v>
      </c>
      <c r="C470" s="1" t="s">
        <v>1988</v>
      </c>
      <c r="D470" s="1" t="s">
        <v>1139</v>
      </c>
      <c r="E470" s="1" t="s">
        <v>1143</v>
      </c>
      <c r="F470" s="1" t="s">
        <v>1685</v>
      </c>
      <c r="G470" s="1" t="s">
        <v>1693</v>
      </c>
      <c r="H470" s="1" t="s">
        <v>1141</v>
      </c>
    </row>
    <row r="471" hidden="1" spans="1:8">
      <c r="A471" s="1" t="s">
        <v>1136</v>
      </c>
      <c r="B471" s="1" t="s">
        <v>1650</v>
      </c>
      <c r="C471" s="1" t="s">
        <v>1989</v>
      </c>
      <c r="D471" s="1" t="s">
        <v>1139</v>
      </c>
      <c r="E471" s="1" t="s">
        <v>1143</v>
      </c>
      <c r="F471" s="1" t="s">
        <v>1644</v>
      </c>
      <c r="G471" s="1" t="s">
        <v>1671</v>
      </c>
      <c r="H471" s="1" t="s">
        <v>1141</v>
      </c>
    </row>
    <row r="472" hidden="1" spans="1:8">
      <c r="A472" s="1" t="s">
        <v>1136</v>
      </c>
      <c r="B472" s="1" t="s">
        <v>1638</v>
      </c>
      <c r="C472" s="1" t="s">
        <v>1990</v>
      </c>
      <c r="D472" s="1" t="s">
        <v>1139</v>
      </c>
      <c r="E472" s="1" t="s">
        <v>1143</v>
      </c>
      <c r="F472" s="1" t="s">
        <v>1644</v>
      </c>
      <c r="G472" s="1" t="s">
        <v>1935</v>
      </c>
      <c r="H472" s="1" t="s">
        <v>1141</v>
      </c>
    </row>
    <row r="473" hidden="1" spans="1:8">
      <c r="A473" s="1" t="s">
        <v>1136</v>
      </c>
      <c r="B473" s="1" t="s">
        <v>1137</v>
      </c>
      <c r="C473" s="1" t="s">
        <v>1468</v>
      </c>
      <c r="D473" s="1" t="s">
        <v>1139</v>
      </c>
      <c r="E473" s="1" t="s">
        <v>1146</v>
      </c>
      <c r="F473" s="1" t="s">
        <v>1160</v>
      </c>
      <c r="G473" s="1" t="s">
        <v>1411</v>
      </c>
      <c r="H473" s="1" t="s">
        <v>1141</v>
      </c>
    </row>
    <row r="474" hidden="1" spans="1:8">
      <c r="A474" s="1" t="s">
        <v>1136</v>
      </c>
      <c r="B474" s="1" t="s">
        <v>1147</v>
      </c>
      <c r="C474" s="1" t="s">
        <v>1469</v>
      </c>
      <c r="D474" s="1" t="s">
        <v>1139</v>
      </c>
      <c r="E474" s="1" t="s">
        <v>1143</v>
      </c>
      <c r="F474" s="1" t="s">
        <v>1785</v>
      </c>
      <c r="G474" s="1" t="s">
        <v>1655</v>
      </c>
      <c r="H474" s="1" t="s">
        <v>1141</v>
      </c>
    </row>
    <row r="475" hidden="1" spans="1:8">
      <c r="A475" s="1" t="s">
        <v>1136</v>
      </c>
      <c r="B475" s="1" t="s">
        <v>1147</v>
      </c>
      <c r="C475" s="1" t="s">
        <v>1470</v>
      </c>
      <c r="D475" s="1" t="s">
        <v>1139</v>
      </c>
      <c r="E475" s="1" t="s">
        <v>1146</v>
      </c>
      <c r="F475" s="1" t="s">
        <v>1160</v>
      </c>
      <c r="G475" s="1" t="s">
        <v>1233</v>
      </c>
      <c r="H475" s="1" t="s">
        <v>1141</v>
      </c>
    </row>
    <row r="476" hidden="1" spans="1:8">
      <c r="A476" s="1" t="s">
        <v>1136</v>
      </c>
      <c r="B476" s="1" t="s">
        <v>1650</v>
      </c>
      <c r="C476" s="1" t="s">
        <v>1991</v>
      </c>
      <c r="D476" s="1" t="s">
        <v>1139</v>
      </c>
      <c r="E476" s="1" t="s">
        <v>1143</v>
      </c>
      <c r="F476" s="1" t="s">
        <v>1685</v>
      </c>
      <c r="G476" s="1" t="s">
        <v>1763</v>
      </c>
      <c r="H476" s="1" t="s">
        <v>1141</v>
      </c>
    </row>
    <row r="477" spans="1:8">
      <c r="A477" s="1" t="s">
        <v>1136</v>
      </c>
      <c r="B477" s="1" t="s">
        <v>1634</v>
      </c>
      <c r="C477" s="1" t="s">
        <v>1992</v>
      </c>
      <c r="D477" s="1" t="s">
        <v>1139</v>
      </c>
      <c r="E477" s="1" t="s">
        <v>1143</v>
      </c>
      <c r="F477" s="1" t="s">
        <v>1706</v>
      </c>
      <c r="G477" s="1" t="s">
        <v>1670</v>
      </c>
      <c r="H477" s="1" t="s">
        <v>1141</v>
      </c>
    </row>
    <row r="478" hidden="1" spans="1:8">
      <c r="A478" s="1" t="s">
        <v>1136</v>
      </c>
      <c r="B478" s="1" t="s">
        <v>1638</v>
      </c>
      <c r="C478" s="1" t="s">
        <v>1993</v>
      </c>
      <c r="D478" s="1" t="s">
        <v>1139</v>
      </c>
      <c r="E478" s="1" t="s">
        <v>1143</v>
      </c>
      <c r="F478" s="1" t="s">
        <v>1672</v>
      </c>
      <c r="G478" s="1" t="s">
        <v>1952</v>
      </c>
      <c r="H478" s="1" t="s">
        <v>1141</v>
      </c>
    </row>
    <row r="479" hidden="1" spans="1:8">
      <c r="A479" s="1" t="s">
        <v>1136</v>
      </c>
      <c r="B479" s="1" t="s">
        <v>1650</v>
      </c>
      <c r="C479" s="1" t="s">
        <v>1994</v>
      </c>
      <c r="D479" s="1" t="s">
        <v>1139</v>
      </c>
      <c r="E479" s="1" t="s">
        <v>1143</v>
      </c>
      <c r="F479" s="1" t="s">
        <v>1646</v>
      </c>
      <c r="G479" s="1" t="s">
        <v>1693</v>
      </c>
      <c r="H479" s="1" t="s">
        <v>1141</v>
      </c>
    </row>
    <row r="480" hidden="1" spans="1:8">
      <c r="A480" s="1" t="s">
        <v>1136</v>
      </c>
      <c r="B480" s="1" t="s">
        <v>1137</v>
      </c>
      <c r="C480" s="1" t="s">
        <v>1471</v>
      </c>
      <c r="D480" s="1" t="s">
        <v>1139</v>
      </c>
      <c r="E480" s="1" t="s">
        <v>1143</v>
      </c>
      <c r="F480" s="1" t="s">
        <v>1947</v>
      </c>
      <c r="G480" s="1" t="s">
        <v>1995</v>
      </c>
      <c r="H480" s="1" t="s">
        <v>1141</v>
      </c>
    </row>
    <row r="481" hidden="1" spans="1:8">
      <c r="A481" s="1" t="s">
        <v>1136</v>
      </c>
      <c r="B481" s="1" t="s">
        <v>1137</v>
      </c>
      <c r="C481" s="1" t="s">
        <v>1199</v>
      </c>
      <c r="D481" s="1" t="s">
        <v>1170</v>
      </c>
      <c r="E481" s="1" t="s">
        <v>1173</v>
      </c>
      <c r="F481" s="1" t="s">
        <v>1703</v>
      </c>
      <c r="G481" s="1" t="s">
        <v>1655</v>
      </c>
      <c r="H481" s="1" t="s">
        <v>1141</v>
      </c>
    </row>
    <row r="482" hidden="1" spans="1:8">
      <c r="A482" s="1" t="s">
        <v>1136</v>
      </c>
      <c r="B482" s="1" t="s">
        <v>1650</v>
      </c>
      <c r="C482" s="1" t="s">
        <v>1996</v>
      </c>
      <c r="D482" s="1" t="s">
        <v>1139</v>
      </c>
      <c r="E482" s="1" t="s">
        <v>1143</v>
      </c>
      <c r="F482" s="1" t="s">
        <v>1688</v>
      </c>
      <c r="G482" s="1" t="s">
        <v>1997</v>
      </c>
      <c r="H482" s="1" t="s">
        <v>1141</v>
      </c>
    </row>
    <row r="483" hidden="1" spans="1:8">
      <c r="A483" s="1" t="s">
        <v>1136</v>
      </c>
      <c r="B483" s="1" t="s">
        <v>1137</v>
      </c>
      <c r="C483" s="1" t="s">
        <v>1472</v>
      </c>
      <c r="D483" s="1" t="s">
        <v>1139</v>
      </c>
      <c r="E483" s="1" t="s">
        <v>1143</v>
      </c>
      <c r="F483" s="1" t="s">
        <v>1672</v>
      </c>
      <c r="G483" s="1" t="s">
        <v>1637</v>
      </c>
      <c r="H483" s="1" t="s">
        <v>1141</v>
      </c>
    </row>
    <row r="484" hidden="1" spans="1:8">
      <c r="A484" s="1" t="s">
        <v>1136</v>
      </c>
      <c r="B484" s="1" t="s">
        <v>1137</v>
      </c>
      <c r="C484" s="1" t="s">
        <v>1473</v>
      </c>
      <c r="D484" s="1" t="s">
        <v>1139</v>
      </c>
      <c r="E484" s="1" t="s">
        <v>1146</v>
      </c>
      <c r="F484" s="1" t="s">
        <v>1694</v>
      </c>
      <c r="G484" s="1" t="s">
        <v>1654</v>
      </c>
      <c r="H484" s="1" t="s">
        <v>1141</v>
      </c>
    </row>
    <row r="485" hidden="1" spans="1:8">
      <c r="A485" s="1" t="s">
        <v>1136</v>
      </c>
      <c r="B485" s="1" t="s">
        <v>1147</v>
      </c>
      <c r="C485" s="1" t="s">
        <v>1474</v>
      </c>
      <c r="D485" s="1" t="s">
        <v>1139</v>
      </c>
      <c r="E485" s="1" t="s">
        <v>1146</v>
      </c>
      <c r="F485" s="1" t="s">
        <v>1694</v>
      </c>
      <c r="G485" s="1" t="s">
        <v>1686</v>
      </c>
      <c r="H485" s="1" t="s">
        <v>1141</v>
      </c>
    </row>
    <row r="486" hidden="1" spans="1:8">
      <c r="A486" s="1" t="s">
        <v>1136</v>
      </c>
      <c r="B486" s="1" t="s">
        <v>1634</v>
      </c>
      <c r="C486" s="1" t="s">
        <v>1998</v>
      </c>
      <c r="D486" s="1" t="s">
        <v>1139</v>
      </c>
      <c r="E486" s="1" t="s">
        <v>1146</v>
      </c>
      <c r="F486" s="1" t="s">
        <v>1694</v>
      </c>
      <c r="G486" s="1" t="s">
        <v>1662</v>
      </c>
      <c r="H486" s="1" t="s">
        <v>1141</v>
      </c>
    </row>
    <row r="487" hidden="1" spans="1:8">
      <c r="A487" s="1" t="s">
        <v>1136</v>
      </c>
      <c r="B487" s="1" t="s">
        <v>1155</v>
      </c>
      <c r="C487" s="1" t="s">
        <v>1475</v>
      </c>
      <c r="D487" s="1" t="s">
        <v>1139</v>
      </c>
      <c r="E487" s="1" t="s">
        <v>1143</v>
      </c>
      <c r="F487" s="1" t="s">
        <v>1999</v>
      </c>
      <c r="G487" s="1" t="s">
        <v>1476</v>
      </c>
      <c r="H487" s="1" t="s">
        <v>1141</v>
      </c>
    </row>
    <row r="488" hidden="1" spans="1:8">
      <c r="A488" s="1" t="s">
        <v>1136</v>
      </c>
      <c r="B488" s="1" t="s">
        <v>1650</v>
      </c>
      <c r="C488" s="1" t="s">
        <v>2000</v>
      </c>
      <c r="D488" s="1" t="s">
        <v>1139</v>
      </c>
      <c r="E488" s="1" t="s">
        <v>1146</v>
      </c>
      <c r="F488" s="1" t="s">
        <v>1694</v>
      </c>
      <c r="G488" s="1" t="s">
        <v>1653</v>
      </c>
      <c r="H488" s="1" t="s">
        <v>1141</v>
      </c>
    </row>
    <row r="489" hidden="1" spans="1:8">
      <c r="A489" s="1" t="s">
        <v>1136</v>
      </c>
      <c r="B489" s="1" t="s">
        <v>1638</v>
      </c>
      <c r="C489" s="1" t="s">
        <v>2001</v>
      </c>
      <c r="D489" s="1" t="s">
        <v>1139</v>
      </c>
      <c r="E489" s="1" t="s">
        <v>1146</v>
      </c>
      <c r="F489" s="1" t="s">
        <v>1694</v>
      </c>
      <c r="G489" s="1" t="s">
        <v>1660</v>
      </c>
      <c r="H489" s="1" t="s">
        <v>1141</v>
      </c>
    </row>
    <row r="490" hidden="1" spans="1:8">
      <c r="A490" s="1" t="s">
        <v>1136</v>
      </c>
      <c r="B490" s="1" t="s">
        <v>1147</v>
      </c>
      <c r="C490" s="1" t="s">
        <v>1477</v>
      </c>
      <c r="D490" s="1" t="s">
        <v>1139</v>
      </c>
      <c r="E490" s="1" t="s">
        <v>1143</v>
      </c>
      <c r="F490" s="1" t="s">
        <v>1727</v>
      </c>
      <c r="G490" s="1" t="s">
        <v>1679</v>
      </c>
      <c r="H490" s="1" t="s">
        <v>1141</v>
      </c>
    </row>
    <row r="491" hidden="1" spans="1:8">
      <c r="A491" s="1" t="s">
        <v>1136</v>
      </c>
      <c r="B491" s="1" t="s">
        <v>1147</v>
      </c>
      <c r="C491" s="1" t="s">
        <v>1478</v>
      </c>
      <c r="D491" s="1" t="s">
        <v>1139</v>
      </c>
      <c r="E491" s="1" t="s">
        <v>1143</v>
      </c>
      <c r="F491" s="1" t="s">
        <v>2002</v>
      </c>
      <c r="G491" s="1" t="s">
        <v>1637</v>
      </c>
      <c r="H491" s="1" t="s">
        <v>1141</v>
      </c>
    </row>
    <row r="492" hidden="1" spans="1:8">
      <c r="A492" s="1" t="s">
        <v>1136</v>
      </c>
      <c r="B492" s="1" t="s">
        <v>1137</v>
      </c>
      <c r="C492" s="1" t="s">
        <v>1479</v>
      </c>
      <c r="D492" s="1" t="s">
        <v>1139</v>
      </c>
      <c r="E492" s="1" t="s">
        <v>1143</v>
      </c>
      <c r="F492" s="1" t="s">
        <v>2003</v>
      </c>
      <c r="G492" s="1" t="s">
        <v>1943</v>
      </c>
      <c r="H492" s="1" t="s">
        <v>1141</v>
      </c>
    </row>
    <row r="493" hidden="1" spans="1:8">
      <c r="A493" s="1" t="s">
        <v>1136</v>
      </c>
      <c r="B493" s="1" t="s">
        <v>1638</v>
      </c>
      <c r="C493" s="1" t="s">
        <v>2004</v>
      </c>
      <c r="D493" s="1" t="s">
        <v>1139</v>
      </c>
      <c r="E493" s="1" t="s">
        <v>1143</v>
      </c>
      <c r="F493" s="1" t="s">
        <v>1644</v>
      </c>
      <c r="G493" s="1" t="s">
        <v>1885</v>
      </c>
      <c r="H493" s="1" t="s">
        <v>1141</v>
      </c>
    </row>
    <row r="494" hidden="1" spans="1:8">
      <c r="A494" s="1" t="s">
        <v>1136</v>
      </c>
      <c r="B494" s="1" t="s">
        <v>1698</v>
      </c>
      <c r="C494" s="1" t="s">
        <v>2005</v>
      </c>
      <c r="D494" s="1" t="s">
        <v>1139</v>
      </c>
      <c r="E494" s="1" t="s">
        <v>1143</v>
      </c>
      <c r="F494" s="1" t="s">
        <v>1788</v>
      </c>
      <c r="G494" s="1" t="s">
        <v>1709</v>
      </c>
      <c r="H494" s="1" t="s">
        <v>1141</v>
      </c>
    </row>
    <row r="495" hidden="1" spans="1:8">
      <c r="A495" s="1" t="s">
        <v>1136</v>
      </c>
      <c r="B495" s="1" t="s">
        <v>1137</v>
      </c>
      <c r="C495" s="1" t="s">
        <v>1480</v>
      </c>
      <c r="D495" s="1" t="s">
        <v>1139</v>
      </c>
      <c r="E495" s="1" t="s">
        <v>1143</v>
      </c>
      <c r="F495" s="1" t="s">
        <v>1644</v>
      </c>
      <c r="G495" s="1" t="s">
        <v>1877</v>
      </c>
      <c r="H495" s="1" t="s">
        <v>1141</v>
      </c>
    </row>
    <row r="496" hidden="1" spans="1:8">
      <c r="A496" s="1" t="s">
        <v>1136</v>
      </c>
      <c r="B496" s="1" t="s">
        <v>1155</v>
      </c>
      <c r="C496" s="1" t="s">
        <v>1481</v>
      </c>
      <c r="D496" s="1" t="s">
        <v>1139</v>
      </c>
      <c r="E496" s="1" t="s">
        <v>1143</v>
      </c>
      <c r="F496" s="1" t="s">
        <v>1785</v>
      </c>
      <c r="G496" s="1" t="s">
        <v>1665</v>
      </c>
      <c r="H496" s="1" t="s">
        <v>1141</v>
      </c>
    </row>
    <row r="497" hidden="1" spans="1:8">
      <c r="A497" s="1" t="s">
        <v>1136</v>
      </c>
      <c r="B497" s="1" t="s">
        <v>1698</v>
      </c>
      <c r="C497" s="1" t="s">
        <v>2006</v>
      </c>
      <c r="D497" s="1" t="s">
        <v>1139</v>
      </c>
      <c r="E497" s="1" t="s">
        <v>1143</v>
      </c>
      <c r="F497" s="1" t="s">
        <v>1678</v>
      </c>
      <c r="G497" s="1" t="s">
        <v>1721</v>
      </c>
      <c r="H497" s="1" t="s">
        <v>1141</v>
      </c>
    </row>
    <row r="498" hidden="1" spans="1:8">
      <c r="A498" s="1" t="s">
        <v>1136</v>
      </c>
      <c r="B498" s="1" t="s">
        <v>1634</v>
      </c>
      <c r="C498" s="1" t="s">
        <v>2007</v>
      </c>
      <c r="D498" s="1" t="s">
        <v>1139</v>
      </c>
      <c r="E498" s="1" t="s">
        <v>1143</v>
      </c>
      <c r="F498" s="1" t="s">
        <v>1679</v>
      </c>
      <c r="G498" s="1" t="s">
        <v>1655</v>
      </c>
      <c r="H498" s="1" t="s">
        <v>1141</v>
      </c>
    </row>
    <row r="499" hidden="1" spans="1:8">
      <c r="A499" s="1" t="s">
        <v>1136</v>
      </c>
      <c r="B499" s="1" t="s">
        <v>1650</v>
      </c>
      <c r="C499" s="1" t="s">
        <v>2008</v>
      </c>
      <c r="D499" s="1" t="s">
        <v>1139</v>
      </c>
      <c r="E499" s="1" t="s">
        <v>1143</v>
      </c>
      <c r="F499" s="1" t="s">
        <v>1670</v>
      </c>
      <c r="G499" s="1" t="s">
        <v>1647</v>
      </c>
      <c r="H499" s="1" t="s">
        <v>1141</v>
      </c>
    </row>
    <row r="500" hidden="1" spans="1:8">
      <c r="A500" s="1" t="s">
        <v>1136</v>
      </c>
      <c r="B500" s="1" t="s">
        <v>1137</v>
      </c>
      <c r="C500" s="1" t="s">
        <v>1482</v>
      </c>
      <c r="D500" s="1" t="s">
        <v>1139</v>
      </c>
      <c r="E500" s="1" t="s">
        <v>1143</v>
      </c>
      <c r="F500" s="1" t="s">
        <v>1830</v>
      </c>
      <c r="G500" s="1" t="s">
        <v>1643</v>
      </c>
      <c r="H500" s="1" t="s">
        <v>1141</v>
      </c>
    </row>
    <row r="501" spans="1:8">
      <c r="A501" s="1" t="s">
        <v>1136</v>
      </c>
      <c r="B501" s="1" t="s">
        <v>1698</v>
      </c>
      <c r="C501" s="1" t="s">
        <v>2009</v>
      </c>
      <c r="D501" s="1" t="s">
        <v>1139</v>
      </c>
      <c r="E501" s="1" t="s">
        <v>1143</v>
      </c>
      <c r="F501" s="1" t="s">
        <v>1719</v>
      </c>
      <c r="G501" s="1" t="s">
        <v>1670</v>
      </c>
      <c r="H501" s="1" t="s">
        <v>1141</v>
      </c>
    </row>
    <row r="502" hidden="1" spans="1:8">
      <c r="A502" s="1" t="s">
        <v>1136</v>
      </c>
      <c r="B502" s="1" t="s">
        <v>1650</v>
      </c>
      <c r="C502" s="1" t="s">
        <v>2010</v>
      </c>
      <c r="D502" s="1" t="s">
        <v>1139</v>
      </c>
      <c r="E502" s="1" t="s">
        <v>1140</v>
      </c>
      <c r="F502" s="1" t="s">
        <v>1829</v>
      </c>
      <c r="G502" s="1" t="s">
        <v>1665</v>
      </c>
      <c r="H502" s="1" t="s">
        <v>1141</v>
      </c>
    </row>
    <row r="503" hidden="1" spans="1:8">
      <c r="A503" s="1" t="s">
        <v>1136</v>
      </c>
      <c r="B503" s="1" t="s">
        <v>1137</v>
      </c>
      <c r="C503" s="1" t="s">
        <v>1483</v>
      </c>
      <c r="D503" s="1" t="s">
        <v>1139</v>
      </c>
      <c r="E503" s="1" t="s">
        <v>1143</v>
      </c>
      <c r="F503" s="1" t="s">
        <v>1646</v>
      </c>
      <c r="G503" s="1" t="s">
        <v>1679</v>
      </c>
      <c r="H503" s="1" t="s">
        <v>1141</v>
      </c>
    </row>
    <row r="504" hidden="1" spans="1:8">
      <c r="A504" s="1" t="s">
        <v>1136</v>
      </c>
      <c r="B504" s="1" t="s">
        <v>1137</v>
      </c>
      <c r="C504" s="1" t="s">
        <v>1484</v>
      </c>
      <c r="D504" s="1" t="s">
        <v>1139</v>
      </c>
      <c r="E504" s="1" t="s">
        <v>1143</v>
      </c>
      <c r="F504" s="1" t="s">
        <v>1711</v>
      </c>
      <c r="G504" s="1" t="s">
        <v>1349</v>
      </c>
      <c r="H504" s="1" t="s">
        <v>1141</v>
      </c>
    </row>
    <row r="505" hidden="1" spans="1:8">
      <c r="A505" s="1" t="s">
        <v>1136</v>
      </c>
      <c r="B505" s="1" t="s">
        <v>1155</v>
      </c>
      <c r="C505" s="1" t="s">
        <v>1485</v>
      </c>
      <c r="D505" s="1" t="s">
        <v>1139</v>
      </c>
      <c r="E505" s="1" t="s">
        <v>1143</v>
      </c>
      <c r="F505" s="1" t="s">
        <v>1809</v>
      </c>
      <c r="G505" s="1" t="s">
        <v>1655</v>
      </c>
      <c r="H505" s="1" t="s">
        <v>1141</v>
      </c>
    </row>
    <row r="506" spans="1:8">
      <c r="A506" s="1" t="s">
        <v>1136</v>
      </c>
      <c r="B506" s="1" t="s">
        <v>1147</v>
      </c>
      <c r="C506" s="1" t="s">
        <v>1486</v>
      </c>
      <c r="D506" s="1" t="s">
        <v>1139</v>
      </c>
      <c r="E506" s="1" t="s">
        <v>1143</v>
      </c>
      <c r="F506" s="1" t="s">
        <v>2011</v>
      </c>
      <c r="G506" s="1" t="s">
        <v>1670</v>
      </c>
      <c r="H506" s="1" t="s">
        <v>1141</v>
      </c>
    </row>
    <row r="507" hidden="1" spans="1:8">
      <c r="A507" s="1" t="s">
        <v>1136</v>
      </c>
      <c r="B507" s="1" t="s">
        <v>1634</v>
      </c>
      <c r="C507" s="1" t="s">
        <v>2012</v>
      </c>
      <c r="D507" s="1" t="s">
        <v>1139</v>
      </c>
      <c r="E507" s="1" t="s">
        <v>1143</v>
      </c>
      <c r="F507" s="1" t="s">
        <v>1789</v>
      </c>
      <c r="G507" s="1" t="s">
        <v>1679</v>
      </c>
      <c r="H507" s="1" t="s">
        <v>1141</v>
      </c>
    </row>
    <row r="508" hidden="1" spans="1:8">
      <c r="A508" s="1" t="s">
        <v>1136</v>
      </c>
      <c r="B508" s="1" t="s">
        <v>1137</v>
      </c>
      <c r="C508" s="1" t="s">
        <v>1487</v>
      </c>
      <c r="D508" s="1" t="s">
        <v>1139</v>
      </c>
      <c r="E508" s="1" t="s">
        <v>1143</v>
      </c>
      <c r="F508" s="1" t="s">
        <v>1943</v>
      </c>
      <c r="G508" s="1" t="s">
        <v>1154</v>
      </c>
      <c r="H508" s="1" t="s">
        <v>1141</v>
      </c>
    </row>
    <row r="509" hidden="1" spans="1:8">
      <c r="A509" s="1" t="s">
        <v>1136</v>
      </c>
      <c r="B509" s="1" t="s">
        <v>1650</v>
      </c>
      <c r="C509" s="1" t="s">
        <v>2013</v>
      </c>
      <c r="D509" s="1" t="s">
        <v>1139</v>
      </c>
      <c r="E509" s="1" t="s">
        <v>1143</v>
      </c>
      <c r="F509" s="1" t="s">
        <v>2014</v>
      </c>
      <c r="G509" s="1" t="s">
        <v>2015</v>
      </c>
      <c r="H509" s="1" t="s">
        <v>1141</v>
      </c>
    </row>
    <row r="510" spans="1:8">
      <c r="A510" s="1" t="s">
        <v>1136</v>
      </c>
      <c r="B510" s="1" t="s">
        <v>1650</v>
      </c>
      <c r="C510" s="1" t="s">
        <v>2016</v>
      </c>
      <c r="D510" s="1" t="s">
        <v>1139</v>
      </c>
      <c r="E510" s="1" t="s">
        <v>1143</v>
      </c>
      <c r="F510" s="1" t="s">
        <v>1899</v>
      </c>
      <c r="G510" s="1" t="s">
        <v>1670</v>
      </c>
      <c r="H510" s="1" t="s">
        <v>1141</v>
      </c>
    </row>
    <row r="511" hidden="1" spans="1:8">
      <c r="A511" s="1" t="s">
        <v>1136</v>
      </c>
      <c r="B511" s="1" t="s">
        <v>1650</v>
      </c>
      <c r="C511" s="1" t="s">
        <v>2017</v>
      </c>
      <c r="D511" s="1" t="s">
        <v>1139</v>
      </c>
      <c r="E511" s="1" t="s">
        <v>1143</v>
      </c>
      <c r="F511" s="1" t="s">
        <v>1929</v>
      </c>
      <c r="G511" s="1" t="s">
        <v>1709</v>
      </c>
      <c r="H511" s="1" t="s">
        <v>1141</v>
      </c>
    </row>
    <row r="512" spans="1:8">
      <c r="A512" s="1" t="s">
        <v>1136</v>
      </c>
      <c r="B512" s="1" t="s">
        <v>1650</v>
      </c>
      <c r="C512" s="1" t="s">
        <v>2018</v>
      </c>
      <c r="D512" s="1" t="s">
        <v>1139</v>
      </c>
      <c r="E512" s="1" t="s">
        <v>1143</v>
      </c>
      <c r="F512" s="1" t="s">
        <v>2019</v>
      </c>
      <c r="G512" s="1" t="s">
        <v>1670</v>
      </c>
      <c r="H512" s="1" t="s">
        <v>1141</v>
      </c>
    </row>
    <row r="513" hidden="1" spans="1:8">
      <c r="A513" s="1" t="s">
        <v>1136</v>
      </c>
      <c r="B513" s="1" t="s">
        <v>1137</v>
      </c>
      <c r="C513" s="1" t="s">
        <v>1488</v>
      </c>
      <c r="D513" s="1" t="s">
        <v>1139</v>
      </c>
      <c r="E513" s="1" t="s">
        <v>1140</v>
      </c>
      <c r="F513" s="1" t="s">
        <v>1679</v>
      </c>
      <c r="G513" s="1" t="s">
        <v>1665</v>
      </c>
      <c r="H513" s="1" t="s">
        <v>1141</v>
      </c>
    </row>
    <row r="514" hidden="1" spans="1:8">
      <c r="A514" s="1" t="s">
        <v>1136</v>
      </c>
      <c r="B514" s="1" t="s">
        <v>1155</v>
      </c>
      <c r="C514" s="1" t="s">
        <v>1489</v>
      </c>
      <c r="D514" s="1" t="s">
        <v>1139</v>
      </c>
      <c r="E514" s="1" t="s">
        <v>1146</v>
      </c>
      <c r="F514" s="1" t="s">
        <v>1652</v>
      </c>
      <c r="G514" s="1" t="s">
        <v>1832</v>
      </c>
      <c r="H514" s="1" t="s">
        <v>1141</v>
      </c>
    </row>
    <row r="515" hidden="1" spans="1:8">
      <c r="A515" s="1" t="s">
        <v>1136</v>
      </c>
      <c r="B515" s="1" t="s">
        <v>1634</v>
      </c>
      <c r="C515" s="1" t="s">
        <v>2020</v>
      </c>
      <c r="D515" s="1" t="s">
        <v>1139</v>
      </c>
      <c r="E515" s="1" t="s">
        <v>1143</v>
      </c>
      <c r="F515" s="1" t="s">
        <v>1670</v>
      </c>
      <c r="G515" s="1" t="s">
        <v>1729</v>
      </c>
      <c r="H515" s="1" t="s">
        <v>1141</v>
      </c>
    </row>
    <row r="516" hidden="1" spans="1:8">
      <c r="A516" s="1" t="s">
        <v>1136</v>
      </c>
      <c r="B516" s="1" t="s">
        <v>1650</v>
      </c>
      <c r="C516" s="1" t="s">
        <v>2021</v>
      </c>
      <c r="D516" s="1" t="s">
        <v>1139</v>
      </c>
      <c r="E516" s="1" t="s">
        <v>1143</v>
      </c>
      <c r="F516" s="1" t="s">
        <v>1830</v>
      </c>
      <c r="G516" s="1" t="s">
        <v>1649</v>
      </c>
      <c r="H516" s="1" t="s">
        <v>1141</v>
      </c>
    </row>
    <row r="517" hidden="1" spans="1:8">
      <c r="A517" s="1" t="s">
        <v>1136</v>
      </c>
      <c r="B517" s="1" t="s">
        <v>1147</v>
      </c>
      <c r="C517" s="1" t="s">
        <v>1490</v>
      </c>
      <c r="D517" s="1" t="s">
        <v>1139</v>
      </c>
      <c r="E517" s="1" t="s">
        <v>1143</v>
      </c>
      <c r="F517" s="1" t="s">
        <v>1829</v>
      </c>
      <c r="G517" s="1" t="s">
        <v>1676</v>
      </c>
      <c r="H517" s="1" t="s">
        <v>1141</v>
      </c>
    </row>
    <row r="518" hidden="1" spans="1:8">
      <c r="A518" s="1" t="s">
        <v>1136</v>
      </c>
      <c r="B518" s="1" t="s">
        <v>1155</v>
      </c>
      <c r="C518" s="1" t="s">
        <v>1491</v>
      </c>
      <c r="D518" s="1" t="s">
        <v>1139</v>
      </c>
      <c r="E518" s="1" t="s">
        <v>1143</v>
      </c>
      <c r="F518" s="1" t="s">
        <v>1721</v>
      </c>
      <c r="G518" s="1" t="s">
        <v>1643</v>
      </c>
      <c r="H518" s="1" t="s">
        <v>1141</v>
      </c>
    </row>
    <row r="519" hidden="1" spans="1:8">
      <c r="A519" s="1" t="s">
        <v>1136</v>
      </c>
      <c r="B519" s="1" t="s">
        <v>1147</v>
      </c>
      <c r="C519" s="1" t="s">
        <v>1492</v>
      </c>
      <c r="D519" s="1" t="s">
        <v>1139</v>
      </c>
      <c r="E519" s="1" t="s">
        <v>1143</v>
      </c>
      <c r="F519" s="1" t="s">
        <v>1729</v>
      </c>
      <c r="G519" s="1" t="s">
        <v>1655</v>
      </c>
      <c r="H519" s="1" t="s">
        <v>1141</v>
      </c>
    </row>
    <row r="520" hidden="1" spans="1:8">
      <c r="A520" s="1" t="s">
        <v>1136</v>
      </c>
      <c r="B520" s="1" t="s">
        <v>1137</v>
      </c>
      <c r="C520" s="1" t="s">
        <v>1493</v>
      </c>
      <c r="D520" s="1" t="s">
        <v>1139</v>
      </c>
      <c r="E520" s="1" t="s">
        <v>1143</v>
      </c>
      <c r="F520" s="1" t="s">
        <v>1711</v>
      </c>
      <c r="G520" s="1" t="s">
        <v>1150</v>
      </c>
      <c r="H520" s="1" t="s">
        <v>1141</v>
      </c>
    </row>
    <row r="521" hidden="1" spans="1:8">
      <c r="A521" s="1" t="s">
        <v>1136</v>
      </c>
      <c r="B521" s="1" t="s">
        <v>1137</v>
      </c>
      <c r="C521" s="1" t="s">
        <v>1494</v>
      </c>
      <c r="D521" s="1" t="s">
        <v>1139</v>
      </c>
      <c r="E521" s="1" t="s">
        <v>1143</v>
      </c>
      <c r="F521" s="1" t="s">
        <v>1646</v>
      </c>
      <c r="G521" s="1" t="s">
        <v>1649</v>
      </c>
      <c r="H521" s="1" t="s">
        <v>1141</v>
      </c>
    </row>
    <row r="522" hidden="1" spans="1:8">
      <c r="A522" s="1" t="s">
        <v>1136</v>
      </c>
      <c r="B522" s="1" t="s">
        <v>1698</v>
      </c>
      <c r="C522" s="1" t="s">
        <v>2022</v>
      </c>
      <c r="D522" s="1" t="s">
        <v>1139</v>
      </c>
      <c r="E522" s="1" t="s">
        <v>1143</v>
      </c>
      <c r="F522" s="1" t="s">
        <v>1685</v>
      </c>
      <c r="G522" s="1" t="s">
        <v>1641</v>
      </c>
      <c r="H522" s="1" t="s">
        <v>1141</v>
      </c>
    </row>
    <row r="523" hidden="1" spans="1:8">
      <c r="A523" s="1" t="s">
        <v>1136</v>
      </c>
      <c r="B523" s="1" t="s">
        <v>1137</v>
      </c>
      <c r="C523" s="1" t="s">
        <v>1495</v>
      </c>
      <c r="D523" s="1" t="s">
        <v>1139</v>
      </c>
      <c r="E523" s="1" t="s">
        <v>1143</v>
      </c>
      <c r="F523" s="1" t="s">
        <v>2023</v>
      </c>
      <c r="G523" s="1" t="s">
        <v>1724</v>
      </c>
      <c r="H523" s="1" t="s">
        <v>1141</v>
      </c>
    </row>
    <row r="524" hidden="1" spans="1:8">
      <c r="A524" s="1" t="s">
        <v>1136</v>
      </c>
      <c r="B524" s="1" t="s">
        <v>1155</v>
      </c>
      <c r="C524" s="1" t="s">
        <v>1496</v>
      </c>
      <c r="D524" s="1" t="s">
        <v>1139</v>
      </c>
      <c r="E524" s="1" t="s">
        <v>1143</v>
      </c>
      <c r="F524" s="1" t="s">
        <v>1324</v>
      </c>
      <c r="G524" s="1" t="s">
        <v>1312</v>
      </c>
      <c r="H524" s="1" t="s">
        <v>1141</v>
      </c>
    </row>
    <row r="525" hidden="1" spans="1:8">
      <c r="A525" s="1" t="s">
        <v>1136</v>
      </c>
      <c r="B525" s="1" t="s">
        <v>1147</v>
      </c>
      <c r="C525" s="1" t="s">
        <v>1497</v>
      </c>
      <c r="D525" s="1" t="s">
        <v>1139</v>
      </c>
      <c r="E525" s="1" t="s">
        <v>1140</v>
      </c>
      <c r="F525" s="1" t="s">
        <v>1673</v>
      </c>
      <c r="G525" s="1" t="s">
        <v>1655</v>
      </c>
      <c r="H525" s="1" t="s">
        <v>1141</v>
      </c>
    </row>
    <row r="526" hidden="1" spans="1:8">
      <c r="A526" s="1" t="s">
        <v>1136</v>
      </c>
      <c r="B526" s="1" t="s">
        <v>1638</v>
      </c>
      <c r="C526" s="1" t="s">
        <v>1807</v>
      </c>
      <c r="D526" s="1" t="s">
        <v>1139</v>
      </c>
      <c r="E526" s="1" t="s">
        <v>1143</v>
      </c>
      <c r="F526" s="1" t="s">
        <v>1672</v>
      </c>
      <c r="G526" s="1" t="s">
        <v>1685</v>
      </c>
      <c r="H526" s="1" t="s">
        <v>1141</v>
      </c>
    </row>
    <row r="527" hidden="1" spans="1:8">
      <c r="A527" s="1" t="s">
        <v>1136</v>
      </c>
      <c r="B527" s="1" t="s">
        <v>1147</v>
      </c>
      <c r="C527" s="1" t="s">
        <v>1498</v>
      </c>
      <c r="D527" s="1" t="s">
        <v>1139</v>
      </c>
      <c r="E527" s="1" t="s">
        <v>1143</v>
      </c>
      <c r="F527" s="1" t="s">
        <v>1930</v>
      </c>
      <c r="G527" s="1" t="s">
        <v>1637</v>
      </c>
      <c r="H527" s="1" t="s">
        <v>1141</v>
      </c>
    </row>
    <row r="528" hidden="1" spans="1:8">
      <c r="A528" s="1" t="s">
        <v>1136</v>
      </c>
      <c r="B528" s="1" t="s">
        <v>1650</v>
      </c>
      <c r="C528" s="1" t="s">
        <v>2024</v>
      </c>
      <c r="D528" s="1" t="s">
        <v>1139</v>
      </c>
      <c r="E528" s="1" t="s">
        <v>1143</v>
      </c>
      <c r="F528" s="1" t="s">
        <v>1732</v>
      </c>
      <c r="G528" s="1" t="s">
        <v>2025</v>
      </c>
      <c r="H528" s="1" t="s">
        <v>1141</v>
      </c>
    </row>
    <row r="529" hidden="1" spans="1:8">
      <c r="A529" s="1" t="s">
        <v>1136</v>
      </c>
      <c r="B529" s="1" t="s">
        <v>1147</v>
      </c>
      <c r="C529" s="1" t="s">
        <v>1499</v>
      </c>
      <c r="D529" s="1" t="s">
        <v>1139</v>
      </c>
      <c r="E529" s="1" t="s">
        <v>1143</v>
      </c>
      <c r="F529" s="1" t="s">
        <v>1809</v>
      </c>
      <c r="G529" s="1" t="s">
        <v>1643</v>
      </c>
      <c r="H529" s="1" t="s">
        <v>1141</v>
      </c>
    </row>
    <row r="530" hidden="1" spans="1:8">
      <c r="A530" s="1" t="s">
        <v>1136</v>
      </c>
      <c r="B530" s="1" t="s">
        <v>1137</v>
      </c>
      <c r="C530" s="1" t="s">
        <v>1263</v>
      </c>
      <c r="D530" s="1" t="s">
        <v>1139</v>
      </c>
      <c r="E530" s="1" t="s">
        <v>1143</v>
      </c>
      <c r="F530" s="1" t="s">
        <v>1794</v>
      </c>
      <c r="G530" s="1" t="s">
        <v>1665</v>
      </c>
      <c r="H530" s="1" t="s">
        <v>1141</v>
      </c>
    </row>
    <row r="531" hidden="1" spans="1:8">
      <c r="A531" s="1" t="s">
        <v>1136</v>
      </c>
      <c r="B531" s="1" t="s">
        <v>1155</v>
      </c>
      <c r="C531" s="1" t="s">
        <v>1500</v>
      </c>
      <c r="D531" s="1" t="s">
        <v>1139</v>
      </c>
      <c r="E531" s="1" t="s">
        <v>1143</v>
      </c>
      <c r="F531" s="1" t="s">
        <v>1866</v>
      </c>
      <c r="G531" s="1" t="s">
        <v>1655</v>
      </c>
      <c r="H531" s="1" t="s">
        <v>1141</v>
      </c>
    </row>
    <row r="532" hidden="1" spans="1:8">
      <c r="A532" s="1" t="s">
        <v>1136</v>
      </c>
      <c r="B532" s="1" t="s">
        <v>1634</v>
      </c>
      <c r="C532" s="1" t="s">
        <v>2026</v>
      </c>
      <c r="D532" s="1" t="s">
        <v>1139</v>
      </c>
      <c r="E532" s="1" t="s">
        <v>1140</v>
      </c>
      <c r="F532" s="1" t="s">
        <v>1679</v>
      </c>
      <c r="G532" s="1" t="s">
        <v>1655</v>
      </c>
      <c r="H532" s="1" t="s">
        <v>1141</v>
      </c>
    </row>
    <row r="533" hidden="1" spans="1:8">
      <c r="A533" s="1" t="s">
        <v>1136</v>
      </c>
      <c r="B533" s="1" t="s">
        <v>1147</v>
      </c>
      <c r="C533" s="1" t="s">
        <v>1501</v>
      </c>
      <c r="D533" s="1" t="s">
        <v>1139</v>
      </c>
      <c r="E533" s="1" t="s">
        <v>1143</v>
      </c>
      <c r="F533" s="1" t="s">
        <v>1721</v>
      </c>
      <c r="G533" s="1" t="s">
        <v>1679</v>
      </c>
      <c r="H533" s="1" t="s">
        <v>1141</v>
      </c>
    </row>
    <row r="534" hidden="1" spans="1:8">
      <c r="A534" s="1" t="s">
        <v>1136</v>
      </c>
      <c r="B534" s="1" t="s">
        <v>1137</v>
      </c>
      <c r="C534" s="1" t="s">
        <v>1502</v>
      </c>
      <c r="D534" s="1" t="s">
        <v>1139</v>
      </c>
      <c r="E534" s="1" t="s">
        <v>1143</v>
      </c>
      <c r="F534" s="1" t="s">
        <v>2002</v>
      </c>
      <c r="G534" s="1" t="s">
        <v>1685</v>
      </c>
      <c r="H534" s="1" t="s">
        <v>1141</v>
      </c>
    </row>
    <row r="535" hidden="1" spans="1:8">
      <c r="A535" s="1" t="s">
        <v>1136</v>
      </c>
      <c r="B535" s="1" t="s">
        <v>1634</v>
      </c>
      <c r="C535" s="1" t="s">
        <v>2027</v>
      </c>
      <c r="D535" s="1" t="s">
        <v>1139</v>
      </c>
      <c r="E535" s="1" t="s">
        <v>1143</v>
      </c>
      <c r="F535" s="1" t="s">
        <v>1644</v>
      </c>
      <c r="G535" s="1" t="s">
        <v>1972</v>
      </c>
      <c r="H535" s="1" t="s">
        <v>1141</v>
      </c>
    </row>
    <row r="536" hidden="1" spans="1:8">
      <c r="A536" s="1" t="s">
        <v>1136</v>
      </c>
      <c r="B536" s="1" t="s">
        <v>1634</v>
      </c>
      <c r="C536" s="1" t="s">
        <v>1747</v>
      </c>
      <c r="D536" s="1" t="s">
        <v>1139</v>
      </c>
      <c r="E536" s="1" t="s">
        <v>1143</v>
      </c>
      <c r="F536" s="1" t="s">
        <v>1745</v>
      </c>
      <c r="G536" s="1" t="s">
        <v>1655</v>
      </c>
      <c r="H536" s="1" t="s">
        <v>1141</v>
      </c>
    </row>
    <row r="537" hidden="1" spans="1:8">
      <c r="A537" s="1" t="s">
        <v>1136</v>
      </c>
      <c r="B537" s="1" t="s">
        <v>1147</v>
      </c>
      <c r="C537" s="1" t="s">
        <v>1503</v>
      </c>
      <c r="D537" s="1" t="s">
        <v>1139</v>
      </c>
      <c r="E537" s="1" t="s">
        <v>1146</v>
      </c>
      <c r="F537" s="1" t="s">
        <v>1652</v>
      </c>
      <c r="G537" s="1" t="s">
        <v>1754</v>
      </c>
      <c r="H537" s="1" t="s">
        <v>1141</v>
      </c>
    </row>
    <row r="538" hidden="1" spans="1:8">
      <c r="A538" s="1" t="s">
        <v>1136</v>
      </c>
      <c r="B538" s="1" t="s">
        <v>1634</v>
      </c>
      <c r="C538" s="1" t="s">
        <v>2028</v>
      </c>
      <c r="D538" s="1" t="s">
        <v>1139</v>
      </c>
      <c r="E538" s="1" t="s">
        <v>1143</v>
      </c>
      <c r="F538" s="1" t="s">
        <v>1830</v>
      </c>
      <c r="G538" s="1" t="s">
        <v>1679</v>
      </c>
      <c r="H538" s="1" t="s">
        <v>1141</v>
      </c>
    </row>
    <row r="539" hidden="1" spans="1:8">
      <c r="A539" s="1" t="s">
        <v>1136</v>
      </c>
      <c r="B539" s="1" t="s">
        <v>1155</v>
      </c>
      <c r="C539" s="1" t="s">
        <v>1504</v>
      </c>
      <c r="D539" s="1" t="s">
        <v>1139</v>
      </c>
      <c r="E539" s="1" t="s">
        <v>1143</v>
      </c>
      <c r="F539" s="1" t="s">
        <v>1727</v>
      </c>
      <c r="G539" s="1" t="s">
        <v>1655</v>
      </c>
      <c r="H539" s="1" t="s">
        <v>1141</v>
      </c>
    </row>
    <row r="540" hidden="1" spans="1:8">
      <c r="A540" s="1" t="s">
        <v>1136</v>
      </c>
      <c r="B540" s="1" t="s">
        <v>1147</v>
      </c>
      <c r="C540" s="1" t="s">
        <v>1505</v>
      </c>
      <c r="D540" s="1" t="s">
        <v>1139</v>
      </c>
      <c r="E540" s="1" t="s">
        <v>1140</v>
      </c>
      <c r="F540" s="1" t="s">
        <v>1670</v>
      </c>
      <c r="G540" s="1" t="s">
        <v>1643</v>
      </c>
      <c r="H540" s="1" t="s">
        <v>1141</v>
      </c>
    </row>
    <row r="541" hidden="1" spans="1:8">
      <c r="A541" s="1" t="s">
        <v>1136</v>
      </c>
      <c r="B541" s="1" t="s">
        <v>1155</v>
      </c>
      <c r="C541" s="1" t="s">
        <v>1506</v>
      </c>
      <c r="D541" s="1" t="s">
        <v>1139</v>
      </c>
      <c r="E541" s="1" t="s">
        <v>1140</v>
      </c>
      <c r="F541" s="1" t="s">
        <v>1673</v>
      </c>
      <c r="G541" s="1" t="s">
        <v>1665</v>
      </c>
      <c r="H541" s="1" t="s">
        <v>1141</v>
      </c>
    </row>
    <row r="542" hidden="1" spans="1:8">
      <c r="A542" s="1" t="s">
        <v>1136</v>
      </c>
      <c r="B542" s="1" t="s">
        <v>1147</v>
      </c>
      <c r="C542" s="1" t="s">
        <v>1507</v>
      </c>
      <c r="D542" s="1" t="s">
        <v>1139</v>
      </c>
      <c r="E542" s="1" t="s">
        <v>1143</v>
      </c>
      <c r="F542" s="1" t="s">
        <v>1646</v>
      </c>
      <c r="G542" s="1" t="s">
        <v>1643</v>
      </c>
      <c r="H542" s="1" t="s">
        <v>1141</v>
      </c>
    </row>
    <row r="543" hidden="1" spans="1:8">
      <c r="A543" s="1" t="s">
        <v>1136</v>
      </c>
      <c r="B543" s="1" t="s">
        <v>1147</v>
      </c>
      <c r="C543" s="1" t="s">
        <v>1508</v>
      </c>
      <c r="D543" s="1" t="s">
        <v>1139</v>
      </c>
      <c r="E543" s="1" t="s">
        <v>1143</v>
      </c>
      <c r="F543" s="1" t="s">
        <v>2029</v>
      </c>
      <c r="G543" s="1" t="s">
        <v>1911</v>
      </c>
      <c r="H543" s="1" t="s">
        <v>1141</v>
      </c>
    </row>
    <row r="544" hidden="1" spans="1:8">
      <c r="A544" s="1" t="s">
        <v>1136</v>
      </c>
      <c r="B544" s="1" t="s">
        <v>1137</v>
      </c>
      <c r="C544" s="1" t="s">
        <v>1509</v>
      </c>
      <c r="D544" s="1" t="s">
        <v>1139</v>
      </c>
      <c r="E544" s="1" t="s">
        <v>1143</v>
      </c>
      <c r="F544" s="1" t="s">
        <v>1939</v>
      </c>
      <c r="G544" s="1" t="s">
        <v>1510</v>
      </c>
      <c r="H544" s="1" t="s">
        <v>1141</v>
      </c>
    </row>
    <row r="545" hidden="1" spans="1:8">
      <c r="A545" s="1" t="s">
        <v>1136</v>
      </c>
      <c r="B545" s="1" t="s">
        <v>1137</v>
      </c>
      <c r="C545" s="1" t="s">
        <v>1511</v>
      </c>
      <c r="D545" s="1" t="s">
        <v>1139</v>
      </c>
      <c r="E545" s="1" t="s">
        <v>1143</v>
      </c>
      <c r="F545" s="1" t="s">
        <v>1789</v>
      </c>
      <c r="G545" s="1" t="s">
        <v>1643</v>
      </c>
      <c r="H545" s="1" t="s">
        <v>1141</v>
      </c>
    </row>
    <row r="546" hidden="1" spans="1:8">
      <c r="A546" s="1" t="s">
        <v>1136</v>
      </c>
      <c r="B546" s="1" t="s">
        <v>1650</v>
      </c>
      <c r="C546" s="1" t="s">
        <v>2030</v>
      </c>
      <c r="D546" s="1" t="s">
        <v>1139</v>
      </c>
      <c r="E546" s="1" t="s">
        <v>1143</v>
      </c>
      <c r="F546" s="1" t="s">
        <v>1711</v>
      </c>
      <c r="G546" s="1" t="s">
        <v>2031</v>
      </c>
      <c r="H546" s="1" t="s">
        <v>1141</v>
      </c>
    </row>
    <row r="547" hidden="1" spans="1:8">
      <c r="A547" s="1" t="s">
        <v>1136</v>
      </c>
      <c r="B547" s="1" t="s">
        <v>1147</v>
      </c>
      <c r="C547" s="1" t="s">
        <v>1512</v>
      </c>
      <c r="D547" s="1" t="s">
        <v>1139</v>
      </c>
      <c r="E547" s="1" t="s">
        <v>1143</v>
      </c>
      <c r="F547" s="1" t="s">
        <v>1709</v>
      </c>
      <c r="G547" s="1" t="s">
        <v>1637</v>
      </c>
      <c r="H547" s="1" t="s">
        <v>1141</v>
      </c>
    </row>
    <row r="548" hidden="1" spans="1:8">
      <c r="A548" s="1" t="s">
        <v>1136</v>
      </c>
      <c r="B548" s="1" t="s">
        <v>1137</v>
      </c>
      <c r="C548" s="1" t="s">
        <v>1254</v>
      </c>
      <c r="D548" s="1" t="s">
        <v>1170</v>
      </c>
      <c r="E548" s="1" t="s">
        <v>1173</v>
      </c>
      <c r="F548" s="1" t="s">
        <v>1664</v>
      </c>
      <c r="G548" s="1" t="s">
        <v>1655</v>
      </c>
      <c r="H548" s="1" t="s">
        <v>1141</v>
      </c>
    </row>
    <row r="549" hidden="1" spans="1:8">
      <c r="A549" s="1" t="s">
        <v>1136</v>
      </c>
      <c r="B549" s="1" t="s">
        <v>1155</v>
      </c>
      <c r="C549" s="1" t="s">
        <v>1513</v>
      </c>
      <c r="D549" s="1" t="s">
        <v>1170</v>
      </c>
      <c r="E549" s="1" t="s">
        <v>1173</v>
      </c>
      <c r="F549" s="1" t="s">
        <v>1899</v>
      </c>
      <c r="G549" s="1" t="s">
        <v>1679</v>
      </c>
      <c r="H549" s="1" t="s">
        <v>1141</v>
      </c>
    </row>
    <row r="550" hidden="1" spans="1:8">
      <c r="A550" s="1" t="s">
        <v>1136</v>
      </c>
      <c r="B550" s="1" t="s">
        <v>1634</v>
      </c>
      <c r="C550" s="1" t="s">
        <v>2032</v>
      </c>
      <c r="D550" s="1" t="s">
        <v>1139</v>
      </c>
      <c r="E550" s="1" t="s">
        <v>1143</v>
      </c>
      <c r="F550" s="1" t="s">
        <v>1899</v>
      </c>
      <c r="G550" s="1" t="s">
        <v>1721</v>
      </c>
      <c r="H550" s="1" t="s">
        <v>1141</v>
      </c>
    </row>
    <row r="551" hidden="1" spans="1:8">
      <c r="A551" s="1" t="s">
        <v>1136</v>
      </c>
      <c r="B551" s="1" t="s">
        <v>1634</v>
      </c>
      <c r="C551" s="1" t="s">
        <v>2033</v>
      </c>
      <c r="D551" s="1" t="s">
        <v>1139</v>
      </c>
      <c r="E551" s="1" t="s">
        <v>1143</v>
      </c>
      <c r="F551" s="1" t="s">
        <v>2034</v>
      </c>
      <c r="G551" s="1" t="s">
        <v>1877</v>
      </c>
      <c r="H551" s="1" t="s">
        <v>1141</v>
      </c>
    </row>
    <row r="552" hidden="1" spans="1:8">
      <c r="A552" s="1" t="s">
        <v>1136</v>
      </c>
      <c r="B552" s="1" t="s">
        <v>1634</v>
      </c>
      <c r="C552" s="1" t="s">
        <v>2035</v>
      </c>
      <c r="D552" s="1" t="s">
        <v>1139</v>
      </c>
      <c r="E552" s="1" t="s">
        <v>1143</v>
      </c>
      <c r="F552" s="1" t="s">
        <v>1644</v>
      </c>
      <c r="G552" s="1" t="s">
        <v>1982</v>
      </c>
      <c r="H552" s="1" t="s">
        <v>1141</v>
      </c>
    </row>
    <row r="553" hidden="1" spans="1:8">
      <c r="A553" s="1" t="s">
        <v>1136</v>
      </c>
      <c r="B553" s="1" t="s">
        <v>1147</v>
      </c>
      <c r="C553" s="1" t="s">
        <v>1514</v>
      </c>
      <c r="D553" s="1" t="s">
        <v>1139</v>
      </c>
      <c r="E553" s="1" t="s">
        <v>1143</v>
      </c>
      <c r="F553" s="1" t="s">
        <v>1721</v>
      </c>
      <c r="G553" s="1" t="s">
        <v>1693</v>
      </c>
      <c r="H553" s="1" t="s">
        <v>1141</v>
      </c>
    </row>
    <row r="554" hidden="1" spans="1:8">
      <c r="A554" s="1" t="s">
        <v>1136</v>
      </c>
      <c r="B554" s="1" t="s">
        <v>1147</v>
      </c>
      <c r="C554" s="1" t="s">
        <v>1515</v>
      </c>
      <c r="D554" s="1" t="s">
        <v>1139</v>
      </c>
      <c r="E554" s="1" t="s">
        <v>1140</v>
      </c>
      <c r="F554" s="1" t="s">
        <v>1648</v>
      </c>
      <c r="G554" s="1" t="s">
        <v>1643</v>
      </c>
      <c r="H554" s="1" t="s">
        <v>1141</v>
      </c>
    </row>
    <row r="555" hidden="1" spans="1:8">
      <c r="A555" s="1" t="s">
        <v>1136</v>
      </c>
      <c r="B555" s="1" t="s">
        <v>1650</v>
      </c>
      <c r="C555" s="1" t="s">
        <v>2036</v>
      </c>
      <c r="D555" s="1" t="s">
        <v>1139</v>
      </c>
      <c r="E555" s="1" t="s">
        <v>1143</v>
      </c>
      <c r="F555" s="1" t="s">
        <v>2037</v>
      </c>
      <c r="G555" s="1" t="s">
        <v>1689</v>
      </c>
      <c r="H555" s="1" t="s">
        <v>1141</v>
      </c>
    </row>
    <row r="556" hidden="1" spans="1:8">
      <c r="A556" s="1" t="s">
        <v>1136</v>
      </c>
      <c r="B556" s="1" t="s">
        <v>1634</v>
      </c>
      <c r="C556" s="1" t="s">
        <v>2038</v>
      </c>
      <c r="D556" s="1" t="s">
        <v>1139</v>
      </c>
      <c r="E556" s="1" t="s">
        <v>1143</v>
      </c>
      <c r="F556" s="1" t="s">
        <v>1670</v>
      </c>
      <c r="G556" s="1" t="s">
        <v>1877</v>
      </c>
      <c r="H556" s="1" t="s">
        <v>1141</v>
      </c>
    </row>
    <row r="557" hidden="1" spans="1:8">
      <c r="A557" s="1" t="s">
        <v>1136</v>
      </c>
      <c r="B557" s="1" t="s">
        <v>1137</v>
      </c>
      <c r="C557" s="1" t="s">
        <v>1211</v>
      </c>
      <c r="D557" s="1" t="s">
        <v>1139</v>
      </c>
      <c r="E557" s="1" t="s">
        <v>1143</v>
      </c>
      <c r="F557" s="1" t="s">
        <v>1679</v>
      </c>
      <c r="G557" s="1" t="s">
        <v>1665</v>
      </c>
      <c r="H557" s="1" t="s">
        <v>1141</v>
      </c>
    </row>
    <row r="558" hidden="1" spans="1:8">
      <c r="A558" s="1" t="s">
        <v>1136</v>
      </c>
      <c r="B558" s="1" t="s">
        <v>1638</v>
      </c>
      <c r="C558" s="1" t="s">
        <v>2039</v>
      </c>
      <c r="D558" s="1" t="s">
        <v>1139</v>
      </c>
      <c r="E558" s="1" t="s">
        <v>1143</v>
      </c>
      <c r="F558" s="1" t="s">
        <v>1688</v>
      </c>
      <c r="G558" s="1" t="s">
        <v>2040</v>
      </c>
      <c r="H558" s="1" t="s">
        <v>1141</v>
      </c>
    </row>
    <row r="559" hidden="1" spans="1:8">
      <c r="A559" s="1" t="s">
        <v>1136</v>
      </c>
      <c r="B559" s="1" t="s">
        <v>1147</v>
      </c>
      <c r="C559" s="1" t="s">
        <v>1222</v>
      </c>
      <c r="D559" s="1" t="s">
        <v>1139</v>
      </c>
      <c r="E559" s="1" t="s">
        <v>1143</v>
      </c>
      <c r="F559" s="1" t="s">
        <v>1646</v>
      </c>
      <c r="G559" s="1" t="s">
        <v>1655</v>
      </c>
      <c r="H559" s="1" t="s">
        <v>1141</v>
      </c>
    </row>
    <row r="560" hidden="1" spans="1:8">
      <c r="A560" s="1" t="s">
        <v>1136</v>
      </c>
      <c r="B560" s="1" t="s">
        <v>1155</v>
      </c>
      <c r="C560" s="1" t="s">
        <v>1516</v>
      </c>
      <c r="D560" s="1" t="s">
        <v>1139</v>
      </c>
      <c r="E560" s="1" t="s">
        <v>1143</v>
      </c>
      <c r="F560" s="1" t="s">
        <v>1693</v>
      </c>
      <c r="G560" s="1" t="s">
        <v>1676</v>
      </c>
      <c r="H560" s="1" t="s">
        <v>1141</v>
      </c>
    </row>
    <row r="561" spans="1:8">
      <c r="A561" s="1" t="s">
        <v>1136</v>
      </c>
      <c r="B561" s="1" t="s">
        <v>1698</v>
      </c>
      <c r="C561" s="1" t="s">
        <v>2041</v>
      </c>
      <c r="D561" s="1" t="s">
        <v>1139</v>
      </c>
      <c r="E561" s="1" t="s">
        <v>1143</v>
      </c>
      <c r="F561" s="1" t="s">
        <v>1672</v>
      </c>
      <c r="G561" s="1" t="s">
        <v>1670</v>
      </c>
      <c r="H561" s="1" t="s">
        <v>1141</v>
      </c>
    </row>
    <row r="562" hidden="1" spans="1:8">
      <c r="A562" s="1" t="s">
        <v>1136</v>
      </c>
      <c r="B562" s="1" t="s">
        <v>1147</v>
      </c>
      <c r="C562" s="1" t="s">
        <v>1517</v>
      </c>
      <c r="D562" s="1" t="s">
        <v>1139</v>
      </c>
      <c r="E562" s="1" t="s">
        <v>1143</v>
      </c>
      <c r="F562" s="1" t="s">
        <v>1809</v>
      </c>
      <c r="G562" s="1" t="s">
        <v>1679</v>
      </c>
      <c r="H562" s="1" t="s">
        <v>1141</v>
      </c>
    </row>
    <row r="563" hidden="1" spans="1:8">
      <c r="A563" s="1" t="s">
        <v>1136</v>
      </c>
      <c r="B563" s="1" t="s">
        <v>1147</v>
      </c>
      <c r="C563" s="1" t="s">
        <v>1518</v>
      </c>
      <c r="D563" s="1" t="s">
        <v>1139</v>
      </c>
      <c r="E563" s="1" t="s">
        <v>1140</v>
      </c>
      <c r="F563" s="1" t="s">
        <v>1670</v>
      </c>
      <c r="G563" s="1" t="s">
        <v>1649</v>
      </c>
      <c r="H563" s="1" t="s">
        <v>1141</v>
      </c>
    </row>
  </sheetData>
  <autoFilter ref="A2:H563">
    <filterColumn colId="6">
      <customFilters>
        <customFilter operator="equal" val="300"/>
      </customFilters>
    </filterColumn>
    <extLst/>
  </autoFilter>
  <mergeCells count="1">
    <mergeCell ref="A1:H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家纺10月营销活动节奏</vt:lpstr>
      <vt:lpstr>Sheet1</vt:lpstr>
      <vt:lpstr>7月营销节奏</vt:lpstr>
      <vt:lpstr>7月盘货表</vt:lpstr>
      <vt:lpstr>7月销售明细汇总</vt:lpstr>
      <vt:lpstr>每日销售情况</vt:lpstr>
      <vt:lpstr>Sheet7</vt:lpstr>
      <vt:lpstr>可用促销规范池</vt:lpstr>
      <vt:lpstr>6月销售</vt:lpstr>
      <vt:lpstr>7月闪购</vt:lpstr>
      <vt:lpstr>清理规则 (2)</vt:lpstr>
      <vt:lpstr>清理规则</vt:lpstr>
      <vt:lpstr>促销规范池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lian.huang</dc:creator>
  <cp:lastModifiedBy>I wish you enough~</cp:lastModifiedBy>
  <dcterms:created xsi:type="dcterms:W3CDTF">2020-07-29T17:35:00Z</dcterms:created>
  <dcterms:modified xsi:type="dcterms:W3CDTF">2021-07-13T01:54:13Z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eadingLayout">
    <vt:bool>true</vt:bool>
  </property>
  <property fmtid="{D5CDD505-2E9C-101B-9397-08002B2CF9AE}" pid="3" name="KSOProductBuildVer">
    <vt:lpwstr>2052-11.8.2.8875</vt:lpwstr>
  </property>
  <property fmtid="{D5CDD505-2E9C-101B-9397-08002B2CF9AE}" pid="4" name="ICV">
    <vt:lpwstr>EF55220803F34BD0BB4B0AE323971BC5</vt:lpwstr>
  </property>
</Properties>
</file>