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pingList" sheetId="1" r:id="rId4"/>
    <sheet state="visible" name="T" sheetId="2" r:id="rId5"/>
    <sheet state="visible" name="P" sheetId="3" r:id="rId6"/>
    <sheet state="visible" name="Humid." sheetId="4" r:id="rId7"/>
    <sheet state="visible" name="Oxygen" sheetId="5" r:id="rId8"/>
    <sheet state="visible" name="Uric acid" sheetId="6" r:id="rId9"/>
    <sheet state="visible" name="pH" sheetId="7" r:id="rId10"/>
    <sheet state="visible" name="Nitric Oxide" sheetId="8" r:id="rId11"/>
    <sheet state="visible" name="Protease" sheetId="9" r:id="rId12"/>
  </sheets>
  <definedNames/>
  <calcPr/>
  <extLst>
    <ext uri="GoogleSheetsCustomDataVersion1">
      <go:sheetsCustomData xmlns:go="http://customooxmlschemas.google.com/" r:id="rId13" roundtripDataSignature="AMtx7mji5qll4sqCDqX3yW0/WjD4dlij9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ID#AAAAwPPKNTk
Thomas DD    (2023-05-01 07:23:08)
https://learn.adafruit.com/adafruit-sht40-temperature-humidity-sensor/arduino</t>
      </text>
    </comment>
    <comment authorId="0" ref="E5">
      <text>
        <t xml:space="preserve">======
ID#AAAAuafZm8k
Thomas DD    (2023-04-03 10:06:52)
depends on shipping options</t>
      </text>
    </comment>
    <comment authorId="0" ref="H3">
      <text>
        <t xml:space="preserve">======
ID#AAAAuZlRusU
Thomas DD    (2023-04-02 11:33:16)
L'objectif est de vérifier que tout sera alimentable par l'Arduinon Nano (capable de sortir du 3.3V ou du 5.5V)</t>
      </text>
    </comment>
  </commentList>
  <extLst>
    <ext uri="GoogleSheetsCustomDataVersion1">
      <go:sheetsCustomData xmlns:go="http://customooxmlschemas.google.com/" r:id="rId1" roundtripDataSignature="AMtx7mh344Xe+RlINs3PcoFU0duMM0hY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">
      <text>
        <t xml:space="preserve">======
ID#AAAAt2qZTcg
Thomas DD    (2023-03-28 07:01:27)
https://www.mouser.be/ProductDetail/Maxim-Integrated/MAX30208CLB+T?qs=XeJtXLiO41Rc%2FruLpReYig%3D%3D</t>
      </text>
    </comment>
  </commentList>
  <extLst>
    <ext uri="GoogleSheetsCustomDataVersion1">
      <go:sheetsCustomData xmlns:go="http://customooxmlschemas.google.com/" r:id="rId1" roundtripDataSignature="AMtx7micCxuDq76N/LRgOvaoNC6g6VrLXw=="/>
    </ext>
  </extLst>
</comments>
</file>

<file path=xl/sharedStrings.xml><?xml version="1.0" encoding="utf-8"?>
<sst xmlns="http://schemas.openxmlformats.org/spreadsheetml/2006/main" count="443" uniqueCount="228">
  <si>
    <t xml:space="preserve">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</si>
  <si>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</si>
  <si>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Product</t>
  </si>
  <si>
    <t>WebLink</t>
  </si>
  <si>
    <t>Reference</t>
  </si>
  <si>
    <t xml:space="preserve">Price </t>
  </si>
  <si>
    <t>Estimated Delivery Delay</t>
  </si>
  <si>
    <t>Qt</t>
  </si>
  <si>
    <t>Additional information</t>
  </si>
  <si>
    <t xml:space="preserve">5V or 3,3V ? </t>
  </si>
  <si>
    <t>In circuit</t>
  </si>
  <si>
    <t xml:space="preserve">Controller </t>
  </si>
  <si>
    <t>https://store.arduino.cc/products/arduino-nano-33-ble</t>
  </si>
  <si>
    <t>Arduino Nano 33 BLE</t>
  </si>
  <si>
    <t>max 7 days</t>
  </si>
  <si>
    <t>/</t>
  </si>
  <si>
    <t>Controller's connection</t>
  </si>
  <si>
    <t>https://store.arduino.cc/products/nano-screw-terminal?variant=42702175338647</t>
  </si>
  <si>
    <t>Nano Screw Terminal Adapter</t>
  </si>
  <si>
    <t>https://www.amazon.fr/ANGEEK-Single-Breakable-Connector-Arduino/dp/B07XXXNH9V/ref=sr_1_1?__mk_fr_FR=%C3%85M%C3%85%C5%BD%C3%95%C3%91&amp;crid=6LGIIIL4CMBW&amp;keywords=pin+header+male+and+female&amp;qid=1680352562&amp;sprefix=pin+header+male+and+femal%2Caps%2C84&amp;sr=8-1</t>
  </si>
  <si>
    <t>Pin Header</t>
  </si>
  <si>
    <t>2 days</t>
  </si>
  <si>
    <t>Disponible au BEAMS ?</t>
  </si>
  <si>
    <t>https://store.arduino.cc/products/usb-cable-type-a-male-to-micro-type-b-male</t>
  </si>
  <si>
    <t>USB Cable</t>
  </si>
  <si>
    <t>Humidity &amp; Temperature</t>
  </si>
  <si>
    <t>https://www.mouser.be/ProductDetail/Sensirion/SHT40-AD1B-R2?qs=sGAEpiMZZMu2rInN%2FZRmFkkq%2FqtywxsmvD3KQU7S1niHMSacdMWZ4A%3D%3D</t>
  </si>
  <si>
    <t>SHT40-AD1B-R2</t>
  </si>
  <si>
    <t>4 days</t>
  </si>
  <si>
    <t>https://learn.adafruit.com/adafruit-sht40-temperature-humidity-sensor/arduino</t>
  </si>
  <si>
    <t xml:space="preserve">Pressure </t>
  </si>
  <si>
    <t>https://www.mouser.be/ProductDetail/Seeed-Studio/101020553?qs=MLItCLRbWsyXlNYY3BA9uA%3D%3D</t>
  </si>
  <si>
    <t>Autres modèles (tailles) dispos mais pas trouvés</t>
  </si>
  <si>
    <t>Oxygen</t>
  </si>
  <si>
    <t>https://www.mouser.be/ProductDetail/Maxim-Integrated/MAXREFDES117?qs=L5CenAjuTY7RgAB22JU8Sw%3D%3D</t>
  </si>
  <si>
    <t>MAXREFDES117#</t>
  </si>
  <si>
    <t>voir site pour plus d'infos</t>
  </si>
  <si>
    <t xml:space="preserve">pH </t>
  </si>
  <si>
    <t>https://www.sigmaaldrich.com/BE/en/product/aldrich/z264946</t>
  </si>
  <si>
    <t>Z264946-1EA</t>
  </si>
  <si>
    <t>1 week</t>
  </si>
  <si>
    <t xml:space="preserve"> </t>
  </si>
  <si>
    <t>https://eu.mouser.com/ProductDetail/Texas-Instruments/LMP7721MA-NOPB?qs=7lkVKPoqpbayTMxXZQmMRA%3D%3D</t>
  </si>
  <si>
    <t>LMP7721MA/NOPB</t>
  </si>
  <si>
    <t>6,33 per unit</t>
  </si>
  <si>
    <t>https://www.mouser.be/ProductDetail/Texas-Instruments/LM4140ACM-1.0-NOPB?qs=QbsRYf82W3Hc9FiwUZTQHw%3D%3D</t>
  </si>
  <si>
    <t>LM4140ACM-1.0/NOPB</t>
  </si>
  <si>
    <t xml:space="preserve">for more accurate measurements </t>
  </si>
  <si>
    <t>pH'</t>
  </si>
  <si>
    <t>https://www.zimmerpeacocktech.com/products/electrochemical-sensors/ph-sensor/</t>
  </si>
  <si>
    <t xml:space="preserve">Total : </t>
  </si>
  <si>
    <t xml:space="preserve">Sans le pH : </t>
  </si>
  <si>
    <t xml:space="preserve">Type of sensors </t>
  </si>
  <si>
    <t>Accessibility</t>
  </si>
  <si>
    <t>Size [mm]</t>
  </si>
  <si>
    <t>Range [°C]</t>
  </si>
  <si>
    <t>Precision [°C]</t>
  </si>
  <si>
    <t xml:space="preserve">Resistance value @25°C  </t>
  </si>
  <si>
    <t>Consumption [µA]</t>
  </si>
  <si>
    <t>Dissipation constant [mW/°C]</t>
  </si>
  <si>
    <t>Maximum Power [mW]</t>
  </si>
  <si>
    <t>VDD [V]</t>
  </si>
  <si>
    <t>A/D resolution [°C]</t>
  </si>
  <si>
    <t>Thermistors</t>
  </si>
  <si>
    <t>https://befr.rs-online.com/web/p/thermistors/2618119</t>
  </si>
  <si>
    <t>GA100K6MCD1</t>
  </si>
  <si>
    <t>by 100</t>
  </si>
  <si>
    <t>⌀2,4</t>
  </si>
  <si>
    <t>-40/125</t>
  </si>
  <si>
    <t xml:space="preserve"> ~0,2°C @25°C</t>
  </si>
  <si>
    <t>https://befr.rs-online.com/web/p/thermistors/2618121</t>
  </si>
  <si>
    <t>by 1</t>
  </si>
  <si>
    <t>100 kOhms</t>
  </si>
  <si>
    <t>NTC</t>
  </si>
  <si>
    <t>https://www.mouser.be/ProductDetail/Amphenol-Advanced-Sensors/SC30F103VN?qs=sGAEpiMZZMt1hubY80%2Fs8LlWUJqvFrgKeZ9dpGcaiWnQawm61HB5Gg%3D%3D</t>
  </si>
  <si>
    <t>SC30F103VN</t>
  </si>
  <si>
    <t>⌀1,5</t>
  </si>
  <si>
    <t>-40/105</t>
  </si>
  <si>
    <t xml:space="preserve"> 0,1°C @25°C</t>
  </si>
  <si>
    <t>10 kOhms</t>
  </si>
  <si>
    <t>https://www.mouser.be/ProductDetail/Measurement-Specialties/GA5K3A1A?qs=sGAEpiMZZMt1hubY80%2Fs8LuT1cFCGhMewTSDzrSvreT7dA7dZ1r6Sw%3D%3D</t>
  </si>
  <si>
    <t>GA5K3A1A</t>
  </si>
  <si>
    <t>5 kOhms</t>
  </si>
  <si>
    <t>https://www.mouser.be/ProductDetail/Amphenol-Advanced-Sensors/SC50F103VN?qs=sGAEpiMZZMt1hubY80%2Fs8LlWUJqvFrgKRwabr5uXYuKem4SY%252B5qU4Q%3D%3D</t>
  </si>
  <si>
    <t>SC50F103VN</t>
  </si>
  <si>
    <t>https://www.mouser.be/ProductDetail/Measurement-Specialties/PTFC102T1G0?qs=sGAEpiMZZMv1xWCHBjbGeYQ0eZxtRr%252BQVMvjwCqZ5GbnmltlN%2F85yQ%3D%3D</t>
  </si>
  <si>
    <t>PTFC102T1G0</t>
  </si>
  <si>
    <t>2x4x0,4</t>
  </si>
  <si>
    <t>-30/200</t>
  </si>
  <si>
    <t>1 kOhms</t>
  </si>
  <si>
    <t>I2C sensor</t>
  </si>
  <si>
    <t>https://www.analog.com/en/products/max30208.html#product-designs</t>
  </si>
  <si>
    <t>MAX30208</t>
  </si>
  <si>
    <t>by 2500 (by 1 on Mouser)</t>
  </si>
  <si>
    <t>2x2x0,75</t>
  </si>
  <si>
    <t>30/50</t>
  </si>
  <si>
    <t>0,5 (idle) &amp; 67 µA</t>
  </si>
  <si>
    <t>1,7 to 3,6</t>
  </si>
  <si>
    <t>0,005 (16 bits)</t>
  </si>
  <si>
    <t>Long delivery time</t>
  </si>
  <si>
    <t>Size</t>
  </si>
  <si>
    <t>mass (g)</t>
  </si>
  <si>
    <t>Mechanism</t>
  </si>
  <si>
    <t>Driving in  [mm]</t>
  </si>
  <si>
    <t>Pressure range [mmHg]</t>
  </si>
  <si>
    <t>Accuracy [%]</t>
  </si>
  <si>
    <t>Sentivity [%]</t>
  </si>
  <si>
    <t>Minimum operating temperature (°C)</t>
  </si>
  <si>
    <t>Maximum operating temperature (°C)</t>
  </si>
  <si>
    <t>Operatin supply current [uA]</t>
  </si>
  <si>
    <t>Operating supply voltage [V]</t>
  </si>
  <si>
    <t>Minimum Supply voltage (V)</t>
  </si>
  <si>
    <t>Maximum supply voltage (V)</t>
  </si>
  <si>
    <t>Biometric pressure sensor (100 mmHg)</t>
  </si>
  <si>
    <t>https://www.mouser.be/ProductDetail/Amphenol-Advanced-Sensors/NPC-100T?qs=fSIr1QPo%2F%2FQfxzj%252BgNQZTw%3D%3D</t>
  </si>
  <si>
    <t>527-NPC-100T</t>
  </si>
  <si>
    <t>See schema</t>
  </si>
  <si>
    <t>Press</t>
  </si>
  <si>
    <t>-50 to 300</t>
  </si>
  <si>
    <t>+-1</t>
  </si>
  <si>
    <t>https://www.mouser.be/ProductDetail/Amphenol-Advanced-Sensors/NPC-120T?qs=fSIr1QPo%2F%2FT60LhI3STpaw%3D%3D</t>
  </si>
  <si>
    <t>527-NPC-120T</t>
  </si>
  <si>
    <t>-30 to 300</t>
  </si>
  <si>
    <t>https://www.mouser.be/ProductDetail/Amphenol-Advanced-Sensors/NPC-100?qs=fSIr1QPo%2F%2FSdIqkwETzEIQ%3D%3D</t>
  </si>
  <si>
    <t>527-NPC-100</t>
  </si>
  <si>
    <t>not available</t>
  </si>
  <si>
    <t>https://www.mouser.be/ProductDetail/Amphenol-Advanced-Sensors/NPC-120?qs=fSIr1QPo%2F%2FS9k1W5DsD8NQ%3D%3D</t>
  </si>
  <si>
    <t>527-NPC-120</t>
  </si>
  <si>
    <t>Blood-pressure sensor</t>
  </si>
  <si>
    <t>https://www.mouser.be/ProductDetail/Merit-Sensor/BP0001?qs=OgJBIms1vdXYVyLuNkPUaQ%3D%3D</t>
  </si>
  <si>
    <t>753-901051004</t>
  </si>
  <si>
    <t>Pressure sensor</t>
  </si>
  <si>
    <t>https://befr.rs-online.com/web/p/pressure-sensor-ics/2362712?cm_mmc=BE-PLA-DS3A-_-google-_-CSS_BE_FR_Semiconductors_Whoop-_-(BE:Whoop!)+Pressure+Sensor+ICs-_-2362712&amp;matchtype=&amp;pla-299746055678&amp;gclid=CjwKCAjw_YShBhAiEiwAMomsEPwgItGEOzcEtmwZlHNlQe8vpKt9TJrph4UOGr_YkvbnK65GoaH7RRoCO40QAvD_BwE&amp;gclsrc=aw.ds</t>
  </si>
  <si>
    <t>MPRLS0001PG0000SC</t>
  </si>
  <si>
    <t>0 to 2500 mbar</t>
  </si>
  <si>
    <t>+- 0.25</t>
  </si>
  <si>
    <t>Range  [%RH]</t>
  </si>
  <si>
    <t>Precision [%RH]</t>
  </si>
  <si>
    <t>V supply [V]</t>
  </si>
  <si>
    <t>A/D resolution [%RH]</t>
  </si>
  <si>
    <t>Humid &amp; T I2C</t>
  </si>
  <si>
    <t>https://www.mouser.be/ProductDetail/Sensirion/SHT45-AD1B-R3?qs=sGAEpiMZZMu2rInN%2FZRmFh4ngwc32tfUCnFMZDtcPlPn31Xc1Iw0mA%3D%3D</t>
  </si>
  <si>
    <t>SHT45-AD1B-R3</t>
  </si>
  <si>
    <t xml:space="preserve">by 1, </t>
  </si>
  <si>
    <t>1,5x1,5,05</t>
  </si>
  <si>
    <t>0-100</t>
  </si>
  <si>
    <t>5/60</t>
  </si>
  <si>
    <t>+-0,1°C</t>
  </si>
  <si>
    <t>0,08 (idle) &amp; 320 (measure)</t>
  </si>
  <si>
    <t>https://www.mouser.be/ProductDetail/Sensirion/SHT33-DIS-B2.5kS?qs=sGAEpiMZZMu2rInN%2FZRmFh4ngwc32tfUY6cn3VCiZkGeZK2xNgwU%2FA%3D%3D</t>
  </si>
  <si>
    <t>SHT33-DIS-B2.5kS</t>
  </si>
  <si>
    <t>2,5x2,5x0,8</t>
  </si>
  <si>
    <t>+-2</t>
  </si>
  <si>
    <t>+-0,48°C</t>
  </si>
  <si>
    <t>0,2 (idle)</t>
  </si>
  <si>
    <t>https://www.mouser.be/ProductDetail/Sensirion/SHT40-AD1F-R2?qs=sGAEpiMZZMu2rInN%2FZRmFh4ngwc32tfUPtM0UYDyP83IOwdbrEH91w%3D%3D</t>
  </si>
  <si>
    <t>SHT40-AD1F-R2</t>
  </si>
  <si>
    <t>1,5x1,5x0,5</t>
  </si>
  <si>
    <t>+- 1,8</t>
  </si>
  <si>
    <t>+-0,2°C</t>
  </si>
  <si>
    <t>?</t>
  </si>
  <si>
    <t>+- 0,1°C</t>
  </si>
  <si>
    <t>0,080 (idle) &amp; 0,350 (meas.)</t>
  </si>
  <si>
    <t>Humid</t>
  </si>
  <si>
    <t>https://www.mouser.be/ProductDetail/Honeywell/HIH-5030-001?qs=sGAEpiMZZMu2rInN%2FZRmFr5DT0P91%252BRCjaxzQreQhPo%3D</t>
  </si>
  <si>
    <t>HIH-5030-001</t>
  </si>
  <si>
    <t>8,6x4,2x2,7</t>
  </si>
  <si>
    <t>+-3</t>
  </si>
  <si>
    <t>Humid &amp; T</t>
  </si>
  <si>
    <t>https://www.mouser.be/ProductDetail/Texas-Instruments/HDC2021DEBT?qs=sPbYRqrBIVm3WSOvOR710w%3D%3D</t>
  </si>
  <si>
    <t>HDC2021DEBT</t>
  </si>
  <si>
    <t>⌀330</t>
  </si>
  <si>
    <t>0,05 (idle) &amp; 0,55 (meas)</t>
  </si>
  <si>
    <t>https://www.mouser.be/ProductDetail/Texas-Instruments/HDC2022DEPT?qs=sPbYRqrBIVmE3TRY2BVyFw%3D%3D</t>
  </si>
  <si>
    <t>HDC2022DEPT</t>
  </si>
  <si>
    <t>by 2</t>
  </si>
  <si>
    <t>3x3x1,15</t>
  </si>
  <si>
    <t>-40/126</t>
  </si>
  <si>
    <t>IP67</t>
  </si>
  <si>
    <t xml:space="preserve">Preferred: </t>
  </si>
  <si>
    <t>Range [SPO2]</t>
  </si>
  <si>
    <t>Consumption [mA]</t>
  </si>
  <si>
    <t xml:space="preserve">Oxygen level </t>
  </si>
  <si>
    <t>https://www.fruugo.be/gy-max30100-module-de-capteur-de-concentration-d%E2%80%99oxygene-de-frequence-cardiaque-haute-sensibilite/p-149075517-314785771?language=fr&amp;ac=ProductCasterAPI&amp;gclid=CjwKCAjw_YShBhAiEiwAMomsECksasi_V4h1umy9si-7oGi8sZSDZKVGhY4ZsDhP8HAOVFMQDAUGkhoCbsEQAvD_BwE</t>
  </si>
  <si>
    <t xml:space="preserve">GY-MAX30100 </t>
  </si>
  <si>
    <t xml:space="preserve">by 1 </t>
  </si>
  <si>
    <t>14,0 x 20,0 x 3,3</t>
  </si>
  <si>
    <t>0 - 100%</t>
  </si>
  <si>
    <t>https://www.123materialen.com/products/max30102-hartslagsensormodule-ultra-laag-stroomverbruik_1380585?gclid=CjwKCAjw_YShBhAiEiwAMomsEE4RZIraOVKGCgtCp2P5vQEr5zFRmxyxL9mS5ww_Nel70W3Tm-CJaBoCFzwQAvD_BwE</t>
  </si>
  <si>
    <t>MAX30102</t>
  </si>
  <si>
    <t>12,7 x 12,7</t>
  </si>
  <si>
    <t>0-100%</t>
  </si>
  <si>
    <t>https://fr.discountoffice.be/p/whadda-max30102-heart-rate-and-oxygen-sensor/?utm_campaign=1012&amp;utm_medium=cpc&amp;utm_content=fr-all&amp;utm_source=google&amp;gclid=CjwKCAjw_YShBhAiEiwAMomsEAUZ7PClpo3UPM_wlivacAc-_AaPAfoqkddpDDsgmmzFFsuktdhg1xoCA40QAvD_BwE</t>
  </si>
  <si>
    <t>20,0 X 35,2 X 7,2</t>
  </si>
  <si>
    <t>Sample size</t>
  </si>
  <si>
    <t>Operating temperature</t>
  </si>
  <si>
    <t>Blood uric acid sensor</t>
  </si>
  <si>
    <t>https://www.uasure.com/uasure-meter-specifications/</t>
  </si>
  <si>
    <t>79,99$</t>
  </si>
  <si>
    <t>1.5 µL</t>
  </si>
  <si>
    <t>3.2 x 1.9 x 0.5 in</t>
  </si>
  <si>
    <t>10-37°C</t>
  </si>
  <si>
    <t>Price [per unit]</t>
  </si>
  <si>
    <t>pH sensor</t>
  </si>
  <si>
    <t>https://m-oem.com/pages/ph-sensors</t>
  </si>
  <si>
    <t>pH sensor on eval platform</t>
  </si>
  <si>
    <t>https://www.ti.com/tool/LMP91200EVAL</t>
  </si>
  <si>
    <t>https://www.ti.com/lit/ug/snau122a/snau122a.pdf?ts=1679965395195&amp;ref_url=https%253A%252F%252Fwww.ti.com%252Ftool%252FLMP91200EVAL</t>
  </si>
  <si>
    <t>pH sensor electrode</t>
  </si>
  <si>
    <t>https://www.ti.com/lit/ml/snoa529a/snoa529a.pdf?HQS=ti-null-null-productcentre_appnt-manupromo-mc-ElectronicSpecifier-eu&amp;ts=1679941063057</t>
  </si>
  <si>
    <t xml:space="preserve">Wearable pH sensor </t>
  </si>
  <si>
    <t>ZPS CIO-000-00064</t>
  </si>
  <si>
    <t>by 10, 3-4 weeks</t>
  </si>
  <si>
    <t>24,4x7x0,6</t>
  </si>
  <si>
    <t>ZPS Hypervalue</t>
  </si>
  <si>
    <t>ZP pH mini-electrode array</t>
  </si>
  <si>
    <t>by 5, 3-4 weeks</t>
  </si>
  <si>
    <t>Nitic Oxide (gas)</t>
  </si>
  <si>
    <t>https://www.amazon.com.be/-/nl/AZDelivery-MQ-135-luchtkwaliteitsmodule-compatibel-Arduino/dp/B07CNR9K8P/ref=asc_df_B07CNR9K8P/?tag=begogshpadd0d-21&amp;linkCode=df0&amp;hvadid=632928741024&amp;hvpos=&amp;hvnetw=g&amp;hvrand=7015567562956853001&amp;hvpone=&amp;hvptwo=&amp;hvqmt=&amp;hvdev=c&amp;hvdvcmdl=&amp;hvlocint=&amp;hvlocphy=1001187&amp;hvtargid=pla-835673981978&amp;psc=1&amp;gclid=CjwKCAjw_YShBhAiEiwAMomsEIBHrYeeMw5cCKx0CweQnHjyYJ-pO3MUkaVgTP2uAbVaeWchxSxAwRoC0NsQAvD_BwE</t>
  </si>
  <si>
    <t>MQ-135</t>
  </si>
  <si>
    <t>By 1</t>
  </si>
  <si>
    <t xml:space="preserve">30x20 </t>
  </si>
  <si>
    <t>https://www.dennisdeal.com/products/ze25-o3-ozone-o3-gas-sensor-module-gas-sensor-for-ozone-monitor-0-10ppm-with-uart-analog-voltage-pwm-wave-ze25-o3_1611521?gclid=CjwKCAjw_YShBhAiEiwAMomsEHqPMkwv0V4wUpDndnBT_pN4xUsilj_FWWrOJ81FPHldq0YDFAp_xBoCj50QAvD_BwE&amp;v=d3dcf429c679</t>
  </si>
  <si>
    <t>ze25-o3</t>
  </si>
  <si>
    <t>Colorimetric</t>
  </si>
  <si>
    <t>Pierce™ Colorimetric Protease Assay Kit (thermofisher.com)</t>
  </si>
  <si>
    <t>Non availlable</t>
  </si>
  <si>
    <t>Protease Assay Kit | 539125 (merckmillipore.com)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</si>
</sst>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"/>
    <numFmt numFmtId="165" formatCode="#,##0.00&quot;€&quot;"/>
  </numFmts>
  <fonts count="51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4.0"/>
      <color rgb="FFFFFFFF"/>
      <name val="Calibri"/>
    </font>
    <font>
      <b/>
      <sz val="14.0"/>
      <color theme="0"/>
      <name val="Calibri"/>
    </font>
    <font>
      <sz val="10.0"/>
      <color rgb="FFFFFFFF"/>
      <name val="Calibri"/>
    </font>
    <font>
      <sz val="10.0"/>
      <color theme="0"/>
      <name val="Calibri"/>
    </font>
    <font>
      <sz val="10.0"/>
      <color rgb="FF000000"/>
      <name val="Calibri"/>
      <scheme val="minor"/>
    </font>
    <font>
      <u/>
      <sz val="10.0"/>
      <color rgb="FF0563C1"/>
    </font>
    <font>
      <sz val="10.0"/>
      <color rgb="FF000000"/>
      <name val="Calibri"/>
    </font>
    <font>
      <sz val="10.0"/>
      <color theme="1"/>
      <name val="Arial"/>
    </font>
    <font>
      <u/>
      <sz val="10.0"/>
      <color rgb="FF0563C1"/>
      <name val="Arial"/>
    </font>
    <font>
      <sz val="10.0"/>
      <color rgb="FF000000"/>
      <name val="Arial"/>
    </font>
    <font>
      <u/>
      <sz val="10.0"/>
      <color rgb="FF0000FF"/>
      <name val="Calibri"/>
    </font>
    <font>
      <u/>
      <sz val="10.0"/>
      <color rgb="FF0563C1"/>
      <name val="Arial"/>
    </font>
    <font>
      <sz val="10.0"/>
      <color rgb="FF333333"/>
      <name val="Arial"/>
    </font>
    <font>
      <u/>
      <sz val="10.0"/>
      <color rgb="FF0563C1"/>
    </font>
    <font>
      <sz val="11.0"/>
      <color theme="1"/>
      <name val="Arial"/>
    </font>
    <font>
      <u/>
      <sz val="10.0"/>
      <color rgb="FF000000"/>
      <name val="Calibri"/>
      <scheme val="minor"/>
    </font>
    <font>
      <b/>
      <sz val="12.0"/>
      <color rgb="FF000000"/>
      <name val="Calibri"/>
    </font>
    <font>
      <b/>
      <u/>
      <sz val="11.0"/>
      <color rgb="FF000000"/>
      <name val="Calibri"/>
      <scheme val="minor"/>
    </font>
    <font>
      <sz val="12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color rgb="FF0563C1"/>
    </font>
    <font>
      <color rgb="FF000000"/>
      <name val="Calibri"/>
    </font>
    <font>
      <u/>
      <color rgb="FF0563C1"/>
      <name val="Calibri"/>
      <scheme val="minor"/>
    </font>
    <font>
      <u/>
      <color rgb="FF0563C1"/>
      <name val="Calibri"/>
      <scheme val="minor"/>
    </font>
    <font>
      <b/>
      <sz val="14.0"/>
      <color theme="0"/>
      <name val="Calibri"/>
      <scheme val="minor"/>
    </font>
    <font>
      <b/>
      <sz val="14.0"/>
      <color rgb="FFFFFFFF"/>
      <name val="Calibri"/>
      <scheme val="minor"/>
    </font>
    <font>
      <color rgb="FF333333"/>
      <name val="Calibri"/>
      <scheme val="minor"/>
    </font>
    <font>
      <u/>
      <color rgb="FF0000FF"/>
    </font>
    <font>
      <u/>
      <sz val="11.0"/>
      <color theme="1"/>
    </font>
    <font>
      <u/>
      <sz val="11.0"/>
      <color theme="10"/>
    </font>
    <font>
      <u/>
      <sz val="11.0"/>
      <color theme="1"/>
    </font>
    <font>
      <u/>
      <sz val="11.0"/>
      <color theme="10"/>
      <name val="Calibri"/>
    </font>
    <font>
      <u/>
      <color rgb="FF0000FF"/>
    </font>
    <font>
      <color theme="1"/>
      <name val="Arial"/>
    </font>
    <font>
      <u/>
      <sz val="11.0"/>
      <color rgb="FF0563C1"/>
      <name val="Calibri"/>
    </font>
    <font>
      <color theme="1"/>
      <name val="Calibri"/>
    </font>
    <font>
      <u/>
      <sz val="11.0"/>
      <color rgb="FF0563C1"/>
      <name val="Calibri"/>
    </font>
    <font>
      <sz val="11.0"/>
      <color theme="1"/>
      <name val="&quot;Open Sans&quot;"/>
    </font>
    <font>
      <u/>
      <sz val="11.0"/>
      <color theme="10"/>
      <name val="Calibri"/>
      <scheme val="minor"/>
    </font>
    <font>
      <u/>
      <color rgb="FF0000FF"/>
    </font>
    <font>
      <u/>
      <sz val="11.0"/>
      <color rgb="FF000000"/>
      <name val="Calibri"/>
    </font>
    <font>
      <u/>
      <sz val="11.0"/>
      <color theme="1"/>
      <name val="Calibri"/>
    </font>
    <font>
      <u/>
      <color rgb="FF0563C1"/>
    </font>
    <font>
      <sz val="9.0"/>
      <color theme="1"/>
      <name val="Calibri"/>
      <scheme val="minor"/>
    </font>
    <font>
      <sz val="11.0"/>
      <color rgb="FF000000"/>
      <name val="Calibri"/>
    </font>
    <font>
      <u/>
      <sz val="11.0"/>
      <color rgb="FF0563C1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</fills>
  <borders count="6">
    <border/>
    <border>
      <left/>
      <right/>
      <top/>
      <bottom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</border>
    <border>
      <bottom style="thin">
        <color rgb="FFDADADA"/>
      </bottom>
    </border>
    <border>
      <right style="thin">
        <color rgb="FFDADADA"/>
      </right>
    </border>
    <border>
      <right style="thin">
        <color rgb="FFDADADA"/>
      </right>
      <bottom style="thin">
        <color rgb="FFDADADA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1" fillId="3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0" fillId="4" fontId="7" numFmtId="0" xfId="0" applyAlignment="1" applyFill="1" applyFont="1">
      <alignment horizontal="center" readingOrder="0"/>
    </xf>
    <xf borderId="0" fillId="4" fontId="7" numFmtId="0" xfId="0" applyAlignment="1" applyFont="1">
      <alignment horizontal="center"/>
    </xf>
    <xf borderId="0" fillId="5" fontId="7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vertical="center"/>
    </xf>
    <xf borderId="0" fillId="4" fontId="9" numFmtId="0" xfId="0" applyAlignment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6" fontId="9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7" fontId="10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2" fillId="4" fontId="13" numFmtId="0" xfId="0" applyAlignment="1" applyBorder="1" applyFont="1">
      <alignment horizontal="center" readingOrder="0" vertical="center"/>
    </xf>
    <xf borderId="0" fillId="8" fontId="12" numFmtId="0" xfId="0" applyAlignment="1" applyFill="1" applyFont="1">
      <alignment horizontal="center" readingOrder="0"/>
    </xf>
    <xf borderId="0" fillId="4" fontId="14" numFmtId="0" xfId="0" applyAlignment="1" applyFont="1">
      <alignment horizontal="center" readingOrder="0" vertical="center"/>
    </xf>
    <xf borderId="0" fillId="4" fontId="15" numFmtId="0" xfId="0" applyAlignment="1" applyFont="1">
      <alignment horizontal="center" readingOrder="0"/>
    </xf>
    <xf borderId="2" fillId="4" fontId="9" numFmtId="0" xfId="0" applyAlignment="1" applyBorder="1" applyFont="1">
      <alignment horizontal="center" readingOrder="0" vertical="center"/>
    </xf>
    <xf borderId="0" fillId="8" fontId="7" numFmtId="0" xfId="0" applyAlignment="1" applyFont="1">
      <alignment horizontal="center" readingOrder="0"/>
    </xf>
    <xf borderId="0" fillId="4" fontId="9" numFmtId="0" xfId="0" applyAlignment="1" applyFont="1">
      <alignment horizontal="center" vertical="center"/>
    </xf>
    <xf borderId="0" fillId="0" fontId="2" numFmtId="0" xfId="0" applyFont="1"/>
    <xf borderId="0" fillId="4" fontId="9" numFmtId="0" xfId="0" applyAlignment="1" applyFont="1">
      <alignment horizontal="center"/>
    </xf>
    <xf borderId="2" fillId="4" fontId="9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9" fontId="7" numFmtId="0" xfId="0" applyAlignment="1" applyFill="1" applyFont="1">
      <alignment horizontal="center" readingOrder="0"/>
    </xf>
    <xf borderId="0" fillId="4" fontId="16" numFmtId="0" xfId="0" applyAlignment="1" applyFont="1">
      <alignment horizontal="center" readingOrder="0"/>
    </xf>
    <xf borderId="2" fillId="4" fontId="9" numFmtId="164" xfId="0" applyAlignment="1" applyBorder="1" applyFont="1" applyNumberFormat="1">
      <alignment horizontal="center" readingOrder="0" vertical="center"/>
    </xf>
    <xf borderId="0" fillId="10" fontId="9" numFmtId="0" xfId="0" applyAlignment="1" applyFill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  <xf borderId="0" fillId="4" fontId="19" numFmtId="0" xfId="0" applyAlignment="1" applyFont="1">
      <alignment horizontal="center" readingOrder="0"/>
    </xf>
    <xf borderId="0" fillId="4" fontId="20" numFmtId="164" xfId="0" applyAlignment="1" applyFont="1" applyNumberFormat="1">
      <alignment horizontal="center" readingOrder="0"/>
    </xf>
    <xf borderId="2" fillId="4" fontId="9" numFmtId="164" xfId="0" applyAlignment="1" applyBorder="1" applyFont="1" applyNumberFormat="1">
      <alignment horizontal="center" vertical="center"/>
    </xf>
    <xf borderId="0" fillId="4" fontId="21" numFmtId="0" xfId="0" applyAlignment="1" applyFont="1">
      <alignment horizontal="center" readingOrder="0"/>
    </xf>
    <xf borderId="0" fillId="4" fontId="7" numFmtId="164" xfId="0" applyAlignment="1" applyFont="1" applyNumberFormat="1">
      <alignment horizontal="center" readingOrder="0"/>
    </xf>
    <xf borderId="0" fillId="4" fontId="7" numFmtId="0" xfId="0" applyAlignment="1" applyFont="1">
      <alignment readingOrder="0"/>
    </xf>
    <xf borderId="0" fillId="4" fontId="7" numFmtId="0" xfId="0" applyFont="1"/>
    <xf borderId="2" fillId="0" fontId="1" numFmtId="164" xfId="0" applyAlignment="1" applyBorder="1" applyFont="1" applyNumberFormat="1">
      <alignment horizontal="center" vertical="center"/>
    </xf>
    <xf borderId="1" fillId="2" fontId="22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1" fillId="3" fontId="4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/>
    </xf>
    <xf borderId="1" fillId="9" fontId="22" numFmtId="0" xfId="0" applyAlignment="1" applyBorder="1" applyFont="1">
      <alignment horizontal="center" readingOrder="0"/>
    </xf>
    <xf borderId="2" fillId="11" fontId="22" numFmtId="0" xfId="0" applyAlignment="1" applyBorder="1" applyFill="1" applyFont="1">
      <alignment horizontal="center"/>
    </xf>
    <xf borderId="2" fillId="2" fontId="22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/>
    </xf>
    <xf borderId="2" fillId="2" fontId="1" numFmtId="0" xfId="0" applyAlignment="1" applyBorder="1" applyFont="1">
      <alignment horizontal="center" vertical="center"/>
    </xf>
    <xf quotePrefix="1" borderId="0" fillId="0" fontId="22" numFmtId="0" xfId="0" applyAlignment="1" applyFont="1">
      <alignment horizontal="center"/>
    </xf>
    <xf borderId="2" fillId="11" fontId="1" numFmtId="0" xfId="0" applyAlignment="1" applyBorder="1" applyFont="1">
      <alignment horizontal="center" vertical="center"/>
    </xf>
    <xf borderId="1" fillId="9" fontId="22" numFmtId="0" xfId="0" applyAlignment="1" applyBorder="1" applyFont="1">
      <alignment horizontal="center"/>
    </xf>
    <xf borderId="2" fillId="0" fontId="24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12" fontId="22" numFmtId="0" xfId="0" applyAlignment="1" applyBorder="1" applyFill="1" applyFont="1">
      <alignment horizontal="center"/>
    </xf>
    <xf borderId="0" fillId="0" fontId="25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2" fillId="0" fontId="1" numFmtId="164" xfId="0" applyAlignment="1" applyBorder="1" applyFont="1" applyNumberFormat="1">
      <alignment horizontal="center" readingOrder="0" vertical="center"/>
    </xf>
    <xf borderId="0" fillId="0" fontId="22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borderId="0" fillId="12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13" fontId="22" numFmtId="0" xfId="0" applyAlignment="1" applyFill="1" applyFont="1">
      <alignment horizontal="center" readingOrder="0"/>
    </xf>
    <xf borderId="0" fillId="12" fontId="23" numFmtId="0" xfId="0" applyFont="1"/>
    <xf borderId="0" fillId="9" fontId="23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13" fontId="23" numFmtId="0" xfId="0" applyAlignment="1" applyFont="1">
      <alignment horizontal="center" readingOrder="0"/>
    </xf>
    <xf borderId="1" fillId="2" fontId="0" numFmtId="0" xfId="0" applyAlignment="1" applyBorder="1" applyFont="1">
      <alignment horizontal="center"/>
    </xf>
    <xf borderId="1" fillId="3" fontId="29" numFmtId="0" xfId="0" applyAlignment="1" applyBorder="1" applyFont="1">
      <alignment horizontal="center"/>
    </xf>
    <xf borderId="1" fillId="3" fontId="30" numFmtId="0" xfId="0" applyAlignment="1" applyBorder="1" applyFont="1">
      <alignment horizontal="center" readingOrder="0"/>
    </xf>
    <xf borderId="0" fillId="4" fontId="31" numFmtId="0" xfId="0" applyAlignment="1" applyFont="1">
      <alignment horizontal="center" readingOrder="0"/>
    </xf>
    <xf borderId="0" fillId="0" fontId="23" numFmtId="165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32" numFmtId="0" xfId="0" applyAlignment="1" applyFont="1">
      <alignment horizontal="center" readingOrder="0"/>
    </xf>
    <xf quotePrefix="1" borderId="0" fillId="0" fontId="23" numFmtId="0" xfId="0" applyAlignment="1" applyFont="1">
      <alignment horizontal="center" readingOrder="0"/>
    </xf>
    <xf borderId="2" fillId="11" fontId="33" numFmtId="0" xfId="0" applyAlignment="1" applyBorder="1" applyFont="1">
      <alignment horizontal="center" readingOrder="0"/>
    </xf>
    <xf borderId="2" fillId="2" fontId="2" numFmtId="164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0" fontId="34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0" fillId="0" fontId="35" numFmtId="0" xfId="0" applyAlignment="1" applyFont="1">
      <alignment horizontal="center" readingOrder="0"/>
    </xf>
    <xf borderId="0" fillId="12" fontId="23" numFmtId="0" xfId="0" applyAlignment="1" applyFont="1">
      <alignment horizontal="center" readingOrder="0"/>
    </xf>
    <xf borderId="2" fillId="0" fontId="2" numFmtId="164" xfId="0" applyAlignment="1" applyBorder="1" applyFont="1" applyNumberForma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/>
    </xf>
    <xf borderId="2" fillId="2" fontId="1" numFmtId="164" xfId="0" applyAlignment="1" applyBorder="1" applyFont="1" applyNumberFormat="1">
      <alignment horizontal="center" readingOrder="0" vertical="center"/>
    </xf>
    <xf borderId="2" fillId="0" fontId="36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quotePrefix="1" borderId="2" fillId="0" fontId="22" numFmtId="0" xfId="0" applyAlignment="1" applyBorder="1" applyFont="1">
      <alignment horizontal="center" readingOrder="0" vertical="center"/>
    </xf>
    <xf quotePrefix="1" borderId="2" fillId="0" fontId="1" numFmtId="0" xfId="0" applyAlignment="1" applyBorder="1" applyFont="1">
      <alignment horizontal="center" readingOrder="0" vertical="center"/>
    </xf>
    <xf borderId="0" fillId="9" fontId="0" numFmtId="0" xfId="0" applyAlignment="1" applyFont="1">
      <alignment horizontal="center" readingOrder="0"/>
    </xf>
    <xf borderId="0" fillId="12" fontId="0" numFmtId="0" xfId="0" applyAlignment="1" applyFont="1">
      <alignment horizontal="center" readingOrder="0"/>
    </xf>
    <xf borderId="0" fillId="0" fontId="37" numFmtId="0" xfId="0" applyAlignment="1" applyFont="1">
      <alignment horizontal="center" readingOrder="0"/>
    </xf>
    <xf borderId="0" fillId="0" fontId="26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10" fontId="23" numFmtId="0" xfId="0" applyAlignment="1" applyFont="1">
      <alignment horizontal="center" readingOrder="0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3" numFmtId="0" xfId="0" applyAlignment="1" applyFont="1">
      <alignment horizontal="center" shrinkToFit="0" vertical="bottom" wrapText="0"/>
    </xf>
    <xf borderId="0" fillId="0" fontId="38" numFmtId="0" xfId="0" applyAlignment="1" applyFont="1">
      <alignment vertical="bottom"/>
    </xf>
    <xf borderId="3" fillId="0" fontId="38" numFmtId="0" xfId="0" applyAlignment="1" applyBorder="1" applyFont="1">
      <alignment vertical="bottom"/>
    </xf>
    <xf borderId="3" fillId="0" fontId="38" numFmtId="164" xfId="0" applyAlignment="1" applyBorder="1" applyFont="1" applyNumberFormat="1">
      <alignment vertical="bottom"/>
    </xf>
    <xf borderId="0" fillId="0" fontId="38" numFmtId="0" xfId="0" applyAlignment="1" applyFont="1">
      <alignment vertical="bottom"/>
    </xf>
    <xf borderId="0" fillId="9" fontId="22" numFmtId="0" xfId="0" applyAlignment="1" applyFont="1">
      <alignment horizontal="center" vertical="bottom"/>
    </xf>
    <xf borderId="0" fillId="0" fontId="39" numFmtId="0" xfId="0" applyAlignment="1" applyFont="1">
      <alignment horizontal="center" vertical="bottom"/>
    </xf>
    <xf borderId="4" fillId="0" fontId="22" numFmtId="0" xfId="0" applyAlignment="1" applyBorder="1" applyFont="1">
      <alignment horizontal="center" vertical="bottom"/>
    </xf>
    <xf borderId="5" fillId="0" fontId="40" numFmtId="164" xfId="0" applyAlignment="1" applyBorder="1" applyFont="1" applyNumberFormat="1">
      <alignment horizontal="center" vertical="bottom"/>
    </xf>
    <xf borderId="0" fillId="0" fontId="22" numFmtId="0" xfId="0" applyAlignment="1" applyFont="1">
      <alignment horizontal="center" vertical="bottom"/>
    </xf>
    <xf borderId="4" fillId="9" fontId="22" numFmtId="0" xfId="0" applyAlignment="1" applyBorder="1" applyFont="1">
      <alignment horizontal="center" vertical="bottom"/>
    </xf>
    <xf borderId="5" fillId="0" fontId="41" numFmtId="0" xfId="0" applyAlignment="1" applyBorder="1" applyFont="1">
      <alignment horizontal="center" vertical="bottom"/>
    </xf>
    <xf borderId="5" fillId="0" fontId="22" numFmtId="0" xfId="0" applyAlignment="1" applyBorder="1" applyFont="1">
      <alignment horizontal="center" vertical="bottom"/>
    </xf>
    <xf borderId="4" fillId="0" fontId="22" numFmtId="0" xfId="0" applyAlignment="1" applyBorder="1" applyFont="1">
      <alignment horizontal="center" vertical="bottom"/>
    </xf>
    <xf borderId="5" fillId="4" fontId="40" numFmtId="0" xfId="0" applyAlignment="1" applyBorder="1" applyFont="1">
      <alignment horizontal="center" vertical="bottom"/>
    </xf>
    <xf borderId="0" fillId="0" fontId="22" numFmtId="0" xfId="0" applyAlignment="1" applyFont="1">
      <alignment horizontal="center" vertical="bottom"/>
    </xf>
    <xf borderId="0" fillId="4" fontId="42" numFmtId="0" xfId="0" applyAlignment="1" applyFont="1">
      <alignment vertical="bottom"/>
    </xf>
    <xf borderId="0" fillId="4" fontId="38" numFmtId="0" xfId="0" applyAlignment="1" applyFont="1">
      <alignment vertical="bottom"/>
    </xf>
    <xf borderId="5" fillId="4" fontId="38" numFmtId="0" xfId="0" applyAlignment="1" applyBorder="1" applyFont="1">
      <alignment vertical="bottom"/>
    </xf>
    <xf borderId="0" fillId="4" fontId="38" numFmtId="0" xfId="0" applyAlignment="1" applyFont="1">
      <alignment vertical="bottom"/>
    </xf>
    <xf borderId="0" fillId="0" fontId="22" numFmtId="0" xfId="0" applyAlignment="1" applyFont="1">
      <alignment horizontal="center" vertical="bottom"/>
    </xf>
    <xf borderId="4" fillId="0" fontId="22" numFmtId="0" xfId="0" applyAlignment="1" applyBorder="1" applyFont="1">
      <alignment horizontal="center" vertical="bottom"/>
    </xf>
    <xf borderId="0" fillId="0" fontId="38" numFmtId="0" xfId="0" applyAlignment="1" applyFont="1">
      <alignment vertical="bottom"/>
    </xf>
    <xf borderId="2" fillId="11" fontId="0" numFmtId="0" xfId="0" applyAlignment="1" applyBorder="1" applyFont="1">
      <alignment horizontal="center" readingOrder="0"/>
    </xf>
    <xf borderId="2" fillId="0" fontId="43" numFmtId="0" xfId="0" applyAlignment="1" applyBorder="1" applyFont="1">
      <alignment horizontal="center" readingOrder="0" vertical="center"/>
    </xf>
    <xf borderId="1" fillId="2" fontId="22" numFmtId="0" xfId="0" applyBorder="1" applyFont="1"/>
    <xf borderId="0" fillId="0" fontId="23" numFmtId="0" xfId="0" applyFont="1"/>
    <xf borderId="0" fillId="0" fontId="23" numFmtId="0" xfId="0" applyAlignment="1" applyFont="1">
      <alignment readingOrder="0"/>
    </xf>
    <xf borderId="0" fillId="0" fontId="44" numFmtId="0" xfId="0" applyAlignment="1" applyFont="1">
      <alignment readingOrder="0"/>
    </xf>
    <xf borderId="2" fillId="11" fontId="45" numFmtId="0" xfId="0" applyAlignment="1" applyBorder="1" applyFont="1">
      <alignment horizontal="center" readingOrder="0"/>
    </xf>
    <xf borderId="2" fillId="2" fontId="46" numFmtId="0" xfId="0" applyAlignment="1" applyBorder="1" applyFont="1">
      <alignment horizontal="center" readingOrder="0" vertical="center"/>
    </xf>
    <xf borderId="0" fillId="0" fontId="47" numFmtId="0" xfId="0" applyAlignment="1" applyFont="1">
      <alignment readingOrder="0"/>
    </xf>
    <xf borderId="2" fillId="0" fontId="1" numFmtId="164" xfId="0" applyAlignment="1" applyBorder="1" applyFont="1" applyNumberFormat="1">
      <alignment horizontal="right" readingOrder="0" vertical="center"/>
    </xf>
    <xf borderId="0" fillId="0" fontId="48" numFmtId="0" xfId="0" applyAlignment="1" applyFont="1">
      <alignment readingOrder="0"/>
    </xf>
    <xf borderId="2" fillId="0" fontId="1" numFmtId="164" xfId="0" applyAlignment="1" applyBorder="1" applyFont="1" applyNumberFormat="1">
      <alignment horizontal="right" vertical="center"/>
    </xf>
    <xf borderId="0" fillId="0" fontId="22" numFmtId="0" xfId="0" applyAlignment="1" applyFont="1">
      <alignment horizontal="center" readingOrder="0"/>
    </xf>
    <xf borderId="0" fillId="0" fontId="49" numFmtId="0" xfId="0" applyAlignment="1" applyFont="1">
      <alignment horizontal="center" shrinkToFit="0" vertical="bottom" wrapText="0"/>
    </xf>
    <xf borderId="0" fillId="0" fontId="49" numFmtId="165" xfId="0" applyAlignment="1" applyFont="1" applyNumberFormat="1">
      <alignment horizontal="center" shrinkToFit="0" vertical="bottom" wrapText="0"/>
    </xf>
    <xf borderId="0" fillId="0" fontId="49" numFmtId="0" xfId="0" applyAlignment="1" applyFont="1">
      <alignment horizontal="center" shrinkToFit="0" vertical="bottom" wrapText="0"/>
    </xf>
    <xf borderId="0" fillId="0" fontId="49" numFmtId="0" xfId="0" applyAlignment="1" applyFont="1">
      <alignment horizontal="center" readingOrder="0" shrinkToFit="0" vertical="bottom" wrapText="0"/>
    </xf>
    <xf borderId="0" fillId="0" fontId="50" numFmtId="0" xfId="0" applyAlignment="1" applyFont="1">
      <alignment readingOrder="0" shrinkToFit="0" vertical="bottom" wrapText="0"/>
    </xf>
    <xf borderId="0" fillId="0" fontId="49" numFmtId="164" xfId="0" applyAlignment="1" applyFont="1" applyNumberFormat="1">
      <alignment horizontal="center" readingOrder="0" shrinkToFit="0" vertical="bottom" wrapText="0"/>
    </xf>
    <xf borderId="2" fillId="0" fontId="26" numFmtId="164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2">
    <dxf>
      <font>
        <strike/>
        <color rgb="FF595959"/>
      </font>
      <fill>
        <patternFill patternType="none"/>
      </fill>
      <border/>
    </dxf>
    <dxf>
      <font/>
      <fill>
        <patternFill patternType="solid">
          <fgColor rgb="FFFBE4D5"/>
          <bgColor rgb="FFFBE4D5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190500</xdr:rowOff>
    </xdr:from>
    <xdr:ext cx="3943350" cy="971550"/>
    <xdr:sp>
      <xdr:nvSpPr>
        <xdr:cNvPr descr="Liste d’inventaire" id="3" name="Shape 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Shopping list 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7364075" cy="1552575"/>
    <xdr:grpSp>
      <xdr:nvGrpSpPr>
        <xdr:cNvPr id="2" name="Shape 2" title="Dessin"/>
        <xdr:cNvGrpSpPr/>
      </xdr:nvGrpSpPr>
      <xdr:grpSpPr>
        <a:xfrm>
          <a:off x="0" y="3118013"/>
          <a:ext cx="10692000" cy="1323975"/>
          <a:chOff x="0" y="3118013"/>
          <a:chExt cx="10692000" cy="1323975"/>
        </a:xfrm>
      </xdr:grpSpPr>
      <xdr:grpSp>
        <xdr:nvGrpSpPr>
          <xdr:cNvPr id="4" name="Shape 4"/>
          <xdr:cNvGrpSpPr/>
        </xdr:nvGrpSpPr>
        <xdr:grpSpPr>
          <a:xfrm>
            <a:off x="0" y="3118013"/>
            <a:ext cx="10692000" cy="1323975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6" name="Shape 6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7" name="Shape 7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EFEFEF"/>
                </a:solidFill>
              </a:endParaRPr>
            </a:p>
          </xdr:txBody>
        </xdr:sp>
        <xdr:pic>
          <xdr:nvPicPr>
            <xdr:cNvPr descr="Brussels School of Engineering" id="8" name="Shape 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190500</xdr:rowOff>
    </xdr:from>
    <xdr:ext cx="3933825" cy="962025"/>
    <xdr:sp>
      <xdr:nvSpPr>
        <xdr:cNvPr descr="Liste d’inventaire" id="3" name="Shape 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Temperature 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7506950" cy="1562100"/>
    <xdr:grpSp>
      <xdr:nvGrpSpPr>
        <xdr:cNvPr id="2" name="Shape 2" title="Dessin"/>
        <xdr:cNvGrpSpPr/>
      </xdr:nvGrpSpPr>
      <xdr:grpSpPr>
        <a:xfrm>
          <a:off x="0" y="3118013"/>
          <a:ext cx="10692000" cy="1323975"/>
          <a:chOff x="0" y="3118013"/>
          <a:chExt cx="10692000" cy="1323975"/>
        </a:xfrm>
      </xdr:grpSpPr>
      <xdr:grpSp>
        <xdr:nvGrpSpPr>
          <xdr:cNvPr id="4" name="Shape 4"/>
          <xdr:cNvGrpSpPr/>
        </xdr:nvGrpSpPr>
        <xdr:grpSpPr>
          <a:xfrm>
            <a:off x="0" y="3118013"/>
            <a:ext cx="10692000" cy="1323975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6" name="Shape 6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7" name="Shape 7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EFEFEF"/>
                </a:solidFill>
              </a:endParaRPr>
            </a:p>
          </xdr:txBody>
        </xdr:sp>
        <xdr:pic>
          <xdr:nvPicPr>
            <xdr:cNvPr descr="Brussels School of Engineering" id="8" name="Shape 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249900" cy="1466850"/>
    <xdr:grpSp>
      <xdr:nvGrpSpPr>
        <xdr:cNvPr id="2" name="Shape 2" title="Dessin"/>
        <xdr:cNvGrpSpPr/>
      </xdr:nvGrpSpPr>
      <xdr:grpSpPr>
        <a:xfrm>
          <a:off x="0" y="3056100"/>
          <a:ext cx="10692000" cy="1447800"/>
          <a:chOff x="0" y="3056100"/>
          <a:chExt cx="10692000" cy="1447800"/>
        </a:xfrm>
      </xdr:grpSpPr>
      <xdr:grpSp>
        <xdr:nvGrpSpPr>
          <xdr:cNvPr id="9" name="Shape 9"/>
          <xdr:cNvGrpSpPr/>
        </xdr:nvGrpSpPr>
        <xdr:grpSpPr>
          <a:xfrm>
            <a:off x="0" y="3056100"/>
            <a:ext cx="10692000" cy="1447800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10" name="Shape 10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11" name="Shape 11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D9D9D9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D9D9D9"/>
                </a:solidFill>
              </a:endParaRPr>
            </a:p>
          </xdr:txBody>
        </xdr:sp>
        <xdr:pic>
          <xdr:nvPicPr>
            <xdr:cNvPr descr="Brussels School of Engineering" id="12" name="Shape 12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19050</xdr:colOff>
      <xdr:row>0</xdr:row>
      <xdr:rowOff>76200</xdr:rowOff>
    </xdr:from>
    <xdr:ext cx="3933825" cy="962025"/>
    <xdr:sp>
      <xdr:nvSpPr>
        <xdr:cNvPr descr="Liste d’inventaire" id="13" name="Shape 1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Pressure 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190500</xdr:rowOff>
    </xdr:from>
    <xdr:ext cx="3943350" cy="971550"/>
    <xdr:sp>
      <xdr:nvSpPr>
        <xdr:cNvPr descr="Liste d’inventaire" id="3" name="Shape 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Humidity 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7506950" cy="1562100"/>
    <xdr:grpSp>
      <xdr:nvGrpSpPr>
        <xdr:cNvPr id="2" name="Shape 2" title="Dessin"/>
        <xdr:cNvGrpSpPr/>
      </xdr:nvGrpSpPr>
      <xdr:grpSpPr>
        <a:xfrm>
          <a:off x="0" y="3118013"/>
          <a:ext cx="10692000" cy="1323975"/>
          <a:chOff x="0" y="3118013"/>
          <a:chExt cx="10692000" cy="1323975"/>
        </a:xfrm>
      </xdr:grpSpPr>
      <xdr:grpSp>
        <xdr:nvGrpSpPr>
          <xdr:cNvPr id="4" name="Shape 4"/>
          <xdr:cNvGrpSpPr/>
        </xdr:nvGrpSpPr>
        <xdr:grpSpPr>
          <a:xfrm>
            <a:off x="0" y="3118013"/>
            <a:ext cx="10692000" cy="1323975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6" name="Shape 6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7" name="Shape 7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EFEFEF"/>
                </a:solidFill>
              </a:endParaRPr>
            </a:p>
          </xdr:txBody>
        </xdr:sp>
        <xdr:pic>
          <xdr:nvPicPr>
            <xdr:cNvPr descr="Brussels School of Engineering" id="8" name="Shape 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190500</xdr:rowOff>
    </xdr:from>
    <xdr:ext cx="3933825" cy="962025"/>
    <xdr:sp>
      <xdr:nvSpPr>
        <xdr:cNvPr descr="Liste d’inventaire" id="3" name="Shape 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Temperature 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7506950" cy="1562100"/>
    <xdr:grpSp>
      <xdr:nvGrpSpPr>
        <xdr:cNvPr id="2" name="Shape 2" title="Dessin"/>
        <xdr:cNvGrpSpPr/>
      </xdr:nvGrpSpPr>
      <xdr:grpSpPr>
        <a:xfrm>
          <a:off x="0" y="3118013"/>
          <a:ext cx="10692000" cy="1323975"/>
          <a:chOff x="0" y="3118013"/>
          <a:chExt cx="10692000" cy="1323975"/>
        </a:xfrm>
      </xdr:grpSpPr>
      <xdr:grpSp>
        <xdr:nvGrpSpPr>
          <xdr:cNvPr id="4" name="Shape 4"/>
          <xdr:cNvGrpSpPr/>
        </xdr:nvGrpSpPr>
        <xdr:grpSpPr>
          <a:xfrm>
            <a:off x="0" y="3118013"/>
            <a:ext cx="10692000" cy="1323975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6" name="Shape 6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7" name="Shape 7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EFEFEF"/>
                </a:solidFill>
              </a:endParaRPr>
            </a:p>
          </xdr:txBody>
        </xdr:sp>
        <xdr:pic>
          <xdr:nvPicPr>
            <xdr:cNvPr descr="Brussels School of Engineering" id="8" name="Shape 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049375" cy="1466850"/>
    <xdr:grpSp>
      <xdr:nvGrpSpPr>
        <xdr:cNvPr id="14" name="Shape 14" title="Dessin"/>
        <xdr:cNvGrpSpPr/>
      </xdr:nvGrpSpPr>
      <xdr:grpSpPr>
        <a:xfrm>
          <a:off x="29370" y="2036599"/>
          <a:ext cx="7561246" cy="1447844"/>
          <a:chOff x="29370" y="2036599"/>
          <a:chExt cx="7561246" cy="1447844"/>
        </a:xfrm>
      </xdr:grpSpPr>
      <xdr:grpSp>
        <xdr:nvGrpSpPr>
          <xdr:cNvPr id="15" name="Shape 15"/>
          <xdr:cNvGrpSpPr/>
        </xdr:nvGrpSpPr>
        <xdr:grpSpPr>
          <a:xfrm>
            <a:off x="29370" y="2036599"/>
            <a:ext cx="7561246" cy="1447844"/>
            <a:chOff x="152399" y="152400"/>
            <a:chExt cx="15192377" cy="1326108"/>
          </a:xfrm>
        </xdr:grpSpPr>
        <xdr:sp>
          <xdr:nvSpPr>
            <xdr:cNvPr id="16" name="Shape 16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17" name="Shape 17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7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18" name="Shape 18" title="Title 1"/>
            <xdr:cNvSpPr txBox="1"/>
          </xdr:nvSpPr>
          <xdr:spPr>
            <a:xfrm>
              <a:off x="152413" y="514349"/>
              <a:ext cx="4671900" cy="96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</a:t>
              </a:r>
              <a:r>
                <a:rPr lang="en-US" sz="1800">
                  <a:solidFill>
                    <a:srgbClr val="ACB8CA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 </a:t>
              </a:r>
              <a:endParaRPr sz="1400"/>
            </a:p>
          </xdr:txBody>
        </xdr:sp>
        <xdr:pic>
          <xdr:nvPicPr>
            <xdr:cNvPr descr="Brussels School of Engineering" id="19" name="Shape 1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1981200</xdr:colOff>
      <xdr:row>0</xdr:row>
      <xdr:rowOff>495300</xdr:rowOff>
    </xdr:from>
    <xdr:ext cx="3943350" cy="971550"/>
    <xdr:sp>
      <xdr:nvSpPr>
        <xdr:cNvPr descr="Liste d’inventaire" id="20" name="Shape 20" title="Title 1"/>
        <xdr:cNvSpPr txBox="1"/>
      </xdr:nvSpPr>
      <xdr:spPr>
        <a:xfrm>
          <a:off x="2168325" y="2901825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uric acid sensors</a:t>
          </a:r>
          <a:endParaRPr sz="1800">
            <a:solidFill>
              <a:srgbClr val="EDEDED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116175" cy="1466850"/>
    <xdr:grpSp>
      <xdr:nvGrpSpPr>
        <xdr:cNvPr id="2" name="Shape 2" title="Dessin"/>
        <xdr:cNvGrpSpPr/>
      </xdr:nvGrpSpPr>
      <xdr:grpSpPr>
        <a:xfrm>
          <a:off x="0" y="3056100"/>
          <a:ext cx="10692000" cy="1447800"/>
          <a:chOff x="0" y="3056100"/>
          <a:chExt cx="10692000" cy="1447800"/>
        </a:xfrm>
      </xdr:grpSpPr>
      <xdr:grpSp>
        <xdr:nvGrpSpPr>
          <xdr:cNvPr id="21" name="Shape 21"/>
          <xdr:cNvGrpSpPr/>
        </xdr:nvGrpSpPr>
        <xdr:grpSpPr>
          <a:xfrm>
            <a:off x="0" y="3056100"/>
            <a:ext cx="10692000" cy="1447800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22" name="Shape 22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23" name="Shape 23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</a:t>
              </a:r>
              <a:r>
                <a:rPr lang="en-US" sz="1800">
                  <a:solidFill>
                    <a:srgbClr val="ACB8CA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 </a:t>
              </a:r>
              <a:endParaRPr sz="1400"/>
            </a:p>
          </xdr:txBody>
        </xdr:sp>
        <xdr:pic>
          <xdr:nvPicPr>
            <xdr:cNvPr descr="Brussels School of Engineering" id="24" name="Shape 24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2</xdr:col>
      <xdr:colOff>762000</xdr:colOff>
      <xdr:row>0</xdr:row>
      <xdr:rowOff>257175</xdr:rowOff>
    </xdr:from>
    <xdr:ext cx="3933825" cy="962025"/>
    <xdr:sp>
      <xdr:nvSpPr>
        <xdr:cNvPr descr="Liste d’inventaire" id="25" name="Shape 25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pH 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190500</xdr:rowOff>
    </xdr:from>
    <xdr:ext cx="3933825" cy="962025"/>
    <xdr:sp>
      <xdr:nvSpPr>
        <xdr:cNvPr descr="Liste d’inventaire" id="3" name="Shape 3" title="Title 1"/>
        <xdr:cNvSpPr txBox="1"/>
      </xdr:nvSpPr>
      <xdr:spPr>
        <a:xfrm>
          <a:off x="3383850" y="3303750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Temperature sensors</a:t>
          </a:r>
          <a:endParaRPr sz="1800">
            <a:solidFill>
              <a:srgbClr val="ACB8CA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7506950" cy="1562100"/>
    <xdr:grpSp>
      <xdr:nvGrpSpPr>
        <xdr:cNvPr id="2" name="Shape 2" title="Dessin"/>
        <xdr:cNvGrpSpPr/>
      </xdr:nvGrpSpPr>
      <xdr:grpSpPr>
        <a:xfrm>
          <a:off x="0" y="3118013"/>
          <a:ext cx="10692000" cy="1323975"/>
          <a:chOff x="0" y="3118013"/>
          <a:chExt cx="10692000" cy="1323975"/>
        </a:xfrm>
      </xdr:grpSpPr>
      <xdr:grpSp>
        <xdr:nvGrpSpPr>
          <xdr:cNvPr id="4" name="Shape 4"/>
          <xdr:cNvGrpSpPr/>
        </xdr:nvGrpSpPr>
        <xdr:grpSpPr>
          <a:xfrm>
            <a:off x="0" y="3118013"/>
            <a:ext cx="10692000" cy="1323975"/>
            <a:chOff x="152399" y="152400"/>
            <a:chExt cx="15192376" cy="1326108"/>
          </a:xfrm>
        </xdr:grpSpPr>
        <xdr:sp>
          <xdr:nvSpPr>
            <xdr:cNvPr id="5" name="Shape 5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6" name="Shape 6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6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7" name="Shape 7" title="Title 1"/>
            <xdr:cNvSpPr txBox="1"/>
          </xdr:nvSpPr>
          <xdr:spPr>
            <a:xfrm>
              <a:off x="152400" y="514350"/>
              <a:ext cx="3062856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 </a:t>
              </a:r>
              <a:endParaRPr sz="1400">
                <a:solidFill>
                  <a:srgbClr val="EFEFEF"/>
                </a:solidFill>
              </a:endParaRPr>
            </a:p>
          </xdr:txBody>
        </xdr:sp>
        <xdr:pic>
          <xdr:nvPicPr>
            <xdr:cNvPr descr="Brussels School of Engineering" id="8" name="Shape 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049375" cy="1466850"/>
    <xdr:grpSp>
      <xdr:nvGrpSpPr>
        <xdr:cNvPr id="14" name="Shape 14" title="Dessin"/>
        <xdr:cNvGrpSpPr/>
      </xdr:nvGrpSpPr>
      <xdr:grpSpPr>
        <a:xfrm>
          <a:off x="29370" y="2036599"/>
          <a:ext cx="7561246" cy="1447844"/>
          <a:chOff x="29370" y="2036599"/>
          <a:chExt cx="7561246" cy="1447844"/>
        </a:xfrm>
      </xdr:grpSpPr>
      <xdr:grpSp>
        <xdr:nvGrpSpPr>
          <xdr:cNvPr id="15" name="Shape 15"/>
          <xdr:cNvGrpSpPr/>
        </xdr:nvGrpSpPr>
        <xdr:grpSpPr>
          <a:xfrm>
            <a:off x="29370" y="2036599"/>
            <a:ext cx="7561246" cy="1447844"/>
            <a:chOff x="152399" y="152400"/>
            <a:chExt cx="15192377" cy="1326108"/>
          </a:xfrm>
        </xdr:grpSpPr>
        <xdr:sp>
          <xdr:nvSpPr>
            <xdr:cNvPr id="16" name="Shape 16"/>
            <xdr:cNvSpPr/>
          </xdr:nvSpPr>
          <xdr:spPr>
            <a:xfrm>
              <a:off x="152399" y="152400"/>
              <a:ext cx="15192375" cy="1326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descr="Bannière abstraite" id="17" name="Shape 17" title="Banner 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399" y="152400"/>
              <a:ext cx="15192377" cy="13261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descr="Liste d’inventaire" id="18" name="Shape 18" title="Title 1"/>
            <xdr:cNvSpPr txBox="1"/>
          </xdr:nvSpPr>
          <xdr:spPr>
            <a:xfrm>
              <a:off x="152413" y="514349"/>
              <a:ext cx="4671900" cy="96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b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DEDED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ELEC-H424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EFEFEF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SMART CARE WOUND PATCH</a:t>
              </a:r>
              <a:r>
                <a:rPr lang="en-US" sz="1800">
                  <a:solidFill>
                    <a:srgbClr val="ACB8CA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 </a:t>
              </a:r>
              <a:endParaRPr sz="1400"/>
            </a:p>
          </xdr:txBody>
        </xdr:sp>
        <xdr:pic>
          <xdr:nvPicPr>
            <xdr:cNvPr descr="Brussels School of Engineering" id="19" name="Shape 1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1136202" y="412949"/>
              <a:ext cx="2486024" cy="5013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1981200</xdr:colOff>
      <xdr:row>0</xdr:row>
      <xdr:rowOff>495300</xdr:rowOff>
    </xdr:from>
    <xdr:ext cx="3943350" cy="971550"/>
    <xdr:sp>
      <xdr:nvSpPr>
        <xdr:cNvPr descr="Liste d’inventaire" id="20" name="Shape 20" title="Title 1"/>
        <xdr:cNvSpPr txBox="1"/>
      </xdr:nvSpPr>
      <xdr:spPr>
        <a:xfrm>
          <a:off x="2168325" y="2901825"/>
          <a:ext cx="3924300" cy="95250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DEVICE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 DESIGN : </a:t>
          </a:r>
          <a:r>
            <a:rPr lang="en-US" sz="1800">
              <a:solidFill>
                <a:srgbClr val="EDEDED"/>
              </a:solidFill>
              <a:latin typeface="Libre Franklin"/>
              <a:ea typeface="Libre Franklin"/>
              <a:cs typeface="Libre Franklin"/>
              <a:sym typeface="Libre Franklin"/>
            </a:rPr>
            <a:t>protease sensors</a:t>
          </a:r>
          <a:endParaRPr sz="1800">
            <a:solidFill>
              <a:srgbClr val="EDEDED"/>
            </a:solidFill>
            <a:latin typeface="Libre Franklin"/>
            <a:ea typeface="Libre Franklin"/>
            <a:cs typeface="Libre Franklin"/>
            <a:sym typeface="Libre Frankli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u.mouser.com/ProductDetail/Texas-Instruments/LMP7721MA-NOPB?qs=7lkVKPoqpbayTMxXZQmMRA%3D%3D" TargetMode="External"/><Relationship Id="rId10" Type="http://schemas.openxmlformats.org/officeDocument/2006/relationships/hyperlink" Target="https://www.sigmaaldrich.com/BE/en/product/aldrich/z264946" TargetMode="External"/><Relationship Id="rId13" Type="http://schemas.openxmlformats.org/officeDocument/2006/relationships/hyperlink" Target="https://www.zimmerpeacocktech.com/products/electrochemical-sensors/ph-sensor/" TargetMode="External"/><Relationship Id="rId12" Type="http://schemas.openxmlformats.org/officeDocument/2006/relationships/hyperlink" Target="https://www.mouser.be/ProductDetail/Texas-Instruments/LM4140ACM-1.0-NOPB?qs=QbsRYf82W3Hc9FiwUZTQHw%3D%3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tore.arduino.cc/products/arduino-nano-33-ble" TargetMode="External"/><Relationship Id="rId3" Type="http://schemas.openxmlformats.org/officeDocument/2006/relationships/hyperlink" Target="https://store.arduino.cc/products/nano-screw-terminal?variant=42702175338647" TargetMode="External"/><Relationship Id="rId4" Type="http://schemas.openxmlformats.org/officeDocument/2006/relationships/hyperlink" Target="https://www.amazon.fr/ANGEEK-Single-Breakable-Connector-Arduino/dp/B07XXXNH9V/ref=sr_1_1?__mk_fr_FR=%C3%85M%C3%85%C5%BD%C3%95%C3%91&amp;crid=6LGIIIL4CMBW&amp;keywords=pin+header+male+and+female&amp;qid=1680352562&amp;sprefix=pin+header+male+and+femal%2Caps%2C84&amp;sr=8-1" TargetMode="External"/><Relationship Id="rId9" Type="http://schemas.openxmlformats.org/officeDocument/2006/relationships/hyperlink" Target="https://www.mouser.be/ProductDetail/Maxim-Integrated/MAXREFDES117?qs=L5CenAjuTY7RgAB22JU8Sw%3D%3D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store.arduino.cc/products/usb-cable-type-a-male-to-micro-type-b-male" TargetMode="External"/><Relationship Id="rId6" Type="http://schemas.openxmlformats.org/officeDocument/2006/relationships/hyperlink" Target="https://www.mouser.be/ProductDetail/Sensirion/SHT40-AD1B-R2?qs=sGAEpiMZZMu2rInN%2FZRmFkkq%2FqtywxsmvD3KQU7S1niHMSacdMWZ4A%3D%3D" TargetMode="External"/><Relationship Id="rId7" Type="http://schemas.openxmlformats.org/officeDocument/2006/relationships/hyperlink" Target="https://learn.adafruit.com/adafruit-sht40-temperature-humidity-sensor/arduino" TargetMode="External"/><Relationship Id="rId8" Type="http://schemas.openxmlformats.org/officeDocument/2006/relationships/hyperlink" Target="https://www.mouser.be/ProductDetail/Seeed-Studio/101020553?qs=MLItCLRbWsyXlNYY3BA9uA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befr.rs-online.com/web/p/thermistors/2618121" TargetMode="External"/><Relationship Id="rId3" Type="http://schemas.openxmlformats.org/officeDocument/2006/relationships/hyperlink" Target="https://www.mouser.be/ProductDetail/Amphenol-Advanced-Sensors/SC30F103VN?qs=sGAEpiMZZMt1hubY80%2Fs8LlWUJqvFrgKeZ9dpGcaiWnQawm61HB5Gg%3D%3D" TargetMode="External"/><Relationship Id="rId4" Type="http://schemas.openxmlformats.org/officeDocument/2006/relationships/hyperlink" Target="https://www.mouser.be/ProductDetail/Measurement-Specialties/GA5K3A1A?qs=sGAEpiMZZMt1hubY80%2Fs8LuT1cFCGhMewTSDzrSvreT7dA7dZ1r6Sw%3D%3D" TargetMode="External"/><Relationship Id="rId9" Type="http://schemas.openxmlformats.org/officeDocument/2006/relationships/vmlDrawing" Target="../drawings/vmlDrawing2.vml"/><Relationship Id="rId5" Type="http://schemas.openxmlformats.org/officeDocument/2006/relationships/hyperlink" Target="https://www.mouser.be/ProductDetail/Amphenol-Advanced-Sensors/SC50F103VN?qs=sGAEpiMZZMt1hubY80%2Fs8LlWUJqvFrgKRwabr5uXYuKem4SY%252B5qU4Q%3D%3D" TargetMode="External"/><Relationship Id="rId6" Type="http://schemas.openxmlformats.org/officeDocument/2006/relationships/hyperlink" Target="https://www.mouser.be/ProductDetail/Measurement-Specialties/PTFC102T1G0?qs=sGAEpiMZZMv1xWCHBjbGeYQ0eZxtRr%252BQVMvjwCqZ5GbnmltlN%2F85yQ%3D%3D" TargetMode="External"/><Relationship Id="rId7" Type="http://schemas.openxmlformats.org/officeDocument/2006/relationships/hyperlink" Target="https://www.analog.com/en/products/max30208.html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be/ProductDetail/Amphenol-Advanced-Sensors/NPC-100T?qs=fSIr1QPo%2F%2FQfxzj%252BgNQZTw%3D%3D" TargetMode="External"/><Relationship Id="rId2" Type="http://schemas.openxmlformats.org/officeDocument/2006/relationships/hyperlink" Target="https://www.mouser.be/ProductDetail/Amphenol-Advanced-Sensors/NPC-120T?qs=fSIr1QPo%2F%2FT60LhI3STpaw%3D%3D" TargetMode="External"/><Relationship Id="rId3" Type="http://schemas.openxmlformats.org/officeDocument/2006/relationships/hyperlink" Target="https://www.mouser.be/ProductDetail/Amphenol-Advanced-Sensors/NPC-100?qs=fSIr1QPo%2F%2FSdIqkwETzEIQ%3D%3D" TargetMode="External"/><Relationship Id="rId4" Type="http://schemas.openxmlformats.org/officeDocument/2006/relationships/hyperlink" Target="https://www.mouser.be/ProductDetail/Amphenol-Advanced-Sensors/NPC-120?qs=fSIr1QPo%2F%2FS9k1W5DsD8NQ%3D%3D" TargetMode="External"/><Relationship Id="rId5" Type="http://schemas.openxmlformats.org/officeDocument/2006/relationships/hyperlink" Target="https://www.mouser.be/ProductDetail/Merit-Sensor/BP0001?qs=OgJBIms1vdXYVyLuNkPUaQ%3D%3D" TargetMode="External"/><Relationship Id="rId6" Type="http://schemas.openxmlformats.org/officeDocument/2006/relationships/hyperlink" Target="https://befr.rs-online.com/web/p/pressure-sensor-ics/2362712?cm_mmc=BE-PLA-DS3A-_-google-_-CSS_BE_FR_Semiconductors_Whoop-_-(BE:Whoop!)+Pressure+Sensor+ICs-_-2362712&amp;matchtype=&amp;pla-299746055678&amp;gclid=CjwKCAjw_YShBhAiEiwAMomsEPwgItGEOzcEtmwZlHNlQe8vpKt9TJrph4UOGr_YkvbnK65GoaH7RRoCO40QAvD_BwE&amp;gclsrc=aw.ds" TargetMode="External"/><Relationship Id="rId7" Type="http://schemas.openxmlformats.org/officeDocument/2006/relationships/hyperlink" Target="https://www.mouser.be/ProductDetail/Seeed-Studio/101020553?qs=MLItCLRbWsyXlNYY3BA9uA%3D%3D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be/ProductDetail/Sensirion/SHT45-AD1B-R3?qs=sGAEpiMZZMu2rInN%2FZRmFh4ngwc32tfUCnFMZDtcPlPn31Xc1Iw0mA%3D%3D" TargetMode="External"/><Relationship Id="rId2" Type="http://schemas.openxmlformats.org/officeDocument/2006/relationships/hyperlink" Target="https://www.mouser.be/ProductDetail/Sensirion/SHT33-DIS-B2.5kS?qs=sGAEpiMZZMu2rInN%2FZRmFh4ngwc32tfUY6cn3VCiZkGeZK2xNgwU%2FA%3D%3D" TargetMode="External"/><Relationship Id="rId3" Type="http://schemas.openxmlformats.org/officeDocument/2006/relationships/hyperlink" Target="https://www.mouser.be/ProductDetail/Sensirion/SHT40-AD1F-R2?qs=sGAEpiMZZMu2rInN%2FZRmFh4ngwc32tfUPtM0UYDyP83IOwdbrEH91w%3D%3D" TargetMode="External"/><Relationship Id="rId4" Type="http://schemas.openxmlformats.org/officeDocument/2006/relationships/hyperlink" Target="https://www.mouser.be/ProductDetail/Sensirion/SHT40-AD1B-R2?qs=sGAEpiMZZMu2rInN%2FZRmFkkq%2FqtywxsmvD3KQU7S1niHMSacdMWZ4A%3D%3D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mouser.be/ProductDetail/Honeywell/HIH-5030-001?qs=sGAEpiMZZMu2rInN%2FZRmFr5DT0P91%252BRCjaxzQreQhPo%3D" TargetMode="External"/><Relationship Id="rId6" Type="http://schemas.openxmlformats.org/officeDocument/2006/relationships/hyperlink" Target="https://www.mouser.be/ProductDetail/Texas-Instruments/HDC2021DEBT?qs=sPbYRqrBIVm3WSOvOR710w%3D%3D" TargetMode="External"/><Relationship Id="rId7" Type="http://schemas.openxmlformats.org/officeDocument/2006/relationships/hyperlink" Target="https://www.mouser.be/ProductDetail/Texas-Instruments/HDC2022DEPT?qs=sPbYRqrBIVmE3TRY2BVyFw%3D%3D" TargetMode="External"/><Relationship Id="rId8" Type="http://schemas.openxmlformats.org/officeDocument/2006/relationships/hyperlink" Target="https://www.mouser.be/ProductDetail/Sensirion/SHT40-AD1B-R2?qs=sGAEpiMZZMu2rInN%2FZRmFkkq%2FqtywxsmvD3KQU7S1niHMSacdMWZ4A%3D%3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ruugo.be/gy-max30100-module-de-capteur-de-concentration-d%E2%80%99oxygene-de-frequence-cardiaque-haute-sensibilite/p-149075517-314785771?language=fr&amp;ac=ProductCasterAPI&amp;gclid=CjwKCAjw_YShBhAiEiwAMomsECksasi_V4h1umy9si-7oGi8sZSDZKVGhY4ZsDhP8HAOVFMQDAUGkhoCbsEQAvD_BwE" TargetMode="External"/><Relationship Id="rId2" Type="http://schemas.openxmlformats.org/officeDocument/2006/relationships/hyperlink" Target="https://www.123materialen.com/products/max30102-hartslagsensormodule-ultra-laag-stroomverbruik_1380585?gclid=CjwKCAjw_YShBhAiEiwAMomsEE4RZIraOVKGCgtCp2P5vQEr5zFRmxyxL9mS5ww_Nel70W3Tm-CJaBoCFzwQAvD_BwE" TargetMode="External"/><Relationship Id="rId3" Type="http://schemas.openxmlformats.org/officeDocument/2006/relationships/hyperlink" Target="https://fr.discountoffice.be/p/whadda-max30102-heart-rate-and-oxygen-sensor/?utm_campaign=1012&amp;utm_medium=cpc&amp;utm_content=fr-all&amp;utm_source=google&amp;gclid=CjwKCAjw_YShBhAiEiwAMomsEAUZ7PClpo3UPM_wlivacAc-_AaPAfoqkddpDDsgmmzFFsuktdhg1xoCA40QAvD_BwE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asure.com/uasure-meter-specification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-oem.com/pages/ph-sensors" TargetMode="External"/><Relationship Id="rId2" Type="http://schemas.openxmlformats.org/officeDocument/2006/relationships/hyperlink" Target="https://www.ti.com/tool/LMP91200EVAL" TargetMode="External"/><Relationship Id="rId3" Type="http://schemas.openxmlformats.org/officeDocument/2006/relationships/hyperlink" Target="https://www.ti.com/lit/ug/snau122a/snau122a.pdf?ts=1679965395195&amp;ref_url=https%253A%252F%252Fwww.ti.com%252Ftool%252FLMP91200EVAL" TargetMode="External"/><Relationship Id="rId4" Type="http://schemas.openxmlformats.org/officeDocument/2006/relationships/hyperlink" Target="https://www.ti.com/lit/ml/snoa529a/snoa529a.pdf?HQS=ti-null-null-productcentre_appnt-manupromo-mc-ElectronicSpecifier-eu&amp;ts=1679941063057" TargetMode="External"/><Relationship Id="rId5" Type="http://schemas.openxmlformats.org/officeDocument/2006/relationships/hyperlink" Target="https://www.zimmerpeacocktech.com/products/electrochemical-sensors/ph-sensor/" TargetMode="External"/><Relationship Id="rId6" Type="http://schemas.openxmlformats.org/officeDocument/2006/relationships/hyperlink" Target="https://www.zimmerpeacocktech.com/products/electrochemical-sensors/ph-sensor/" TargetMode="External"/><Relationship Id="rId7" Type="http://schemas.openxmlformats.org/officeDocument/2006/relationships/hyperlink" Target="https://www.zimmerpeacocktech.com/products/electrochemical-sensors/ph-sensor/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e/-/nl/AZDelivery-MQ-135-luchtkwaliteitsmodule-compatibel-Arduino/dp/B07CNR9K8P/ref=asc_df_B07CNR9K8P/?tag=begogshpadd0d-21&amp;linkCode=df0&amp;hvadid=632928741024&amp;hvpos=&amp;hvnetw=g&amp;hvrand=7015567562956853001&amp;hvpone=&amp;hvptwo=&amp;hvqmt=&amp;hvdev=c&amp;hvdvcmdl=&amp;hvlocint=&amp;hvlocphy=1001187&amp;hvtargid=pla-835673981978&amp;psc=1&amp;gclid=CjwKCAjw_YShBhAiEiwAMomsEIBHrYeeMw5cCKx0CweQnHjyYJ-pO3MUkaVgTP2uAbVaeWchxSxAwRoC0NsQAvD_BwE" TargetMode="External"/><Relationship Id="rId2" Type="http://schemas.openxmlformats.org/officeDocument/2006/relationships/hyperlink" Target="https://www.dennisdeal.com/products/ze25-o3-ozone-o3-gas-sensor-module-gas-sensor-for-ozone-monitor-0-10ppm-with-uart-analog-voltage-pwm-wave-ze25-o3_1611521?gclid=CjwKCAjw_YShBhAiEiwAMomsEHqPMkwv0V4wUpDndnBT_pN4xUsilj_FWWrOJ81FPHldq0YDFAp_xBoCj50QAvD_BwE&amp;v=d3dcf429c679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rmofisher.com/order/catalog/product/23263" TargetMode="External"/><Relationship Id="rId2" Type="http://schemas.openxmlformats.org/officeDocument/2006/relationships/hyperlink" Target="https://www.merckmillipore.com/BE/fr/product/Protease-Assay-Kit,EMD_BIO-539125?ReferrerURL=https%3A%2F%2Fwww.bing.com%2F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49.57"/>
    <col customWidth="1" min="3" max="3" width="27.71"/>
    <col customWidth="1" min="4" max="4" width="10.71"/>
    <col customWidth="1" min="5" max="5" width="29.29"/>
    <col customWidth="1" min="6" max="6" width="5.0"/>
    <col customWidth="1" min="7" max="7" width="27.29"/>
    <col customWidth="1" min="8" max="8" width="14.86"/>
    <col customWidth="1" min="9" max="9" width="14.71"/>
    <col customWidth="1" min="10" max="10" width="28.57"/>
    <col customWidth="1" min="11" max="11" width="10.71"/>
    <col customWidth="1" min="12" max="12" width="24.29"/>
    <col customWidth="1" min="13" max="13" width="33.29"/>
    <col customWidth="1" min="14" max="24" width="10.71"/>
  </cols>
  <sheetData>
    <row r="1" ht="114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3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5" t="s">
        <v>8</v>
      </c>
      <c r="H3" s="3" t="s">
        <v>9</v>
      </c>
      <c r="I3" s="3" t="s">
        <v>10</v>
      </c>
      <c r="J3" s="6"/>
      <c r="K3" s="7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8"/>
      <c r="B4" s="9"/>
      <c r="C4" s="9"/>
      <c r="D4" s="9"/>
      <c r="E4" s="9"/>
      <c r="F4" s="9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0" t="s">
        <v>11</v>
      </c>
      <c r="B5" s="11" t="s">
        <v>12</v>
      </c>
      <c r="C5" s="12" t="s">
        <v>13</v>
      </c>
      <c r="D5" s="13">
        <v>22.8</v>
      </c>
      <c r="E5" s="14" t="s">
        <v>14</v>
      </c>
      <c r="F5" s="14">
        <v>1.0</v>
      </c>
      <c r="G5" s="15"/>
      <c r="H5" s="16" t="s">
        <v>15</v>
      </c>
      <c r="I5" s="16" t="b">
        <v>1</v>
      </c>
      <c r="J5" s="17"/>
      <c r="K5" s="17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8" t="s">
        <v>16</v>
      </c>
      <c r="B6" s="11" t="s">
        <v>17</v>
      </c>
      <c r="C6" s="19" t="s">
        <v>18</v>
      </c>
      <c r="D6" s="13">
        <v>10.9</v>
      </c>
      <c r="E6" s="14" t="s">
        <v>14</v>
      </c>
      <c r="F6" s="14">
        <v>1.0</v>
      </c>
      <c r="G6" s="15"/>
      <c r="H6" s="16" t="s">
        <v>15</v>
      </c>
      <c r="I6" s="16"/>
      <c r="J6" s="17"/>
      <c r="K6" s="17"/>
      <c r="L6" s="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8" t="s">
        <v>16</v>
      </c>
      <c r="B7" s="11" t="s">
        <v>19</v>
      </c>
      <c r="C7" s="12" t="s">
        <v>20</v>
      </c>
      <c r="D7" s="13">
        <v>8.99</v>
      </c>
      <c r="E7" s="14" t="s">
        <v>21</v>
      </c>
      <c r="F7" s="14">
        <v>1.0</v>
      </c>
      <c r="G7" s="15" t="s">
        <v>22</v>
      </c>
      <c r="H7" s="16" t="s">
        <v>15</v>
      </c>
      <c r="I7" s="16"/>
      <c r="J7" s="17"/>
      <c r="K7" s="17"/>
      <c r="L7" s="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8" t="s">
        <v>16</v>
      </c>
      <c r="B8" s="11" t="s">
        <v>23</v>
      </c>
      <c r="C8" s="12" t="s">
        <v>24</v>
      </c>
      <c r="D8" s="13">
        <v>5.9</v>
      </c>
      <c r="E8" s="14" t="s">
        <v>14</v>
      </c>
      <c r="F8" s="14">
        <v>1.0</v>
      </c>
      <c r="G8" s="15"/>
      <c r="H8" s="16" t="s">
        <v>15</v>
      </c>
      <c r="I8" s="16"/>
      <c r="J8" s="17"/>
      <c r="K8" s="17"/>
      <c r="L8" s="1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0" t="s">
        <v>25</v>
      </c>
      <c r="B9" s="21" t="s">
        <v>26</v>
      </c>
      <c r="C9" s="22" t="s">
        <v>27</v>
      </c>
      <c r="D9" s="13">
        <v>2.54</v>
      </c>
      <c r="E9" s="23" t="s">
        <v>28</v>
      </c>
      <c r="F9" s="14">
        <v>1.0</v>
      </c>
      <c r="G9" s="24" t="s">
        <v>29</v>
      </c>
      <c r="I9" s="16" t="b">
        <v>1</v>
      </c>
      <c r="J9" s="17"/>
      <c r="K9" s="17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5" t="s">
        <v>30</v>
      </c>
      <c r="B10" s="26" t="s">
        <v>31</v>
      </c>
      <c r="C10" s="27">
        <v>1.01020553E8</v>
      </c>
      <c r="D10" s="13">
        <v>13.53</v>
      </c>
      <c r="E10" s="23" t="s">
        <v>28</v>
      </c>
      <c r="F10" s="14">
        <v>1.0</v>
      </c>
      <c r="G10" s="28" t="s">
        <v>32</v>
      </c>
      <c r="H10" s="16" t="b">
        <v>1</v>
      </c>
      <c r="I10" s="16" t="b">
        <v>0</v>
      </c>
      <c r="J10" s="12"/>
      <c r="K10" s="17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9"/>
      <c r="B11" s="30"/>
      <c r="C11" s="30"/>
      <c r="D11" s="31"/>
      <c r="E11" s="32"/>
      <c r="F11" s="32"/>
      <c r="G11" s="33"/>
      <c r="H11" s="17"/>
      <c r="I11" s="34"/>
      <c r="J11" s="12"/>
      <c r="K11" s="17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35" t="s">
        <v>33</v>
      </c>
      <c r="B12" s="36" t="s">
        <v>34</v>
      </c>
      <c r="C12" s="8" t="s">
        <v>35</v>
      </c>
      <c r="D12" s="37">
        <v>25.94</v>
      </c>
      <c r="E12" s="23" t="s">
        <v>28</v>
      </c>
      <c r="F12" s="14">
        <v>1.0</v>
      </c>
      <c r="G12" s="14" t="s">
        <v>36</v>
      </c>
      <c r="H12" s="16" t="b">
        <v>1</v>
      </c>
      <c r="I12" s="16" t="b">
        <v>0</v>
      </c>
      <c r="J12" s="12"/>
      <c r="K12" s="17"/>
      <c r="L12" s="17"/>
      <c r="M12" s="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38" t="s">
        <v>37</v>
      </c>
      <c r="B13" s="36" t="s">
        <v>38</v>
      </c>
      <c r="C13" s="23" t="s">
        <v>39</v>
      </c>
      <c r="D13" s="37">
        <v>158.0</v>
      </c>
      <c r="E13" s="14" t="s">
        <v>40</v>
      </c>
      <c r="F13" s="14">
        <v>1.0</v>
      </c>
      <c r="G13" s="33"/>
      <c r="H13" s="16" t="s">
        <v>15</v>
      </c>
      <c r="I13" s="16"/>
      <c r="J13" s="12"/>
      <c r="K13" s="17"/>
      <c r="L13" s="17"/>
      <c r="M13" s="1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38" t="s">
        <v>41</v>
      </c>
      <c r="B14" s="36" t="s">
        <v>42</v>
      </c>
      <c r="C14" s="22" t="s">
        <v>43</v>
      </c>
      <c r="D14" s="37">
        <f>6.33*2</f>
        <v>12.66</v>
      </c>
      <c r="E14" s="23" t="s">
        <v>28</v>
      </c>
      <c r="F14" s="14">
        <v>2.0</v>
      </c>
      <c r="G14" s="14" t="s">
        <v>44</v>
      </c>
      <c r="H14" s="16" t="b">
        <v>1</v>
      </c>
      <c r="I14" s="16"/>
      <c r="J14" s="12"/>
      <c r="K14" s="17"/>
      <c r="L14" s="1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38" t="s">
        <v>41</v>
      </c>
      <c r="B15" s="36" t="s">
        <v>45</v>
      </c>
      <c r="C15" s="39" t="s">
        <v>46</v>
      </c>
      <c r="D15" s="37">
        <v>6.14</v>
      </c>
      <c r="E15" s="23" t="s">
        <v>28</v>
      </c>
      <c r="F15" s="32"/>
      <c r="G15" s="14" t="s">
        <v>47</v>
      </c>
      <c r="H15" s="16" t="b">
        <v>1</v>
      </c>
      <c r="I15" s="16"/>
      <c r="J15" s="12"/>
      <c r="K15" s="17"/>
      <c r="L15" s="1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38"/>
      <c r="B16" s="40"/>
      <c r="C16" s="8"/>
      <c r="D16" s="37"/>
      <c r="E16" s="14"/>
      <c r="F16" s="32"/>
      <c r="G16" s="14"/>
      <c r="H16" s="16"/>
      <c r="I16" s="16"/>
      <c r="J16" s="12"/>
      <c r="K16" s="17"/>
      <c r="L16" s="1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38" t="s">
        <v>48</v>
      </c>
      <c r="B17" s="36" t="s">
        <v>49</v>
      </c>
      <c r="C17" s="8" t="s">
        <v>41</v>
      </c>
      <c r="D17" s="37"/>
      <c r="E17" s="14"/>
      <c r="F17" s="32"/>
      <c r="G17" s="14"/>
      <c r="H17" s="16" t="s">
        <v>15</v>
      </c>
      <c r="I17" s="16"/>
      <c r="J17" s="12"/>
      <c r="K17" s="17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4"/>
      <c r="B18" s="40"/>
      <c r="C18" s="8"/>
      <c r="D18" s="37"/>
      <c r="E18" s="14"/>
      <c r="F18" s="32"/>
      <c r="G18" s="14"/>
      <c r="H18" s="17"/>
      <c r="I18" s="16"/>
      <c r="J18" s="12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41" t="s">
        <v>50</v>
      </c>
      <c r="B19" s="42">
        <f>D19</f>
        <v>267.4</v>
      </c>
      <c r="C19" s="8"/>
      <c r="D19" s="43">
        <f>SUM(D5:D17)</f>
        <v>267.4</v>
      </c>
      <c r="E19" s="14"/>
      <c r="F19" s="32"/>
      <c r="G19" s="14"/>
      <c r="H19" s="17"/>
      <c r="I19" s="16"/>
      <c r="J19" s="12"/>
      <c r="K19" s="17"/>
      <c r="L19" s="1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44" t="s">
        <v>51</v>
      </c>
      <c r="B20" s="45">
        <f>B19-SUM(D13:D16)</f>
        <v>90.6</v>
      </c>
      <c r="C20" s="32"/>
      <c r="D20" s="43"/>
      <c r="E20" s="32"/>
      <c r="F20" s="32"/>
      <c r="G20" s="32"/>
      <c r="H20" s="17"/>
      <c r="I20" s="16"/>
      <c r="J20" s="17"/>
      <c r="K20" s="17"/>
      <c r="L20" s="1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46"/>
      <c r="B21" s="40"/>
      <c r="C21" s="32"/>
      <c r="D21" s="43"/>
      <c r="E21" s="14"/>
      <c r="F21" s="32"/>
      <c r="G21" s="32"/>
      <c r="H21" s="17"/>
      <c r="I21" s="16"/>
      <c r="J21" s="12"/>
      <c r="K21" s="17"/>
      <c r="L21" s="1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9"/>
      <c r="B22" s="8"/>
      <c r="C22" s="47"/>
      <c r="D22" s="37"/>
      <c r="E22" s="8"/>
      <c r="F22" s="9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9"/>
      <c r="B23" s="40"/>
      <c r="C23" s="46"/>
      <c r="D23" s="37"/>
      <c r="E23" s="8"/>
      <c r="F23" s="9"/>
      <c r="G23" s="8"/>
      <c r="H23" s="12"/>
      <c r="I23" s="16"/>
      <c r="J23" s="2"/>
      <c r="K23" s="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9"/>
      <c r="B24" s="9"/>
      <c r="C24" s="9"/>
      <c r="D24" s="43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9"/>
      <c r="B25" s="9"/>
      <c r="C25" s="9"/>
      <c r="D25" s="43"/>
      <c r="E25" s="8"/>
      <c r="F25" s="9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9"/>
      <c r="B26" s="9"/>
      <c r="C26" s="9"/>
      <c r="D26" s="43"/>
      <c r="E26" s="9"/>
      <c r="F26" s="9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4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4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31"/>
      <c r="B29" s="2"/>
      <c r="C29" s="2"/>
      <c r="D29" s="48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4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4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4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4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4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4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4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4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4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</sheetData>
  <conditionalFormatting sqref="B10:B11">
    <cfRule type="expression" dxfId="0" priority="1">
      <formula>#REF!="Oui"</formula>
    </cfRule>
  </conditionalFormatting>
  <conditionalFormatting sqref="B10:B11">
    <cfRule type="expression" dxfId="1" priority="2">
      <formula>$B10=1</formula>
    </cfRule>
  </conditionalFormatting>
  <conditionalFormatting sqref="C5:C9 D5:D10">
    <cfRule type="expression" dxfId="0" priority="3">
      <formula>#REF!="Oui"</formula>
    </cfRule>
  </conditionalFormatting>
  <conditionalFormatting sqref="C5:C9 D5:D10">
    <cfRule type="expression" dxfId="1" priority="4">
      <formula>$B5=1</formula>
    </cfRule>
  </conditionalFormatting>
  <conditionalFormatting sqref="D5:D38">
    <cfRule type="expression" dxfId="0" priority="5">
      <formula>#REF!="Oui"</formula>
    </cfRule>
  </conditionalFormatting>
  <conditionalFormatting sqref="D5:D38">
    <cfRule type="expression" dxfId="1" priority="6">
      <formula>$B5=1</formula>
    </cfRule>
  </conditionalFormatting>
  <conditionalFormatting sqref="G5:G11 G13">
    <cfRule type="expression" dxfId="0" priority="7">
      <formula>#REF!="Oui"</formula>
    </cfRule>
  </conditionalFormatting>
  <conditionalFormatting sqref="G5:G11 G13">
    <cfRule type="expression" dxfId="1" priority="8">
      <formula>$B5=1</formula>
    </cfRule>
  </conditionalFormatting>
  <conditionalFormatting sqref="I10:I11">
    <cfRule type="expression" dxfId="0" priority="9">
      <formula>#REF!="Oui"</formula>
    </cfRule>
  </conditionalFormatting>
  <conditionalFormatting sqref="I10:I11">
    <cfRule type="expression" dxfId="1" priority="10">
      <formula>$B10=1</formula>
    </cfRule>
  </conditionalFormatting>
  <hyperlinks>
    <hyperlink r:id="rId2" ref="B5"/>
    <hyperlink r:id="rId3" ref="B6"/>
    <hyperlink r:id="rId4" ref="B7"/>
    <hyperlink r:id="rId5" ref="B8"/>
    <hyperlink r:id="rId6" ref="B9"/>
    <hyperlink r:id="rId7" ref="G9"/>
    <hyperlink r:id="rId8" ref="B10"/>
    <hyperlink r:id="rId9" ref="B12"/>
    <hyperlink r:id="rId10" ref="B13"/>
    <hyperlink r:id="rId11" ref="B14"/>
    <hyperlink r:id="rId12" ref="B15"/>
    <hyperlink r:id="rId13" ref="B17"/>
  </hyperlinks>
  <printOptions/>
  <pageMargins bottom="0.75" footer="0.0" header="0.0" left="0.7" right="0.7" top="0.75"/>
  <pageSetup paperSize="9" orientation="portrait"/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3" width="15.57"/>
    <col customWidth="1" min="4" max="4" width="10.71"/>
    <col customWidth="1" min="5" max="5" width="16.86"/>
    <col customWidth="1" min="6" max="6" width="5.0"/>
    <col customWidth="1" min="7" max="7" width="14.71"/>
    <col customWidth="1" min="8" max="8" width="14.86"/>
    <col customWidth="1" min="9" max="9" width="14.71"/>
    <col customWidth="1" min="10" max="10" width="28.57"/>
    <col customWidth="1" min="11" max="11" width="10.71"/>
    <col customWidth="1" min="12" max="12" width="24.29"/>
    <col customWidth="1" min="13" max="13" width="33.29"/>
    <col customWidth="1" min="14" max="14" width="26.86"/>
    <col customWidth="1" min="15" max="16" width="10.71"/>
    <col customWidth="1" min="17" max="17" width="27.71"/>
    <col customWidth="1" min="18" max="28" width="10.71"/>
  </cols>
  <sheetData>
    <row r="1" ht="114.0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ht="37.5" customHeight="1">
      <c r="A3" s="51" t="s">
        <v>52</v>
      </c>
      <c r="B3" s="51" t="s">
        <v>3</v>
      </c>
      <c r="C3" s="51" t="s">
        <v>4</v>
      </c>
      <c r="D3" s="51" t="s">
        <v>5</v>
      </c>
      <c r="E3" s="51" t="s">
        <v>53</v>
      </c>
      <c r="F3" s="51"/>
      <c r="G3" s="51" t="s">
        <v>54</v>
      </c>
      <c r="H3" s="51" t="s">
        <v>55</v>
      </c>
      <c r="I3" s="52" t="s">
        <v>56</v>
      </c>
      <c r="J3" s="52" t="s">
        <v>57</v>
      </c>
      <c r="K3" s="51"/>
      <c r="L3" s="52" t="s">
        <v>58</v>
      </c>
      <c r="M3" s="52" t="s">
        <v>59</v>
      </c>
      <c r="N3" s="52" t="s">
        <v>60</v>
      </c>
      <c r="O3" s="51"/>
      <c r="P3" s="52" t="s">
        <v>61</v>
      </c>
      <c r="Q3" s="52" t="s">
        <v>62</v>
      </c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3" t="s">
        <v>15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>
      <c r="A5" s="54" t="s">
        <v>63</v>
      </c>
      <c r="B5" s="55" t="s">
        <v>64</v>
      </c>
      <c r="C5" s="56" t="s">
        <v>65</v>
      </c>
      <c r="D5" s="57">
        <v>15.0</v>
      </c>
      <c r="E5" s="58" t="s">
        <v>66</v>
      </c>
      <c r="F5" s="58"/>
      <c r="G5" s="59" t="s">
        <v>67</v>
      </c>
      <c r="H5" s="60" t="s">
        <v>68</v>
      </c>
      <c r="I5" s="61" t="s">
        <v>69</v>
      </c>
      <c r="J5" s="58"/>
      <c r="K5" s="58"/>
      <c r="L5" s="58" t="s">
        <v>15</v>
      </c>
      <c r="M5" s="50"/>
      <c r="N5" s="50"/>
      <c r="O5" s="50"/>
      <c r="P5" s="50"/>
      <c r="Q5" s="53" t="s">
        <v>15</v>
      </c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>
      <c r="A6" s="62"/>
      <c r="B6" s="63" t="s">
        <v>70</v>
      </c>
      <c r="C6" s="64" t="s">
        <v>65</v>
      </c>
      <c r="D6" s="48">
        <v>28.05</v>
      </c>
      <c r="E6" s="58" t="s">
        <v>71</v>
      </c>
      <c r="F6" s="58"/>
      <c r="G6" s="59" t="s">
        <v>67</v>
      </c>
      <c r="H6" s="60" t="s">
        <v>68</v>
      </c>
      <c r="I6" s="65" t="s">
        <v>69</v>
      </c>
      <c r="J6" s="53" t="s">
        <v>72</v>
      </c>
      <c r="K6" s="58"/>
      <c r="L6" s="58" t="s">
        <v>15</v>
      </c>
      <c r="M6" s="50"/>
      <c r="N6" s="50"/>
      <c r="O6" s="50"/>
      <c r="P6" s="50"/>
      <c r="Q6" s="53" t="s">
        <v>15</v>
      </c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>
      <c r="A7" s="66" t="s">
        <v>73</v>
      </c>
      <c r="B7" s="67" t="s">
        <v>74</v>
      </c>
      <c r="C7" s="68" t="s">
        <v>75</v>
      </c>
      <c r="D7" s="69">
        <v>7.39</v>
      </c>
      <c r="E7" s="70" t="s">
        <v>71</v>
      </c>
      <c r="F7" s="58"/>
      <c r="G7" s="71" t="s">
        <v>76</v>
      </c>
      <c r="H7" s="72" t="s">
        <v>77</v>
      </c>
      <c r="I7" s="72" t="s">
        <v>78</v>
      </c>
      <c r="J7" s="53" t="s">
        <v>79</v>
      </c>
      <c r="K7" s="58"/>
      <c r="L7" s="70" t="s">
        <v>15</v>
      </c>
      <c r="M7" s="53"/>
      <c r="N7" s="53">
        <v>50.0</v>
      </c>
      <c r="O7" s="50"/>
      <c r="P7" s="50"/>
      <c r="Q7" s="53" t="s">
        <v>15</v>
      </c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>
      <c r="A8" s="66" t="s">
        <v>73</v>
      </c>
      <c r="B8" s="67" t="s">
        <v>80</v>
      </c>
      <c r="C8" s="68" t="s">
        <v>81</v>
      </c>
      <c r="D8" s="69">
        <v>13.4</v>
      </c>
      <c r="E8" s="70" t="s">
        <v>71</v>
      </c>
      <c r="F8" s="58"/>
      <c r="G8" s="59" t="s">
        <v>67</v>
      </c>
      <c r="H8" s="60" t="s">
        <v>68</v>
      </c>
      <c r="I8" s="72" t="s">
        <v>78</v>
      </c>
      <c r="J8" s="53" t="s">
        <v>82</v>
      </c>
      <c r="K8" s="58"/>
      <c r="L8" s="58"/>
      <c r="M8" s="53">
        <v>0.75</v>
      </c>
      <c r="N8" s="50"/>
      <c r="O8" s="50"/>
      <c r="P8" s="50"/>
      <c r="Q8" s="53" t="s">
        <v>15</v>
      </c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>
      <c r="A9" s="66" t="s">
        <v>73</v>
      </c>
      <c r="B9" s="67" t="s">
        <v>83</v>
      </c>
      <c r="C9" s="68" t="s">
        <v>84</v>
      </c>
      <c r="D9" s="69">
        <v>8.06</v>
      </c>
      <c r="E9" s="70" t="s">
        <v>71</v>
      </c>
      <c r="F9" s="58"/>
      <c r="G9" s="71" t="s">
        <v>76</v>
      </c>
      <c r="H9" s="72" t="s">
        <v>77</v>
      </c>
      <c r="I9" s="72" t="s">
        <v>78</v>
      </c>
      <c r="J9" s="53" t="s">
        <v>79</v>
      </c>
      <c r="K9" s="58"/>
      <c r="L9" s="58"/>
      <c r="M9" s="50"/>
      <c r="N9" s="53">
        <v>50.0</v>
      </c>
      <c r="O9" s="50"/>
      <c r="P9" s="50"/>
      <c r="Q9" s="53" t="s">
        <v>15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>
      <c r="A10" s="73"/>
      <c r="B10" s="74"/>
      <c r="C10" s="58"/>
      <c r="D10" s="48"/>
      <c r="E10" s="58"/>
      <c r="F10" s="58"/>
      <c r="G10" s="58"/>
      <c r="H10" s="58"/>
      <c r="I10" s="70"/>
      <c r="J10" s="58"/>
      <c r="K10" s="58"/>
      <c r="L10" s="58"/>
      <c r="M10" s="50"/>
      <c r="N10" s="50"/>
      <c r="O10" s="50"/>
      <c r="P10" s="50"/>
      <c r="Q10" s="53" t="s">
        <v>15</v>
      </c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66" t="s">
        <v>73</v>
      </c>
      <c r="B11" s="67" t="s">
        <v>85</v>
      </c>
      <c r="C11" s="58" t="s">
        <v>86</v>
      </c>
      <c r="D11" s="48">
        <v>6.0</v>
      </c>
      <c r="E11" s="75" t="s">
        <v>71</v>
      </c>
      <c r="F11" s="58"/>
      <c r="G11" s="58" t="s">
        <v>87</v>
      </c>
      <c r="H11" s="60" t="s">
        <v>88</v>
      </c>
      <c r="I11" s="72" t="s">
        <v>78</v>
      </c>
      <c r="J11" s="53" t="s">
        <v>89</v>
      </c>
      <c r="K11" s="58"/>
      <c r="L11" s="70">
        <v>400.0</v>
      </c>
      <c r="M11" s="50"/>
      <c r="N11" s="50"/>
      <c r="O11" s="50"/>
      <c r="P11" s="50"/>
      <c r="Q11" s="53" t="s">
        <v>15</v>
      </c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76"/>
      <c r="B12" s="53"/>
      <c r="D12" s="69"/>
      <c r="E12" s="53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3" t="s">
        <v>15</v>
      </c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77" t="s">
        <v>90</v>
      </c>
      <c r="B13" s="67" t="s">
        <v>91</v>
      </c>
      <c r="C13" s="78" t="s">
        <v>92</v>
      </c>
      <c r="D13" s="69">
        <v>5.06</v>
      </c>
      <c r="E13" s="79" t="s">
        <v>93</v>
      </c>
      <c r="F13" s="50"/>
      <c r="G13" s="53" t="s">
        <v>94</v>
      </c>
      <c r="H13" s="53" t="s">
        <v>95</v>
      </c>
      <c r="I13" s="72" t="s">
        <v>78</v>
      </c>
      <c r="J13" s="50"/>
      <c r="K13" s="50"/>
      <c r="L13" s="53" t="s">
        <v>96</v>
      </c>
      <c r="M13" s="50"/>
      <c r="N13" s="50"/>
      <c r="O13" s="50"/>
      <c r="P13" s="53" t="s">
        <v>97</v>
      </c>
      <c r="Q13" s="53" t="s">
        <v>98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50"/>
      <c r="C14" s="50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50"/>
      <c r="C15" s="50"/>
      <c r="D15" s="48"/>
      <c r="E15" s="79" t="s">
        <v>99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50"/>
      <c r="C16" s="50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50"/>
      <c r="C17" s="50"/>
      <c r="D17" s="48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50"/>
      <c r="C18" s="50"/>
      <c r="D18" s="48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>
      <c r="B19" s="50"/>
      <c r="C19" s="50"/>
      <c r="D19" s="48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50"/>
      <c r="C20" s="50"/>
      <c r="D20" s="48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50"/>
      <c r="C21" s="50"/>
      <c r="D21" s="48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50"/>
      <c r="C22" s="50"/>
      <c r="D22" s="48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50"/>
      <c r="C23" s="50"/>
      <c r="D23" s="48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50"/>
      <c r="C24" s="50"/>
      <c r="D24" s="48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ht="15.75" customHeight="1">
      <c r="A25" s="50"/>
      <c r="B25" s="50"/>
      <c r="C25" s="50"/>
      <c r="D25" s="48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ht="15.75" customHeight="1">
      <c r="A26" s="50"/>
      <c r="B26" s="50"/>
      <c r="C26" s="50"/>
      <c r="D26" s="48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ht="15.75" customHeight="1">
      <c r="A27" s="50"/>
      <c r="B27" s="50"/>
      <c r="C27" s="50"/>
      <c r="D27" s="48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ht="15.75" customHeight="1">
      <c r="A28" s="50"/>
      <c r="B28" s="50"/>
      <c r="C28" s="50"/>
      <c r="D28" s="48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 ht="15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 ht="15.75" customHeight="1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 ht="15.75" customHeight="1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 ht="15.75" customHeight="1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</row>
  </sheetData>
  <conditionalFormatting sqref="B6">
    <cfRule type="expression" dxfId="0" priority="1">
      <formula>$N6="Oui"</formula>
    </cfRule>
  </conditionalFormatting>
  <conditionalFormatting sqref="B6">
    <cfRule type="expression" dxfId="1" priority="2">
      <formula>$B6=1</formula>
    </cfRule>
  </conditionalFormatting>
  <conditionalFormatting sqref="C5">
    <cfRule type="expression" dxfId="0" priority="3">
      <formula>$N5="Oui"</formula>
    </cfRule>
  </conditionalFormatting>
  <conditionalFormatting sqref="C5">
    <cfRule type="expression" dxfId="1" priority="4">
      <formula>$B5=1</formula>
    </cfRule>
  </conditionalFormatting>
  <conditionalFormatting sqref="D5:D28">
    <cfRule type="expression" dxfId="0" priority="5">
      <formula>$N5="Oui"</formula>
    </cfRule>
  </conditionalFormatting>
  <conditionalFormatting sqref="D5:D28">
    <cfRule type="expression" dxfId="1" priority="6">
      <formula>$B5=1</formula>
    </cfRule>
  </conditionalFormatting>
  <conditionalFormatting sqref="G5:G6 G8">
    <cfRule type="expression" dxfId="0" priority="7">
      <formula>$N5="Oui"</formula>
    </cfRule>
  </conditionalFormatting>
  <conditionalFormatting sqref="G5:G6 G8">
    <cfRule type="expression" dxfId="1" priority="8">
      <formula>$B5=1</formula>
    </cfRule>
  </conditionalFormatting>
  <conditionalFormatting sqref="I5:I6">
    <cfRule type="expression" dxfId="0" priority="9">
      <formula>$N5="Oui"</formula>
    </cfRule>
  </conditionalFormatting>
  <conditionalFormatting sqref="I5:I6">
    <cfRule type="expression" dxfId="1" priority="10">
      <formula>$B5=1</formula>
    </cfRule>
  </conditionalFormatting>
  <hyperlinks>
    <hyperlink r:id="rId2" ref="B6"/>
    <hyperlink r:id="rId3" ref="B7"/>
    <hyperlink r:id="rId4" ref="B8"/>
    <hyperlink r:id="rId5" ref="B9"/>
    <hyperlink r:id="rId6" ref="B11"/>
    <hyperlink r:id="rId7" location="product-designs" ref="B13"/>
  </hyperlinks>
  <printOptions/>
  <pageMargins bottom="0.75" footer="0.0" header="0.0" left="0.7" right="0.7" top="0.75"/>
  <pageSetup paperSize="9" orientation="portrait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49.57"/>
    <col customWidth="1" min="3" max="3" width="15.29"/>
    <col customWidth="1" min="4" max="4" width="7.29"/>
    <col customWidth="1" min="5" max="5" width="14.71"/>
    <col customWidth="1" min="6" max="6" width="11.14"/>
    <col customWidth="1" min="7" max="7" width="10.29"/>
    <col customWidth="1" min="8" max="8" width="14.0"/>
    <col customWidth="1" min="9" max="9" width="19.0"/>
    <col customWidth="1" min="10" max="12" width="27.0"/>
    <col customWidth="1" min="13" max="13" width="42.43"/>
    <col customWidth="1" min="14" max="15" width="42.86"/>
    <col customWidth="1" min="16" max="16" width="32.71"/>
    <col customWidth="1" min="17" max="17" width="32.57"/>
    <col customWidth="1" min="18" max="18" width="32.86"/>
    <col customWidth="1" min="19" max="31" width="10.71"/>
  </cols>
  <sheetData>
    <row r="1" ht="114.0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ht="37.5" customHeight="1">
      <c r="A3" s="81" t="s">
        <v>52</v>
      </c>
      <c r="B3" s="81" t="s">
        <v>3</v>
      </c>
      <c r="C3" s="81" t="s">
        <v>4</v>
      </c>
      <c r="D3" s="81" t="s">
        <v>5</v>
      </c>
      <c r="E3" s="81" t="s">
        <v>53</v>
      </c>
      <c r="F3" s="82" t="s">
        <v>100</v>
      </c>
      <c r="G3" s="82" t="s">
        <v>101</v>
      </c>
      <c r="H3" s="82" t="s">
        <v>102</v>
      </c>
      <c r="I3" s="82" t="s">
        <v>103</v>
      </c>
      <c r="J3" s="82" t="s">
        <v>104</v>
      </c>
      <c r="K3" s="82" t="s">
        <v>105</v>
      </c>
      <c r="L3" s="82" t="s">
        <v>106</v>
      </c>
      <c r="M3" s="82" t="s">
        <v>107</v>
      </c>
      <c r="N3" s="82" t="s">
        <v>108</v>
      </c>
      <c r="O3" s="82" t="s">
        <v>109</v>
      </c>
      <c r="P3" s="82" t="s">
        <v>110</v>
      </c>
      <c r="Q3" s="82" t="s">
        <v>111</v>
      </c>
      <c r="R3" s="82" t="s">
        <v>112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>
      <c r="A4" s="74"/>
      <c r="B4" s="53"/>
      <c r="C4" s="83"/>
      <c r="D4" s="84"/>
      <c r="E4" s="8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>
      <c r="A5" s="77" t="s">
        <v>113</v>
      </c>
      <c r="B5" s="86" t="s">
        <v>114</v>
      </c>
      <c r="C5" s="83" t="s">
        <v>115</v>
      </c>
      <c r="D5" s="84">
        <v>9.93</v>
      </c>
      <c r="E5" s="85" t="s">
        <v>71</v>
      </c>
      <c r="F5" s="53" t="s">
        <v>116</v>
      </c>
      <c r="G5" s="53">
        <v>2.0</v>
      </c>
      <c r="H5" s="53" t="s">
        <v>117</v>
      </c>
      <c r="I5" s="53">
        <v>8.0</v>
      </c>
      <c r="J5" s="53" t="s">
        <v>118</v>
      </c>
      <c r="K5" s="53"/>
      <c r="L5" s="87" t="s">
        <v>119</v>
      </c>
      <c r="M5" s="53">
        <v>15.0</v>
      </c>
      <c r="N5" s="53">
        <v>40.0</v>
      </c>
      <c r="O5" s="53"/>
      <c r="P5" s="53">
        <v>10.0</v>
      </c>
      <c r="Q5" s="53">
        <v>1.0</v>
      </c>
      <c r="R5" s="53">
        <v>10.0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>
      <c r="A6" s="77" t="s">
        <v>113</v>
      </c>
      <c r="B6" s="88" t="s">
        <v>120</v>
      </c>
      <c r="C6" s="83" t="s">
        <v>121</v>
      </c>
      <c r="D6" s="89">
        <v>10.14</v>
      </c>
      <c r="E6" s="68" t="s">
        <v>71</v>
      </c>
      <c r="F6" s="53" t="s">
        <v>116</v>
      </c>
      <c r="G6" s="68">
        <v>2.0</v>
      </c>
      <c r="H6" s="90" t="s">
        <v>117</v>
      </c>
      <c r="I6" s="68">
        <v>6.0</v>
      </c>
      <c r="J6" s="68" t="s">
        <v>122</v>
      </c>
      <c r="K6" s="68"/>
      <c r="L6" s="87" t="s">
        <v>119</v>
      </c>
      <c r="M6" s="53">
        <v>15.0</v>
      </c>
      <c r="N6" s="53">
        <v>40.0</v>
      </c>
      <c r="O6" s="53"/>
      <c r="P6" s="68">
        <v>6.0</v>
      </c>
      <c r="Q6" s="53">
        <v>1.0</v>
      </c>
      <c r="R6" s="53">
        <v>10.0</v>
      </c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>
      <c r="A7" s="77" t="s">
        <v>113</v>
      </c>
      <c r="B7" s="91" t="s">
        <v>123</v>
      </c>
      <c r="C7" s="83" t="s">
        <v>124</v>
      </c>
      <c r="D7" s="92"/>
      <c r="E7" s="68" t="s">
        <v>125</v>
      </c>
      <c r="F7" s="53" t="s">
        <v>116</v>
      </c>
      <c r="G7" s="85"/>
      <c r="H7" s="90" t="s">
        <v>117</v>
      </c>
      <c r="I7" s="53">
        <v>8.0</v>
      </c>
      <c r="J7" s="53" t="s">
        <v>118</v>
      </c>
      <c r="K7" s="53"/>
      <c r="L7" s="87" t="s">
        <v>119</v>
      </c>
      <c r="M7" s="53">
        <v>15.0</v>
      </c>
      <c r="N7" s="53">
        <v>40.0</v>
      </c>
      <c r="O7" s="53"/>
      <c r="P7" s="68">
        <v>10.0</v>
      </c>
      <c r="Q7" s="53">
        <v>1.0</v>
      </c>
      <c r="R7" s="53">
        <v>10.0</v>
      </c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>
      <c r="A8" s="77" t="s">
        <v>113</v>
      </c>
      <c r="B8" s="93" t="s">
        <v>126</v>
      </c>
      <c r="C8" s="83" t="s">
        <v>127</v>
      </c>
      <c r="D8" s="92"/>
      <c r="E8" s="68" t="s">
        <v>125</v>
      </c>
      <c r="F8" s="53" t="s">
        <v>116</v>
      </c>
      <c r="G8" s="85"/>
      <c r="H8" s="85"/>
      <c r="I8" s="68">
        <v>6.0</v>
      </c>
      <c r="J8" s="85"/>
      <c r="K8" s="85"/>
      <c r="L8" s="87" t="s">
        <v>119</v>
      </c>
      <c r="M8" s="85"/>
      <c r="N8" s="85"/>
      <c r="O8" s="85"/>
      <c r="P8" s="85"/>
      <c r="Q8" s="53"/>
      <c r="R8" s="53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>
      <c r="A9" s="94" t="s">
        <v>128</v>
      </c>
      <c r="B9" s="86" t="s">
        <v>129</v>
      </c>
      <c r="C9" s="83" t="s">
        <v>130</v>
      </c>
      <c r="D9" s="95">
        <v>9.32</v>
      </c>
      <c r="E9" s="53" t="s">
        <v>71</v>
      </c>
      <c r="F9" s="96" t="s">
        <v>116</v>
      </c>
      <c r="G9" s="96">
        <v>1.507</v>
      </c>
      <c r="H9" s="50"/>
      <c r="I9" s="50"/>
      <c r="J9" s="68" t="s">
        <v>122</v>
      </c>
      <c r="K9" s="68">
        <v>3.0</v>
      </c>
      <c r="L9" s="87" t="s">
        <v>119</v>
      </c>
      <c r="M9" s="53">
        <v>15.0</v>
      </c>
      <c r="N9" s="53">
        <v>40.0</v>
      </c>
      <c r="O9" s="53">
        <v>2.0</v>
      </c>
      <c r="P9" s="68">
        <v>6.0</v>
      </c>
      <c r="Q9" s="53">
        <v>1.0</v>
      </c>
      <c r="R9" s="53">
        <v>10.0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>
      <c r="A10" s="77" t="s">
        <v>131</v>
      </c>
      <c r="B10" s="86" t="s">
        <v>132</v>
      </c>
      <c r="C10" s="97" t="s">
        <v>133</v>
      </c>
      <c r="D10" s="95">
        <v>16.06</v>
      </c>
      <c r="E10" s="53" t="s">
        <v>71</v>
      </c>
      <c r="F10" s="50"/>
      <c r="G10" s="50"/>
      <c r="H10" s="50"/>
      <c r="I10" s="50"/>
      <c r="J10" s="53" t="s">
        <v>134</v>
      </c>
      <c r="K10" s="87" t="s">
        <v>135</v>
      </c>
      <c r="L10" s="50"/>
      <c r="M10" s="53">
        <v>-40.0</v>
      </c>
      <c r="N10" s="53">
        <v>85.0</v>
      </c>
      <c r="O10" s="50"/>
      <c r="P10" s="53">
        <v>3.3</v>
      </c>
      <c r="Q10" s="53">
        <v>-0.3</v>
      </c>
      <c r="R10" s="53">
        <v>3.6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>
      <c r="A11" s="50"/>
      <c r="B11" s="50"/>
      <c r="C11" s="50"/>
      <c r="D11" s="9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>
      <c r="A12" s="50"/>
      <c r="B12" s="86" t="s">
        <v>31</v>
      </c>
      <c r="C12" s="50"/>
      <c r="D12" s="9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>
      <c r="A13" s="50"/>
      <c r="B13" s="50"/>
      <c r="C13" s="50"/>
      <c r="D13" s="92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>
      <c r="A14" s="50"/>
      <c r="B14" s="50"/>
      <c r="C14" s="50"/>
      <c r="D14" s="92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</row>
    <row r="15">
      <c r="A15" s="50"/>
      <c r="B15" s="50"/>
      <c r="C15" s="50"/>
      <c r="D15" s="92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</row>
    <row r="16">
      <c r="A16" s="50"/>
      <c r="B16" s="50"/>
      <c r="C16" s="50"/>
      <c r="D16" s="92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</row>
    <row r="17">
      <c r="A17" s="50"/>
      <c r="B17" s="50"/>
      <c r="C17" s="50"/>
      <c r="D17" s="92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</row>
    <row r="18">
      <c r="A18" s="50"/>
      <c r="B18" s="50"/>
      <c r="C18" s="50"/>
      <c r="D18" s="9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>
      <c r="A19" s="50"/>
      <c r="B19" s="50"/>
      <c r="C19" s="50"/>
      <c r="D19" s="92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>
      <c r="A20" s="50"/>
      <c r="B20" s="50"/>
      <c r="C20" s="50"/>
      <c r="D20" s="92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>
      <c r="A21" s="50"/>
      <c r="B21" s="50"/>
      <c r="C21" s="50"/>
      <c r="D21" s="92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ht="15.75" customHeight="1">
      <c r="A22" s="50"/>
      <c r="B22" s="50"/>
      <c r="C22" s="50"/>
      <c r="D22" s="92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ht="15.75" customHeight="1">
      <c r="A23" s="50"/>
      <c r="B23" s="50"/>
      <c r="C23" s="50"/>
      <c r="D23" s="92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ht="15.75" customHeight="1">
      <c r="A24" s="50"/>
      <c r="B24" s="50"/>
      <c r="C24" s="50"/>
      <c r="D24" s="92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ht="15.75" customHeight="1">
      <c r="A25" s="50"/>
      <c r="B25" s="50"/>
      <c r="C25" s="50"/>
      <c r="D25" s="92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</row>
    <row r="1001" ht="15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</row>
  </sheetData>
  <conditionalFormatting sqref="B7">
    <cfRule type="expression" dxfId="0" priority="1">
      <formula>$Q7="Oui"</formula>
    </cfRule>
  </conditionalFormatting>
  <conditionalFormatting sqref="B7">
    <cfRule type="expression" dxfId="1" priority="2">
      <formula>$B7=1</formula>
    </cfRule>
  </conditionalFormatting>
  <conditionalFormatting sqref="C6">
    <cfRule type="expression" dxfId="0" priority="3">
      <formula>$Q6="Oui"</formula>
    </cfRule>
  </conditionalFormatting>
  <conditionalFormatting sqref="C6">
    <cfRule type="expression" dxfId="1" priority="4">
      <formula>$B6=1</formula>
    </cfRule>
  </conditionalFormatting>
  <conditionalFormatting sqref="D6:D25">
    <cfRule type="expression" dxfId="0" priority="5">
      <formula>$Q6="Oui"</formula>
    </cfRule>
  </conditionalFormatting>
  <conditionalFormatting sqref="D6:D25">
    <cfRule type="expression" dxfId="1" priority="6">
      <formula>$B6=1</formula>
    </cfRule>
  </conditionalFormatting>
  <conditionalFormatting sqref="H6:H7">
    <cfRule type="expression" dxfId="0" priority="7">
      <formula>$Q6="Oui"</formula>
    </cfRule>
  </conditionalFormatting>
  <conditionalFormatting sqref="H6:H7">
    <cfRule type="expression" dxfId="1" priority="8">
      <formula>$B6=1</formula>
    </cfRule>
  </conditionalFormatting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2"/>
  </hyperlinks>
  <printOptions/>
  <pageMargins bottom="0.75" footer="0.0" header="0.0" left="0.7" right="0.7" top="0.75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3" width="15.57"/>
    <col customWidth="1" min="4" max="4" width="10.71"/>
    <col customWidth="1" min="5" max="5" width="16.86"/>
    <col customWidth="1" min="6" max="6" width="5.0"/>
    <col customWidth="1" min="7" max="7" width="14.71"/>
    <col customWidth="1" min="8" max="10" width="14.86"/>
    <col customWidth="1" min="11" max="11" width="14.71"/>
    <col customWidth="1" min="12" max="12" width="10.71"/>
    <col customWidth="1" min="13" max="14" width="24.29"/>
    <col customWidth="1" min="15" max="15" width="10.71"/>
    <col customWidth="1" min="16" max="16" width="25.43"/>
    <col customWidth="1" min="17" max="28" width="10.71"/>
  </cols>
  <sheetData>
    <row r="1" ht="114.0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ht="37.5" customHeight="1">
      <c r="A3" s="51" t="s">
        <v>52</v>
      </c>
      <c r="B3" s="51" t="s">
        <v>3</v>
      </c>
      <c r="C3" s="51" t="s">
        <v>4</v>
      </c>
      <c r="D3" s="51" t="s">
        <v>5</v>
      </c>
      <c r="E3" s="51" t="s">
        <v>53</v>
      </c>
      <c r="F3" s="51"/>
      <c r="G3" s="51" t="s">
        <v>54</v>
      </c>
      <c r="H3" s="52" t="s">
        <v>136</v>
      </c>
      <c r="I3" s="52" t="s">
        <v>137</v>
      </c>
      <c r="J3" s="51" t="s">
        <v>55</v>
      </c>
      <c r="K3" s="52" t="s">
        <v>56</v>
      </c>
      <c r="L3" s="51"/>
      <c r="M3" s="52" t="s">
        <v>138</v>
      </c>
      <c r="N3" s="52" t="s">
        <v>58</v>
      </c>
      <c r="O3" s="51"/>
      <c r="P3" s="52" t="s">
        <v>139</v>
      </c>
      <c r="Q3" s="51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>
      <c r="A4" s="74"/>
      <c r="B4" s="74"/>
      <c r="C4" s="68"/>
      <c r="D4" s="13"/>
      <c r="E4" s="53"/>
      <c r="F4" s="50"/>
      <c r="G4" s="53"/>
      <c r="H4" s="70"/>
      <c r="I4" s="53"/>
      <c r="J4" s="53"/>
      <c r="K4" s="70"/>
      <c r="L4" s="50"/>
      <c r="M4" s="53"/>
      <c r="N4" s="53"/>
      <c r="O4" s="50"/>
      <c r="P4" s="53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>
      <c r="A5" s="77" t="s">
        <v>140</v>
      </c>
      <c r="B5" s="67" t="s">
        <v>141</v>
      </c>
      <c r="C5" s="68" t="s">
        <v>142</v>
      </c>
      <c r="D5" s="98">
        <v>7.58</v>
      </c>
      <c r="E5" s="53" t="s">
        <v>143</v>
      </c>
      <c r="F5" s="50"/>
      <c r="G5" s="53" t="s">
        <v>144</v>
      </c>
      <c r="H5" s="70" t="s">
        <v>145</v>
      </c>
      <c r="I5" s="87" t="s">
        <v>119</v>
      </c>
      <c r="J5" s="53" t="s">
        <v>146</v>
      </c>
      <c r="K5" s="72" t="s">
        <v>147</v>
      </c>
      <c r="L5" s="50"/>
      <c r="M5" s="53">
        <v>3.3</v>
      </c>
      <c r="N5" s="53" t="s">
        <v>148</v>
      </c>
      <c r="O5" s="50"/>
      <c r="P5" s="53">
        <v>0.01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>
      <c r="A6" s="77" t="s">
        <v>140</v>
      </c>
      <c r="B6" s="99" t="s">
        <v>149</v>
      </c>
      <c r="C6" s="68" t="s">
        <v>150</v>
      </c>
      <c r="D6" s="98">
        <v>9.02</v>
      </c>
      <c r="E6" s="70" t="s">
        <v>143</v>
      </c>
      <c r="F6" s="58"/>
      <c r="G6" s="100" t="s">
        <v>151</v>
      </c>
      <c r="H6" s="70" t="s">
        <v>145</v>
      </c>
      <c r="I6" s="72" t="s">
        <v>152</v>
      </c>
      <c r="J6" s="72" t="s">
        <v>68</v>
      </c>
      <c r="K6" s="101" t="s">
        <v>153</v>
      </c>
      <c r="L6" s="58"/>
      <c r="M6" s="70">
        <v>3.3</v>
      </c>
      <c r="N6" s="70" t="s">
        <v>154</v>
      </c>
      <c r="O6" s="50"/>
      <c r="P6" s="53">
        <v>0.01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>
      <c r="A7" s="77" t="s">
        <v>140</v>
      </c>
      <c r="B7" s="99" t="s">
        <v>155</v>
      </c>
      <c r="C7" s="68" t="s">
        <v>156</v>
      </c>
      <c r="D7" s="98">
        <v>2.92</v>
      </c>
      <c r="E7" s="70" t="s">
        <v>143</v>
      </c>
      <c r="F7" s="58"/>
      <c r="G7" s="53" t="s">
        <v>157</v>
      </c>
      <c r="H7" s="70" t="s">
        <v>145</v>
      </c>
      <c r="I7" s="72" t="s">
        <v>158</v>
      </c>
      <c r="J7" s="72" t="s">
        <v>68</v>
      </c>
      <c r="K7" s="102" t="s">
        <v>159</v>
      </c>
      <c r="L7" s="58"/>
      <c r="M7" s="70">
        <v>3.3</v>
      </c>
      <c r="N7" s="70" t="s">
        <v>160</v>
      </c>
      <c r="O7" s="50"/>
      <c r="P7" s="53" t="s">
        <v>160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>
      <c r="A8" s="77" t="s">
        <v>140</v>
      </c>
      <c r="B8" s="67" t="s">
        <v>26</v>
      </c>
      <c r="C8" s="68" t="s">
        <v>27</v>
      </c>
      <c r="D8" s="98">
        <v>2.54</v>
      </c>
      <c r="E8" s="70" t="s">
        <v>143</v>
      </c>
      <c r="F8" s="58"/>
      <c r="G8" s="53" t="s">
        <v>157</v>
      </c>
      <c r="H8" s="70" t="s">
        <v>145</v>
      </c>
      <c r="I8" s="72" t="s">
        <v>158</v>
      </c>
      <c r="J8" s="72" t="s">
        <v>68</v>
      </c>
      <c r="K8" s="72" t="s">
        <v>161</v>
      </c>
      <c r="L8" s="58"/>
      <c r="M8" s="70">
        <v>3.3</v>
      </c>
      <c r="N8" s="70" t="s">
        <v>162</v>
      </c>
      <c r="O8" s="50"/>
      <c r="P8" s="53">
        <v>0.01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>
      <c r="A9" s="103"/>
      <c r="B9" s="74"/>
      <c r="C9" s="68"/>
      <c r="D9" s="57"/>
      <c r="E9" s="70"/>
      <c r="F9" s="58"/>
      <c r="G9" s="59"/>
      <c r="H9" s="58"/>
      <c r="I9" s="58"/>
      <c r="J9" s="58"/>
      <c r="K9" s="70"/>
      <c r="L9" s="58"/>
      <c r="M9" s="58"/>
      <c r="N9" s="58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>
      <c r="A10" s="104" t="s">
        <v>163</v>
      </c>
      <c r="B10" s="105" t="s">
        <v>164</v>
      </c>
      <c r="C10" s="68" t="s">
        <v>165</v>
      </c>
      <c r="D10" s="98">
        <v>21.38</v>
      </c>
      <c r="E10" s="70" t="s">
        <v>71</v>
      </c>
      <c r="F10" s="58"/>
      <c r="G10" s="71" t="s">
        <v>166</v>
      </c>
      <c r="H10" s="70" t="s">
        <v>145</v>
      </c>
      <c r="I10" s="72" t="s">
        <v>167</v>
      </c>
      <c r="J10" s="70" t="s">
        <v>15</v>
      </c>
      <c r="K10" s="70" t="s">
        <v>15</v>
      </c>
      <c r="L10" s="58"/>
      <c r="M10" s="70">
        <v>3.0</v>
      </c>
      <c r="N10" s="70">
        <v>200.0</v>
      </c>
      <c r="O10" s="50"/>
      <c r="P10" s="53" t="s">
        <v>15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104"/>
      <c r="B11" s="74"/>
      <c r="C11" s="78"/>
      <c r="D11" s="98"/>
      <c r="E11" s="70"/>
      <c r="F11" s="58"/>
      <c r="G11" s="106"/>
      <c r="H11" s="70"/>
      <c r="I11" s="70"/>
      <c r="J11" s="70"/>
      <c r="K11" s="107"/>
      <c r="L11" s="58"/>
      <c r="M11" s="70"/>
      <c r="N11" s="7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103" t="s">
        <v>168</v>
      </c>
      <c r="B12" s="67" t="s">
        <v>169</v>
      </c>
      <c r="C12" s="68" t="s">
        <v>170</v>
      </c>
      <c r="D12" s="98">
        <v>5.31</v>
      </c>
      <c r="E12" s="70" t="s">
        <v>71</v>
      </c>
      <c r="F12" s="58"/>
      <c r="G12" s="106" t="s">
        <v>171</v>
      </c>
      <c r="H12" s="70" t="s">
        <v>145</v>
      </c>
      <c r="I12" s="72" t="s">
        <v>152</v>
      </c>
      <c r="J12" s="72" t="s">
        <v>68</v>
      </c>
      <c r="K12" s="102" t="s">
        <v>159</v>
      </c>
      <c r="L12" s="58"/>
      <c r="M12" s="70">
        <v>1.4</v>
      </c>
      <c r="N12" s="70" t="s">
        <v>172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103" t="s">
        <v>168</v>
      </c>
      <c r="B13" s="67" t="s">
        <v>173</v>
      </c>
      <c r="C13" s="68" t="s">
        <v>174</v>
      </c>
      <c r="D13" s="98">
        <v>5.31</v>
      </c>
      <c r="E13" s="70" t="s">
        <v>175</v>
      </c>
      <c r="F13" s="58"/>
      <c r="G13" s="70" t="s">
        <v>176</v>
      </c>
      <c r="H13" s="70" t="s">
        <v>145</v>
      </c>
      <c r="I13" s="70">
        <f>-2</f>
        <v>-2</v>
      </c>
      <c r="J13" s="70" t="s">
        <v>177</v>
      </c>
      <c r="K13" s="102" t="s">
        <v>159</v>
      </c>
      <c r="L13" s="58"/>
      <c r="M13" s="70"/>
      <c r="N13" s="70" t="s">
        <v>172</v>
      </c>
      <c r="O13" s="50"/>
      <c r="P13" s="50"/>
      <c r="Q13" s="53" t="s">
        <v>178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50"/>
      <c r="C14" s="50"/>
      <c r="D14" s="57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50"/>
      <c r="C15" s="50"/>
      <c r="D15" s="57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50"/>
      <c r="C16" s="50"/>
      <c r="D16" s="57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108" t="s">
        <v>179</v>
      </c>
      <c r="B17" s="67" t="s">
        <v>26</v>
      </c>
      <c r="C17" s="68" t="s">
        <v>27</v>
      </c>
      <c r="D17" s="98">
        <v>2.54</v>
      </c>
      <c r="E17" s="70" t="s">
        <v>143</v>
      </c>
      <c r="F17" s="58"/>
      <c r="G17" s="53" t="s">
        <v>157</v>
      </c>
      <c r="H17" s="70" t="s">
        <v>145</v>
      </c>
      <c r="I17" s="72" t="s">
        <v>158</v>
      </c>
      <c r="J17" s="72" t="s">
        <v>68</v>
      </c>
      <c r="K17" s="72" t="s">
        <v>161</v>
      </c>
      <c r="L17" s="58"/>
      <c r="M17" s="70">
        <v>3.3</v>
      </c>
      <c r="N17" s="70" t="s">
        <v>162</v>
      </c>
      <c r="O17" s="50"/>
      <c r="P17" s="53">
        <v>0.01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50"/>
      <c r="C18" s="50"/>
      <c r="D18" s="57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50"/>
      <c r="C19" s="50"/>
      <c r="D19" s="57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50"/>
      <c r="C20" s="50"/>
      <c r="D20" s="57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50"/>
      <c r="C21" s="50"/>
      <c r="D21" s="57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50"/>
      <c r="C22" s="50"/>
      <c r="D22" s="57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50"/>
      <c r="C23" s="50"/>
      <c r="D23" s="57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50"/>
      <c r="C24" s="50"/>
      <c r="D24" s="57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50"/>
      <c r="C25" s="50"/>
      <c r="D25" s="57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7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ht="15.75" customHeight="1">
      <c r="A27" s="50"/>
      <c r="B27" s="50"/>
      <c r="C27" s="50"/>
      <c r="D27" s="57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ht="15.75" customHeight="1">
      <c r="A28" s="50"/>
      <c r="B28" s="50"/>
      <c r="C28" s="50"/>
      <c r="D28" s="5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ht="15.75" customHeight="1">
      <c r="A29" s="50"/>
      <c r="B29" s="50"/>
      <c r="C29" s="50"/>
      <c r="D29" s="57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ht="15.75" customHeight="1">
      <c r="A30" s="50"/>
      <c r="B30" s="50"/>
      <c r="C30" s="50"/>
      <c r="D30" s="57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ht="15.75" customHeight="1">
      <c r="A31" s="50"/>
      <c r="B31" s="50"/>
      <c r="C31" s="50"/>
      <c r="D31" s="57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ht="15.75" customHeight="1">
      <c r="A32" s="50"/>
      <c r="B32" s="50"/>
      <c r="C32" s="50"/>
      <c r="D32" s="57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ht="15.75" customHeight="1">
      <c r="A33" s="50"/>
      <c r="B33" s="50"/>
      <c r="C33" s="50"/>
      <c r="D33" s="57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 ht="15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 ht="15.75" customHeight="1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 ht="15.75" customHeight="1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 ht="15.75" customHeight="1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 ht="15.75" customHeight="1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 ht="15.75" customHeight="1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</row>
  </sheetData>
  <conditionalFormatting sqref="D4:D33 B6:B7 K6">
    <cfRule type="expression" dxfId="0" priority="1">
      <formula>#REF!="Oui"</formula>
    </cfRule>
  </conditionalFormatting>
  <conditionalFormatting sqref="D4:D33 B6:B7 K6">
    <cfRule type="expression" dxfId="1" priority="2">
      <formula>$B4=1</formula>
    </cfRule>
  </conditionalFormatting>
  <conditionalFormatting sqref="C6">
    <cfRule type="expression" dxfId="0" priority="3">
      <formula>#REF!="Oui"</formula>
    </cfRule>
  </conditionalFormatting>
  <conditionalFormatting sqref="C6">
    <cfRule type="expression" dxfId="1" priority="4">
      <formula>$B6=1</formula>
    </cfRule>
  </conditionalFormatting>
  <conditionalFormatting sqref="D6:D30">
    <cfRule type="expression" dxfId="0" priority="5">
      <formula>#REF!="Oui"</formula>
    </cfRule>
  </conditionalFormatting>
  <conditionalFormatting sqref="D6:D30">
    <cfRule type="expression" dxfId="1" priority="6">
      <formula>$B6=1</formula>
    </cfRule>
  </conditionalFormatting>
  <conditionalFormatting sqref="G6 G9">
    <cfRule type="expression" dxfId="0" priority="7">
      <formula>#REF!="Oui"</formula>
    </cfRule>
  </conditionalFormatting>
  <conditionalFormatting sqref="G6 G9">
    <cfRule type="expression" dxfId="1" priority="8">
      <formula>$B6=1</formula>
    </cfRule>
  </conditionalFormatting>
  <conditionalFormatting sqref="K6:K7 K11:K13">
    <cfRule type="expression" dxfId="0" priority="9">
      <formula>#REF!="Oui"</formula>
    </cfRule>
  </conditionalFormatting>
  <conditionalFormatting sqref="K6:K7 K11:K13">
    <cfRule type="expression" dxfId="1" priority="10">
      <formula>$B6=1</formula>
    </cfRule>
  </conditionalFormatting>
  <hyperlinks>
    <hyperlink r:id="rId1" ref="B5"/>
    <hyperlink r:id="rId2" ref="B6"/>
    <hyperlink r:id="rId3" ref="B7"/>
    <hyperlink r:id="rId4" ref="B8"/>
    <hyperlink r:id="rId5" ref="B10"/>
    <hyperlink r:id="rId6" ref="B12"/>
    <hyperlink r:id="rId7" ref="B13"/>
    <hyperlink r:id="rId8" ref="B17"/>
  </hyperlinks>
  <printOptions/>
  <pageMargins bottom="0.75" footer="0.0" header="0.0" left="0.7" right="0.7" top="0.75"/>
  <pageSetup paperSize="9" orientation="portrait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3" width="15.57"/>
    <col customWidth="1" min="4" max="4" width="10.71"/>
    <col customWidth="1" min="5" max="5" width="16.86"/>
    <col customWidth="1" min="6" max="6" width="5.0"/>
    <col customWidth="1" min="7" max="7" width="14.71"/>
    <col customWidth="1" min="8" max="8" width="14.86"/>
    <col customWidth="1" min="9" max="9" width="16.86"/>
    <col customWidth="1" min="10" max="10" width="28.57"/>
    <col customWidth="1" min="11" max="11" width="10.71"/>
    <col customWidth="1" min="12" max="12" width="24.29"/>
    <col customWidth="1" min="13" max="13" width="33.29"/>
    <col customWidth="1" min="14" max="14" width="26.86"/>
    <col customWidth="1" min="15" max="28" width="10.71"/>
  </cols>
  <sheetData>
    <row r="1" ht="114.0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>
      <c r="A4" s="109" t="s">
        <v>52</v>
      </c>
      <c r="B4" s="110" t="s">
        <v>3</v>
      </c>
      <c r="C4" s="110" t="s">
        <v>4</v>
      </c>
      <c r="D4" s="111" t="s">
        <v>5</v>
      </c>
      <c r="E4" s="110" t="s">
        <v>53</v>
      </c>
      <c r="F4" s="110"/>
      <c r="G4" s="110" t="s">
        <v>54</v>
      </c>
      <c r="H4" s="110" t="s">
        <v>180</v>
      </c>
      <c r="I4" s="112" t="s">
        <v>181</v>
      </c>
      <c r="J4" s="113"/>
      <c r="K4" s="58"/>
      <c r="L4" s="58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>
      <c r="A5" s="113"/>
      <c r="B5" s="114"/>
      <c r="C5" s="114"/>
      <c r="D5" s="115"/>
      <c r="E5" s="113"/>
      <c r="F5" s="113"/>
      <c r="G5" s="114"/>
      <c r="H5" s="113"/>
      <c r="I5" s="113"/>
      <c r="J5" s="116"/>
      <c r="K5" s="58"/>
      <c r="L5" s="58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>
      <c r="A6" s="117" t="s">
        <v>182</v>
      </c>
      <c r="B6" s="118" t="s">
        <v>183</v>
      </c>
      <c r="C6" s="119" t="s">
        <v>184</v>
      </c>
      <c r="D6" s="120">
        <v>11.2</v>
      </c>
      <c r="E6" s="121" t="s">
        <v>185</v>
      </c>
      <c r="F6" s="113"/>
      <c r="G6" s="121" t="s">
        <v>186</v>
      </c>
      <c r="H6" s="119" t="s">
        <v>187</v>
      </c>
      <c r="I6" s="121">
        <v>1.8</v>
      </c>
      <c r="J6" s="116"/>
      <c r="K6" s="58"/>
      <c r="L6" s="70"/>
      <c r="M6" s="53"/>
      <c r="N6" s="53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>
      <c r="A7" s="122" t="s">
        <v>182</v>
      </c>
      <c r="B7" s="123" t="s">
        <v>188</v>
      </c>
      <c r="C7" s="124" t="s">
        <v>189</v>
      </c>
      <c r="D7" s="120">
        <v>28.99</v>
      </c>
      <c r="E7" s="121" t="s">
        <v>185</v>
      </c>
      <c r="F7" s="125"/>
      <c r="G7" s="126" t="s">
        <v>190</v>
      </c>
      <c r="H7" s="125" t="s">
        <v>191</v>
      </c>
      <c r="I7" s="121">
        <v>1.8</v>
      </c>
      <c r="J7" s="116"/>
      <c r="K7" s="58"/>
      <c r="L7" s="58"/>
      <c r="M7" s="53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>
      <c r="A8" s="122" t="s">
        <v>182</v>
      </c>
      <c r="B8" s="118" t="s">
        <v>192</v>
      </c>
      <c r="C8" s="124" t="s">
        <v>189</v>
      </c>
      <c r="D8" s="120">
        <v>15.2</v>
      </c>
      <c r="E8" s="121" t="s">
        <v>185</v>
      </c>
      <c r="F8" s="127"/>
      <c r="G8" s="128" t="s">
        <v>193</v>
      </c>
      <c r="H8" s="119" t="s">
        <v>191</v>
      </c>
      <c r="I8" s="121">
        <v>1.6</v>
      </c>
      <c r="J8" s="116"/>
      <c r="K8" s="58"/>
      <c r="L8" s="58"/>
      <c r="M8" s="50"/>
      <c r="N8" s="53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>
      <c r="A9" s="129"/>
      <c r="B9" s="118"/>
      <c r="C9" s="125"/>
      <c r="D9" s="120"/>
      <c r="E9" s="127"/>
      <c r="F9" s="125"/>
      <c r="G9" s="130"/>
      <c r="H9" s="127"/>
      <c r="I9" s="121"/>
      <c r="J9" s="113"/>
      <c r="K9" s="58"/>
      <c r="L9" s="58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>
      <c r="A10" s="131"/>
      <c r="B10" s="132"/>
      <c r="C10" s="133"/>
      <c r="D10" s="120"/>
      <c r="E10" s="132"/>
      <c r="F10" s="134"/>
      <c r="G10" s="134"/>
      <c r="H10" s="134"/>
      <c r="I10" s="134"/>
      <c r="J10" s="134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50"/>
      <c r="B11" s="50"/>
      <c r="C11" s="50"/>
      <c r="D11" s="48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50"/>
      <c r="C12" s="50"/>
      <c r="D12" s="4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50"/>
      <c r="C13" s="50"/>
      <c r="D13" s="48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50"/>
      <c r="C14" s="50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50"/>
      <c r="C15" s="50"/>
      <c r="D15" s="4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50"/>
      <c r="C16" s="50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50"/>
      <c r="C17" s="50"/>
      <c r="D17" s="48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50"/>
      <c r="C18" s="50"/>
      <c r="D18" s="48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50"/>
      <c r="C19" s="50"/>
      <c r="D19" s="48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50"/>
      <c r="C20" s="50"/>
      <c r="D20" s="48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ht="15.75" customHeight="1">
      <c r="A21" s="50"/>
      <c r="B21" s="50"/>
      <c r="C21" s="50"/>
      <c r="D21" s="48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ht="15.75" customHeight="1">
      <c r="A22" s="50"/>
      <c r="B22" s="50"/>
      <c r="C22" s="50"/>
      <c r="D22" s="48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ht="15.75" customHeight="1">
      <c r="A23" s="50"/>
      <c r="B23" s="50"/>
      <c r="C23" s="50"/>
      <c r="D23" s="48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ht="15.75" customHeight="1">
      <c r="A24" s="50"/>
      <c r="B24" s="50"/>
      <c r="C24" s="50"/>
      <c r="D24" s="48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</sheetData>
  <conditionalFormatting sqref="B5">
    <cfRule type="expression" dxfId="0" priority="1">
      <formula>$N5="Oui"</formula>
    </cfRule>
  </conditionalFormatting>
  <conditionalFormatting sqref="B5">
    <cfRule type="expression" dxfId="1" priority="2">
      <formula>$B5=1</formula>
    </cfRule>
  </conditionalFormatting>
  <conditionalFormatting sqref="C4">
    <cfRule type="expression" dxfId="0" priority="3">
      <formula>$N4="Oui"</formula>
    </cfRule>
  </conditionalFormatting>
  <conditionalFormatting sqref="C4">
    <cfRule type="expression" dxfId="1" priority="4">
      <formula>$B4=1</formula>
    </cfRule>
  </conditionalFormatting>
  <conditionalFormatting sqref="D4:D24">
    <cfRule type="expression" dxfId="0" priority="5">
      <formula>$N4="Oui"</formula>
    </cfRule>
  </conditionalFormatting>
  <conditionalFormatting sqref="D4:D24">
    <cfRule type="expression" dxfId="1" priority="6">
      <formula>$B4=1</formula>
    </cfRule>
  </conditionalFormatting>
  <conditionalFormatting sqref="G4:G5 G7">
    <cfRule type="expression" dxfId="0" priority="7">
      <formula>$N4="Oui"</formula>
    </cfRule>
  </conditionalFormatting>
  <conditionalFormatting sqref="G4:G5 G7">
    <cfRule type="expression" dxfId="1" priority="8">
      <formula>$B4=1</formula>
    </cfRule>
  </conditionalFormatting>
  <conditionalFormatting sqref="I4:I5">
    <cfRule type="expression" dxfId="0" priority="9">
      <formula>$N4="Oui"</formula>
    </cfRule>
  </conditionalFormatting>
  <conditionalFormatting sqref="I4:I5">
    <cfRule type="expression" dxfId="1" priority="10">
      <formula>$B4=1</formula>
    </cfRule>
  </conditionalFormatting>
  <hyperlinks>
    <hyperlink r:id="rId1" ref="B6"/>
    <hyperlink r:id="rId2" ref="B7"/>
    <hyperlink r:id="rId3" ref="B8"/>
  </hyperlinks>
  <printOptions/>
  <pageMargins bottom="0.75" footer="0.0" header="0.0" left="0.7" right="0.7" top="0.75"/>
  <pageSetup paperSize="9" orientation="portrait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49.57"/>
    <col customWidth="1" min="3" max="3" width="15.29"/>
    <col customWidth="1" min="4" max="4" width="7.29"/>
    <col customWidth="1" min="5" max="5" width="14.71"/>
    <col customWidth="1" min="6" max="6" width="11.14"/>
    <col customWidth="1" min="7" max="7" width="30.0"/>
    <col customWidth="1" min="8" max="8" width="14.0"/>
    <col customWidth="1" min="9" max="9" width="19.0"/>
    <col customWidth="1" min="10" max="12" width="27.0"/>
    <col customWidth="1" min="13" max="13" width="42.43"/>
    <col customWidth="1" min="14" max="15" width="42.86"/>
    <col customWidth="1" min="16" max="16" width="32.71"/>
    <col customWidth="1" min="17" max="17" width="32.57"/>
    <col customWidth="1" min="18" max="18" width="32.86"/>
    <col customWidth="1" min="19" max="31" width="10.71"/>
  </cols>
  <sheetData>
    <row r="1" ht="114.0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ht="37.5" customHeight="1">
      <c r="A3" s="81" t="s">
        <v>52</v>
      </c>
      <c r="B3" s="81" t="s">
        <v>3</v>
      </c>
      <c r="C3" s="81" t="s">
        <v>4</v>
      </c>
      <c r="D3" s="81" t="s">
        <v>5</v>
      </c>
      <c r="E3" s="82" t="s">
        <v>194</v>
      </c>
      <c r="F3" s="82" t="s">
        <v>100</v>
      </c>
      <c r="G3" s="82" t="s">
        <v>195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>
      <c r="A4" s="74"/>
      <c r="B4" s="53"/>
      <c r="C4" s="83"/>
      <c r="D4" s="84"/>
      <c r="E4" s="68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>
      <c r="A5" s="77" t="s">
        <v>196</v>
      </c>
      <c r="B5" s="86" t="s">
        <v>197</v>
      </c>
      <c r="C5" s="83"/>
      <c r="D5" s="84" t="s">
        <v>198</v>
      </c>
      <c r="E5" s="68" t="s">
        <v>199</v>
      </c>
      <c r="F5" s="53" t="s">
        <v>200</v>
      </c>
      <c r="G5" s="53" t="s">
        <v>201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>
      <c r="A6" s="53"/>
      <c r="B6" s="135"/>
      <c r="C6" s="83"/>
      <c r="D6" s="89"/>
      <c r="E6" s="68"/>
      <c r="F6" s="53"/>
      <c r="G6" s="68"/>
      <c r="H6" s="90"/>
      <c r="I6" s="68"/>
      <c r="J6" s="68"/>
      <c r="K6" s="68"/>
      <c r="L6" s="53"/>
      <c r="M6" s="53"/>
      <c r="N6" s="53"/>
      <c r="O6" s="53"/>
      <c r="P6" s="68"/>
      <c r="Q6" s="53"/>
      <c r="R6" s="53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>
      <c r="A7" s="53"/>
      <c r="B7" s="136"/>
      <c r="C7" s="83"/>
      <c r="D7" s="92"/>
      <c r="E7" s="68"/>
      <c r="F7" s="53"/>
      <c r="G7" s="85"/>
      <c r="H7" s="90"/>
      <c r="I7" s="53"/>
      <c r="J7" s="53"/>
      <c r="K7" s="53"/>
      <c r="L7" s="53"/>
      <c r="M7" s="53"/>
      <c r="N7" s="53"/>
      <c r="O7" s="53"/>
      <c r="P7" s="68"/>
      <c r="Q7" s="53"/>
      <c r="R7" s="53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>
      <c r="A8" s="53"/>
      <c r="B8" s="68"/>
      <c r="C8" s="83"/>
      <c r="D8" s="92"/>
      <c r="E8" s="68"/>
      <c r="F8" s="53"/>
      <c r="G8" s="85"/>
      <c r="H8" s="85"/>
      <c r="I8" s="68"/>
      <c r="J8" s="85"/>
      <c r="K8" s="85"/>
      <c r="L8" s="53"/>
      <c r="M8" s="85"/>
      <c r="N8" s="85"/>
      <c r="O8" s="85"/>
      <c r="P8" s="85"/>
      <c r="Q8" s="53"/>
      <c r="R8" s="53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>
      <c r="A9" s="53"/>
      <c r="B9" s="53"/>
      <c r="C9" s="83"/>
      <c r="D9" s="95"/>
      <c r="E9" s="53"/>
      <c r="F9" s="96"/>
      <c r="G9" s="96"/>
      <c r="H9" s="50"/>
      <c r="I9" s="50"/>
      <c r="J9" s="68"/>
      <c r="K9" s="68"/>
      <c r="L9" s="53"/>
      <c r="M9" s="53"/>
      <c r="N9" s="53"/>
      <c r="O9" s="53"/>
      <c r="P9" s="68"/>
      <c r="Q9" s="53"/>
      <c r="R9" s="53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>
      <c r="A10" s="53"/>
      <c r="B10" s="53"/>
      <c r="C10" s="97"/>
      <c r="D10" s="95"/>
      <c r="E10" s="53"/>
      <c r="F10" s="50"/>
      <c r="G10" s="50"/>
      <c r="H10" s="50"/>
      <c r="I10" s="50"/>
      <c r="J10" s="53"/>
      <c r="K10" s="53"/>
      <c r="L10" s="50"/>
      <c r="M10" s="53"/>
      <c r="N10" s="53"/>
      <c r="O10" s="50"/>
      <c r="P10" s="53"/>
      <c r="Q10" s="53"/>
      <c r="R10" s="53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>
      <c r="A11" s="50"/>
      <c r="B11" s="50"/>
      <c r="C11" s="50"/>
      <c r="D11" s="9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>
      <c r="A12" s="50"/>
      <c r="B12" s="50"/>
      <c r="C12" s="50"/>
      <c r="D12" s="9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>
      <c r="A13" s="50"/>
      <c r="B13" s="50"/>
      <c r="C13" s="50"/>
      <c r="D13" s="92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>
      <c r="A14" s="50"/>
      <c r="B14" s="50"/>
      <c r="C14" s="50"/>
      <c r="D14" s="92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</row>
    <row r="15">
      <c r="A15" s="50"/>
      <c r="B15" s="50"/>
      <c r="C15" s="50"/>
      <c r="D15" s="92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</row>
    <row r="16">
      <c r="A16" s="50"/>
      <c r="B16" s="50"/>
      <c r="C16" s="50"/>
      <c r="D16" s="92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</row>
    <row r="17">
      <c r="A17" s="50"/>
      <c r="B17" s="50"/>
      <c r="C17" s="50"/>
      <c r="D17" s="92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</row>
    <row r="18">
      <c r="A18" s="50"/>
      <c r="B18" s="50"/>
      <c r="C18" s="50"/>
      <c r="D18" s="9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>
      <c r="A19" s="50"/>
      <c r="B19" s="50"/>
      <c r="C19" s="50"/>
      <c r="D19" s="92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>
      <c r="A20" s="50"/>
      <c r="B20" s="50"/>
      <c r="C20" s="50"/>
      <c r="D20" s="92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>
      <c r="A21" s="50"/>
      <c r="B21" s="50"/>
      <c r="C21" s="50"/>
      <c r="D21" s="92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ht="15.75" customHeight="1">
      <c r="A22" s="50"/>
      <c r="B22" s="50"/>
      <c r="C22" s="50"/>
      <c r="D22" s="92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ht="15.75" customHeight="1">
      <c r="A23" s="50"/>
      <c r="B23" s="50"/>
      <c r="C23" s="50"/>
      <c r="D23" s="92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ht="15.75" customHeight="1">
      <c r="A24" s="50"/>
      <c r="B24" s="50"/>
      <c r="C24" s="50"/>
      <c r="D24" s="92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ht="15.75" customHeight="1">
      <c r="A25" s="50"/>
      <c r="B25" s="50"/>
      <c r="C25" s="50"/>
      <c r="D25" s="92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</row>
    <row r="1001" ht="15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</row>
  </sheetData>
  <conditionalFormatting sqref="B7">
    <cfRule type="expression" dxfId="0" priority="1">
      <formula>$Q7="Oui"</formula>
    </cfRule>
  </conditionalFormatting>
  <conditionalFormatting sqref="B7">
    <cfRule type="expression" dxfId="1" priority="2">
      <formula>$B7=1</formula>
    </cfRule>
  </conditionalFormatting>
  <conditionalFormatting sqref="C6">
    <cfRule type="expression" dxfId="0" priority="3">
      <formula>$Q6="Oui"</formula>
    </cfRule>
  </conditionalFormatting>
  <conditionalFormatting sqref="C6">
    <cfRule type="expression" dxfId="1" priority="4">
      <formula>$B6=1</formula>
    </cfRule>
  </conditionalFormatting>
  <conditionalFormatting sqref="D6:D25">
    <cfRule type="expression" dxfId="0" priority="5">
      <formula>$Q6="Oui"</formula>
    </cfRule>
  </conditionalFormatting>
  <conditionalFormatting sqref="D6:D25">
    <cfRule type="expression" dxfId="1" priority="6">
      <formula>$B6=1</formula>
    </cfRule>
  </conditionalFormatting>
  <conditionalFormatting sqref="H6:H7">
    <cfRule type="expression" dxfId="0" priority="7">
      <formula>$Q6="Oui"</formula>
    </cfRule>
  </conditionalFormatting>
  <conditionalFormatting sqref="H6:H7">
    <cfRule type="expression" dxfId="1" priority="8">
      <formula>$B6=1</formula>
    </cfRule>
  </conditionalFormatting>
  <hyperlinks>
    <hyperlink r:id="rId1" ref="B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3" width="17.57"/>
    <col customWidth="1" min="4" max="4" width="20.14"/>
    <col customWidth="1" min="5" max="5" width="14.71"/>
    <col customWidth="1" min="6" max="6" width="10.71"/>
    <col customWidth="1" min="7" max="7" width="10.29"/>
    <col customWidth="1" min="8" max="8" width="14.0"/>
    <col customWidth="1" min="9" max="9" width="19.0"/>
    <col customWidth="1" min="10" max="10" width="27.0"/>
    <col customWidth="1" min="11" max="11" width="15.29"/>
    <col customWidth="1" min="12" max="12" width="15.14"/>
    <col customWidth="1" min="13" max="13" width="42.43"/>
    <col customWidth="1" min="14" max="14" width="42.86"/>
    <col customWidth="1" min="15" max="26" width="10.71"/>
  </cols>
  <sheetData>
    <row r="1" ht="114.0" customHeight="1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>
      <c r="A2" s="138" t="s">
        <v>1</v>
      </c>
    </row>
    <row r="3" ht="37.5" customHeight="1">
      <c r="A3" s="81" t="s">
        <v>52</v>
      </c>
      <c r="B3" s="81" t="s">
        <v>3</v>
      </c>
      <c r="C3" s="81" t="s">
        <v>4</v>
      </c>
      <c r="D3" s="82" t="s">
        <v>202</v>
      </c>
      <c r="E3" s="81" t="s">
        <v>53</v>
      </c>
      <c r="F3" s="82" t="s">
        <v>100</v>
      </c>
      <c r="G3" s="82" t="s">
        <v>101</v>
      </c>
      <c r="H3" s="82" t="s">
        <v>102</v>
      </c>
      <c r="I3" s="82" t="s">
        <v>103</v>
      </c>
      <c r="J3" s="82" t="s">
        <v>104</v>
      </c>
      <c r="K3" s="82" t="s">
        <v>105</v>
      </c>
      <c r="L3" s="82" t="s">
        <v>106</v>
      </c>
      <c r="M3" s="82" t="s">
        <v>107</v>
      </c>
      <c r="N3" s="82" t="s">
        <v>108</v>
      </c>
      <c r="O3" s="82" t="s">
        <v>109</v>
      </c>
      <c r="P3" s="82" t="s">
        <v>110</v>
      </c>
      <c r="Q3" s="82" t="s">
        <v>111</v>
      </c>
      <c r="R3" s="82" t="s">
        <v>112</v>
      </c>
    </row>
    <row r="4">
      <c r="A4" s="139"/>
      <c r="B4" s="139"/>
    </row>
    <row r="5">
      <c r="A5" s="139" t="s">
        <v>203</v>
      </c>
      <c r="B5" s="140" t="s">
        <v>204</v>
      </c>
    </row>
    <row r="6">
      <c r="A6" s="139" t="s">
        <v>205</v>
      </c>
      <c r="B6" s="141" t="s">
        <v>206</v>
      </c>
      <c r="C6" s="142" t="s">
        <v>207</v>
      </c>
      <c r="D6" s="57"/>
      <c r="E6" s="58"/>
      <c r="F6" s="58"/>
      <c r="G6" s="59"/>
      <c r="H6" s="58"/>
      <c r="I6" s="61"/>
      <c r="J6" s="58"/>
      <c r="K6" s="58"/>
    </row>
    <row r="7">
      <c r="A7" s="139" t="s">
        <v>208</v>
      </c>
      <c r="B7" s="99" t="s">
        <v>209</v>
      </c>
      <c r="C7" s="64"/>
      <c r="D7" s="48"/>
      <c r="E7" s="58"/>
      <c r="F7" s="58"/>
      <c r="G7" s="59"/>
      <c r="H7" s="58"/>
      <c r="I7" s="65"/>
      <c r="J7" s="58"/>
      <c r="K7" s="58"/>
    </row>
    <row r="8">
      <c r="B8" s="58"/>
      <c r="C8" s="58"/>
      <c r="D8" s="48"/>
      <c r="E8" s="58"/>
      <c r="F8" s="58"/>
      <c r="G8" s="58"/>
      <c r="H8" s="58"/>
      <c r="I8" s="58"/>
      <c r="J8" s="58"/>
      <c r="K8" s="58"/>
    </row>
    <row r="9">
      <c r="A9" s="139" t="s">
        <v>210</v>
      </c>
      <c r="B9" s="143" t="s">
        <v>49</v>
      </c>
      <c r="C9" s="139" t="s">
        <v>211</v>
      </c>
      <c r="D9" s="144">
        <v>39.5</v>
      </c>
      <c r="E9" s="139" t="s">
        <v>212</v>
      </c>
      <c r="F9" s="145" t="s">
        <v>213</v>
      </c>
    </row>
    <row r="10">
      <c r="A10" s="139" t="s">
        <v>210</v>
      </c>
      <c r="B10" s="143" t="s">
        <v>49</v>
      </c>
      <c r="C10" s="139" t="s">
        <v>214</v>
      </c>
      <c r="D10" s="144">
        <v>38.5</v>
      </c>
      <c r="E10" s="139" t="s">
        <v>212</v>
      </c>
    </row>
    <row r="11">
      <c r="A11" s="139" t="s">
        <v>210</v>
      </c>
      <c r="B11" s="143" t="s">
        <v>49</v>
      </c>
      <c r="C11" s="139" t="s">
        <v>215</v>
      </c>
      <c r="D11" s="144">
        <v>100.0</v>
      </c>
      <c r="E11" s="139" t="s">
        <v>216</v>
      </c>
    </row>
    <row r="12">
      <c r="D12" s="146"/>
    </row>
    <row r="13">
      <c r="D13" s="146"/>
    </row>
    <row r="14">
      <c r="D14" s="146"/>
    </row>
    <row r="15">
      <c r="D15" s="146"/>
    </row>
    <row r="16">
      <c r="D16" s="146"/>
    </row>
    <row r="17">
      <c r="D17" s="146"/>
    </row>
    <row r="18">
      <c r="D18" s="146"/>
    </row>
    <row r="19">
      <c r="D19" s="146"/>
    </row>
    <row r="20">
      <c r="D20" s="146"/>
    </row>
    <row r="21">
      <c r="D21" s="146"/>
    </row>
    <row r="22" ht="15.75" customHeight="1">
      <c r="D22" s="146"/>
    </row>
    <row r="23" ht="15.75" customHeight="1">
      <c r="D23" s="146"/>
    </row>
    <row r="24" ht="15.75" customHeight="1">
      <c r="D24" s="146"/>
    </row>
    <row r="25" ht="15.75" customHeight="1">
      <c r="D25" s="14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B7">
    <cfRule type="expression" dxfId="0" priority="1">
      <formula>$L7="Oui"</formula>
    </cfRule>
  </conditionalFormatting>
  <conditionalFormatting sqref="B7">
    <cfRule type="expression" dxfId="1" priority="2">
      <formula>$B7=1</formula>
    </cfRule>
  </conditionalFormatting>
  <conditionalFormatting sqref="C6">
    <cfRule type="expression" dxfId="0" priority="3">
      <formula>$L6="Oui"</formula>
    </cfRule>
  </conditionalFormatting>
  <conditionalFormatting sqref="C6">
    <cfRule type="expression" dxfId="1" priority="4">
      <formula>$B6=1</formula>
    </cfRule>
  </conditionalFormatting>
  <conditionalFormatting sqref="D6:D25">
    <cfRule type="expression" dxfId="0" priority="5">
      <formula>$L6="Oui"</formula>
    </cfRule>
  </conditionalFormatting>
  <conditionalFormatting sqref="D6:D25">
    <cfRule type="expression" dxfId="1" priority="6">
      <formula>$B6=1</formula>
    </cfRule>
  </conditionalFormatting>
  <conditionalFormatting sqref="G6:G7">
    <cfRule type="expression" dxfId="0" priority="7">
      <formula>$L6="Oui"</formula>
    </cfRule>
  </conditionalFormatting>
  <conditionalFormatting sqref="G6:G7">
    <cfRule type="expression" dxfId="1" priority="8">
      <formula>$B6=1</formula>
    </cfRule>
  </conditionalFormatting>
  <conditionalFormatting sqref="I6:I7">
    <cfRule type="expression" dxfId="0" priority="9">
      <formula>$L6="Oui"</formula>
    </cfRule>
  </conditionalFormatting>
  <conditionalFormatting sqref="I6:I7">
    <cfRule type="expression" dxfId="1" priority="10">
      <formula>$B6=1</formula>
    </cfRule>
  </conditionalFormatting>
  <hyperlinks>
    <hyperlink r:id="rId1" ref="B5"/>
    <hyperlink r:id="rId2" ref="B6"/>
    <hyperlink r:id="rId3" ref="C6"/>
    <hyperlink r:id="rId4" ref="B7"/>
    <hyperlink r:id="rId5" ref="B9"/>
    <hyperlink r:id="rId6" ref="B10"/>
    <hyperlink r:id="rId7" ref="B11"/>
  </hyperlinks>
  <printOptions/>
  <pageMargins bottom="0.75" footer="0.0" header="0.0" left="0.7" right="0.7" top="0.75"/>
  <pageSetup orientation="landscape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3" width="15.57"/>
    <col customWidth="1" min="4" max="4" width="10.71"/>
    <col customWidth="1" min="5" max="5" width="16.86"/>
    <col customWidth="1" min="6" max="6" width="14.71"/>
    <col customWidth="1" min="7" max="7" width="24.29"/>
    <col customWidth="1" min="8" max="19" width="10.71"/>
  </cols>
  <sheetData>
    <row r="1" ht="114.0" customHeight="1">
      <c r="A1" s="49" t="s">
        <v>0</v>
      </c>
      <c r="B1" s="49"/>
      <c r="C1" s="49"/>
      <c r="D1" s="49"/>
      <c r="E1" s="49"/>
      <c r="F1" s="49"/>
      <c r="G1" s="49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ht="37.5" customHeight="1">
      <c r="A3" s="51" t="s">
        <v>52</v>
      </c>
      <c r="B3" s="51" t="s">
        <v>3</v>
      </c>
      <c r="C3" s="51" t="s">
        <v>4</v>
      </c>
      <c r="D3" s="51" t="s">
        <v>5</v>
      </c>
      <c r="E3" s="51" t="s">
        <v>53</v>
      </c>
      <c r="F3" s="51" t="s">
        <v>54</v>
      </c>
      <c r="G3" s="51" t="s">
        <v>181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>
      <c r="A5" s="54" t="s">
        <v>217</v>
      </c>
      <c r="B5" s="67" t="s">
        <v>218</v>
      </c>
      <c r="C5" s="68" t="s">
        <v>219</v>
      </c>
      <c r="D5" s="69">
        <v>5.99</v>
      </c>
      <c r="E5" s="70" t="s">
        <v>220</v>
      </c>
      <c r="F5" s="71" t="s">
        <v>221</v>
      </c>
      <c r="G5" s="70">
        <v>1.8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>
      <c r="A6" s="54" t="s">
        <v>217</v>
      </c>
      <c r="B6" s="67" t="s">
        <v>222</v>
      </c>
      <c r="C6" s="147" t="s">
        <v>223</v>
      </c>
      <c r="D6" s="69">
        <v>61.69</v>
      </c>
      <c r="E6" s="70" t="s">
        <v>71</v>
      </c>
      <c r="F6" s="70" t="s">
        <v>15</v>
      </c>
      <c r="G6" s="70">
        <v>1.8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>
      <c r="B7" s="53"/>
      <c r="C7" s="53"/>
      <c r="D7" s="69"/>
      <c r="E7" s="53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>
      <c r="A8" s="53"/>
      <c r="B8" s="53"/>
      <c r="C8" s="53"/>
      <c r="D8" s="69"/>
      <c r="E8" s="53"/>
      <c r="F8" s="53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>
      <c r="A9" s="50"/>
      <c r="B9" s="50"/>
      <c r="C9" s="50"/>
      <c r="D9" s="48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>
      <c r="A10" s="50"/>
      <c r="B10" s="50"/>
      <c r="C10" s="50"/>
      <c r="D10" s="48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>
      <c r="A11" s="50"/>
      <c r="B11" s="50"/>
      <c r="C11" s="50"/>
      <c r="D11" s="48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>
      <c r="A12" s="50"/>
      <c r="B12" s="50"/>
      <c r="C12" s="50"/>
      <c r="D12" s="4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>
      <c r="A13" s="50"/>
      <c r="B13" s="50"/>
      <c r="C13" s="50"/>
      <c r="D13" s="48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>
      <c r="A14" s="50"/>
      <c r="B14" s="50"/>
      <c r="C14" s="50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>
      <c r="A15" s="50"/>
      <c r="B15" s="50"/>
      <c r="C15" s="50"/>
      <c r="D15" s="4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>
      <c r="A16" s="50"/>
      <c r="B16" s="50"/>
      <c r="C16" s="50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</row>
    <row r="17">
      <c r="A17" s="50"/>
      <c r="B17" s="50"/>
      <c r="C17" s="50"/>
      <c r="D17" s="48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>
      <c r="A18" s="50"/>
      <c r="B18" s="50"/>
      <c r="C18" s="50"/>
      <c r="D18" s="48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>
      <c r="A19" s="50"/>
      <c r="B19" s="50"/>
      <c r="C19" s="50"/>
      <c r="D19" s="48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ht="15.75" customHeight="1">
      <c r="A20" s="50"/>
      <c r="B20" s="50"/>
      <c r="C20" s="50"/>
      <c r="D20" s="48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ht="15.75" customHeight="1">
      <c r="A21" s="50"/>
      <c r="B21" s="50"/>
      <c r="C21" s="50"/>
      <c r="D21" s="48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ht="15.75" customHeight="1">
      <c r="A22" s="50"/>
      <c r="B22" s="50"/>
      <c r="C22" s="50"/>
      <c r="D22" s="48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ht="15.75" customHeight="1">
      <c r="A23" s="50"/>
      <c r="B23" s="50"/>
      <c r="C23" s="50"/>
      <c r="D23" s="48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</row>
  </sheetData>
  <conditionalFormatting sqref="D5:D23">
    <cfRule type="expression" dxfId="0" priority="1">
      <formula>#REF!="Oui"</formula>
    </cfRule>
  </conditionalFormatting>
  <conditionalFormatting sqref="D5:D23">
    <cfRule type="expression" dxfId="1" priority="2">
      <formula>$B5=1</formula>
    </cfRule>
  </conditionalFormatting>
  <hyperlinks>
    <hyperlink r:id="rId1" ref="B5"/>
    <hyperlink r:id="rId2" ref="B6"/>
  </hyperlinks>
  <printOptions/>
  <pageMargins bottom="0.75" footer="0.0" header="0.0" left="0.7" right="0.7" top="0.75"/>
  <pageSetup paperSize="9" orientation="portrait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49.57"/>
    <col customWidth="1" min="3" max="3" width="15.29"/>
    <col customWidth="1" min="4" max="4" width="7.29"/>
    <col customWidth="1" min="5" max="5" width="14.71"/>
    <col customWidth="1" min="6" max="6" width="11.14"/>
    <col customWidth="1" min="7" max="7" width="10.29"/>
    <col customWidth="1" min="8" max="8" width="14.0"/>
    <col customWidth="1" min="9" max="9" width="19.0"/>
    <col customWidth="1" min="10" max="12" width="27.0"/>
    <col customWidth="1" min="13" max="13" width="42.43"/>
    <col customWidth="1" min="14" max="15" width="42.86"/>
    <col customWidth="1" min="16" max="16" width="32.71"/>
    <col customWidth="1" min="17" max="17" width="32.57"/>
    <col customWidth="1" min="18" max="18" width="32.86"/>
    <col customWidth="1" min="19" max="31" width="10.71"/>
  </cols>
  <sheetData>
    <row r="1" ht="114.0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ht="37.5" customHeight="1">
      <c r="A3" s="81" t="s">
        <v>52</v>
      </c>
      <c r="B3" s="81" t="s">
        <v>3</v>
      </c>
      <c r="C3" s="81" t="s">
        <v>4</v>
      </c>
      <c r="D3" s="81" t="s">
        <v>5</v>
      </c>
      <c r="E3" s="81" t="s">
        <v>53</v>
      </c>
      <c r="F3" s="82" t="s">
        <v>100</v>
      </c>
      <c r="G3" s="82" t="s">
        <v>101</v>
      </c>
      <c r="H3" s="82" t="s">
        <v>102</v>
      </c>
      <c r="I3" s="82" t="s">
        <v>103</v>
      </c>
      <c r="J3" s="82" t="s">
        <v>104</v>
      </c>
      <c r="K3" s="82" t="s">
        <v>105</v>
      </c>
      <c r="L3" s="82" t="s">
        <v>106</v>
      </c>
      <c r="M3" s="82" t="s">
        <v>107</v>
      </c>
      <c r="N3" s="82" t="s">
        <v>108</v>
      </c>
      <c r="O3" s="82" t="s">
        <v>109</v>
      </c>
      <c r="P3" s="82" t="s">
        <v>110</v>
      </c>
      <c r="Q3" s="82" t="s">
        <v>111</v>
      </c>
      <c r="R3" s="82" t="s">
        <v>112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>
      <c r="A4" s="148"/>
      <c r="B4" s="148"/>
      <c r="C4" s="148"/>
      <c r="D4" s="149"/>
      <c r="E4" s="150"/>
      <c r="F4" s="148"/>
      <c r="G4" s="53"/>
      <c r="H4" s="53"/>
      <c r="I4" s="53"/>
      <c r="J4" s="53"/>
      <c r="K4" s="53"/>
      <c r="L4" s="87" t="s">
        <v>119</v>
      </c>
      <c r="M4" s="53">
        <v>15.0</v>
      </c>
      <c r="N4" s="53">
        <v>40.0</v>
      </c>
      <c r="O4" s="53"/>
      <c r="P4" s="53">
        <v>10.0</v>
      </c>
      <c r="Q4" s="53">
        <v>1.0</v>
      </c>
      <c r="R4" s="53">
        <v>10.0</v>
      </c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>
      <c r="A5" s="151" t="s">
        <v>224</v>
      </c>
      <c r="B5" s="152" t="s">
        <v>225</v>
      </c>
      <c r="C5" s="148"/>
      <c r="D5" s="153">
        <v>404.0</v>
      </c>
      <c r="E5" s="151" t="s">
        <v>226</v>
      </c>
      <c r="F5" s="148"/>
      <c r="G5" s="68"/>
      <c r="H5" s="90"/>
      <c r="I5" s="68"/>
      <c r="J5" s="68"/>
      <c r="K5" s="68"/>
      <c r="L5" s="87" t="s">
        <v>119</v>
      </c>
      <c r="M5" s="53">
        <v>15.0</v>
      </c>
      <c r="N5" s="53">
        <v>40.0</v>
      </c>
      <c r="O5" s="53"/>
      <c r="P5" s="68">
        <v>6.0</v>
      </c>
      <c r="Q5" s="53">
        <v>1.0</v>
      </c>
      <c r="R5" s="53">
        <v>10.0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>
      <c r="A6" s="151" t="s">
        <v>224</v>
      </c>
      <c r="B6" s="152" t="s">
        <v>227</v>
      </c>
      <c r="C6" s="148"/>
      <c r="D6" s="153">
        <v>507.0</v>
      </c>
      <c r="E6" s="148"/>
      <c r="F6" s="148"/>
      <c r="G6" s="85"/>
      <c r="H6" s="90"/>
      <c r="I6" s="53"/>
      <c r="J6" s="53"/>
      <c r="K6" s="53"/>
      <c r="L6" s="87" t="s">
        <v>119</v>
      </c>
      <c r="M6" s="53">
        <v>15.0</v>
      </c>
      <c r="N6" s="53">
        <v>40.0</v>
      </c>
      <c r="O6" s="53"/>
      <c r="P6" s="68">
        <v>10.0</v>
      </c>
      <c r="Q6" s="53">
        <v>1.0</v>
      </c>
      <c r="R6" s="53">
        <v>10.0</v>
      </c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>
      <c r="A7" s="148"/>
      <c r="B7" s="148"/>
      <c r="C7" s="148"/>
      <c r="D7" s="154"/>
      <c r="E7" s="148"/>
      <c r="F7" s="148"/>
      <c r="G7" s="85"/>
      <c r="H7" s="85"/>
      <c r="I7" s="68"/>
      <c r="J7" s="85"/>
      <c r="K7" s="85"/>
      <c r="L7" s="87" t="s">
        <v>119</v>
      </c>
      <c r="M7" s="85"/>
      <c r="N7" s="85"/>
      <c r="O7" s="85"/>
      <c r="P7" s="85"/>
      <c r="Q7" s="53"/>
      <c r="R7" s="53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>
      <c r="A8" s="53"/>
      <c r="B8" s="53"/>
      <c r="C8" s="83"/>
      <c r="D8" s="95"/>
      <c r="E8" s="53"/>
      <c r="F8" s="96"/>
      <c r="G8" s="96"/>
      <c r="H8" s="50"/>
      <c r="I8" s="50"/>
      <c r="J8" s="68"/>
      <c r="K8" s="68">
        <v>3.0</v>
      </c>
      <c r="L8" s="87" t="s">
        <v>119</v>
      </c>
      <c r="M8" s="53">
        <v>15.0</v>
      </c>
      <c r="N8" s="53">
        <v>40.0</v>
      </c>
      <c r="O8" s="53">
        <v>2.0</v>
      </c>
      <c r="P8" s="68">
        <v>6.0</v>
      </c>
      <c r="Q8" s="53">
        <v>1.0</v>
      </c>
      <c r="R8" s="53">
        <v>10.0</v>
      </c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>
      <c r="A9" s="53"/>
      <c r="B9" s="53"/>
      <c r="C9" s="97"/>
      <c r="D9" s="95"/>
      <c r="E9" s="53"/>
      <c r="F9" s="50"/>
      <c r="G9" s="50"/>
      <c r="H9" s="50"/>
      <c r="I9" s="50"/>
      <c r="J9" s="53"/>
      <c r="K9" s="87" t="s">
        <v>135</v>
      </c>
      <c r="L9" s="50"/>
      <c r="M9" s="53">
        <v>-40.0</v>
      </c>
      <c r="N9" s="53">
        <v>85.0</v>
      </c>
      <c r="O9" s="50"/>
      <c r="P9" s="53">
        <v>3.3</v>
      </c>
      <c r="Q9" s="53">
        <v>-0.3</v>
      </c>
      <c r="R9" s="53">
        <v>3.6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>
      <c r="A10" s="50"/>
      <c r="B10" s="50"/>
      <c r="C10" s="50"/>
      <c r="D10" s="92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>
      <c r="A11" s="50"/>
      <c r="B11" s="50"/>
      <c r="C11" s="50"/>
      <c r="D11" s="9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>
      <c r="A12" s="50"/>
      <c r="B12" s="50"/>
      <c r="C12" s="50"/>
      <c r="D12" s="9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>
      <c r="A13" s="50"/>
      <c r="B13" s="50"/>
      <c r="C13" s="50"/>
      <c r="D13" s="92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>
      <c r="A14" s="50"/>
      <c r="B14" s="50"/>
      <c r="C14" s="50"/>
      <c r="D14" s="92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</row>
    <row r="15">
      <c r="A15" s="50"/>
      <c r="B15" s="50"/>
      <c r="C15" s="50"/>
      <c r="D15" s="92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</row>
    <row r="16">
      <c r="A16" s="50"/>
      <c r="B16" s="50"/>
      <c r="C16" s="50"/>
      <c r="D16" s="92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</row>
    <row r="17">
      <c r="A17" s="50"/>
      <c r="B17" s="50"/>
      <c r="C17" s="50"/>
      <c r="D17" s="92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</row>
    <row r="18">
      <c r="A18" s="50"/>
      <c r="B18" s="50"/>
      <c r="C18" s="50"/>
      <c r="D18" s="9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>
      <c r="A19" s="50"/>
      <c r="B19" s="50"/>
      <c r="C19" s="50"/>
      <c r="D19" s="92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>
      <c r="A20" s="50"/>
      <c r="B20" s="50"/>
      <c r="C20" s="50"/>
      <c r="D20" s="92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ht="15.75" customHeight="1">
      <c r="A21" s="50"/>
      <c r="B21" s="50"/>
      <c r="C21" s="50"/>
      <c r="D21" s="92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ht="15.75" customHeight="1">
      <c r="A22" s="50"/>
      <c r="B22" s="50"/>
      <c r="C22" s="50"/>
      <c r="D22" s="92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ht="15.75" customHeight="1">
      <c r="A23" s="50"/>
      <c r="B23" s="50"/>
      <c r="C23" s="50"/>
      <c r="D23" s="92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ht="15.75" customHeight="1">
      <c r="A24" s="50"/>
      <c r="B24" s="50"/>
      <c r="C24" s="50"/>
      <c r="D24" s="92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</row>
  </sheetData>
  <conditionalFormatting sqref="B6">
    <cfRule type="expression" dxfId="0" priority="1">
      <formula>$Q6="Oui"</formula>
    </cfRule>
  </conditionalFormatting>
  <conditionalFormatting sqref="B6">
    <cfRule type="expression" dxfId="1" priority="2">
      <formula>$B6=1</formula>
    </cfRule>
  </conditionalFormatting>
  <conditionalFormatting sqref="C5">
    <cfRule type="expression" dxfId="0" priority="3">
      <formula>$Q5="Oui"</formula>
    </cfRule>
  </conditionalFormatting>
  <conditionalFormatting sqref="C5">
    <cfRule type="expression" dxfId="1" priority="4">
      <formula>$B5=1</formula>
    </cfRule>
  </conditionalFormatting>
  <conditionalFormatting sqref="D5:D24">
    <cfRule type="expression" dxfId="0" priority="5">
      <formula>$Q5="Oui"</formula>
    </cfRule>
  </conditionalFormatting>
  <conditionalFormatting sqref="D5:D24">
    <cfRule type="expression" dxfId="1" priority="6">
      <formula>$B5=1</formula>
    </cfRule>
  </conditionalFormatting>
  <conditionalFormatting sqref="H5:H6">
    <cfRule type="expression" dxfId="0" priority="7">
      <formula>$Q5="Oui"</formula>
    </cfRule>
  </conditionalFormatting>
  <conditionalFormatting sqref="H5:H6">
    <cfRule type="expression" dxfId="1" priority="8">
      <formula>$B5=1</formula>
    </cfRule>
  </conditionalFormatting>
  <hyperlinks>
    <hyperlink r:id="rId1" ref="B5"/>
    <hyperlink r:id="rId2" ref="B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2023-03-24T21:10:07Z</dcterms:created>
  <dc:creator>Thomas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0x010100EE089638E19A4D4F8BABC21E83C60A8C</vt:lpwstr>
  </property>
</Properties>
</file>