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dm\OneDrive\Documents\"/>
    </mc:Choice>
  </mc:AlternateContent>
  <xr:revisionPtr revIDLastSave="0" documentId="13_ncr:1_{B7B81B2F-7E16-4D12-BADA-05AAD37564B2}" xr6:coauthVersionLast="47" xr6:coauthVersionMax="47" xr10:uidLastSave="{00000000-0000-0000-0000-000000000000}"/>
  <bookViews>
    <workbookView xWindow="-110" yWindow="-110" windowWidth="19420" windowHeight="10420" xr2:uid="{ED4B98F3-1BE4-48F0-8540-51086F9CF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D15" i="1"/>
  <c r="K15" i="1"/>
  <c r="L15" i="1"/>
  <c r="L6" i="1"/>
  <c r="L7" i="1"/>
  <c r="L8" i="1"/>
  <c r="L9" i="1"/>
  <c r="L10" i="1"/>
  <c r="L11" i="1"/>
  <c r="L12" i="1"/>
  <c r="L13" i="1"/>
  <c r="L14" i="1"/>
  <c r="K6" i="1"/>
  <c r="K7" i="1"/>
  <c r="K8" i="1"/>
  <c r="K9" i="1"/>
  <c r="K10" i="1"/>
  <c r="K11" i="1"/>
  <c r="K12" i="1"/>
  <c r="K13" i="1"/>
  <c r="K14" i="1"/>
  <c r="J15" i="1"/>
  <c r="J6" i="1"/>
  <c r="J7" i="1"/>
  <c r="J8" i="1"/>
  <c r="J9" i="1"/>
  <c r="J10" i="1"/>
  <c r="J11" i="1"/>
  <c r="J12" i="1"/>
  <c r="J13" i="1"/>
  <c r="J14" i="1"/>
  <c r="J5" i="1"/>
  <c r="K5" i="1"/>
  <c r="L5" i="1"/>
  <c r="I15" i="1"/>
  <c r="I6" i="1"/>
  <c r="I7" i="1"/>
  <c r="I8" i="1"/>
  <c r="I9" i="1"/>
  <c r="I10" i="1"/>
  <c r="I11" i="1"/>
  <c r="I12" i="1"/>
  <c r="I13" i="1"/>
  <c r="I14" i="1"/>
  <c r="I5" i="1"/>
  <c r="R9" i="1" l="1"/>
  <c r="Q7" i="1"/>
  <c r="Q5" i="1"/>
  <c r="P11" i="1"/>
  <c r="O9" i="1"/>
  <c r="P12" i="1"/>
  <c r="O10" i="1"/>
  <c r="R11" i="1"/>
  <c r="Q9" i="1"/>
  <c r="P13" i="1"/>
  <c r="O11" i="1"/>
  <c r="R6" i="1"/>
  <c r="P8" i="1"/>
  <c r="R7" i="1"/>
  <c r="Q13" i="1"/>
  <c r="O7" i="1"/>
  <c r="R8" i="1"/>
  <c r="Q6" i="1"/>
  <c r="P10" i="1"/>
  <c r="R10" i="1"/>
  <c r="Q8" i="1"/>
  <c r="R14" i="1"/>
  <c r="O6" i="1"/>
  <c r="O8" i="1"/>
  <c r="R12" i="1"/>
  <c r="Q10" i="1"/>
  <c r="P7" i="1"/>
  <c r="P14" i="1"/>
  <c r="O12" i="1"/>
  <c r="P5" i="1"/>
  <c r="R13" i="1"/>
  <c r="Q11" i="1"/>
  <c r="P6" i="1"/>
  <c r="O14" i="1"/>
  <c r="O13" i="1"/>
  <c r="Q12" i="1"/>
  <c r="O5" i="1"/>
  <c r="R5" i="1"/>
  <c r="P9" i="1"/>
  <c r="Q14" i="1"/>
  <c r="X12" i="1"/>
  <c r="X6" i="1"/>
  <c r="X14" i="1"/>
  <c r="X10" i="1"/>
  <c r="X13" i="1"/>
  <c r="X11" i="1"/>
  <c r="X7" i="1"/>
  <c r="X5" i="1"/>
  <c r="X8" i="1"/>
  <c r="X9" i="1"/>
  <c r="U7" i="1"/>
  <c r="U5" i="1"/>
  <c r="T13" i="1"/>
  <c r="S12" i="1"/>
  <c r="U9" i="1"/>
  <c r="T6" i="1"/>
  <c r="S6" i="1"/>
  <c r="S14" i="1"/>
  <c r="U12" i="1"/>
  <c r="T5" i="1"/>
  <c r="T10" i="1"/>
  <c r="U14" i="1"/>
  <c r="T12" i="1"/>
  <c r="U8" i="1"/>
  <c r="T11" i="1"/>
  <c r="T14" i="1"/>
  <c r="S13" i="1"/>
  <c r="T9" i="1"/>
  <c r="U10" i="1"/>
  <c r="T7" i="1"/>
  <c r="S7" i="1"/>
  <c r="S5" i="1"/>
  <c r="U11" i="1"/>
  <c r="T8" i="1"/>
  <c r="S8" i="1"/>
  <c r="S9" i="1"/>
  <c r="U13" i="1"/>
  <c r="S10" i="1"/>
  <c r="U6" i="1"/>
  <c r="S11" i="1"/>
  <c r="W6" i="1"/>
  <c r="W14" i="1"/>
  <c r="V10" i="1"/>
  <c r="W8" i="1"/>
  <c r="V12" i="1"/>
  <c r="W11" i="1"/>
  <c r="W13" i="1"/>
  <c r="V9" i="1"/>
  <c r="W7" i="1"/>
  <c r="W5" i="1"/>
  <c r="V11" i="1"/>
  <c r="V7" i="1"/>
  <c r="W9" i="1"/>
  <c r="V13" i="1"/>
  <c r="W10" i="1"/>
  <c r="V6" i="1"/>
  <c r="V14" i="1"/>
  <c r="V5" i="1"/>
  <c r="W12" i="1"/>
  <c r="V8" i="1"/>
  <c r="X15" i="1" l="1"/>
  <c r="S24" i="1" s="1"/>
  <c r="S15" i="1"/>
  <c r="Q22" i="1" s="1"/>
  <c r="R15" i="1"/>
  <c r="O15" i="1"/>
  <c r="P21" i="1" s="1"/>
  <c r="T15" i="1"/>
  <c r="U15" i="1"/>
  <c r="P15" i="1"/>
  <c r="Q15" i="1"/>
  <c r="V15" i="1"/>
  <c r="R23" i="1" s="1"/>
  <c r="W15" i="1"/>
  <c r="Q21" i="1" l="1"/>
  <c r="P22" i="1"/>
  <c r="S22" i="1"/>
  <c r="Q24" i="1"/>
  <c r="P23" i="1"/>
  <c r="R21" i="1"/>
  <c r="Q23" i="1"/>
  <c r="R22" i="1"/>
  <c r="R24" i="1"/>
  <c r="S23" i="1"/>
  <c r="P24" i="1"/>
  <c r="S21" i="1"/>
</calcChain>
</file>

<file path=xl/sharedStrings.xml><?xml version="1.0" encoding="utf-8"?>
<sst xmlns="http://schemas.openxmlformats.org/spreadsheetml/2006/main" count="40" uniqueCount="32">
  <si>
    <t>Stock</t>
  </si>
  <si>
    <t>A</t>
  </si>
  <si>
    <t>B</t>
  </si>
  <si>
    <t>C</t>
  </si>
  <si>
    <t>D</t>
  </si>
  <si>
    <t>ri1</t>
  </si>
  <si>
    <t>ri2</t>
  </si>
  <si>
    <t>ri3</t>
  </si>
  <si>
    <t>ri4</t>
  </si>
  <si>
    <t>ri5</t>
  </si>
  <si>
    <t>ri6</t>
  </si>
  <si>
    <t>ri7</t>
  </si>
  <si>
    <t>ri8</t>
  </si>
  <si>
    <t>ri9</t>
  </si>
  <si>
    <t>ri10</t>
  </si>
  <si>
    <t>rhat_i</t>
  </si>
  <si>
    <t>(1 + rAt)</t>
  </si>
  <si>
    <t>(1 + rBt)</t>
  </si>
  <si>
    <t>(1 + rCt)</t>
  </si>
  <si>
    <t>(1 + rDt)</t>
  </si>
  <si>
    <t>µi</t>
  </si>
  <si>
    <t>AA</t>
  </si>
  <si>
    <t>AB</t>
  </si>
  <si>
    <t>AC</t>
  </si>
  <si>
    <t>AD</t>
  </si>
  <si>
    <t>BB</t>
  </si>
  <si>
    <t>BC</t>
  </si>
  <si>
    <t>BD</t>
  </si>
  <si>
    <t>CC</t>
  </si>
  <si>
    <t>CD</t>
  </si>
  <si>
    <t>DD</t>
  </si>
  <si>
    <t>covar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</si>
</sst>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0</xdr:row>
      <xdr:rowOff>158750</xdr:rowOff>
    </xdr:from>
    <xdr:to>
      <xdr:col>11</xdr:col>
      <xdr:colOff>139700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427DB1-1F94-7F19-7EF6-73F9EE826971}"/>
            </a:ext>
          </a:extLst>
        </xdr:cNvPr>
        <xdr:cNvSpPr txBox="1"/>
      </xdr:nvSpPr>
      <xdr:spPr>
        <a:xfrm>
          <a:off x="5537200" y="158750"/>
          <a:ext cx="13081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µi Calculations</a:t>
          </a:r>
        </a:p>
      </xdr:txBody>
    </xdr:sp>
    <xdr:clientData/>
  </xdr:twoCellAnchor>
  <xdr:twoCellAnchor>
    <xdr:from>
      <xdr:col>17</xdr:col>
      <xdr:colOff>349250</xdr:colOff>
      <xdr:row>0</xdr:row>
      <xdr:rowOff>82550</xdr:rowOff>
    </xdr:from>
    <xdr:to>
      <xdr:col>20</xdr:col>
      <xdr:colOff>203200</xdr:colOff>
      <xdr:row>2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921A37-3ED6-4450-ADB7-DACE3FEC3A7A}"/>
            </a:ext>
          </a:extLst>
        </xdr:cNvPr>
        <xdr:cNvSpPr txBox="1"/>
      </xdr:nvSpPr>
      <xdr:spPr>
        <a:xfrm>
          <a:off x="10712450" y="82550"/>
          <a:ext cx="16827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Covariance Calculations</a:t>
          </a:r>
        </a:p>
      </xdr:txBody>
    </xdr:sp>
    <xdr:clientData/>
  </xdr:twoCellAnchor>
  <xdr:twoCellAnchor>
    <xdr:from>
      <xdr:col>17</xdr:col>
      <xdr:colOff>406400</xdr:colOff>
      <xdr:row>16</xdr:row>
      <xdr:rowOff>63500</xdr:rowOff>
    </xdr:from>
    <xdr:to>
      <xdr:col>20</xdr:col>
      <xdr:colOff>260350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C7F097-872D-4748-A522-5D6D5A3A2703}"/>
            </a:ext>
          </a:extLst>
        </xdr:cNvPr>
        <xdr:cNvSpPr txBox="1"/>
      </xdr:nvSpPr>
      <xdr:spPr>
        <a:xfrm>
          <a:off x="10769600" y="3009900"/>
          <a:ext cx="16827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Covariance Matrix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C081C-19A6-4741-B6FB-791EF7A2EC70}">
  <dimension ref="C4:X24"/>
  <sheetViews>
    <sheetView tabSelected="1" topLeftCell="E1" workbookViewId="0">
      <selection activeCell="G17" sqref="G17"/>
    </sheetView>
  </sheetViews>
  <sheetFormatPr defaultRowHeight="14.5" x14ac:dyDescent="0.35"/>
  <sheetData>
    <row r="4" spans="3:24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I4" s="1" t="s">
        <v>16</v>
      </c>
      <c r="J4" s="1" t="s">
        <v>17</v>
      </c>
      <c r="K4" s="1" t="s">
        <v>18</v>
      </c>
      <c r="L4" s="1" t="s">
        <v>19</v>
      </c>
      <c r="O4" s="1" t="s">
        <v>21</v>
      </c>
      <c r="P4" s="1" t="s">
        <v>22</v>
      </c>
      <c r="Q4" s="1" t="s">
        <v>23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</row>
    <row r="5" spans="3:24" x14ac:dyDescent="0.35">
      <c r="C5" t="s">
        <v>5</v>
      </c>
      <c r="D5">
        <v>6.3E-3</v>
      </c>
      <c r="E5">
        <v>6.6E-3</v>
      </c>
      <c r="F5">
        <v>1.0699999999999999E-2</v>
      </c>
      <c r="G5">
        <v>2.3400000000000001E-2</v>
      </c>
      <c r="I5">
        <f>1 + D5</f>
        <v>1.0063</v>
      </c>
      <c r="J5">
        <f>1 + E5</f>
        <v>1.0065999999999999</v>
      </c>
      <c r="K5">
        <f t="shared" ref="K5:L14" si="0">1 + F5</f>
        <v>1.0106999999999999</v>
      </c>
      <c r="L5">
        <f t="shared" si="0"/>
        <v>1.0234000000000001</v>
      </c>
      <c r="O5">
        <f>(D5 - D$15) *(D5 - D$15)</f>
        <v>4.0846159209999991E-3</v>
      </c>
      <c r="P5">
        <f>(D5 - D$15) *(E5 - E$15)</f>
        <v>5.9496028120000002E-3</v>
      </c>
      <c r="Q5">
        <f>(D5 - D$15) *(F5 - F$15)</f>
        <v>1.1141604629999998E-3</v>
      </c>
      <c r="R5">
        <f>(D5 - D$15) *(G5 - G$15)</f>
        <v>6.4748234099999984E-4</v>
      </c>
      <c r="S5">
        <f>(E5 - E$15) *(E5 - E$15)</f>
        <v>8.666120464000001E-3</v>
      </c>
      <c r="T5">
        <f>(E5 - E$15) *(F5 - F$15)</f>
        <v>1.6228728359999999E-3</v>
      </c>
      <c r="U5" s="5">
        <f>(E5 - E$15) *(G5 - G$15)</f>
        <v>9.4311505199999991E-4</v>
      </c>
      <c r="V5" s="5">
        <f>(F5 - F$15) *(F5 - F$15)</f>
        <v>3.0390948899999988E-4</v>
      </c>
      <c r="W5">
        <f>(F5 - F$15) *(G5 - G$15)</f>
        <v>1.7661372299999993E-4</v>
      </c>
      <c r="X5">
        <f>(G5 - G$15) *(G5 - G$15)</f>
        <v>1.0263716099999995E-4</v>
      </c>
    </row>
    <row r="6" spans="3:24" x14ac:dyDescent="0.35">
      <c r="C6" t="s">
        <v>6</v>
      </c>
      <c r="D6">
        <v>1.5E-3</v>
      </c>
      <c r="E6">
        <v>7.62E-3</v>
      </c>
      <c r="F6">
        <v>-6.8400000000000002E-2</v>
      </c>
      <c r="G6">
        <v>-7.5300000000000006E-2</v>
      </c>
      <c r="I6">
        <f t="shared" ref="I6:I14" si="1">1 + D6</f>
        <v>1.0015000000000001</v>
      </c>
      <c r="J6">
        <f t="shared" ref="J6:J14" si="2">1 + E6</f>
        <v>1.00762</v>
      </c>
      <c r="K6">
        <f t="shared" si="0"/>
        <v>0.93159999999999998</v>
      </c>
      <c r="L6">
        <f t="shared" si="0"/>
        <v>0.92469999999999997</v>
      </c>
      <c r="O6">
        <f t="shared" ref="O6:O13" si="3">(D6 - D$15) *(D6 - D$15)</f>
        <v>4.7212015209999996E-3</v>
      </c>
      <c r="P6">
        <f t="shared" ref="P6:P14" si="4">(D6 - D$15) *(E6 - E$15)</f>
        <v>6.3263591919999994E-3</v>
      </c>
      <c r="Q6">
        <f t="shared" ref="Q6:Q14" si="5">(D6 - D$15) *(F6 - F$15)</f>
        <v>6.6328789630000001E-3</v>
      </c>
      <c r="R6">
        <f t="shared" ref="R6:R14" si="6">(D6 - D$15) *(G6 - G$15)</f>
        <v>7.4778868410000001E-3</v>
      </c>
      <c r="S6">
        <f t="shared" ref="S6:S14" si="7">(E6 - E$15) *(E6 - E$15)</f>
        <v>8.4772531839999998E-3</v>
      </c>
      <c r="T6">
        <f t="shared" ref="T6:T14" si="8">(E6 - E$15) *(F6 - F$15)</f>
        <v>8.8879863760000007E-3</v>
      </c>
      <c r="U6">
        <f t="shared" ref="U6:U14" si="9">(E6 - E$15) *(G6 - G$15)</f>
        <v>1.0020287832000001E-2</v>
      </c>
      <c r="V6">
        <f t="shared" ref="V6:V14" si="10">(F6 - F$15) *(F6 - F$15)</f>
        <v>9.3186200890000015E-3</v>
      </c>
      <c r="W6">
        <f t="shared" ref="W6:W14" si="11">(F6 - F$15) *(G6 - G$15)</f>
        <v>1.0505782923000001E-2</v>
      </c>
      <c r="X6">
        <f t="shared" ref="X6:X14" si="12">(G6 - G$15) *(G6 - G$15)</f>
        <v>1.1844186561000003E-2</v>
      </c>
    </row>
    <row r="7" spans="3:24" x14ac:dyDescent="0.35">
      <c r="C7" t="s">
        <v>7</v>
      </c>
      <c r="D7">
        <v>1.8610000000000002E-2</v>
      </c>
      <c r="E7">
        <v>-2.4799999999999999E-2</v>
      </c>
      <c r="F7">
        <v>2.8760000000000001E-2</v>
      </c>
      <c r="G7">
        <v>8.7609999999999993E-2</v>
      </c>
      <c r="I7">
        <f t="shared" si="1"/>
        <v>1.01861</v>
      </c>
      <c r="J7">
        <f t="shared" si="2"/>
        <v>0.97519999999999996</v>
      </c>
      <c r="K7">
        <f t="shared" si="0"/>
        <v>1.0287599999999999</v>
      </c>
      <c r="L7">
        <f t="shared" si="0"/>
        <v>1.08761</v>
      </c>
      <c r="O7">
        <f t="shared" si="3"/>
        <v>2.6626632009999992E-3</v>
      </c>
      <c r="P7">
        <f>(D7 - D$15) *(E7 - E$15)</f>
        <v>6.4239116919999999E-3</v>
      </c>
      <c r="Q7">
        <f t="shared" si="5"/>
        <v>-3.2353827000000131E-5</v>
      </c>
      <c r="R7">
        <f t="shared" si="6"/>
        <v>-2.7905304789999992E-3</v>
      </c>
      <c r="S7">
        <f t="shared" si="7"/>
        <v>1.5498258064000001E-2</v>
      </c>
      <c r="T7">
        <f t="shared" si="8"/>
        <v>-7.8056484000000315E-5</v>
      </c>
      <c r="U7">
        <f t="shared" si="9"/>
        <v>-6.7324028679999993E-3</v>
      </c>
      <c r="V7">
        <f t="shared" si="10"/>
        <v>3.9312900000000323E-7</v>
      </c>
      <c r="W7">
        <f t="shared" si="11"/>
        <v>3.3907533000000133E-5</v>
      </c>
      <c r="X7">
        <f t="shared" si="12"/>
        <v>2.9245382409999994E-3</v>
      </c>
    </row>
    <row r="8" spans="3:24" x14ac:dyDescent="0.35">
      <c r="C8" t="s">
        <v>8</v>
      </c>
      <c r="D8">
        <v>3.56E-2</v>
      </c>
      <c r="E8">
        <v>-5.5100000000000003E-2</v>
      </c>
      <c r="F8">
        <v>3.2000000000000001E-2</v>
      </c>
      <c r="G8">
        <v>3.15E-2</v>
      </c>
      <c r="I8">
        <f t="shared" si="1"/>
        <v>1.0356000000000001</v>
      </c>
      <c r="J8">
        <f t="shared" si="2"/>
        <v>0.94489999999999996</v>
      </c>
      <c r="K8">
        <f t="shared" si="0"/>
        <v>1.032</v>
      </c>
      <c r="L8">
        <f t="shared" si="0"/>
        <v>1.0315000000000001</v>
      </c>
      <c r="O8">
        <f t="shared" si="3"/>
        <v>1.1979213209999998E-3</v>
      </c>
      <c r="P8">
        <f t="shared" si="4"/>
        <v>5.3575059120000001E-3</v>
      </c>
      <c r="Q8">
        <f t="shared" si="5"/>
        <v>-1.3384073700000007E-4</v>
      </c>
      <c r="R8">
        <f t="shared" si="6"/>
        <v>7.0294940999999928E-5</v>
      </c>
      <c r="S8">
        <f t="shared" si="7"/>
        <v>2.3960563264000003E-2</v>
      </c>
      <c r="T8">
        <f t="shared" si="8"/>
        <v>-5.9858066400000041E-4</v>
      </c>
      <c r="U8">
        <f t="shared" si="9"/>
        <v>3.1438255199999973E-4</v>
      </c>
      <c r="V8">
        <f t="shared" si="10"/>
        <v>1.4953689000000019E-5</v>
      </c>
      <c r="W8">
        <f t="shared" si="11"/>
        <v>-7.8538769999999982E-6</v>
      </c>
      <c r="X8">
        <f t="shared" si="12"/>
        <v>4.1249609999999918E-6</v>
      </c>
    </row>
    <row r="9" spans="3:24" x14ac:dyDescent="0.35">
      <c r="C9" t="s">
        <v>9</v>
      </c>
      <c r="D9">
        <v>0.1011</v>
      </c>
      <c r="E9">
        <v>1.12E-2</v>
      </c>
      <c r="F9">
        <v>0.1181</v>
      </c>
      <c r="G9">
        <v>0.10390000000000001</v>
      </c>
      <c r="I9">
        <f t="shared" si="1"/>
        <v>1.1011</v>
      </c>
      <c r="J9">
        <f t="shared" si="2"/>
        <v>1.0112000000000001</v>
      </c>
      <c r="K9">
        <f t="shared" si="0"/>
        <v>1.1181000000000001</v>
      </c>
      <c r="L9">
        <f t="shared" si="0"/>
        <v>1.1039000000000001</v>
      </c>
      <c r="O9">
        <f t="shared" si="3"/>
        <v>9.5413032099999999E-4</v>
      </c>
      <c r="P9">
        <f t="shared" si="4"/>
        <v>-2.7334293880000001E-3</v>
      </c>
      <c r="Q9">
        <f t="shared" si="5"/>
        <v>2.7789906629999998E-3</v>
      </c>
      <c r="R9">
        <f t="shared" si="6"/>
        <v>2.1736280410000006E-3</v>
      </c>
      <c r="S9">
        <f t="shared" si="7"/>
        <v>7.8308340639999998E-3</v>
      </c>
      <c r="T9">
        <f t="shared" si="8"/>
        <v>-7.9613597639999999E-3</v>
      </c>
      <c r="U9">
        <f t="shared" si="9"/>
        <v>-6.2270935480000017E-3</v>
      </c>
      <c r="V9">
        <f t="shared" si="10"/>
        <v>8.094061088999998E-3</v>
      </c>
      <c r="W9">
        <f t="shared" si="11"/>
        <v>6.3308878230000009E-3</v>
      </c>
      <c r="X9">
        <f t="shared" si="12"/>
        <v>4.951796161000002E-3</v>
      </c>
    </row>
    <row r="10" spans="3:24" x14ac:dyDescent="0.35">
      <c r="C10" t="s">
        <v>10</v>
      </c>
      <c r="D10">
        <v>9.11E-2</v>
      </c>
      <c r="E10">
        <v>1.9E-3</v>
      </c>
      <c r="F10">
        <v>-1.123E-2</v>
      </c>
      <c r="G10">
        <v>-0.1009</v>
      </c>
      <c r="I10">
        <f t="shared" si="1"/>
        <v>1.0911</v>
      </c>
      <c r="J10">
        <f t="shared" si="2"/>
        <v>1.0019</v>
      </c>
      <c r="K10">
        <f t="shared" si="0"/>
        <v>0.98877000000000004</v>
      </c>
      <c r="L10">
        <f t="shared" si="0"/>
        <v>0.89910000000000001</v>
      </c>
      <c r="O10">
        <f t="shared" si="3"/>
        <v>4.3635032100000019E-4</v>
      </c>
      <c r="P10">
        <f t="shared" si="4"/>
        <v>-2.0427770880000005E-3</v>
      </c>
      <c r="Q10">
        <f t="shared" si="5"/>
        <v>-8.2225370700000011E-4</v>
      </c>
      <c r="R10">
        <f t="shared" si="6"/>
        <v>-2.8081291590000006E-3</v>
      </c>
      <c r="S10">
        <f t="shared" si="7"/>
        <v>9.5632752640000002E-3</v>
      </c>
      <c r="T10">
        <f t="shared" si="8"/>
        <v>3.8493864959999995E-3</v>
      </c>
      <c r="U10">
        <f t="shared" si="9"/>
        <v>1.3146276352E-2</v>
      </c>
      <c r="V10">
        <f t="shared" si="10"/>
        <v>1.5494457689999995E-3</v>
      </c>
      <c r="W10">
        <f t="shared" si="11"/>
        <v>5.2916074529999989E-3</v>
      </c>
      <c r="X10">
        <f t="shared" si="12"/>
        <v>1.8071693760999999E-2</v>
      </c>
    </row>
    <row r="11" spans="3:24" x14ac:dyDescent="0.35">
      <c r="C11" t="s">
        <v>11</v>
      </c>
      <c r="D11">
        <v>9.8100000000000007E-2</v>
      </c>
      <c r="E11">
        <v>0.78910000000000002</v>
      </c>
      <c r="F11">
        <v>-1.2099999999999999E-3</v>
      </c>
      <c r="G11">
        <v>-1.21E-2</v>
      </c>
      <c r="I11">
        <f t="shared" si="1"/>
        <v>1.0981000000000001</v>
      </c>
      <c r="J11">
        <f t="shared" si="2"/>
        <v>1.7890999999999999</v>
      </c>
      <c r="K11">
        <f t="shared" si="0"/>
        <v>0.99878999999999996</v>
      </c>
      <c r="L11">
        <f t="shared" si="0"/>
        <v>0.9879</v>
      </c>
      <c r="O11">
        <f t="shared" si="3"/>
        <v>7.7779632100000065E-4</v>
      </c>
      <c r="P11">
        <f t="shared" si="4"/>
        <v>1.922689971200001E-2</v>
      </c>
      <c r="Q11">
        <f t="shared" si="5"/>
        <v>-8.1834692700000027E-4</v>
      </c>
      <c r="R11">
        <f t="shared" si="6"/>
        <v>-1.2726029590000004E-3</v>
      </c>
      <c r="S11">
        <f t="shared" si="7"/>
        <v>0.47528339046400003</v>
      </c>
      <c r="T11">
        <f>(E11 - E$15) *(F11 - F$15)</f>
        <v>-2.0229298943999999E-2</v>
      </c>
      <c r="U11">
        <f t="shared" si="9"/>
        <v>-3.1458376448000001E-2</v>
      </c>
      <c r="V11">
        <f t="shared" si="10"/>
        <v>8.6101164899999986E-4</v>
      </c>
      <c r="W11">
        <f t="shared" si="11"/>
        <v>1.3389504329999998E-3</v>
      </c>
      <c r="X11">
        <f t="shared" si="12"/>
        <v>2.0821881609999998E-3</v>
      </c>
    </row>
    <row r="12" spans="3:24" x14ac:dyDescent="0.35">
      <c r="C12" t="s">
        <v>12</v>
      </c>
      <c r="D12">
        <v>0.1009</v>
      </c>
      <c r="E12">
        <v>9.1200000000000003E-2</v>
      </c>
      <c r="F12">
        <v>1.231E-2</v>
      </c>
      <c r="G12">
        <v>9.7799999999999998E-2</v>
      </c>
      <c r="I12">
        <f t="shared" si="1"/>
        <v>1.1009</v>
      </c>
      <c r="J12">
        <f t="shared" si="2"/>
        <v>1.0911999999999999</v>
      </c>
      <c r="K12">
        <f t="shared" si="0"/>
        <v>1.01231</v>
      </c>
      <c r="L12">
        <f t="shared" si="0"/>
        <v>1.0977999999999999</v>
      </c>
      <c r="O12">
        <f t="shared" si="3"/>
        <v>9.418147210000005E-4</v>
      </c>
      <c r="P12">
        <f t="shared" si="4"/>
        <v>-2.6061098800000005E-4</v>
      </c>
      <c r="Q12">
        <f t="shared" si="5"/>
        <v>-4.8559204700000005E-4</v>
      </c>
      <c r="R12">
        <f t="shared" si="6"/>
        <v>1.9723513410000002E-3</v>
      </c>
      <c r="S12">
        <f t="shared" si="7"/>
        <v>7.2114063999999996E-5</v>
      </c>
      <c r="T12">
        <f t="shared" si="8"/>
        <v>1.3436891599999997E-4</v>
      </c>
      <c r="U12">
        <f t="shared" si="9"/>
        <v>-5.4577234799999994E-4</v>
      </c>
      <c r="V12">
        <f t="shared" si="10"/>
        <v>2.5036732899999992E-4</v>
      </c>
      <c r="W12">
        <f t="shared" si="11"/>
        <v>-1.0169283869999996E-3</v>
      </c>
      <c r="X12">
        <f t="shared" si="12"/>
        <v>4.1305043609999991E-3</v>
      </c>
    </row>
    <row r="13" spans="3:24" x14ac:dyDescent="0.35">
      <c r="C13" t="s">
        <v>13</v>
      </c>
      <c r="D13">
        <v>6.7000000000000004E-2</v>
      </c>
      <c r="E13">
        <v>7.8100000000000003E-2</v>
      </c>
      <c r="F13">
        <v>7.9100000000000004E-2</v>
      </c>
      <c r="G13">
        <v>7.8200000000000006E-2</v>
      </c>
      <c r="I13">
        <f t="shared" si="1"/>
        <v>1.0669999999999999</v>
      </c>
      <c r="J13">
        <f t="shared" si="2"/>
        <v>1.0781000000000001</v>
      </c>
      <c r="K13">
        <f t="shared" si="0"/>
        <v>1.0790999999999999</v>
      </c>
      <c r="L13">
        <f t="shared" si="0"/>
        <v>1.0782</v>
      </c>
      <c r="O13">
        <f t="shared" si="3"/>
        <v>1.0310520999999946E-5</v>
      </c>
      <c r="P13">
        <f t="shared" si="4"/>
        <v>6.9331911999999816E-5</v>
      </c>
      <c r="Q13">
        <f t="shared" si="5"/>
        <v>-1.636550369999996E-4</v>
      </c>
      <c r="R13">
        <f t="shared" si="6"/>
        <v>-1.4343215899999964E-4</v>
      </c>
      <c r="S13">
        <f t="shared" si="7"/>
        <v>4.6621446399999999E-4</v>
      </c>
      <c r="T13">
        <f t="shared" si="8"/>
        <v>-1.1004794640000002E-3</v>
      </c>
      <c r="U13">
        <f t="shared" si="9"/>
        <v>-9.6449304800000021E-4</v>
      </c>
      <c r="V13">
        <f t="shared" si="10"/>
        <v>2.5976350890000006E-3</v>
      </c>
      <c r="W13">
        <f t="shared" si="11"/>
        <v>2.2766449230000006E-3</v>
      </c>
      <c r="X13">
        <f t="shared" si="12"/>
        <v>1.9953195610000005E-3</v>
      </c>
    </row>
    <row r="14" spans="3:24" x14ac:dyDescent="0.35">
      <c r="C14" s="1" t="s">
        <v>14</v>
      </c>
      <c r="D14" s="1">
        <v>0.18190000000000001</v>
      </c>
      <c r="E14" s="1">
        <v>9.11E-2</v>
      </c>
      <c r="F14" s="1">
        <v>8.1199999999999994E-2</v>
      </c>
      <c r="G14" s="1">
        <v>0.1012</v>
      </c>
      <c r="I14" s="1">
        <f t="shared" si="1"/>
        <v>1.1819</v>
      </c>
      <c r="J14" s="1">
        <f t="shared" si="2"/>
        <v>1.0911</v>
      </c>
      <c r="K14" s="1">
        <f t="shared" si="0"/>
        <v>1.0811999999999999</v>
      </c>
      <c r="L14" s="1">
        <f t="shared" si="0"/>
        <v>1.1012</v>
      </c>
      <c r="O14" s="1">
        <f>(D14 - D$15) *(D14 - D$15)</f>
        <v>1.2474432721000002E-2</v>
      </c>
      <c r="P14" s="1">
        <f t="shared" si="4"/>
        <v>-9.5963188800000032E-4</v>
      </c>
      <c r="Q14" s="1">
        <f t="shared" si="5"/>
        <v>5.9270001629999998E-3</v>
      </c>
      <c r="R14" s="1">
        <f t="shared" si="6"/>
        <v>7.5578829410000012E-3</v>
      </c>
      <c r="S14" s="1">
        <f t="shared" si="7"/>
        <v>7.3822464000000042E-5</v>
      </c>
      <c r="T14" s="1">
        <f t="shared" si="8"/>
        <v>-4.5595166400000007E-4</v>
      </c>
      <c r="U14" s="1">
        <f t="shared" si="9"/>
        <v>-5.8141204800000025E-4</v>
      </c>
      <c r="V14" s="1">
        <f t="shared" si="10"/>
        <v>2.8161064889999994E-3</v>
      </c>
      <c r="W14" s="1">
        <f t="shared" si="11"/>
        <v>3.5909908230000002E-3</v>
      </c>
      <c r="X14" s="1">
        <f t="shared" si="12"/>
        <v>4.579093561000001E-3</v>
      </c>
    </row>
    <row r="15" spans="3:24" x14ac:dyDescent="0.35">
      <c r="C15" t="s">
        <v>15</v>
      </c>
      <c r="D15">
        <f>AVERAGE(D5:D14)</f>
        <v>7.0210999999999996E-2</v>
      </c>
      <c r="E15">
        <f t="shared" ref="E15:G15" si="13">AVERAGE(E5:E14)</f>
        <v>9.9692000000000003E-2</v>
      </c>
      <c r="F15">
        <f t="shared" si="13"/>
        <v>2.8132999999999998E-2</v>
      </c>
      <c r="G15">
        <f t="shared" si="13"/>
        <v>3.3530999999999998E-2</v>
      </c>
      <c r="H15" s="2" t="s">
        <v>20</v>
      </c>
      <c r="I15" s="3">
        <f>((PRODUCT(I5:I14))^ (1/10)) - 1</f>
        <v>6.8908335389828101E-2</v>
      </c>
      <c r="J15" s="3">
        <f>((PRODUCT(J5:J14))^ (1/10)) - 1</f>
        <v>8.0776084248156854E-2</v>
      </c>
      <c r="K15" s="3">
        <f t="shared" ref="K15:L15" si="14">((PRODUCT(K5:K14))^ (1/10)) - 1</f>
        <v>2.6875254300470885E-2</v>
      </c>
      <c r="L15" s="3">
        <f t="shared" si="14"/>
        <v>3.098611592954259E-2</v>
      </c>
      <c r="N15" s="4" t="s">
        <v>31</v>
      </c>
      <c r="O15">
        <f>SUM(O5:O14)</f>
        <v>2.8261236889999999E-2</v>
      </c>
      <c r="P15">
        <f t="shared" ref="P15:X15" si="15">SUM(P5:P14)</f>
        <v>3.735716188000001E-2</v>
      </c>
      <c r="Q15">
        <f t="shared" si="15"/>
        <v>1.3996987969999999E-2</v>
      </c>
      <c r="R15">
        <f t="shared" si="15"/>
        <v>1.2884831690000001E-2</v>
      </c>
      <c r="S15">
        <f t="shared" si="15"/>
        <v>0.54989184576000005</v>
      </c>
      <c r="T15">
        <f t="shared" si="15"/>
        <v>-1.5929112360000001E-2</v>
      </c>
      <c r="U15">
        <f t="shared" si="15"/>
        <v>-2.2085488520000002E-2</v>
      </c>
      <c r="V15">
        <f t="shared" si="15"/>
        <v>2.5806503809999996E-2</v>
      </c>
      <c r="W15">
        <f t="shared" si="15"/>
        <v>2.8520603370000001E-2</v>
      </c>
      <c r="X15">
        <f t="shared" si="15"/>
        <v>5.0686082490000006E-2</v>
      </c>
    </row>
    <row r="20" spans="15:19" x14ac:dyDescent="0.35">
      <c r="P20" t="s">
        <v>1</v>
      </c>
      <c r="Q20" t="s">
        <v>2</v>
      </c>
      <c r="R20" t="s">
        <v>3</v>
      </c>
      <c r="S20" t="s">
        <v>4</v>
      </c>
    </row>
    <row r="21" spans="15:19" x14ac:dyDescent="0.35">
      <c r="O21" t="s">
        <v>1</v>
      </c>
      <c r="P21" s="3">
        <f>O15</f>
        <v>2.8261236889999999E-2</v>
      </c>
      <c r="Q21" s="3">
        <f>P15</f>
        <v>3.735716188000001E-2</v>
      </c>
      <c r="R21" s="3">
        <f>Q15</f>
        <v>1.3996987969999999E-2</v>
      </c>
      <c r="S21" s="3">
        <f>R15</f>
        <v>1.2884831690000001E-2</v>
      </c>
    </row>
    <row r="22" spans="15:19" x14ac:dyDescent="0.35">
      <c r="O22" t="s">
        <v>2</v>
      </c>
      <c r="P22" s="3">
        <f>P15</f>
        <v>3.735716188000001E-2</v>
      </c>
      <c r="Q22" s="3">
        <f>S15</f>
        <v>0.54989184576000005</v>
      </c>
      <c r="R22" s="3">
        <f>T15</f>
        <v>-1.5929112360000001E-2</v>
      </c>
      <c r="S22" s="3">
        <f>U15</f>
        <v>-2.2085488520000002E-2</v>
      </c>
    </row>
    <row r="23" spans="15:19" x14ac:dyDescent="0.35">
      <c r="O23" t="s">
        <v>3</v>
      </c>
      <c r="P23" s="3">
        <f>Q15</f>
        <v>1.3996987969999999E-2</v>
      </c>
      <c r="Q23" s="3">
        <f>T15</f>
        <v>-1.5929112360000001E-2</v>
      </c>
      <c r="R23" s="3">
        <f>V15</f>
        <v>2.5806503809999996E-2</v>
      </c>
      <c r="S23" s="3">
        <f>W15</f>
        <v>2.8520603370000001E-2</v>
      </c>
    </row>
    <row r="24" spans="15:19" x14ac:dyDescent="0.35">
      <c r="O24" t="s">
        <v>4</v>
      </c>
      <c r="P24" s="3">
        <f>R15</f>
        <v>1.2884831690000001E-2</v>
      </c>
      <c r="Q24" s="3">
        <f>U15</f>
        <v>-2.2085488520000002E-2</v>
      </c>
      <c r="R24" s="3">
        <f>W15</f>
        <v>2.8520603370000001E-2</v>
      </c>
      <c r="S24" s="3">
        <f>X15</f>
        <v>5.0686082490000006E-2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 mcinnis</dc:creator>
  <cp:lastModifiedBy>thad mcinnis</cp:lastModifiedBy>
  <dcterms:created xsi:type="dcterms:W3CDTF">2022-12-05T12:43:03Z</dcterms:created>
  <dcterms:modified xsi:type="dcterms:W3CDTF">2023-11-13T05:18:52Z</dcterms:modified>
</cp:coreProperties>
</file>