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Desktop\PROJECT\"/>
    </mc:Choice>
  </mc:AlternateContent>
  <xr:revisionPtr revIDLastSave="0" documentId="13_ncr:1_{F2FBFDF7-59E7-4A33-B7F5-B4F7696DA014}" xr6:coauthVersionLast="47" xr6:coauthVersionMax="47" xr10:uidLastSave="{00000000-0000-0000-0000-000000000000}"/>
  <bookViews>
    <workbookView xWindow="-108" yWindow="-108" windowWidth="23256" windowHeight="12456" activeTab="8" xr2:uid="{00000000-000D-0000-FFFF-FFFF00000000}"/>
  </bookViews>
  <sheets>
    <sheet name="Data" sheetId="1" r:id="rId1"/>
    <sheet name="combo chart" sheetId="3" r:id="rId2"/>
    <sheet name="waterfall chart" sheetId="4" r:id="rId3"/>
    <sheet name="map chart" sheetId="6" r:id="rId4"/>
    <sheet name="Top 5" sheetId="7" r:id="rId5"/>
    <sheet name="pie chart" sheetId="5" r:id="rId6"/>
    <sheet name="kpi" sheetId="8" r:id="rId7"/>
    <sheet name="kpi yoy" sheetId="10" r:id="rId8"/>
    <sheet name="Dashboard" sheetId="11" r:id="rId9"/>
  </sheets>
  <definedNames>
    <definedName name="_xlchart.v1.0" hidden="1">'waterfall chart'!$D$5:$D$8</definedName>
    <definedName name="_xlchart.v1.1" hidden="1">'waterfall chart'!$E$4</definedName>
    <definedName name="_xlchart.v1.11" hidden="1">'waterfall chart'!$D$5:$D$8</definedName>
    <definedName name="_xlchart.v1.12" hidden="1">'waterfall chart'!$E$4</definedName>
    <definedName name="_xlchart.v1.13" hidden="1">'waterfall chart'!$E$5:$E$8</definedName>
    <definedName name="_xlchart.v1.2" hidden="1">'waterfall chart'!$E$5:$E$8</definedName>
    <definedName name="_xlchart.v5.10" hidden="1">'map chart'!$F$5:$F$49</definedName>
    <definedName name="_xlchart.v5.3" hidden="1">'map chart'!$E$4</definedName>
    <definedName name="_xlchart.v5.4" hidden="1">'map chart'!$E$5:$E$49</definedName>
    <definedName name="_xlchart.v5.5" hidden="1">'map chart'!$F$4</definedName>
    <definedName name="_xlchart.v5.6" hidden="1">'map chart'!$F$5:$F$49</definedName>
    <definedName name="_xlchart.v5.7" hidden="1">'map chart'!$E$4</definedName>
    <definedName name="_xlchart.v5.8" hidden="1">'map chart'!$E$5:$E$49</definedName>
    <definedName name="_xlchart.v5.9" hidden="1">'map chart'!$F$4</definedName>
    <definedName name="Slicer_Region">#N/A</definedName>
    <definedName name="Slicer_Segment">#N/A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6" l="1"/>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 i="6"/>
  <c r="D6" i="4"/>
  <c r="D7" i="4"/>
  <c r="D8" i="4"/>
  <c r="D5"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9" i="10"/>
  <c r="K9" i="10"/>
  <c r="J9" i="10"/>
  <c r="I9" i="10"/>
  <c r="H9" i="10"/>
  <c r="F49" i="6"/>
  <c r="F14" i="6"/>
  <c r="F41" i="6"/>
  <c r="E5" i="4"/>
  <c r="K18" i="8"/>
  <c r="F10" i="6"/>
  <c r="F11" i="6"/>
  <c r="F29" i="6"/>
  <c r="B18" i="8"/>
  <c r="F38" i="6"/>
  <c r="F18" i="6"/>
  <c r="F6" i="6"/>
  <c r="N18" i="8"/>
  <c r="F28" i="6"/>
  <c r="F25" i="6"/>
  <c r="F15" i="6"/>
  <c r="F33" i="6"/>
  <c r="F27" i="6"/>
  <c r="F36" i="6"/>
  <c r="F43" i="6"/>
  <c r="F32" i="6"/>
  <c r="F48" i="6"/>
  <c r="F42" i="6"/>
  <c r="F13" i="6"/>
  <c r="E18" i="8"/>
  <c r="F31" i="6"/>
  <c r="F44" i="6"/>
  <c r="F23" i="6"/>
  <c r="F30" i="6"/>
  <c r="F26" i="6"/>
  <c r="F34" i="6"/>
  <c r="F12" i="6"/>
  <c r="F46" i="6"/>
  <c r="F17" i="6"/>
  <c r="F47" i="6"/>
  <c r="F19" i="6"/>
  <c r="F40" i="6"/>
  <c r="F20" i="6"/>
  <c r="E7" i="4"/>
  <c r="F45" i="6"/>
  <c r="F9" i="6"/>
  <c r="E6" i="4"/>
  <c r="F16" i="6"/>
  <c r="E8" i="4"/>
  <c r="F24" i="6"/>
  <c r="F8" i="6"/>
  <c r="F37" i="6"/>
  <c r="F21" i="6"/>
  <c r="F7" i="6"/>
  <c r="F35" i="6"/>
  <c r="F39" i="6"/>
  <c r="F5" i="6"/>
  <c r="F22" i="6"/>
  <c r="H18" i="8"/>
</calcChain>
</file>

<file path=xl/sharedStrings.xml><?xml version="1.0" encoding="utf-8"?>
<sst xmlns="http://schemas.openxmlformats.org/spreadsheetml/2006/main" count="130132" uniqueCount="10955">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</sst>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quot;$&quot;\ 0.00,\ &quot;k&quot;"/>
    <numFmt numFmtId="166" formatCode="_ [$₹-4009]\ * #,##0.00_ ;_ [$₹-4009]\ * \-#,##0.00_ ;_ [$₹-4009]\ * &quot;-&quot;??_ ;_ @_ "/>
    <numFmt numFmtId="167" formatCode="&quot;#&quot;\ 0"/>
  </numFmts>
  <fonts count="6"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37">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5" fontId="0" fillId="0" borderId="1" xfId="0" applyNumberFormat="1" applyBorder="1"/>
    <xf numFmtId="165" fontId="0" fillId="0" borderId="7" xfId="0" applyNumberFormat="1" applyBorder="1"/>
    <xf numFmtId="0" fontId="0" fillId="0" borderId="2" xfId="0" applyBorder="1" applyAlignment="1">
      <alignment horizontal="left"/>
    </xf>
    <xf numFmtId="0" fontId="1"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0" fillId="0" borderId="2" xfId="0" applyBorder="1"/>
    <xf numFmtId="0" fontId="0" fillId="0" borderId="10" xfId="0" applyBorder="1"/>
    <xf numFmtId="165" fontId="0" fillId="0" borderId="2" xfId="0" applyNumberFormat="1" applyBorder="1"/>
    <xf numFmtId="165" fontId="0" fillId="0" borderId="10"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12" xfId="0" applyBorder="1"/>
    <xf numFmtId="0" fontId="0" fillId="0" borderId="9" xfId="0" applyBorder="1" applyAlignment="1">
      <alignment horizontal="left"/>
    </xf>
    <xf numFmtId="0" fontId="0" fillId="0" borderId="9" xfId="0" applyBorder="1"/>
    <xf numFmtId="0" fontId="0" fillId="0" borderId="13" xfId="0" applyBorder="1"/>
    <xf numFmtId="0" fontId="0" fillId="0" borderId="14" xfId="0" applyBorder="1"/>
    <xf numFmtId="164" fontId="5" fillId="0" borderId="0" xfId="0" applyNumberFormat="1" applyFont="1" applyAlignment="1">
      <alignment horizontal="center"/>
    </xf>
    <xf numFmtId="0" fontId="0" fillId="0" borderId="3"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8" xfId="0" applyNumberFormat="1" applyBorder="1"/>
  </cellXfs>
  <cellStyles count="2">
    <cellStyle name="Normal" xfId="0" builtinId="0"/>
    <cellStyle name="Percent" xfId="1" builtinId="5"/>
  </cellStyles>
  <dxfs count="197">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0"/>
      </font>
      <fill>
        <patternFill>
          <bgColor theme="1" tint="0.14996795556505021"/>
        </patternFill>
      </fill>
      <border diagonalUp="0" diagonalDown="0">
        <left/>
        <right/>
        <top/>
        <bottom/>
        <vertical/>
        <horizontal/>
      </border>
    </dxf>
  </dxfs>
  <tableStyles count="2" defaultTableStyle="TableStyleMedium2" defaultPivotStyle="PivotStyleLight16">
    <tableStyle name="AB" pivot="0" table="0" count="10" xr9:uid="{D0DEF399-9650-4975-A546-395346D96AED}">
      <tableStyleElement type="wholeTable" dxfId="196"/>
      <tableStyleElement type="headerRow" dxfId="195"/>
    </tableStyle>
    <tableStyle name="Data-style" pivot="0" count="3" xr9:uid="{00000000-0011-0000-FFFF-FFFF00000000}">
      <tableStyleElement type="headerRow" dxfId="194"/>
      <tableStyleElement type="firstRowStripe" dxfId="193"/>
      <tableStyleElement type="secondRowStripe" dxfId="19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chart'!$D$4</c:f>
              <c:strCache>
                <c:ptCount val="1"/>
                <c:pt idx="0">
                  <c:v>Sum of Profit</c:v>
                </c:pt>
              </c:strCache>
            </c:strRef>
          </c:tx>
          <c:spPr>
            <a:solidFill>
              <a:schemeClr val="accent2"/>
            </a:solidFill>
            <a:ln>
              <a:noFill/>
            </a:ln>
            <a:effectLst/>
          </c:spPr>
          <c:cat>
            <c:strRef>
              <c:f>'combo 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chart'!$D$5:$D$17</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0189-4343-84DA-457CC1237932}"/>
            </c:ext>
          </c:extLst>
        </c:ser>
        <c:dLbls>
          <c:showLegendKey val="0"/>
          <c:showVal val="0"/>
          <c:showCatName val="0"/>
          <c:showSerName val="0"/>
          <c:showPercent val="0"/>
          <c:showBubbleSize val="0"/>
        </c:dLbls>
        <c:axId val="844472191"/>
        <c:axId val="844470751"/>
      </c:areaChart>
      <c:barChart>
        <c:barDir val="col"/>
        <c:grouping val="clustered"/>
        <c:varyColors val="0"/>
        <c:ser>
          <c:idx val="0"/>
          <c:order val="0"/>
          <c:tx>
            <c:strRef>
              <c:f>'combo chart'!$C$4</c:f>
              <c:strCache>
                <c:ptCount val="1"/>
                <c:pt idx="0">
                  <c:v>Sum of Sales</c:v>
                </c:pt>
              </c:strCache>
            </c:strRef>
          </c:tx>
          <c:spPr>
            <a:solidFill>
              <a:schemeClr val="accent1"/>
            </a:solidFill>
            <a:ln>
              <a:noFill/>
            </a:ln>
            <a:effectLst/>
          </c:spPr>
          <c:invertIfNegative val="0"/>
          <c:cat>
            <c:strRef>
              <c:f>'combo 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chart'!$C$5:$C$17</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189-4343-84DA-457CC1237932}"/>
            </c:ext>
          </c:extLst>
        </c:ser>
        <c:dLbls>
          <c:showLegendKey val="0"/>
          <c:showVal val="0"/>
          <c:showCatName val="0"/>
          <c:showSerName val="0"/>
          <c:showPercent val="0"/>
          <c:showBubbleSize val="0"/>
        </c:dLbls>
        <c:gapWidth val="219"/>
        <c:overlap val="-27"/>
        <c:axId val="842356879"/>
        <c:axId val="842354959"/>
      </c:barChart>
      <c:catAx>
        <c:axId val="84235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54959"/>
        <c:crosses val="autoZero"/>
        <c:auto val="1"/>
        <c:lblAlgn val="ctr"/>
        <c:lblOffset val="100"/>
        <c:noMultiLvlLbl val="0"/>
      </c:catAx>
      <c:valAx>
        <c:axId val="842354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56879"/>
        <c:crosses val="autoZero"/>
        <c:crossBetween val="between"/>
      </c:valAx>
      <c:valAx>
        <c:axId val="844470751"/>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472191"/>
        <c:crosses val="max"/>
        <c:crossBetween val="between"/>
      </c:valAx>
      <c:catAx>
        <c:axId val="844472191"/>
        <c:scaling>
          <c:orientation val="minMax"/>
        </c:scaling>
        <c:delete val="1"/>
        <c:axPos val="b"/>
        <c:numFmt formatCode="General" sourceLinked="1"/>
        <c:majorTickMark val="out"/>
        <c:minorTickMark val="none"/>
        <c:tickLblPos val="nextTo"/>
        <c:crossAx val="84447075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5'!$B$2</c:f>
              <c:strCache>
                <c:ptCount val="1"/>
                <c:pt idx="0">
                  <c:v>Total</c:v>
                </c:pt>
              </c:strCache>
            </c:strRef>
          </c:tx>
          <c:spPr>
            <a:solidFill>
              <a:schemeClr val="accent1"/>
            </a:solidFill>
            <a:ln>
              <a:noFill/>
            </a:ln>
            <a:effectLst/>
          </c:spPr>
          <c:invertIfNegative val="0"/>
          <c:cat>
            <c:strRef>
              <c:f>'Top 5'!$A$3:$A$8</c:f>
              <c:strCache>
                <c:ptCount val="5"/>
                <c:pt idx="0">
                  <c:v>Binders</c:v>
                </c:pt>
                <c:pt idx="1">
                  <c:v>Tables</c:v>
                </c:pt>
                <c:pt idx="2">
                  <c:v>Storage</c:v>
                </c:pt>
                <c:pt idx="3">
                  <c:v>Chairs</c:v>
                </c:pt>
                <c:pt idx="4">
                  <c:v>Phones</c:v>
                </c:pt>
              </c:strCache>
            </c:strRef>
          </c:cat>
          <c:val>
            <c:numRef>
              <c:f>'Top 5'!$B$3:$B$8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64D-4880-BD83-751FD5490201}"/>
            </c:ext>
          </c:extLst>
        </c:ser>
        <c:dLbls>
          <c:showLegendKey val="0"/>
          <c:showVal val="0"/>
          <c:showCatName val="0"/>
          <c:showSerName val="0"/>
          <c:showPercent val="0"/>
          <c:showBubbleSize val="0"/>
        </c:dLbls>
        <c:gapWidth val="182"/>
        <c:axId val="1344431711"/>
        <c:axId val="1344452831"/>
      </c:barChart>
      <c:catAx>
        <c:axId val="134443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52831"/>
        <c:crosses val="autoZero"/>
        <c:auto val="1"/>
        <c:lblAlgn val="ctr"/>
        <c:lblOffset val="100"/>
        <c:noMultiLvlLbl val="0"/>
      </c:catAx>
      <c:valAx>
        <c:axId val="1344452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4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chart'!$B$4</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BA-4F6E-96B2-F2877A21EE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BA-4F6E-96B2-F2877A21EE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BA-4F6E-96B2-F2877A21EE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chart'!$A$5:$A$8</c:f>
              <c:strCache>
                <c:ptCount val="3"/>
                <c:pt idx="0">
                  <c:v>Furniture</c:v>
                </c:pt>
                <c:pt idx="1">
                  <c:v>Office Supplies</c:v>
                </c:pt>
                <c:pt idx="2">
                  <c:v>Technology</c:v>
                </c:pt>
              </c:strCache>
            </c:strRef>
          </c:cat>
          <c:val>
            <c:numRef>
              <c:f>'pie chart'!$B$5:$B$8</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5FD-4F8F-9C40-CD082CA1BFB8}"/>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8853503184713"/>
          <c:y val="0.21696252465483234"/>
          <c:w val="0.76645435244161364"/>
          <c:h val="0.56607495069033531"/>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32C5-4A07-A3CD-CBB87C0F1F6E}"/>
            </c:ext>
          </c:extLst>
        </c:ser>
        <c:dLbls>
          <c:showLegendKey val="0"/>
          <c:showVal val="0"/>
          <c:showCatName val="0"/>
          <c:showSerName val="0"/>
          <c:showPercent val="0"/>
          <c:showBubbleSize val="0"/>
        </c:dLbls>
        <c:smooth val="0"/>
        <c:axId val="1533378239"/>
        <c:axId val="1533378719"/>
      </c:lineChart>
      <c:catAx>
        <c:axId val="1533378239"/>
        <c:scaling>
          <c:orientation val="minMax"/>
        </c:scaling>
        <c:delete val="1"/>
        <c:axPos val="b"/>
        <c:numFmt formatCode="General" sourceLinked="1"/>
        <c:majorTickMark val="none"/>
        <c:minorTickMark val="none"/>
        <c:tickLblPos val="nextTo"/>
        <c:crossAx val="1533378719"/>
        <c:crosses val="autoZero"/>
        <c:auto val="1"/>
        <c:lblAlgn val="ctr"/>
        <c:lblOffset val="100"/>
        <c:noMultiLvlLbl val="0"/>
      </c:catAx>
      <c:valAx>
        <c:axId val="1533378719"/>
        <c:scaling>
          <c:orientation val="minMax"/>
        </c:scaling>
        <c:delete val="1"/>
        <c:axPos val="l"/>
        <c:numFmt formatCode="General" sourceLinked="1"/>
        <c:majorTickMark val="none"/>
        <c:minorTickMark val="none"/>
        <c:tickLblPos val="nextTo"/>
        <c:crossAx val="153337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Dashboard.xlsx]kpi!PivotTable3</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430-4AAD-A83A-164ACC4E73E2}"/>
            </c:ext>
          </c:extLst>
        </c:ser>
        <c:dLbls>
          <c:showLegendKey val="0"/>
          <c:showVal val="0"/>
          <c:showCatName val="0"/>
          <c:showSerName val="0"/>
          <c:showPercent val="0"/>
          <c:showBubbleSize val="0"/>
        </c:dLbls>
        <c:smooth val="0"/>
        <c:axId val="1533364319"/>
        <c:axId val="1533342239"/>
      </c:lineChart>
      <c:catAx>
        <c:axId val="1533364319"/>
        <c:scaling>
          <c:orientation val="minMax"/>
        </c:scaling>
        <c:delete val="1"/>
        <c:axPos val="b"/>
        <c:numFmt formatCode="General" sourceLinked="1"/>
        <c:majorTickMark val="none"/>
        <c:minorTickMark val="none"/>
        <c:tickLblPos val="nextTo"/>
        <c:crossAx val="1533342239"/>
        <c:crosses val="autoZero"/>
        <c:auto val="1"/>
        <c:lblAlgn val="ctr"/>
        <c:lblOffset val="100"/>
        <c:noMultiLvlLbl val="0"/>
      </c:catAx>
      <c:valAx>
        <c:axId val="1533342239"/>
        <c:scaling>
          <c:orientation val="minMax"/>
        </c:scaling>
        <c:delete val="1"/>
        <c:axPos val="l"/>
        <c:numFmt formatCode="General" sourceLinked="1"/>
        <c:majorTickMark val="none"/>
        <c:minorTickMark val="none"/>
        <c:tickLblPos val="nextTo"/>
        <c:crossAx val="153336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8C4-4CD3-9E26-F9658C3FF251}"/>
            </c:ext>
          </c:extLst>
        </c:ser>
        <c:dLbls>
          <c:showLegendKey val="0"/>
          <c:showVal val="0"/>
          <c:showCatName val="0"/>
          <c:showSerName val="0"/>
          <c:showPercent val="0"/>
          <c:showBubbleSize val="0"/>
        </c:dLbls>
        <c:smooth val="0"/>
        <c:axId val="1533360479"/>
        <c:axId val="1533346559"/>
      </c:lineChart>
      <c:catAx>
        <c:axId val="1533360479"/>
        <c:scaling>
          <c:orientation val="minMax"/>
        </c:scaling>
        <c:delete val="1"/>
        <c:axPos val="b"/>
        <c:numFmt formatCode="General" sourceLinked="1"/>
        <c:majorTickMark val="none"/>
        <c:minorTickMark val="none"/>
        <c:tickLblPos val="nextTo"/>
        <c:crossAx val="1533346559"/>
        <c:crosses val="autoZero"/>
        <c:auto val="1"/>
        <c:lblAlgn val="ctr"/>
        <c:lblOffset val="100"/>
        <c:noMultiLvlLbl val="0"/>
      </c:catAx>
      <c:valAx>
        <c:axId val="1533346559"/>
        <c:scaling>
          <c:orientation val="minMax"/>
        </c:scaling>
        <c:delete val="1"/>
        <c:axPos val="l"/>
        <c:numFmt formatCode="General" sourceLinked="1"/>
        <c:majorTickMark val="none"/>
        <c:minorTickMark val="none"/>
        <c:tickLblPos val="nextTo"/>
        <c:crossAx val="153336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Dashboard.xlsx]kpi!PivotTable5</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81818181818177E-2"/>
          <c:y val="0.20952380952380953"/>
          <c:w val="0.83333333333333337"/>
          <c:h val="0.580952380952381"/>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4AE-4EB7-9D48-9C2F8F4DEB6D}"/>
            </c:ext>
          </c:extLst>
        </c:ser>
        <c:dLbls>
          <c:showLegendKey val="0"/>
          <c:showVal val="0"/>
          <c:showCatName val="0"/>
          <c:showSerName val="0"/>
          <c:showPercent val="0"/>
          <c:showBubbleSize val="0"/>
        </c:dLbls>
        <c:smooth val="0"/>
        <c:axId val="1337714895"/>
        <c:axId val="1337724015"/>
      </c:lineChart>
      <c:catAx>
        <c:axId val="1337714895"/>
        <c:scaling>
          <c:orientation val="minMax"/>
        </c:scaling>
        <c:delete val="1"/>
        <c:axPos val="b"/>
        <c:numFmt formatCode="General" sourceLinked="1"/>
        <c:majorTickMark val="none"/>
        <c:minorTickMark val="none"/>
        <c:tickLblPos val="nextTo"/>
        <c:crossAx val="1337724015"/>
        <c:crosses val="autoZero"/>
        <c:auto val="1"/>
        <c:lblAlgn val="ctr"/>
        <c:lblOffset val="100"/>
        <c:noMultiLvlLbl val="0"/>
      </c:catAx>
      <c:valAx>
        <c:axId val="1337724015"/>
        <c:scaling>
          <c:orientation val="minMax"/>
        </c:scaling>
        <c:delete val="1"/>
        <c:axPos val="l"/>
        <c:numFmt formatCode="General" sourceLinked="1"/>
        <c:majorTickMark val="none"/>
        <c:minorTickMark val="none"/>
        <c:tickLblPos val="nextTo"/>
        <c:crossAx val="133771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33C-4773-99CE-B3C9C1DCAC5F}"/>
            </c:ext>
          </c:extLst>
        </c:ser>
        <c:dLbls>
          <c:showLegendKey val="0"/>
          <c:showVal val="0"/>
          <c:showCatName val="0"/>
          <c:showSerName val="0"/>
          <c:showPercent val="0"/>
          <c:showBubbleSize val="0"/>
        </c:dLbls>
        <c:smooth val="0"/>
        <c:axId val="1534683407"/>
        <c:axId val="1534684367"/>
      </c:lineChart>
      <c:catAx>
        <c:axId val="1534683407"/>
        <c:scaling>
          <c:orientation val="minMax"/>
        </c:scaling>
        <c:delete val="1"/>
        <c:axPos val="b"/>
        <c:numFmt formatCode="General" sourceLinked="1"/>
        <c:majorTickMark val="none"/>
        <c:minorTickMark val="none"/>
        <c:tickLblPos val="nextTo"/>
        <c:crossAx val="1534684367"/>
        <c:crosses val="autoZero"/>
        <c:auto val="1"/>
        <c:lblAlgn val="ctr"/>
        <c:lblOffset val="100"/>
        <c:noMultiLvlLbl val="0"/>
      </c:catAx>
      <c:valAx>
        <c:axId val="1534684367"/>
        <c:scaling>
          <c:orientation val="minMax"/>
        </c:scaling>
        <c:delete val="1"/>
        <c:axPos val="l"/>
        <c:numFmt formatCode="General" sourceLinked="1"/>
        <c:majorTickMark val="none"/>
        <c:minorTickMark val="none"/>
        <c:tickLblPos val="nextTo"/>
        <c:crossAx val="153468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38853503184713"/>
          <c:y val="0.21696252465483234"/>
          <c:w val="0.76645435244161364"/>
          <c:h val="0.56607495069033531"/>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9AE4-445B-AF74-DB7B84F611E1}"/>
            </c:ext>
          </c:extLst>
        </c:ser>
        <c:dLbls>
          <c:showLegendKey val="0"/>
          <c:showVal val="0"/>
          <c:showCatName val="0"/>
          <c:showSerName val="0"/>
          <c:showPercent val="0"/>
          <c:showBubbleSize val="0"/>
        </c:dLbls>
        <c:smooth val="0"/>
        <c:axId val="1533378239"/>
        <c:axId val="1533378719"/>
      </c:lineChart>
      <c:catAx>
        <c:axId val="1533378239"/>
        <c:scaling>
          <c:orientation val="minMax"/>
        </c:scaling>
        <c:delete val="1"/>
        <c:axPos val="b"/>
        <c:numFmt formatCode="General" sourceLinked="1"/>
        <c:majorTickMark val="none"/>
        <c:minorTickMark val="none"/>
        <c:tickLblPos val="nextTo"/>
        <c:crossAx val="1533378719"/>
        <c:crosses val="autoZero"/>
        <c:auto val="1"/>
        <c:lblAlgn val="ctr"/>
        <c:lblOffset val="100"/>
        <c:noMultiLvlLbl val="0"/>
      </c:catAx>
      <c:valAx>
        <c:axId val="1533378719"/>
        <c:scaling>
          <c:orientation val="minMax"/>
        </c:scaling>
        <c:delete val="1"/>
        <c:axPos val="l"/>
        <c:numFmt formatCode="General" sourceLinked="1"/>
        <c:majorTickMark val="none"/>
        <c:minorTickMark val="none"/>
        <c:tickLblPos val="nextTo"/>
        <c:crossAx val="153337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Dashboard.xlsx]kpi!PivotTable3</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30129252711341E-2"/>
          <c:y val="0.21194720942901005"/>
          <c:w val="0.8294573643410853"/>
          <c:h val="0.5761078998073218"/>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A8F5-4C0F-9970-DC2E056B77F9}"/>
            </c:ext>
          </c:extLst>
        </c:ser>
        <c:dLbls>
          <c:showLegendKey val="0"/>
          <c:showVal val="0"/>
          <c:showCatName val="0"/>
          <c:showSerName val="0"/>
          <c:showPercent val="0"/>
          <c:showBubbleSize val="0"/>
        </c:dLbls>
        <c:smooth val="0"/>
        <c:axId val="1533364319"/>
        <c:axId val="1533342239"/>
      </c:lineChart>
      <c:catAx>
        <c:axId val="1533364319"/>
        <c:scaling>
          <c:orientation val="minMax"/>
        </c:scaling>
        <c:delete val="1"/>
        <c:axPos val="b"/>
        <c:numFmt formatCode="General" sourceLinked="1"/>
        <c:majorTickMark val="none"/>
        <c:minorTickMark val="none"/>
        <c:tickLblPos val="nextTo"/>
        <c:crossAx val="1533342239"/>
        <c:crosses val="autoZero"/>
        <c:auto val="1"/>
        <c:lblAlgn val="ctr"/>
        <c:lblOffset val="100"/>
        <c:noMultiLvlLbl val="0"/>
      </c:catAx>
      <c:valAx>
        <c:axId val="1533342239"/>
        <c:scaling>
          <c:orientation val="minMax"/>
        </c:scaling>
        <c:delete val="1"/>
        <c:axPos val="l"/>
        <c:numFmt formatCode="General" sourceLinked="1"/>
        <c:majorTickMark val="none"/>
        <c:minorTickMark val="none"/>
        <c:tickLblPos val="nextTo"/>
        <c:crossAx val="153336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Dashboard.xlsx]kpi!PivotTable4</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5C02-4DAC-8A5A-7DE1A10105A0}"/>
            </c:ext>
          </c:extLst>
        </c:ser>
        <c:dLbls>
          <c:showLegendKey val="0"/>
          <c:showVal val="0"/>
          <c:showCatName val="0"/>
          <c:showSerName val="0"/>
          <c:showPercent val="0"/>
          <c:showBubbleSize val="0"/>
        </c:dLbls>
        <c:smooth val="0"/>
        <c:axId val="1533360479"/>
        <c:axId val="1533346559"/>
      </c:lineChart>
      <c:catAx>
        <c:axId val="1533360479"/>
        <c:scaling>
          <c:orientation val="minMax"/>
        </c:scaling>
        <c:delete val="1"/>
        <c:axPos val="b"/>
        <c:numFmt formatCode="General" sourceLinked="1"/>
        <c:majorTickMark val="none"/>
        <c:minorTickMark val="none"/>
        <c:tickLblPos val="nextTo"/>
        <c:crossAx val="1533346559"/>
        <c:crosses val="autoZero"/>
        <c:auto val="1"/>
        <c:lblAlgn val="ctr"/>
        <c:lblOffset val="100"/>
        <c:noMultiLvlLbl val="0"/>
      </c:catAx>
      <c:valAx>
        <c:axId val="1533346559"/>
        <c:scaling>
          <c:orientation val="minMax"/>
        </c:scaling>
        <c:delete val="1"/>
        <c:axPos val="l"/>
        <c:numFmt formatCode="General" sourceLinked="1"/>
        <c:majorTickMark val="none"/>
        <c:minorTickMark val="none"/>
        <c:tickLblPos val="nextTo"/>
        <c:crossAx val="153336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Dashboard.xlsx]kpi!PivotTable5</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81818181818177E-2"/>
          <c:y val="0.20952380952380953"/>
          <c:w val="0.83333333333333337"/>
          <c:h val="0.580952380952381"/>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1C18-4B68-9A88-5D28AC7BA314}"/>
            </c:ext>
          </c:extLst>
        </c:ser>
        <c:dLbls>
          <c:showLegendKey val="0"/>
          <c:showVal val="0"/>
          <c:showCatName val="0"/>
          <c:showSerName val="0"/>
          <c:showPercent val="0"/>
          <c:showBubbleSize val="0"/>
        </c:dLbls>
        <c:smooth val="0"/>
        <c:axId val="1337714895"/>
        <c:axId val="1337724015"/>
      </c:lineChart>
      <c:catAx>
        <c:axId val="1337714895"/>
        <c:scaling>
          <c:orientation val="minMax"/>
        </c:scaling>
        <c:delete val="1"/>
        <c:axPos val="b"/>
        <c:numFmt formatCode="General" sourceLinked="1"/>
        <c:majorTickMark val="none"/>
        <c:minorTickMark val="none"/>
        <c:tickLblPos val="nextTo"/>
        <c:crossAx val="1337724015"/>
        <c:crosses val="autoZero"/>
        <c:auto val="1"/>
        <c:lblAlgn val="ctr"/>
        <c:lblOffset val="100"/>
        <c:noMultiLvlLbl val="0"/>
      </c:catAx>
      <c:valAx>
        <c:axId val="1337724015"/>
        <c:scaling>
          <c:orientation val="minMax"/>
        </c:scaling>
        <c:delete val="1"/>
        <c:axPos val="l"/>
        <c:numFmt formatCode="General" sourceLinked="1"/>
        <c:majorTickMark val="none"/>
        <c:minorTickMark val="none"/>
        <c:tickLblPos val="nextTo"/>
        <c:crossAx val="133771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bg1">
                <a:lumMod val="85000"/>
              </a:schemeClr>
            </a:solidFill>
            <a:round/>
          </a:ln>
          <a:effectLst/>
        </c:spPr>
        <c:marker>
          <c:symbol val="none"/>
        </c:marker>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354-44AD-AB31-CE81DD8329DC}"/>
            </c:ext>
          </c:extLst>
        </c:ser>
        <c:dLbls>
          <c:showLegendKey val="0"/>
          <c:showVal val="0"/>
          <c:showCatName val="0"/>
          <c:showSerName val="0"/>
          <c:showPercent val="0"/>
          <c:showBubbleSize val="0"/>
        </c:dLbls>
        <c:smooth val="0"/>
        <c:axId val="1534683407"/>
        <c:axId val="1534684367"/>
      </c:lineChart>
      <c:catAx>
        <c:axId val="1534683407"/>
        <c:scaling>
          <c:orientation val="minMax"/>
        </c:scaling>
        <c:delete val="1"/>
        <c:axPos val="b"/>
        <c:numFmt formatCode="General" sourceLinked="1"/>
        <c:majorTickMark val="none"/>
        <c:minorTickMark val="none"/>
        <c:tickLblPos val="nextTo"/>
        <c:crossAx val="1534684367"/>
        <c:crosses val="autoZero"/>
        <c:auto val="1"/>
        <c:lblAlgn val="ctr"/>
        <c:lblOffset val="100"/>
        <c:noMultiLvlLbl val="0"/>
      </c:catAx>
      <c:valAx>
        <c:axId val="1534684367"/>
        <c:scaling>
          <c:orientation val="minMax"/>
        </c:scaling>
        <c:delete val="1"/>
        <c:axPos val="l"/>
        <c:numFmt formatCode="General" sourceLinked="1"/>
        <c:majorTickMark val="none"/>
        <c:minorTickMark val="none"/>
        <c:tickLblPos val="nextTo"/>
        <c:crossAx val="153468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chart'!$D$4</c:f>
              <c:strCache>
                <c:ptCount val="1"/>
                <c:pt idx="0">
                  <c:v>Sum of Profit</c:v>
                </c:pt>
              </c:strCache>
            </c:strRef>
          </c:tx>
          <c:spPr>
            <a:solidFill>
              <a:schemeClr val="accent1">
                <a:lumMod val="75000"/>
              </a:schemeClr>
            </a:solidFill>
            <a:ln>
              <a:noFill/>
            </a:ln>
            <a:effectLst/>
          </c:spPr>
          <c:cat>
            <c:strRef>
              <c:f>'combo 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chart'!$D$5:$D$17</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113E-4888-8DD3-15B0AC2A9967}"/>
            </c:ext>
          </c:extLst>
        </c:ser>
        <c:dLbls>
          <c:showLegendKey val="0"/>
          <c:showVal val="0"/>
          <c:showCatName val="0"/>
          <c:showSerName val="0"/>
          <c:showPercent val="0"/>
          <c:showBubbleSize val="0"/>
        </c:dLbls>
        <c:axId val="844472191"/>
        <c:axId val="844470751"/>
      </c:areaChart>
      <c:barChart>
        <c:barDir val="col"/>
        <c:grouping val="clustered"/>
        <c:varyColors val="0"/>
        <c:ser>
          <c:idx val="0"/>
          <c:order val="0"/>
          <c:tx>
            <c:strRef>
              <c:f>'combo chart'!$C$4</c:f>
              <c:strCache>
                <c:ptCount val="1"/>
                <c:pt idx="0">
                  <c:v>Sum of Sales</c:v>
                </c:pt>
              </c:strCache>
            </c:strRef>
          </c:tx>
          <c:spPr>
            <a:solidFill>
              <a:schemeClr val="bg1"/>
            </a:solidFill>
            <a:ln>
              <a:noFill/>
            </a:ln>
            <a:effectLst/>
          </c:spPr>
          <c:invertIfNegative val="0"/>
          <c:cat>
            <c:strRef>
              <c:f>'combo chart'!$B$5:$B$17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chart'!$C$5:$C$17</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113E-4888-8DD3-15B0AC2A9967}"/>
            </c:ext>
          </c:extLst>
        </c:ser>
        <c:dLbls>
          <c:showLegendKey val="0"/>
          <c:showVal val="0"/>
          <c:showCatName val="0"/>
          <c:showSerName val="0"/>
          <c:showPercent val="0"/>
          <c:showBubbleSize val="0"/>
        </c:dLbls>
        <c:gapWidth val="75"/>
        <c:overlap val="-27"/>
        <c:axId val="842356879"/>
        <c:axId val="842354959"/>
      </c:barChart>
      <c:catAx>
        <c:axId val="84235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42354959"/>
        <c:crosses val="autoZero"/>
        <c:auto val="1"/>
        <c:lblAlgn val="ctr"/>
        <c:lblOffset val="100"/>
        <c:noMultiLvlLbl val="0"/>
      </c:catAx>
      <c:valAx>
        <c:axId val="842354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Sales</a:t>
                </a:r>
              </a:p>
            </c:rich>
          </c:tx>
          <c:layout>
            <c:manualLayout>
              <c:xMode val="edge"/>
              <c:yMode val="edge"/>
              <c:x val="1.3679890560875513E-2"/>
              <c:y val="0.4045420760458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42356879"/>
        <c:crosses val="autoZero"/>
        <c:crossBetween val="between"/>
      </c:valAx>
      <c:valAx>
        <c:axId val="84447075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r>
                  <a:rPr lang="en-IN">
                    <a:solidFill>
                      <a:schemeClr val="bg2"/>
                    </a:solidFill>
                  </a:rPr>
                  <a:t>Profit</a:t>
                </a:r>
              </a:p>
            </c:rich>
          </c:tx>
          <c:layout>
            <c:manualLayout>
              <c:xMode val="edge"/>
              <c:yMode val="edge"/>
              <c:x val="0.95165289701304434"/>
              <c:y val="0.360091631245209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2"/>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844472191"/>
        <c:crosses val="max"/>
        <c:crossBetween val="between"/>
      </c:valAx>
      <c:catAx>
        <c:axId val="844472191"/>
        <c:scaling>
          <c:orientation val="minMax"/>
        </c:scaling>
        <c:delete val="1"/>
        <c:axPos val="b"/>
        <c:numFmt formatCode="General" sourceLinked="1"/>
        <c:majorTickMark val="out"/>
        <c:minorTickMark val="none"/>
        <c:tickLblPos val="nextTo"/>
        <c:crossAx val="8444707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40000"/>
              <a:lumOff val="6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24519685039370082"/>
          <c:y val="0.14401989815375643"/>
          <c:w val="0.49456628106671852"/>
          <c:h val="0.85598010184624362"/>
        </c:manualLayout>
      </c:layout>
      <c:doughnutChart>
        <c:varyColors val="1"/>
        <c:ser>
          <c:idx val="0"/>
          <c:order val="0"/>
          <c:tx>
            <c:strRef>
              <c:f>'pie chart'!$B$4</c:f>
              <c:strCache>
                <c:ptCount val="1"/>
                <c:pt idx="0">
                  <c:v>Total</c:v>
                </c:pt>
              </c:strCache>
            </c:strRef>
          </c:tx>
          <c:explosion val="1"/>
          <c:dPt>
            <c:idx val="0"/>
            <c:bubble3D val="0"/>
            <c:explosion val="2"/>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2CEB-4097-A8F8-F5A0435BA50E}"/>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CEB-4097-A8F8-F5A0435BA50E}"/>
              </c:ext>
            </c:extLst>
          </c:dPt>
          <c:dPt>
            <c:idx val="2"/>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5-2CEB-4097-A8F8-F5A0435BA5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chart'!$A$5:$A$8</c:f>
              <c:strCache>
                <c:ptCount val="3"/>
                <c:pt idx="0">
                  <c:v>Furniture</c:v>
                </c:pt>
                <c:pt idx="1">
                  <c:v>Office Supplies</c:v>
                </c:pt>
                <c:pt idx="2">
                  <c:v>Technology</c:v>
                </c:pt>
              </c:strCache>
            </c:strRef>
          </c:cat>
          <c:val>
            <c:numRef>
              <c:f>'pie chart'!$B$5:$B$8</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2CEB-4097-A8F8-F5A0435BA50E}"/>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barChart>
        <c:barDir val="bar"/>
        <c:grouping val="clustered"/>
        <c:varyColors val="0"/>
        <c:ser>
          <c:idx val="0"/>
          <c:order val="0"/>
          <c:tx>
            <c:strRef>
              <c:f>'Top 5'!$B$2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5'!$A$3:$A$8</c:f>
              <c:strCache>
                <c:ptCount val="5"/>
                <c:pt idx="0">
                  <c:v>Binders</c:v>
                </c:pt>
                <c:pt idx="1">
                  <c:v>Tables</c:v>
                </c:pt>
                <c:pt idx="2">
                  <c:v>Storage</c:v>
                </c:pt>
                <c:pt idx="3">
                  <c:v>Chairs</c:v>
                </c:pt>
                <c:pt idx="4">
                  <c:v>Phones</c:v>
                </c:pt>
              </c:strCache>
            </c:strRef>
          </c:cat>
          <c:val>
            <c:numRef>
              <c:f>'Top 5'!$B$3:$B$8</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E5B6-4DD9-8F38-6911F39194FE}"/>
            </c:ext>
          </c:extLst>
        </c:ser>
        <c:dLbls>
          <c:dLblPos val="inEnd"/>
          <c:showLegendKey val="0"/>
          <c:showVal val="1"/>
          <c:showCatName val="0"/>
          <c:showSerName val="0"/>
          <c:showPercent val="0"/>
          <c:showBubbleSize val="0"/>
        </c:dLbls>
        <c:gapWidth val="70"/>
        <c:axId val="1344431711"/>
        <c:axId val="1344452831"/>
      </c:barChart>
      <c:catAx>
        <c:axId val="134443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344452831"/>
        <c:crosses val="autoZero"/>
        <c:auto val="1"/>
        <c:lblAlgn val="ctr"/>
        <c:lblOffset val="100"/>
        <c:noMultiLvlLbl val="0"/>
      </c:catAx>
      <c:valAx>
        <c:axId val="1344452831"/>
        <c:scaling>
          <c:orientation val="minMax"/>
        </c:scaling>
        <c:delete val="1"/>
        <c:axPos val="b"/>
        <c:numFmt formatCode="General" sourceLinked="1"/>
        <c:majorTickMark val="none"/>
        <c:minorTickMark val="none"/>
        <c:tickLblPos val="nextTo"/>
        <c:crossAx val="1344431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E4BE2603-BCB6-434E-ADEC-D8463325371B}">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CCAE9575-DC86-491C-A7F6-7CCD6F3D7379}">
          <cx:tx>
            <cx:txData>
              <cx:f>_xlchart.v5.5</cx:f>
              <cx:v>Sales</cx:v>
            </cx:txData>
          </cx:tx>
          <cx:dataId val="0"/>
          <cx:layoutPr>
            <cx:geography cultureLanguage="en-US" cultureRegion="IN" attribution="Powered by Bing">
              <cx:geoCache provider="{E9337A44-BEBE-4D9F-B70C-5C5E7DAFC167}">
                <cx:binary>7H1pU9zItu1fcfjzE52Tcjhx+ka0VFUUGLBNY9o+XxRlwJrnWb/+LjG4QV1uc6J5L4KIV+3GBlWW
tnLtceXO5N9Xw7+ukptd9WZIk6z+19Xw69ugaYp//fJLfRXcpLv6IA2vqrzOvzUHV3n6S/7tW3h1
88t1tevDzP+FESp+uQp2VXMzvP2ff+PT/Jv8JL/aNWGefWxvqvH8pm6Tpv6ba3svvdldp2G2Cuum
Cq8a+uvbo+w63GW7t29usiZsxouxuPn17ZM3vX3zy/Kj/nLbNwkka9prjOXmwFBjhLY1uX3xt2+S
PPPvL1taHjBNlTGc3V23H+59tksx/hkC3Yqzu76ubuoaD3T796OBT6THz8/evrnK26yZJ83H/P36
9lMWNjfXb35vds1N/fZNWOfu3RvcfH6ET7/fPvMvT6f9f/69+AFmYfGTR8gsp+xnl/4CzG/J7usu
fUlg2IGSUjDG1F8Q0YJw4MHM3espIs+QZD8i3wcuEPnt5FUi4u6S8FteZeFLgqIOmC2khMncWQN9
ig2l5kBSxRQVMKr59RSb58m0H57HYxcIub+9ToTyJK921/nDHL2AN9MHxmjbJuLeWy3xIfaBLZTm
Em7uzoXeuTH3GaL8AJbvI5egvH+VoJzuwuzmYXL+OSLCPuAwGGFz+84gFt5MmgNGJRVEibvr4uHe
d8D8VJz9qNwPW0Byun6VkJzkbVi/cNgnB0ZTQqS891NwVI/DvqEH2lDNmCZ7YXmWSPuheTR0Ac/J
63Rjv1XhlL9oTiYOGPIt5F33NrGwGUrpwWxSRtryNgzByz12Zs8QaD803wcugPntP6/SblY3ya7f
VS/ozZAtE6KVZA/ebGE2yj4QUkvBqb4zm0W2/ByJ9kPz58gFNqvX6dPex8kuyF80YUZo11wIad+l
ZmQR+406sInmhChUM7evp1bzHIn2Y/PnyAU279+9Srs5yvvdw9y8QAbADhDcpa2EuANmUWEaDlwQ
iSi5vy4f7n1fYf5Emv2Y3D3DAo+j1xpg4l1W71D6vljVLxDejSac3mdlehH+2YHghtr2Ayuw8GO/
VT+XaD8uf45cYPPb+au0FTfPspurJrxqm5eDR9ADW9nU5vzely1cmQI3wDXyA7bA5ZnS7IfmyeAF
Ou7Fq0Tn97xtgjfursqT8EUzNH5gCDeCUeTQ82vh0zSBfQmikandhZqFT3u+XPuhWo5foPW7+yrR
evfSXk4fCC0UM0rdobQwI6MPuCYUbvDP2vRxHv1zefaj8zBugcq7318lKg/s85v82xvQJG369UUZ
NTA2BIwM5Sj8H1egSh0QKpmR/D6VXhAD/61Y+6Ha/ykL4Fav1Jygy+1VPL5cXOJIoZliWtr31PMi
bdA2FguUUpwizZ5fi/D07hkS7cfpz5ELbN59eZVGtQHzGV6/YJbN9IFtbJuK+5lfVj8aGZ1WXLC5
AppfiFiPfd0zBNqPzPeBC2A2r3PV4PAmr/wXdXDsQArkasLcpwqLIKT5gRCCK2QLe4F5hkD7gfk+
cAHM4W+v0mJOw7qe/xRF+KC5/7w25UikGQgdfZ8AzOs1j4OQxnKOLRmWE+7XExZ53DOF2g/Qk8EL
kE5fZ65wdA1S5+XgEQIJmiGKPaymLeINpQL4GK70MtL8VJD9kNwPW4BxtHqVFvO+uvHz7AXRQNHD
NehNLr8TaI+NhTJyAMKAEqywPdz1jsL5uST74XgYt8Dj/eukCs5uvla7On7BoD/zBFhr5krdrQMQ
9tR9GXMAOBQDXX0XWxbu6zkS7Ufmz5ELbM5eJx19lIAgyMP6QW//eWgR5IDCb2Gp+X4R56+hhQrY
kv099jzc+572fIZE+7H581kW2By9zpTsdFeNyS67fpiff44NR9EJw0HZ/9RelDxQhGLtzdxjtkiS
nyPJfkz+HLnA5PR1xpbTPGtetA9NoNwH3UkNEuHbF6b+SXAhSMWETZmciYLHlcszRPkBJg/PsITk
4lWG+9NdXe+ugra+aZqX9GPsAA1NXBFz3wmwyMEU1qKJDez0Iug/W54foPP0cZYYvdYi5ioI/d1L
JmVYyVFCGTBod0nZAh5QMooTgyXP/Uz0afhziX4A0PeRS2yOXqf9hFjJqfPmJfMzieYnA04GS223
L/rUqRlxQA0IGfR6LHzac2T5ESzfH2OJy+vsrJ3L5LytwocZepHwz6XC0qa4p2SWaTO4MpCYirJ7
m1nQmM+R6EfgPDzLEpvX2Sx4dtPtXpLFRH8Nt6VAt+D+YEOpRMFvI9boO4uCQT3OBX4uz35cHsYt
UDm7fJWe7Oymf7PdpUUdhC/Z/CT4gdQ2GgYfqslFioZMwEYlypAo3Hm7hVN7tlg/wujJUy2h2r5a
qI5vqvpmfFDkf+7e5sqTAwSb73dvCqQZGE9sWrmncRYJ9YzTz2X6MUgPY5cIHb9KhC5uhhftvKHo
EORaoDVgf0oAD4i9HViy/nOJ7bGH+6k4+3G5H7aA5OLzq4TkrvthtYtfNlkT6HlCJzp82J1dLLtu
CTlgnCCfkwuDea48+6F5OnqB0O+rV4nQ7EJOb4bw6gUXAzjwYeA6qbgnOxfhhxJ5QNHgadB28+BM
76i050mzH53HYxfYnJ2+Wmy+5FX8MEcvEHAYFgYME/OetNvXAhl0RWMNjSB1uKfV/kJD929+JtGP
0bkbucTmy+vEJq/+7/SroTeaY53se1698G3KHFCNtFrKe9taIvRsuX6A02L8Ei33FaP14nFIoSFA
cngxvn+ZDXFIyHl/yEP+9mDJ997udq5/LtXfIfUweonT64xG74PwBeMQ0muBzmgw1ftrVHTa4ApH
r8191yG84eMM7mfS7MflbtQCj/evs+j51OyChzn559Fn5gzAT6PwvF/kXLA5t7ulFLayMbnwaj+T
Yz8Sd6MWSHy6eJUe7MNNltVj0u1edJc0LEQbbJK+Jz3JshcNrZ2aaz235X7nrB9byHOl2o/P09EL
nD789ipxOg9w0sGbo/pll0HRPiCZZsa+77A1+ik9PRM6FETbvNXw9rXwZM+Vaj9OT0cvcDp/nWsI
F7AnnHJxc/OC7s0+0AJcALlnPJc9HjiggwvO5lMHvhMKj43pWSLtR+jR0AU8F69zKeHypkqx6Pty
4KBBjSib4b9lyYOuT8mkkahHb1+LJYRnSLIfk+8DF4hcvs4AdBmi2/ZFg8/co06ZNljhuZv5pVPT
B3NkstFWeHd94dSeI9EPoPn+LEtsXkfQufrbU3fufMpduvbknf/9gUPoFsBuULQU7CML0LOGLTk4
oOOhB0c8mOtdebM4DOjHYu0HaTH8yZP8Pzpp6MenEH0/qGm1a3br2xOeHh1E9PdXbx8Xx04thr55
PEFP9PJhWo+uf33LQHyCNPt+ctT8IfcjHxeVy410j4be7Orm17fWvAHeZlKhs81G3yGap9++6W9u
L2k08+KoD7T3gMHDviwOw8zmWhWHUEls3Ua9Ox9Chbr2NlGv5617uMQR/ubt9IwbGysWcLQPT/oh
T0Y0uH6flvvv32Rt+iEPs6b+9a2a+4KLu/fNwtrzajzj3Ch0daM1ElUarl/tznGKF95O/4+KhzKt
kjraDo0OCoeaOFCrqfbLfsW6ygzrpitI7miiAnnksdEXRxnLjHblVLeZy3oZDRs+DWm8zu3cL7dW
ktO+coouS4lDAl7jRC9bn4xeII6KvKFnuZ2Io0a0lDkji8ovSSH5URdSL3H6KLESJ06G3kkno09M
4OVfsloXXwoyedW6i9AP7/QZ1Sc0YGKXVR09S01qZdjL6UvptDnTxSFLVFCt69iah3AvTd04CscP
rGzMZcspbtwXxAqdptbDuT/Y5jIN6XBeRYwfeXGaeg4vBlW991kW58e5XeX6WBpVX9fYPXeRZGns
OzTILJdmfhK6hRiHD2My8NaNW4PHKIyopMOYX20J5fQC6+72TrFh+JDnVrvlXcA/Tb0ePmQ8r7Y1
J3ntyLSmZz4r8fyF8r3LSKIf0i3LsKgdZaK6PizMVF9HVYgZyETOLsI6Kb5wrySdM/AKbxMDzd+l
uW3vRh/jnNaHADbtIW2f4G6E++wi8nAKgdtyGUyONAOeWsS4p4558SWJCJ7dJPbUOW1P+JkUYfou
C1RwxmMrOtGdR52qD4fTyAu7I56b+CgLFcYoa55POXiR76RDaskV9Bo/uQM0IX5crfzQM5esnRHu
xnb4AEjr+rMc83E46QtvpKshZlG6InUShx+tlOER8jHCpxRdgK+6TpLJtZMW89JHFmQMBivxnH4U
lu0qS/nhYdmkdrct4jQgf1SyFnyTpJOVO10/fQu8FjNBusxcjkl/3ky1vRmzQAo38ULvcmJ19FF1
wggnGUrLLWjKLjIBBRyCftbaFIoeD6L1NmPh45Mmj+GrCjzIFsxK1BA+fAhkj+9V00EbWFUDWcMb
xddmtPmRFrQVp4lSTekWfg3ls1gSrLyOwfRUXzTXOBWo99ekKehZ0JcwQmUGAJwXmjBHG7+WThwV
2XicRSYO3dgkSbruoKLSoTDLk7wwUmxV5PEjK+oYd8eeQ+5wasPJSWNvOOfEzzwn67Fc7ni0ra+H
QeCW2WQBu27Wk9EMxZd2hkjzhh+ldlt80bTGhzUlCQ/RSWrWSmTh4dh1Zl0IWnypisi7vFXh0FKY
37jO3+WzsUezknqyG8573mJKeuaPHwYfppBOLH8ngiiLNwwtw5dYA8TENXnBuVskGgrTKpK/SzKJ
H9+aRJsU4aEMR0zeGLQAm8BxhDQsv0yqqralXaTBSraSXog+9y6tiHSWU9RRkDtR6aduUikYp8xH
s56YDg+TwO47pw9TPA4JxVFYDwC0JCPehVIeCmZxGHkdd5gfrxL0omMNnppM8CA4cIsfqSA3J32e
mJOplICwCUd8Ql7QaHISS1fabVUd8A9R2flqZVX1CH/qT2ZFkkJtpV2RDUkic2KXg7XifWBVzpDH
eF4+VH6/meqxDdYGRuE5rEoh0MThsVKW98H5WA/FqR+1Zh2OZXjIR9hybOCedRZbZp3SBJ8jZCqO
4rjTq6iByyDEoxeNXbSYwVQM5wUUPXRYEJdfYuKVW0Nr/9BrAnahOHRexknvbXQQVdPvtTG22A4t
XCSf8MBDHEOjLMMAVMIseuGRaSqO/VzZw5pnaRIcp14UHkZkCg9bweLJ7XqglISe2NUhg2um3gid
8nC4X+eMcgKsVZ3YO9IbWPiQUXpRtiO9iOyxH1dxlfLMSUkOfaF1Y9Z5Bi3tTQeLSGVJz8Lc0Is0
pZAnSgvfW3dm1hxFk3w8FlGFj2e+V1/7cR4ehoEN7Ta4xdyuflmFNo3eiaKtti1VpNzc6rxgAoNI
g2d2WTnrf6skPWvDzlyCD1V4TjK7va6nZfOxK+142JCwhn+r6kavkoDP+mjGWrtFqc2lxScAeefS
opqG6apQPVTJ9nTVHkW6Li2n7ERfrQtq0Q9CwrqSJDaR2/aYXp4Mm1uLSzstLvusGag7lHYVbG49
a54HVB72gS4vaciz7LL3/TH+w+45/EQiZi9Fuz48FEFj70zSm3XUlulHGrTM1X52nQWDOaqKYg4G
JZrCndHz4YFNMtGzfrLhyBLkD62rc11QZwiCjAbv2RiMW7gfnvYr6rdIIRxkKDl1ZT6Zd2lWN4HD
lDf4mJLQJB+nKLmJSJgo7SaN5V8ilFbbrLFTQJQRWE3cDvC1sMlqFcDF5I7VMztyeVnJ6zxLL3Of
VsfGG1rSO6PuB+QhvLpgQh/lZg5EtcySi3D0i3eIMfoDzRTxYLsd31QlD52S0uYM6Xj+DseT+m6n
/eBTqEo7ccbM+0/ZsLXF8vKkRjOJWzXKJSqCDThtSlOr3zbNeFQHbfFORaZKvQ8kELlrTPNHVrab
oqjLjYUi7EMhOidK1bnHhE3+GGVSWIgTeSq9I0rzFF41goXjkLjVxEnLVgUp0hWTbMpcVTe278hS
RG6Rs3RLaekHTigK7Voi5ps4Y51xVDhtSDv0x3YUxLFrqX7sHJYVwbgZ5ZiorYFaVq5ft/aA6Q/M
u4aL6b0eGnVcRwZhLhzKbThYReOkPf0kaJefWkRm78Mp1seKedBeKpCUBDpf+zoqAocUA3OiWLXv
qqEjp4r7hDu1ZQ+7ROTRp1Gln0SkyuQkKWvxsYyDbG01da9dMVVmozvefavHynwNdJM4dW+YM0HJ
1qWtwpWuxmozWpHZkq7sVuPQpOtUF0PgChHFTsvr6FRXQTSeYr7kddTobDO1vYc4HpK1H/afjImK
TRyq6lB5/X86b3DtMFJf/XIYzwN7zFY0KdmGxypyWGNXH2uCaZUmk2t7SIerqGUXVqQ8h/Z1farD
YPqYTqPt5qpNN/loiUPPdOqkMKFY+2V9UZrWipxKIjNa12mZnzaTBxcVp8hP+qBY+8gbjtu0oses
rqytbfL6KDatOMn5RFxMWrbu4tL+fZB57gxlqdeWmWIngsdyoCHxB1FGK4Ws05pi+h5BYETK12Ub
X1vyKKn4+NHPucsznm2ZVVeHeo4QfCy61eCbdmvHAKwOR+tL7Q3lKioqczpF9sc2TNmqyTJyHleR
PsnHpPnEBmadjGmRlI6lFcb1yF2/Nl1ikJcwNh03Q1YeRmGTf46QviO9a9MuhH6z+IJVnt6qnltn
RJbEReRVq1iLTavscRPlcXrU4/CpnRWnnwerjBOHqiR1u6qqN5aC2jij6okzTk17SLw4cG0dly6c
v7+a7ASByA+aoy6zr4vAF2vW0N6lBUlmb0WPxqjiO68iRbny8nr4jIx4jey6QiYYkmw1xiReN6WQ
F14JjwLPX6XrMKehY4VMbUk98MM0SMZVzcYRoCW0PwlaS1Gn4G1kWjgSXWHuGpucd32c0LVvJ9WI
XLychug89OjQOjRKRbJVU93513D+/iaIWLmaNC1WntVlhesH3lQ5uc+9w0YGFhxTFcqtjtv+0opr
phH2PCadsKXBqioaVCBBuVayytFxC7sIedNfFlInR5McA8dUY7yZpmZatwHBt5EKN5Il5FPvDxoq
ztNcWMehPSd+cKRpaK5wjLF/4pfpWdA19R9WYNp3aaVPZZzVLoKX93vaMvLZ9LWsnBa1S3Mcl+UY
/lHLoiVHaSxNc2yVdGLtFl7LbLCm3pb9OqIWMicfhZv33mtMj2y2y1GG2GGuv3hlAqfuRVFfjHDf
IzGeY9Nq4ocqivLJdlkiLOL4tUV63/Vt0vIvOkgRdVkbjdLVoeb+RvWenb4rSYWfxzlSrhWx00ZD
e5ip1naLHDSoAmRbWV8jEZGdQGwKyyIZjwmdhvOR9fQCuWjipmWPtNxYyM8eVfx7imfU58vSGbSN
Ziig5wNu2Xz9UencBl4SFk0Ybb3cJNUqzXM+/DGJqa0/i3Gayo1IDbKRPLOTWDp9jOD79wJQrOQt
JdAcTSR0PsIVUoAaeixBH0iaT6zxt/ZgtO94We2Hq9ZQj51Rqw58JJtecRjyMPDfNYU3ZetC1t6Z
nzX0QpOWnok8Rlb591LtmRZsi0VPLNJ2ib7xWehH05Lx1suDSPjbzELqVw6I/ushzJGTdiiO3SZk
yHzadEJyZHV+gcaV7zTMHlAoCJXlnMy7cuf/kYLjINXF7UcVt1k3YU7GBKVQRMuxQMQpdRoBkGC0
LWTRveYXsfKsIzqn35lIRPSuE2XB3gs5dvHkkLjxg20zV9BF6WfRt9qzUcNkHI72JwL/FUR02FFb
oWMIZ/Fh2eKpwJ3xQ4tbOtlmXpdWjhmHtnYDGRdImnDERelmRZqt5VCXu1TE43nZgKsoA9TyYT5U
52lWuj+RaOZ8nnJCODMQiyjYWoajSxCGn0pk2aU1tcgbtlVkIW2UlhzOG1BSlzUontrR1lz+9ozV
14IqflR0qC+yPq+SQ4qdi6Fb18Vcg2Fm/14wvk+wefFNSk2xyeoW+0eqpTpSVGlVBttC+shQ/Ry1
V+uYvq/UgKyI19nvRZBocTTmSFtXA8/r+LgTrDtvRWdqJ+h6c0nIiGpZ3ObFtEEZa4UoonwxIX0P
/Ro5t5fPOfzM9WSGwLKt1ANbEqtqaE9HMHjXd0VpmPbDeTvNLEA2FsN54IV+5HTRNHyY8zicKxxD
t6Zax7FjqwIV0N9Px3zw+RInHK0tJAVvgA4YsXBAAbXKcOyUdcgDGz6Q5VMWHOt2LnWyAdLD8ZuT
kenO+j1jE8iTIQ0g1hi20++DkZgtn1NUJ/ZkJW6UCPwTk4WvgwLTuL6lhzgrZrCrCCxN27d+uM19
MGBuqIrOX/tdWW2nMcXdbRaDvJHx2EFDUBBc3z7sPfd7b9h31OVVXiAOIrgvvv2fizzFn9tT67+/
55b8/PM7bN+6+7UEf/suHAUy07j18k2zNN8/C3e/l25mf5988xcq+oGCXZDNd7/l4AcXn8dEo/kW
sH73gH8hop8cUnfHbc/E7t2wBxKaHigcG0El9i1KPh+T952EVhwHfthYecCZETBWI813ElrgnEp7
PqkFx7dCCPzj7Zt7EhoNDQYdDThe1LaxKwiF8n9DQuN4l4Ui4yCe2fuhTKMKTSts4bNtNmLlMA+7
LVhcumJBmKyDKTOu3TSfRxl/1aSLnCKfmnXWDgZsrqydYRjjY03jAhW6vtCdjo+tpIlPhzY5QYGM
TM2SZ6ysuJMQK3NU1Bl3bMXg6DabNoKnZFX6BXdQMJtNAe7JNbI1rjLsY+F1ZEUCL3MioeM1LeFd
fIp7Wj7p3IgisyOkJKsorj8jUb5okfc4JQo2V9rRV2kVZJWkeHtMp87NO1XBRVafKfh1d7I77kST
ba1TT11aPTmPOP3aVbi9tIvPSY4j/P2GgwZSoYsWH9TnukZtNxdjxdCsSVV+ljQyTlOpzOktPB6Y
fAbLzsiqs9RRVekjxPdm7dWYGkTctd+k3Jmi+BuLrcGRElOZ66pekRIfmnSYAhH7n/AImAaij1Js
P1uhYoYnI5ChK4S1DjxWO23A8m0kqmKTJ36ykqXE1Vh87HXbrOeRkfC0E5o2ciYmM8cfMQVFwpu1
3dAJFUvy0aD1Zp3UuGXiT/Y7W5QQv+ds3ZYQiBcyXpHJ/xTXZnA81eqVybNvY1bm25JXzLW9MV71
8ch80BL+lZdYFPNgLrD9pgHnlBRuTaLIDdIIADdaOznpmFtFpr7wtBeflEZ6LgiOaVNMZNr2GrPH
a9y0t9WRptbFrZKE5ahXoyhr0DPQAzryj2BcQrci5qLXtHNZjC8psT92IYTyo1gccQtFLo3aepX7
6XCsDJiErpi1qMF7sR31LKxpvCrzmq1VF0Su9OSAaYJitUlauKltn0Gfvw0m5lg4gOhJH35FeAb2
E76LkH04HbWyVd/o2lVdjjEpZqmmhV4xVUynpKwNCLTq8y3eqa8zsLlQq6bH8/oBVEaZCtCXZeC0
qCmQJvvfYOTQaon36gDaqRVUJZ9twS+b8VMS4Fupo6+cQhBYnna6Ig7PWkwX9uBejBOQ70vYiUK6
ftzrdDoNFKwDayWfVYwPlAoI6xbKhMr17HYysgJG0Vt4K2j6r2nes7VHVHmcsNpeCw9Km8S1dzxm
hp6ndVS4rOgjBKCxc3lTFJspZWxdoSRYpVi6WGH5AzL4Qf1O19Zw6EtGT3jpYemkmdg6VjBKUOAn
YR9lTtbm0LIMF4c+i081g6FyAkeguyBZx6OfrAnshCRd+LEL7LNb8+LRNGEZp2XrQSR61eZ6cPI2
yh2SAm4RmPjYD0h2OBAerzs6m2Gsc/cWWyvF41tediJBScCFQAWyojQuqN7CvdXyScXTJkeBflj7
Il6PaWI2kgfJqregzrcKMGs4TPxjKKYMNC/cmOlg32Iy0/YW5qbtOewAaoQFlAaLZNTbFSgDtzYy
EndC4eNmLbW2nuHwXnb4NRzxj57G3/wY8hkO6yEWrDnljXFZRr1jUrXZCQrp4cwe7EPdR18tP0Q1
p/rsxItZvAaDF7rtRKytb8NOUdbRkxFM0wbVa+Rk4GpPrNrg7hncl4pSnHQJ50CnzAkHcWiCpHaI
NeDDaN+5oubSVVg+WVWVXTslSJOjXtZ6pTJklkOYki0Bx7i2Eh9O0adwbljAW1kqNodeyz4G2G98
ONFsPCwaOBPwb51rl3hsr4MIfUthRarIt6mGB0tVwu98EzMDW98abRfKzrV86wKfHXywK6hEZYuP
bIzGQ+lZ2rGbfA47PZSpHIpNLUPglydkFZQkOxmkGM5aFX8zwsbUjLCA27mWxo5XcYqPbClwFZmM
12Jo6pWFBMlJhF06KrG8D4xOyJzyMjnUXvmtVPhx2kZrGH3h+CH8ibCScEOr6koTy15nFvXdvFSX
qPfzdWwFH6y+PVN5EzkobPzjMRyQh1pJnVAsh4xkzeI+J042WLJdIQ38T2wnaedgT5yQa/xWhBoV
0VRFX1mUDytaROA+Q8IubD9OVrXui+h0BJV4HPYEEHLi+Z7j+VS064iUkRPkYfMBBI30QFzSxFeb
qh66yB3jhqyH0VT1ehJBAUq4LK3jwmt3VpPn17XprkRI8tbx+RB/0yW3JgkvMU21C/cPsjWr8o1J
48EUTmWVWBSKKth8JDpr5SMUrRjV3qnp88naJBwswFnMAq2OMiPqdNuAVbI+Y7W6c4PW75ITL8A6
nFNVCZVuOcZleGZ3ko1rrPF61nnWIn0IlLx4lIrd56yPl9eXpfB8wKBELSylIhItOItCKjEWm0Re
tVsVjuNhNQXfwhjBhWf6oq1yDrWC1YkQmv73913WwLf3xVk7KMGxMA8i52kBZ0bBRtMU7Zb2t84O
NsjD+DrrrdgZivjb399t2UJwezesfEiGY8kIeome3m3qfUuEU9ZukxEKMmcCJvastW/V5O65/n8R
sLeN6M9sns0Z849rgEUPz2LcfREg5YFBmo02FOgjGCPyvRMFlMPcIoaOSuxkxm9z0lDj+0YUdLxy
nF52XzUA+PsCgOLAIM7Q828oqC+DKvS/KQAWdf18R5yVZiQFjzYTN0smLaFRlaFPwb7R1GtQjLNC
IE1zSdGFE5ba2iLeCVC79SYrx3oUq4YNdjC4Vu6Rr35WCazS5myI1bEB2d+uYmNl5bY3aVKfJnZa
WKOTx4NdfLXjJhrylSVlEnHXV0rQGzXkY3ueBKh5d1rbhXfFU17KM1+CTeROSucVPVcUiArvA0qa
Plv5iV3FaE7o7TQ9oWosZ/4AS4/jO4bAF32z6g4Mwk+q/afFPsp7gh1lBocBzJ3kmC5oxGNaTdE0
bAMsyNx4fZ5F5bYB9yy2iejqSm3RsNOEvTuFBX4HWEI8rK9uHmnUHle24Bpx//kECFCMcGdACsI8
vf8UcV1LIsPriMbzkmKTc5uDhTbMKqNNNfR+1ayqoPFF4FjCmorsQy/4iNqEikn2/BgMeFbHTp4j
l6dnaMLGkupP5mieg8fE1VzkIiea1RynjaN4fSpjP05DWE12vFWZVcVYCkhTxf8jqziosjtXdPc7
8/bMx19vJQiOXYCDFQwn/M5bYB/DkXosHVtf+lvoq4VlCjvOOXEGVqb46++n/qk3x64ZbIBG/xg6
OGeqF8b29FZDEFosqLh1La2qI2zlT8pX5QY8V4N7ZVUjJUI68Rr0kH93InsecaFx833R7YKuNVC5
OJVled/ifyk7s964lWQJ/yICXIrbK9mLdsuSpWv7pWBZHu5ksbgWf/39aHmAYx3AxgxmpmGp1SRr
ycqMjIieTBd2lhe9ZqSltNlB3+rhcy6k24IIlcVUfGglXxs5JnneQWL7y2ODPPxjMvfHBlzHEs4l
a0KtEu7D8g+wL/PnwrLX3HulV0QZQZPGDvxvb8PdbUVY3xWW0zm3XtWb6bEaYGzQ9QI7+OsE/H7A
cScw+PhCSB8OX8BovD/GOaTt0lSt/C7jrfX1uetVI83Rks0Qm7OhUcSs/Hns//3wUQjwAsSCeQTU
z3dnKo1FWZfG1q8iWIhdJ+MEm1OdfL1MgzgWkRTBVw3bze3pVLE8v3a2ga53nIvOVstfFoLzO+66
DwCe5Ox9wg/+o3jEv5uKmO5hrEbrJS902FhwBUn4cpheXc53U05LKTaRFs1gXJWsMBe5K7+w8+mx
UUFpUhJW3T7GTd6wDXu/0+4DPcR2ePnzmP2ebYnQwWWb71TBFI3vimC3vNuSNIQjukXb+rLqUbMI
7KmyGSx7XTxA/1V74KDKpeRh04zLvl3bQmXT/zpYeLKAyXo2rGrhCQL274MVUb6MZgi6l7b2LU6m
kpi8LXDe7NH41x5JffVtyCa+UaQp/ZZzQis6xf5FZJXWXCU9RffP88zk/FVbbPV8LdZKwdr783A5
79cY38UAKRxyauQyw2Dqv9/o6i2titvNexloQlrNsRwHVU/3/TYWqk2X3kBGhFzQzPyuM33TmUNU
bcZ6XJSSl0Os6zJLm22zzXWT9+0Iqyy2Azmmk29b9UPQxNnWpPBYVwK9a5XGaa/sLYYAmFaFhN32
l4DhwND9LWIg+gCwiAMOAT+gNfIuYrAy235uZ/U19Du/9FNSUZ+lKOUUxzp1ttDiwJLmLXrWkJL6
velJ9FaOjPjVuoxe0J8op/++ocX7KI5RHymWD6fIpTX1r2VRrdVAG6FTX5VmF/VHb6gices6uWeu
vWEyDEcs53p7bvLVmBC4TS99nhLwl+Ah6zdpXehGlNuztqYhuIuKYE97VjEDGZyryd+npxu8mCVE
T8CfH5Quq+15q4NqqRK7rvejGA6OxQR1bZzzQw8YfnuOmnVl7jy/NLwMm51BXlL+4A2nIJz2uaO1
XZA29T8vT6PRMksSdWvJR0A6srnzwmr3jGdUflN9WyHh9OoUz9qZH4UHbHujdSV1AldRuw2FtmzW
i0yQMnxpo1aK59kG22qOIZ398j9z30IC/MvaeB/CGf0QrgFEehEGvve+c+RJA7Icq/rr5jSDzjio
7VANydKVXX2597QJFH/eXu+jEY0ZYVOD7rk2Z/f7Kw7aHvKl8ZYv3jbti3GZxB7+3CGsOLwD6GLB
V1l6G4twcadxyG5DAgvr9M+34b5/ci9EeLPTuzG4AWD33m2KzZun3oqD5rkRbQOyPHaTb/3o+rwn
GuXV0DpHLcOuuJ+HKCPiqBwaN6Sf0Z2hfQPs1XMyull/XcsoeIRpXEcGAo8TzA9jZNkAbf62wjte
VzgJpS0kpDEhodez2XObddjNOdnFpSyrcd/5M2ZXH+C8h7ADvEp76/y3rvi7uBZhvWjvnHn35/ea
/qsDXAUyb5d+CJ/mqbVJzX2tXVLzedvXLd00IS5yZ4F2k6xV7PGSjT/zdStQ+5KG/7G48lFCzuF+
3b7YGn1RKNfbQ2S/DbZz6oHNh+K8+aZi18ml2SsFx4B/PuvQ6dlGf5nEd5EtIgOKODaJaswgTjnv
QnUPoXLrytZ9isbcY2+NKttvYLS8ad+6P/cx3WXDvUlY0WxxYuUeUrTqOWis3KE4cVZ//1HXV5gy
19BHxEWxwHXuk94sXXC3M2XMdQFln48xGR2MU2WF2jupCALdAI7aKh73L4/2Lsvk0WJydhdvOURI
9DHfPdq4VrCCps48edm8R6pR9ywtYKqi+z7aUeW2iRm7fnsO3XY/Hxurc5iQNWjqzBy3JnDG7BR7
1rQ8kaVqhmMJ6am0V968EU3awopZYmKp1R7dJsLmRQGkTFgbyUi4YDFKm39ROToMRZMJhmIcw9wa
d7J5yZbIoeDyr7fx2UPh7mn9p0z73R4FZ8MqhEzbjyim7X+lus6yQTsIeuvT3IQd0eEtvQXOWucq
pV7Os/ZvYeHdcbRfUuwcDTjS/I+s6ffD3y47UkhUDp+GyWGFjAYTVdga28j4iFKJzgdktbqVvlPt
GQa8nmVLykLQY5QWvdbjfQhGK8uTHEVEMGBDzg8aD1tOgMZi48Mc46D6NW0ISlqGcq2jlr3CLtqn
I6vWfSKssoBensamjOcHu2s67sTf+cXPVTDu1fefR1vE3u+JAg+/HwIECQzzyYLeVzakgwOtvNV8
ynPomTIZJ+QPqQTgLO/gYQptjn2uAxUlsevGZQ5u2Bf9lV1P3uon0Mx761pnjSVuZZOHXtov3Zp9
h9dqXyxyEsGhCtuufhVlvUHQ6IJGf1s2p14+iNmx1+0QlW3sq7Qnfxym07L40XwHrUGuHToQu6GD
YWsnPrStjp20XMdJwxteo34Dbm1nLdY0W6uZzTBvejF1slp+KcpT7CIveAzq0YgstVeHfj2qkSV3
JPmbzMbLMQ/JzNJwq5dto1hnKarLtTJySvpBlcFpjsPMO/iNtW6flqBzi+dJ1Jk8eGJ0ndRQn3Ym
CbJxiA9x4S4V9K06u6DtPNLbspftWsatbZ+dBXnOCQAwyu2jqrpGPBl/zirrKe7sdf20jqs33lrD
2FoPnBjh9IqAIdBPWzhnbUent3Py4WO8bnV1lgWYzWnrRNR0SUyV7eZpqDcIPS9OU0bta+6qbl4P
LBXT/4incVnsFNLu4JQXo2x7n55NZft1cJaNVQV3sRNaVXWeA+UOdf4jj1pvZJRX1Fha3G5eN7Ok
N0cPKv/oBfYY2Me2FUqFl/Djiry+af216rNjOWfjMt8sPjTp4iRFs0z+g2xdr78MSpFn0Ym1EngV
6pXN5livh6hY4gSsNOjHQy71VprLBRZcXpzhO3PaoOZYBAF2VsXkf0YpFPjDJYtjsWS6eKQtcM8V
WRfNX4MOIPhQg0zwMr790CoKWN0JVhyCy23dIPqXbepjd74qA60y98JZLSsMU1P61RSe17Z0mjrx
AdQ5F23fKniczPM5VL6t0gR2TLMoj/3sg1nUosL7UlrlUp/CyrNcdVlNJo7mD0Hp+UWc9HG8YxKh
Hv28ekbAJK3tWoh6YKQs0xOyb4nafe5fW57UYX2DbKNw6ntYgmUkj0tJIMiOXeF43Dsha78lM1u1
7R6h6pqiP9iqKjU8o5EWSPvZBbfnek1Zx/HTlEU94gHqYEbWjaaCEyR1IFzyIdw/KUvS9+hoXNp1
A0+fqtxpveBU5ss+Yh60AV66IR8hyjThHvLFPGZRmMbL2LEAtpZ84zxC+uZ96u1RodFvDF9fgg6F
nCWD5Gp17uxkG6fYp8dRInf9/3PqdR/nVsSIEA7WZGmmwmqrKBc/oP7GVByIusi0UrrLJuzTIsr9
yWIGxdRPz2PZTkXLeFn51p3zaRPOehuV4X7LBTOttseAlcUVPH7Vv0hr3RdYoNFmzFe+sfhZHTf7
0Myzw1s5YqN+4R7mduCy6a/n0drz+hdgRJooqb+qLnisfEEfKxVLDACEBgeBgX38tXrkNsR8ZFha
+8NJ+i289BOrRqe/ctzY3/z9X97gVzC3C209/hpq6+3t/x3kt/eBFLjVbeiqhhtwWiufX6oiUIU+
F61neOjeRWZYJ5nrZYX9SAGedXHiv01Ut80jS43Ke9LZZevERvqJU+WzCT7EzdQxSrPb1LzFVWBs
OgXmoDuYVLbZk96sQdTEHg0zu3+J30awU+wg4trbM+VuQY0GK78NFucCbcFendtvU/u2PAJZ1YwP
mjn+4uiH9f7wK8Rd1mnm6P0yucgDfmi6Hjnl02YVYhqveFJvH963hbQhvOIuecj9U5xCD/wd8mGP
1YWaYr/1twG1tmXjH13tdSI8WrbfVuXlBtdnVedsR7Ts41JMHXs6LrMd+RgW5reYQ7d/cYKsZfkM
PhkrD6/pTgcfED3sN9e58/4i5izipd5VGbsa09/vv52CLF+ekE7QiT212c4sy3vPybyLajChM157
b2ulKId4DM+/hjwuZ83trIVX8SGcAB0XL1VRcc7PTr8F9hOZWxnNB9VbMPJSe8gkF0fe0FEyjbUC
26wBDIBsmKZ8ugy7bN/OE+crP6vMFJTRqSJZXM2VFw/12l2MorNRftax2Judcsio853YmXh/PvYD
LySNfn3X9BP/b5oFEM23FweoqKdDUd/N1SgBBaC+cXUnz7r5OWjlShUgzbav/SUmlJen1etdIgwC
hXqKjnXDEdscV6uV8XDpxxxV6xc7WEviTVZ3XVVd/ALJy7HOdXma8pp697sRqBW9C1XmDMfZ+7ln
+i6qGbBBLpXcnj3EGMv41EMeWIKL8e3R1zgbGCL0qlvFE1XZAosi2GyHKDdqeo/wwle1rxrwqn2J
v+Gn0VAtjACshv15x6JwedEscN7fF0ChVlLUG7gyX/lZtXECZGGC5tZTNKHbQ2CcvYad/WlgXb2B
LJsDP16eprbX0r3MZA/HKdneoDdJWQ5q2PuiAi+VTkXp2zTUTm061gAT/jVM830/jWIpaC1kVTQS
Kr1AGs68wRBpyhOV7T54U+HtUIFLw5YOQ1m3GX8O65Sn/LKQnknrapGD1sVd7JU7SAlXg/ATVtIL
xo8CGMvIIzpVy+SnYFF+PRyALpBpJyEgUPBVQImkJOcwjJn8zUK+Ik9B2+zHRuPLfblpVzssvreR
RFcHEu0VduHNV+ikoHV9rBCnWI+aZBpUYYPwEXwl3rK+rEVtjEAp7P0ZpGotgj/l5Y5SIWXZ0Vy6
Vt2iviIby3vnRax1UN8FQa+MPAm3G0brP0vhlKs8cqJ5tZ8MNfi3lUa1E+pnEMmlGj/ZWV9mWSp9
4+WQlkNym/41nou5d1GEREATZ11NcxOn9KeH6nkTk4saY+J0WCn2ESmRU4ahH0/OxCpvythNZ35o
hTMqVfpt6+HXk7zNZa9KAOIUn2qzP9bPcFPX8x7/YpPt0YTsf9+8xdDs72h/oveydPef+Y5t8Q4D
XYwX6YFOoGid2r23UdRSsZUzskV5t43GUceSjbrvyrjZf/NryZJTEolieNb86g0P38OplaV6NdoL
0cZqO7qf8jBbumSxW9BzYTYZu5dL3+67PLO2HQ4c6H7xIkjLxst+s1nfwqb/cAduud95VdA//frr
Qr6OOdJQUDLZbxVbW5QQepKyVZP4WL0FrOoNaOxR37MarLrfQchBB1qIQ5MhHpJJ3geT9TgVvuKZ
4WuVLKXCzfY0Lhcr1wjner+t6eeGs7qKcySR/rRvcuXuzVPo1+u+JkMJHblI/Hxom+aYlzW7EbbK
3iAAB96DXsVX8PC5YnCs8jp3PYg8fwG+3hX0YDnEB1awS3CDFPAeVs5Hegjg1e5j3nUBdx1m2cpu
WND93/WW2HdQPQO85Mlc9Pu9/6W6+7222y8f7I0TJHoQxH960/6zbaSntbOWIQSqeguNJRgwd0Ed
wE7686XeAU3sJhvmLNcCsuL/g72s/0eHakGuFElSyf+uEbtauy7tlRTiA99Qsa/uGFkwL1NRMsOd
0IIp+xUc/3wvv0MIvo09Iv/dLSvpfrLO3d/vRc6eC3xbZo98oQxhrPCdPR8fBsgbx60jdf7bOP/7
gpgwARzAa0GbCCf/9wvSUrWdurHlQ7+2HBQZdLbxMjQVS+3Xzv7zAzp7k+kfzV2eEOzW/sk3dh3a
Ue8uuNalgNhaBw+/IsaSbztobwLP+P5pFUM0n0pELvrjtHimPDRTu8dzTxMarGETnEd/uaPfVzpj
TikF95nWKNpnILp3bTGDzHIJjdc/1G+baiGvY4+vUyWJ60U0F0xBLqBguYfY43AgtbDy/UZK5fUT
iuieyv7kN17n0zsmtBhYUqrn7ewPiabZeNST6fLWz1JvYfbPD/F+Gpk4Gtm2T8cEY8DofZeVcxfV
62rNdzl+GQzn9jMRUoPfTh+NFaFZ/N+v59tM5P6f3V7192UTrmQjLtqju1/H3prlkMjsjsjaJYiE
s/8JWvMR1ES7ZRsbAxqU+Fc48BYJEj0X5d3bsUSSvM9GWNXsi3bo9wPjzw/4rgtFsQdDAy2Gy/XI
mP8lUmntMZflquLvdgmg+2sBukG1J1Xaa/bCa4lmJBR2I7QbJiH2KxwaNUnbkI5eu4ZP5WITLv5y
X28UkX/sINA+CAtI/tBFEQT45sLfx9626ayERT7ARHPtfDi6PlJesmi+7nPq/jNsLS3ptBsy0NE4
aeRGvZegRx6d5przFmoQtMNKgd3cuAL0wL5vpJ9l3YXhdPe7O7kWlbOaVLo0jb4Mfd9QyGCqItr+
2NQIZcbU7uxgaBD8+oBlNx6GJV5wH7915KqAcsL7INvG6dfbKsvnGCrPNAeFA6pRQiG5oFQIEY/V
FpLW9vArxQgt/ixPqrfEgBw7ItwHPwPRW7FQ/RzNJW9cgi/F3X6QL7NrkZJ2UK3ru9adGG6SpGAK
7zw8CPgA6y07UbQ3mTdbRc5WJNUwNs6WtIOO2+IQqLAup+S/oEXPwYdO+i0V+ZkD0RtbGN+tj/Zj
OOxnsCGqgyqAoxp1XBJ2437W2/Qbiiyt14bvez2DyNdl/eSRuMZYsJgxFuqyDGxrL+eHWYOUmrdK
Kl7M4PWHHK0nwCkYSkifICnzMepkak1dtthN0uM86bv3cR/jNoB6GX1V/8k38bx1+EGA7LYHsjiY
hHcdeu0u+FQo8OLswDqHEHDKde84Zdo4pI3/MRSPQ3TlB+vifnX81YzRHcCXVB9bFNiVeyxbVJ3U
smz9dURBj7jCPbadYW4Py+pu2uy0X/C6lOTK8aPUCCOXmyoexmFLaCgvBfVwHGk6m0VuD2dh1+Py
EthNZdAjC1JmTCDCttGfW7ATa0oQiu1Ns1/RpKejnQU3UUPkLU9tXgfuRB78M1MCut4zPdOO+7Hx
tjTqn/lcGyLQJCeO4bSoZNZ20OBzM+BlwW24VYVfUGXN8SfCcBc9qja26hOmRpmf5Fm2PPqm8MuD
KRZ5LsTsXRS2t102yOQvwCK6h1AH6DNiP78Li7G2QX1n/UmyqC9Etsvp2H35S6lV/Tmzi+6wIt+k
mkQ3caZcBRRyW/86UvbXrmI7tosKboKlUIdQ5Dmza1v6VIarOJZdMX3AXwHWLXn1eIwMjhGs2KD5
nqvp0XWEutbCyq6beUCSMQAiQyXJcG+Y4kMeL9FH1N89nXlVvBZDL/GvQIFoRNsefBn3V9HmNicj
W/q4rfIFHx2ZNhVlG54WPvIyoqJ60Ws3nTGFkK99XNXnanXqLTFx6SONtrtHJUDX0X6gVcBbpcue
lnWLvtVW61OMTw3yCrc42u5oXwk7zouksyzvRgC0nfQ4YDSJRP8j8F8B42j04leHZg0ViaOch9kt
8+KkTGsdnaEZH4ZZABkQCg4Desorb0A7nfgNfgQyjGUefS5mNzaXcAim74MrSufYTWqkUCmQiCaz
50c/otEPm4MlLX3VxBAKDsIZy4/r7FVUOk137Q+j02Nfknff7HJQNyvf5Hc9BM6+QqW/d0Gzebla
SUhv7bCaL8GvUWdXXu4eIqLfq7MsOJpsyMVzCl9lfVlUv/zoLWtN3cLZvg1D2blwAhS0RljRrNy8
RskK50lPB7Ut1XoVTFmPpZGjijvjhARiiiJsVrzauxIRHjNXSNj1yVWTew3le03Aap/9xXy3Jynv
hMP2mYdpPAAO2kWSrc0cHnzTeUcRju2dyoX+gq6RrMqmQZ2hAKlgMVQI7DOI6dbkiW/0lrvEc+v2
3FHqJ67djB9Xp60+DrkZq7Qax+ypz03/Wa+qcZN+ndZUOrgFJSX3R880AjVj4635loo1Wu5jd8jr
tN3m8hsuLhjMZHbzzBeV9olSs/Mxpg1wqdzdWEfb8koULWYyUbDelCD2M40DgQfXKMdEThYeN9mU
3QSR1RV4l1TxN22RlhwiMqwy8cuhvw+WoDoR6IMgjYstvBidLr+HaQM7Y8n1k9u16jzjSHIu1Rx8
0558Wqh0n7a+2aJzr4TBWKjJfhgG5JyP4TThgWabRxQbvky06Om5VtmIC9o8XwZxpc49maSTZOEQ
P8XtGL94q/I+lVp2L/M2bz8mFvhhRrNyK6AGnG1OikO/9uMjGaKV+Es732AiVH3dsME5ezUGOig7
NnGXG1twlq1EJLssIhAdvwouQlorqRra8lz5k36CneVx/7N75ditdyoDb8B7Tfb3cZvrC8fU8WPT
6O06G8r+uIaEXArZprhrhT1e6Uks92g49CcdReK7V80EB7c3850wDZsHVOqD443T9arD5bJYkN6C
vETtWeJAhEoigPkJcBFfbpaWN1Lm+iMeTPlTBPjxpd+i8RMHfnbBZgtvN8caYSEFxamOpY90p3aw
nmri+hBtpvVY7xr/j8zq7itA9Pts7RS2Eaq2T3rBT06Nk0AL72/bjY7FdA3VqKK+b7pPmbfFDTG7
WY9eWEUXDl07BG6b+BDNmQe2rq1XS7qwyG6ML7YCwWCzkq0ewglQOrqpfG8O0crwZRL1mNSxkjeL
pbJ7cJL6zhKmfa5H/Y2/yYBqC+d5aMhgyiks71Yc3ILEV05xFXfK/TpZclrSOl/sW8g601PhznN/
zt3aE2mcO+E1vmM6OsV208ZXTR6pA51YsSUzHetDFG9NiIhwjOek8WR711l07K+N1YeMdWAvo0bq
NtOqcVbtLJet6JsP3iqsj2EbI1wJVp13xzxW+qHMirk50rQ1+XVT4Ix0sHTrw2mU0rHO4TwM24OJ
Wj3l5z31sA9xv3Z1VzFq3ZJVVxVVta5TJyRzSf1mkvMteEeJucTkZJ+WcOtM2tl1cAPhTjqHxSFF
vB4ppcdnH5eVSBNHtBr9gMQpayEGXcxjEF757mq35afNM9LFG2rt7Xi6cgl2NhZqYPrnHpENDkHz
4E+PMXJ0BGJuVscapYjMaixxRLw+Fh68F9ytRP2xM461nRdKxRJPn961b5a4XLEv1CDxt2FNOD1A
cdswa9iKqxKbrxQzk+pqtMw6lB9qYwXx5jH8rb02B5CWptp5Vsr1mw/jKMpoPJgAyz4XiHzo2A8R
Dcp0cozbHIUz1fkNargSp6oWoDbdxrVvE68xtG7Cqawu2kL4GO3Q6rutCoDOQ7kW64WXIfE4oPDI
Q0CtUjuXVaYVDUX0dyZxF/rXweiOd5Yfr2HalBI9Z4hLEGAaqNuzoyz9OsekJrgDGvfcddLxUGzn
Lo5PpHC51aV01yGTLbjYBQ/Y3HQhidkUmaJOiaQjb+hwEuJrbQhCfRQcc1WrxM96Z42PVYOXQX5U
7tr5/q1jzcH0RDu2kRdlH4lv2Tx/3bY8e8py9TWLlV8mlAnN4wI744gaU59tDg+bIBFoGljhdl0b
t77TXjGd5lzHqerVhikeREuVNI3fPOq2DhCIBSaZokIQX+ex+Y7BxXYKu5reU7ZKJIWcK6mzDgs+
LBw24j7Gf+0xhAKkD8UMWsN6YMEkMNqWV6dT1UfVYzB5HMIwuxmwrnqc+mHMjtOazfIS3DcLE6vB
Gavpyv7gtn19qnrpP7aV7RzjMe+uK+lbt261imtX0XbssoH2c0xZdHBdidH8FE7nbXXdOsE5ucbe
MJ77AYevoLuDAbhAPtQLpovDYq9pX2VlKoJhVknsNBJVA5TG6XIIeLijAaZ+xAWzeEWNW+PJQ4fs
oNmUS7KZSt9xynP4F5i2HYqS/IJbkA+cOgV+PHGQTvhDPZdF5nwFO1tP0G7ic2fHzSlUYXmPWZ5O
5ybIP9tt84QRJJAohdspdGX5BY3m2CW+13VfkH/pKwzRkDNKvZZRWgBvXknl8tCZDUZdrHMKZd77
gDXVdDUvTvG9yr3wa4Vk7HPleMsNGkkoBqrvLj1A32fgc7faY9qqEg9F2W0gpUfeSnDcF6H4Lqqd
Um/aZj+1V3d46ebIKo51UNDKBA7ugsvWxyosHXSxjnSLtg64L1xKJ8UyzW7xryhK/7ZWg/uS5/lY
JW7NPSQlLqFRWvG5KQAWayI3yr9sgskND5Twc63JtarsqsH26P8UVVueVsrz7K8cvBicxla0zBfW
WAWHUZXWRdH77tPe+T8521xNCfZL6oPvr+XLNEeK44HK89RNEj5TJ33vhuabvlYGWkiiM1Kam3WY
1AsCzhUDDYDCOSnmev0+joa9wqakTpsUOOQrHhb8kp7afGzL2bsCZkaRtxQrnic78fMHX786y1MT
5uO1MNRvuPT5cjzUskc8aPUNrF3MDf3nEUPNL9g4rEhRveGATL6376YldB7pj0UxvB5yuCQYl7w+
LyRVV0S/djmufZ6XpHIxqSc8DKu78zDItNJJ7lw6gzBaHTX2r1gpDrAORCryBj+Yaj5lc0AzpKnS
siJJ08e9jJ1TiX2hS06NMHf73GIqW31wsZAdDlQVsiKkYQ2wqVQ7U1abs2W7ZSs+BJOH1qxy+sL7
VkP8xAF2tqK1lCdaXtVq31Z5F6DZpNpeBVaoW94MUxpy4PrmkNOBiupkgo8tzKGdjWyqaxNJIJ10
QObsqPt6RmOCDB+idjyd9KT64nOWVaLLDgtbhUYIKiGv1cm89l0wnjJytfZyyier+c/QI4D0j1iz
FRi3+D3dskdpu3RPzgqq09getMEBqbwvJ1UxD8KC8IRqfppA8XFR0jz+j8aKQ5txHMrWHGKFwehn
X/tu/vgGt1pqbxmMdbyDm64jV3WNu/fefKfjv3cy2Idb+JoJaa/BGWb0xn7rHSS5XyaF0WSetBFy
GYvKVpZLwBFBOB6fpxxAIboZSSjXO7uMbSPSCfFnX503+lPMFkde2aEIx0Vhbg5+PU6mvfYmHm9L
ig6exICRwYBNzqM3+qoIjuha88K7sqepNx1MomIkx6F2yPqTUhF+bBDtugOS1OzWhY5F6q5iIqaJ
C5KoSJyLMWyMUeCo2Jn2RQopaqoXfNjaVeAToRY4MzHYQdtFNxupX3SUVh1I+lizjBUmXaKPxTE0
myfOdO6aZxVN9ZMFP2bEMQVRXCIm9s4RvkjzarcVWRb89VzjZxwMmKBhONUi099wD/6IkGkyP3ny
V3GRzfc+/NYLkNziprOll1ZuMN2WjjHNUXkNdKs5ppWrrPqxRNEaXvakcGHitcqIZG2Xqj3r0YaH
uEZqQa1vz9UrxgSyIrQKfIYCztHpMHqbeRgKa1lJEKz6SAZKhShL5ftnHYixOcgmWl+sTa4G/+Zs
6Z2HqCoq/7DwpcrfNeYDOhnKmdIAj9eZakSXTn4kndDDxZT71fyaWeuOuJBRu226VXl2Qj82S+vU
TE4Evcbt4zaVtui6ozD2cOEMXfilnmsBYBlKN+tSAMXCp0INzXDXRIE9HVzbn8bPkBcgPiRawZNL
YWX0MwmS48IMAty6y6i8m0T05OG3Ky2zNcGUJzyGVVBfWdnQQUaf8GFUsONUA/nCNSjuo9aPaSpZ
Y35GecDEhGtmJR7suAvcv3rMMgHMXjYoB6wNGX+cLLvjOTd1ChyFuS2TfRCxjHb/y275YUE/Ajws
VXZjEYaHrxSXS/4Rybresy7PLS7IYIIrLUKU84RIz5y9WZQP3eLJW4iO2WumHUb+/9k7ryW5kXNb
v8p5ATDgEuZyF8pXe9+8QXQ32bAJl/BPvz+QM1tsUuLs0bk5EUcRCkkhDVkOSGSuf61vecM8YjgL
O5SReU7GVZXow703iu5qaPKYj0C8jvmuK0tWU1cSN8iEf2MgH7prPy2Hg4FokawH3C2Pg2WTbxSZ
sveFDdKiHhpxW4dRuW3NQn9yGmWsfBcnYdzkMx57NU8rEkzTBVlPM1mbnQIRsMoLLO4+uNL+EAGV
Y5kvZgydUThAQYGyupgbOA0HVeFO5pYZD5NSkFqJWke91bP0LuAjmLyVi0HQihTkiKiY1LnVVd1Z
ZBqE83URVe4WK0N1N4xui2+4LfiUzPPdz3YTAyWTbMAva23Z8SpqQIsVe+oJqFQW+hhKCGLHax7o
Kd4p5JKrWaIArGanqpxN1mORW1u6TDYzIEcUCoEhDuOHrNa9Vb0PCsikGaoxGFoxPbusFv1pJDde
rfO6926UaNqOlxMwtEgoowJBzj238tA8eXGeuRh9wkmuGiP0T5oWm6+wq7IjVEx1hdsuDXBxmS/k
WrqCSYHrT0EiVNoE7mAn07obphR8SuO1ITi+xMtZfxsrP6WGOYlt6wziQQvjarxAuYLpgRVDTqu8
ksZz4uNZWEmsFBclHhF94w5i4lDgm+QS6hDM3UYaaXyXibEZAp6b7OrYn69jq6m95XtzLgdrQIa2
zDK88HJpPdX4JIA3d/mzpWT51BCwX8VJgfaIJxKrU9RzyefNcwRwJmJvNWqBxs7jvOkI6Ch0l89F
1GmHJuWmXjdJ5l62XVseW1GT1mjc7AxdwN1roe49oBgnLpdB5LxW5mwBxdDVTd9M5gHmc2sGae8t
TMdCl5hfCiQeVykPxnlcgDv1NTZOcAnHXSHMPr8hxZusG8StdcOlbge1JboN2xfjVExljLtvMJ7i
cBqfIBNCZlSdTvgRxIL08vAdY7C+toXd3nts93eGHRqvJR7yJ8g9k1hpI18cpv0nUjPe+ciYflf1
LXed171gMW6vqg7S88prS93gPpiv/EiDdNUYttzxPGgKjhnKWnsu9hL+9NlQm81jitix9kYOKjXE
/RkMrlE+wG6zb9PYsmVgo+ofqqowGGbhlcws623qUP+bTVahBzWvPKAy2a+ZYpNDeuJEW8rqprFV
aYvLFvojq7yiKQp3UVOTy2bMP06prJk1MDIsL+0JM8y0G2DJM1iwSn1s44PeLcSbA1bsqb0Pk3EQ
bwJCfLZPS0+2dhDajd5qQE4EbGEWrww/CslYHA6pbyQOwJIWxCPbRk+fwNxkTqOPh24aUTFXjjmK
rW0Xg/fZKcAKtau6gs8Pqt8VsS7W7PNwGqy1yYkiLCk2LikMxQsYYjtOZLS5aTCi2wIzZ1yVX/Va
m1y1ZiSJ1W6jqmHKYmaOCXz4dg20ebGBcw3WjEGiNJr1+rq3vJYjTGKNTtM8lN4Q9umaUarHuY/Q
TzKmF1AlVVeu1eB4jrHRAXiq+rUDbGhMK/6WKpmCobTZkq1m6HB1vw8JOqZ+gGK9fBLbiXQ/38XR
2Lv1Y6dFsylWSehl/H+42V1nPEGy5cB8SicV5k4wwkBw++3vx3MfZ8lMDfFK6IwOl8wro8pviKwf
vARIZV6r4/P/KstqGWj0390gligaRsrKje0O81avjxpRhSRlRPcXb+DjIHh5A4zUibn6jEoxbC8Q
gB/NDImYSBFFifsl+/4G5HePhgQxzxWnlczFvk9K/xbN4V+R2H4Esf1fcd/+H0S6sfWxSST8T0Dk
F6bbOdr+y1vcqa+ELj7Uknz/k38SHfxPvsklTdxVWK6h+2Q4/ugWAesmSHYIYVJQz+1lESj6A+kA
1s1biB3fUGtMgX/EuhkUOtN9pv8DEfEnu+6PuPjvukU+XlCCvxpUOsgJYfDfeXc/OVJ8a3K0rNKq
vZfk73EZ+TuNueQq8RAsfvh2/njlHzEr/+yVSDfZlo4cRCXyT6+UF3Zhz6PBK5mYCKVOxrIo2UyG
cRf8/VfiNXxuUBcoh7e8kx/u0qjV8JdUWbVvh4zBYqdfql6m7NTnh7/9QhiZTBu/CwoXr/XxhXo3
N/yymav9pLL3LM/e4be/p/znv/MyYkH/gUz45TcCycBgCbM3wjtAeB8bPQl6h5TemPwbXx3XKsYI
RhyuR0j64yeKKuwOJdvwfR9KxA7C2auwNL2zhpDW7z/U8jf9YHNYLjzYryY58yV2aXs/fXduLz0N
KHG1jweUf05sN1M0Phja9PCNVPr7F1uWxV9ejIVzSVE7dCD89LE0nvTcm2W199FM1q4iKZV6NXEd
LXnRPVonEhxvZAOJ5P3+hf/JRb+QGQXdPcTNMe9+/D7Zz3dmHhfVHmkC1bKB5CV8LaP2gv/2+5da
vrBfPiP1RSjPDMi4qz++1Nyl3ZSwUdlrcPr2sqs4A5vAo3//Kv/0A/3wKksG8od7i10PSRQ6PvYE
9sTJbMaHXg7FsWj+va/uh1f66asbMhmXPbjAPY7taY03+2Veop7/i9vrl3ol3jWHGkLAvotV+pdk
XxlKPPZlJfdVD7Kq0nsITBMWmqvZltPGD/VyjTmbRCluxr3O+Hyd5pa/sWq7OC4RYYetiztuvDHq
gqYshjc3TmTwrd8FfchA2s3eJzgEh2g2+vPKVeji1cysyfRRQctqSXLGodzoGeyyjifG3h1pfYDE
bz5mrlkeRJiGn3vZT+tBjmIfunDoS+B7uyHles7IF0UBNSSaXGXF6K37moaRtuXg1WV5sWlNt7ht
tdQ+6v48vHFC9XdG6/DeHYNXSe3yNHgKGljsMiffTHauv6ZZrAWJ4v1ooD9eJKm3dda3YCX9qKJz
aS7XLY5LJ6C6KUzxqOdwDnE0+KDYgE/WejiSwwU6x+RIg8PIp5slC5dM3RaKXGEy4mdxiaMEarLD
IwD5xti2bD/boCeLerSBT+zoNClP4HzKtSepT/EokQpc4kaP+I7EaYyM9HPklfmDM2TEIpVVPdeO
NB9DPvtS1WNQSSXtbuY99dg1Yrfy28CyMBuvoMEBTcbomj+owcO7oSl5DUe5/Rzy1ZzitK6QL9N3
+Itd0KWO+Si95J2RRXjbOnN5wK3Eu1c06Ey5WWbbJtc5l9BImsdXaeKMNwyH7AMrOonUXpKgiDhl
sQ1I4lVudsUxifDCIWpFyUVkVf5lStjj3dF848IoU77ELhfE0LUBrOS3yz6HPHhEdvLOYoevLEPn
eww7GJWzHU/Q06voDu8HHylyk+wzOj2PWAKP61DEAH9zstNzUM6Nk5PTMfXq3Oj6yl87KOic3Sqw
3wgFMIULLH5w2vWiOWMgPz96uD7uxiKT75CmyyOfcdoULSunriPl4MjwH0rTMe6souT6oSpHcDax
BWM3P477ctuNwI2xFQAw9E1+gjZETyHXX0WUhkSZFmAZ8x9U3XDb2fqsBb3NIw5d0du1VtV3K5EP
TESIIEb9ju13+uIPprb1C+4jxy05Tyd+n+8U2ZibofH7p7mZs52oujbfAoY0E8ymlpg3c4oNeHEL
Dd3KYaryOvuV+mLSbnSw0ReMdT4IdY9qVz1HqS1O7pSzhpIhFgQuNOvo6IucQPCBOrGMX0LEUfa5
Jt52HMOo2DQjRyLqGt6ZlvvgEh3ryBsxtkYkJ45dioqomLHNRZTR1YZC7jMX4hfqLB59ncWqFlND
tCbHF94iiXXZGk0i/opNSuyLzFmKd2JnPmNG+VSpqd/RIbAwyEmcbebBK45oHaDPsV/UWos4buQ7
v4m+Ekh117Eab4va3Ldl/9oR0WM8gLGtCyvnxKPQvY47bkqj4G1hFO7Pe1wRmyjjPrfRTFZm5WaP
nlHNJ90ft3J28yBiBNQGciCevsoYYa2sNueiZlWE359XKPWIhpcWm8ptDXtnk3X0N/R9RQBepUTB
G1Y3ObT9zlieu5XN5zZl+gK/y7sEYSle8lF511bf0jATDRQL4Qc7jh1XFL0g4WfinSDH8qlc9wUf
XyjsxSsJHfiyLbrhTWkNE6FIsebEduZdGw6TFc6xL4hSHnNJ1g8Sh+410h8TpqaBC+CSLWBs1nnX
YZk1Z8bQsZJ922l1flPvcgii65SGs0Div1w7Ay/dlCWwAeUR4DeM4S0WxaEqcmC6CEVcwcQhmyS/
tKq23MaD5fEjyOpSLSGCpKRPK8cKxEpex10CucwOMpdvh961Yc1cy9h8W3WHOHluM8/4qg+sVv1y
jQj6FS6ysE0uUkGNRT8x4HEHdhIrTWvFRRqJrQI9EvSgexjULFj/tkSWmp3ynioZ/3J2w2I96i7B
Ak0NQccvnMJdpu8p4mlwh1kkDDwEhGM4d/Jadaw9WsTqQVpsU2S95Dv3y25rpQIaA3bdCys09VfS
Wu2pJ6QFa7O79JgJ7kGQ9TtiYf4Ouox23jbJpUXy5klLU3U5jXF7HqbzY6Jbw6O3oBa9ibYnewav
M+Pw2RQxVgjm4uFVnj27dSPp2IghLodRYLfJPffzA4itaG96JdRj0hlBq1sVsotifltO0Y7F/VUT
UCtNl4cec177oBEKfqgLVt6mYMXRpWfcJXiyYMDyk1bfF1nHVqBr+Q22nL2GVeYwsee5zdQKDaLb
S1PYza6I/RVAmIoglPLh1U55zmKWcsiruURSXwYGc6YDcAvdX3mVm6CfNjQlTX1NzUheWYlEpq1b
QjXgdeQKy9W9kqZkRGjJYwlhtQpKr6uPVq66dWdIJu5rqAal65wmNCU58/DJG9Y/Cc/3pjaHZFjr
WRprOxufSHwE6W/1VArJsPeOdt+VxSpkEkcCnr140zkrEonuOxHb2Ft5fSa/VsKhKjGJ3MNIuYwR
DN94oFYt9M0yJIMS6rkZohNxr/aqcFz0t9Rm4hbAIkk3bRU3NiVJndEjUxrqs0erC/SaMb8dUgt5
hik6pFM21/ZSETf1xyJPszUG1lfb68jSpWBQJ4sRg9Bi1CLuLxaO/lqIVDs3oCyla4T4kWe1Oe24
T03gx6nCX5B77d6sgRuPdfiSMSNBowV6a+olqFu3Np4knvmLjmc0TVgRtpjCNkns+rk1X3C7Rm9R
7hod40nQqrkLsZxeS+2QjEL3tm4kWd8oZmPRj9idcFqyh9WAPouaxgfe0w5DbtEjML/7/Qb7J4Qf
p3BA2Jz9saULcgOgDz7usNU8R3an9Hxf8wBdO+bQn7dRp7tkF9kngLzARmhpCHLmzL4i8xtK/BpT
0B4lI9rD/L86qH3UvP54PygEhotCwWH354NaRBkgGZscsJHxgBp7ajLW1MFNXoq8uyFlaWx//w38
cjKED6hzNLRtoA9LhfhPX4DdCxkNVb7vazZhRdjR+FTwOC4KjBwYuMq/YoH9cqZZXpCgHAkE37IQ
UD++YNGwwbFxZLCg1APpDwjU60SBqFqnjXzBYIOPRsXsBwXex2+PHXi21LjFtNdsYyr8AkLF4qWc
6343Kp7rv/8+rH/2/oRhEv5wIdT+ciivll4WhozZPpbSPna9ku+lVXNPDe2gMI8zPx7poMu5keKU
6rQeGMgSq64uK4ONdsKHYCtTHLHcw0zHd0ztVEW0IZ86cbLNhP6LJm3OMiapm7ZfSknbLhT7KGRV
tkYOrlhNl1ExfJIXgG500fj8287TDPd6WmKj4LrG/EFPkvTzt6ci5VV0zw4zrN+/+C5+zhctd4ch
2FHiTXeAh/0sgEbw41KeXtm+dWjCBBFSrtoRrwSzuKc6cbW9xrZx5aWQLUj+EeNq2uPvf45fztk+
aE2PORvhOYvL9KfLs53wo1YUWu59zts7oUXlqbKHv1oGflEseBWECsRxHPwgsX5SLLqk60MHS+3e
sdk8Owx+aJhx2qA2iQ8zX4JLPOELvIgzNr2//4Dmcr1/UBIgGXK1of/AQVtQXB/vB5wQmN/zId7b
asDsRweYf6aFof9ZdmyNFUTV6dLHz/ZQ2NMDYeH6XavEsGmnXkQQRwumkay3DVMIstaY2VqA8Lad
NXv23/5ZSjnylzqEIXvQQsXB9du7/1t69f+PFSTcEdYPv/MvcvV/5S+vL5Jc1j/Aw9//yB86NUXX
iwpigNYijMVsh1/9zw5s75NNgQgKGeqZwb9zsf7ZgS0+6SydNI9QRYS85vP0IGL0rQNb/8QazlWM
/oFZjXng36EP/3zX8bcsyULD5MokGfXzfZ8alWkry9b2vqbZ6SpJp3nf+ba6++E7ufp+kf9OpF5e
xmWCzh1u6d4vN/dsqGbC5K3tiSIadzBxGG13uncpB/iKf7GW/fyc47WW+wusFuqgw8P1423GbwF/
AflkPxmlf6k7y5ZOLMrHrNO77EhOVb//cJbx85OEbcrCBRY6BC8D1t5Pe4sxU6I23Cbc03EHCT6s
y/aMoAL71xLrtWAIvVQvkZM0tzpAdhyAPFWg6+MtLHa1QAoRPSd0WiZoZKrSpNn75YjowIZRfy3G
ZLE0K3/3TWEa5ibZSWcyA3gMxZHht7zOM46+uda099/0J+CD1ZZDYnIRThxr7AjU5tqKing31Yym
k0iBeGoRZkwS/l8J/swPcWY3D24VneusvpvBzYugw1S+n00rO7dt0/GCOLW6a1N18n225vKSHrH0
3tQTCg/0MN9SOVBgGpB9wMZ4oLIgZL851+bO62lQb4CsbYwYl2PeWurkGm15gbWFvT5j4hc9j7R9
7iy21Yam0ZoWz2hlj35IHx6VpG/KAzXtzHIkAjHH3UqvB7wVDWWLujKb54TK3yFbj3HjKswx0wAH
4plngJjUGRpxunULFw/PEHKdB3oMIxajhyxeOcdXzyn8nEfqpM0bn0loHAy68r9QR0tKA22Smhlp
TmVGIi4Zt03v4SAgqhu/ZjRt0RRAedoljRkevnKmv2cu0KnThJPtwZtmDm5h0mCEXQIp6UyExMaK
eQnC4SYeEz0Ix3S6ieEjbJShN8/Az/ptOert1usdDTEHctaXRsp4Fxfx29Sk1RptS5wi3yOnZcwi
lhvFlxMXYX5e0/T9CMRWu7aApp7RFw/1Xo1Ghou317U1ikKor7SSRL+TiEPIloMgZqE21pRkZ3oa
dV8i5bSvmTGl+WaOZmdpME38I1+BgtfkvNVtHgxYPy+KXMem5+ZfdIstmZPZp1Brx1VGjY6v8BnU
YZXvtIoy3BnvMAaLgX56Zj0BACln5VbtKdUaG6WwjQj86l76QrY45B92P1thZ63j0plIYDj1TTjk
5pkTqysxDoOxYnNvH/2eu2fEPwH52CZyZ/RfR+lqbEq09hxc3vzagjQP+GXFa0Ve5xLDCYHiuW1v
auBOAfm3G+ARyaYT85PWNdaFOcfmxpxmdaG587wZfGe4LQpOYZHh91uaoq+pC390LeY1+wTPcm+v
Wnzk01vhJITjwr5b5IuOMCM9ul5lUgCE4WydRTIDRmJ2UxZMeY3M5A35NB5yX4coHcTY+XXkEAbu
D5kaAM6g3nXsC/giynrdUSSW3tlgYSIaY0FeeP1w504thdiGcqO1wNqK0T8kOLwSVIGvfGphi92A
KOFSN2oD4CKNbuLo9djKrpNcm7ytSlVS2+B+Wmgs2TBHN30mFlRXlfTRhVMTdFghgBXDVYQjmO1n
5dQqPvnUeRIiAsQins2KnAiJZWoj4s3QgDt+SMF9iC2OWOF+cZe2+FXcwpI6ZhTFd81tJsm0YlDx
VfasiSq79RfZttELluFSumLf623+4IaTtvAvzHBaDSj1R8K5tHYMc4+wyPnV34nWwu1rhvWZMSLV
m1Lj6Aa9DcVHzr5xZzJkTWk6XP5nN3TC22lCt3IouPBWBaVVW7IB1qHMSVauOhtbKQKafaiUjmY8
oo22sqOCWNYhDkTMzeWptm1SDG7vIjc6qlznzaKLLUp3oXRqcEj84Q9atm8kSmRQt1pxOysgeitR
aB0mrX6Q16NlV19txnRnvJEk2magRvA9+3JeQxPK400DfPJAGsy/zEXivOTI8TFMrh6UpXJRzofM
JUkGqagIIHTy/wmtRTT20NctnUlKTh0YSL1ZlreRjDlicCzvOJeXGXUnYLTX/9kFFm3STt87KF6+
yKTgDIpy9tZ+2NKBYf9hU/DrLhBWcFl83AV++yN/7AJxAHzSmWdDn+PEv3gS/mcXaBjsENkefoc7
+JzQ/7ELdNkF8qc8IAsc0ABN/GMXSDcF8ezFYgD4AgzD39kEMh7+eDTh2MgOxlh67nTezy94CVlj
VBszZ4C0VhHBpotmaCXKK5OVUj+VVe+BLk5rt527XQZKTOqPBIkxHGX0c6o7U9otItzi7TE3OYde
Wqu4dQAhe7eJgxGTE1aXFonRBdUwkqywwW9L3Mz+tE+1YdDwxwIqkf0Be7NUPSZIjIdtdV7kU1pw
KyU8znyvKs6Y2I1HNlW9fmAcNJ1PdhjepVZdkZx2nji29ruB0rmFAAmlUaTVWSrxU8l05K4QIjPv
mPNwMyUxy9bKR2+PEIDomocPxjQhb2Y2bU7OoGnGnf6iVybrQdGq/hykO659M25ZkZq+Y5xDvbCe
74qRQcnIwY5Bg18mB0dGtXtBMToCn5p0HoiahiPRqaZ21zYZsxdtgYDH1Jnuq7AZtuncuDOe3oK/
GL8r9d2yD/tLU4TFcztMxs1Ad0S/K9sUcqKibpnu4Ym0i4qmeaUyJFCE4/6pbTg1hjNyZtBEdTUe
Rsq6Fje14IPihO/MJ6j6NcxG5hjKdBqyWVm/caKqNlbKaM4GwJNLspqgPO4aBn1JNoiDwzr04C8F
mGY7+GqXpHDhtrFqSLr3XOprzQLxcV3T7mSyBModc4swcEoxEthLWxfsUYrIL5iyIrU5NhMpneMu
z5Ze7pHuY1q7+87bmsMwbIY2LQMgEX20ncxW54uOqkoEhsqHdzdM9BeatlhEBXfjdtlcbYAZTS+S
phZzC59Q7LpyrG6NoolPEDHzp5Ix2CrUe8qzqaFvwbjGkb42G/cSAlez7sw43BAHBDuIN45eKd0Y
jX4TRXm9nXpSR7Hb+JejqMmuhg3zSix+R4ZJo7sqLZkBG7XIAou4YzOUauUB3d88tJLgNEU04Wfu
BmK5gCb911D2tG9Pqu2zXdTW5h3tyd1haKS7JY/j0iRShOoWC++bPght3U/evAboj0GXOyA5lC6W
ehK9I/1nEfWwZ9LJEeBj4T0vh4pdj2+FYYuaDWMtehoCFc9Ha63C+o6wenNRe/r8mrcyXIPXmx66
hJl8OPNgDjRN92mX1DCz9pXGFKEci4taQKZctWXKGMrskzAQhLXWRhyW9w4KO82LfkHVVBI9tmw8
sVO3YX6T2ZUZqJmcL9G0XVtC02jc0ObxbWf6tYjrLpigZ/jbEr0YhLpAqjh9C0F0oq0uGxn6wJr0
/GthZNOB804ZjAsdpadGa1WE7VuqJ/YaEuAQCCJw+wV+SUbKfBmH6RH8mgiKLPLHtd+bbkM1ngWd
I4foTRVa51wNimwkLwt9rZua7wfA/2gjf/lUFJx0/7WV779gJxfqRX18ki5/5k9xxP/EAZ3iHB9a
IE2qP4gjvv3JMagzcEBDUz4iFn/fn+KIs/j7fBjzPqoF/aw/PBatTzzA+KchWP5R2/p3THwez94f
JTtg4/wLQJBrGGC9cBN+1BLgHptc1p19ELlH7F6ACmoKhqwzoPFjHtVM1rSSko9yGKYv8CzcM5HZ
RMOwgA03ZdkBv2Jm+pJjrjgHKOpfzADX7hxuLMTGyqFNSdnuRZz36mZK++ROKgE4ouuTg4wc43NZ
hUAVUzdFY3YQArH2ci5I96PmNQlizTCSbumq+Q0+LLaSkAJIjpWZeQtLKDviQC9OoWvlu86iA41w
wHkpTKpe8xDTcspIC28CCelEMnKRmmNhjIjcI0xISAthPl6WlZfvqtyjR1lF1FjiBjavR63zgXlk
+rkxJSS4wd71qx7hfGu6PFmM0oyeDD/xLwwtuzJGQkGhadyRVsHs4xClKGrCgBzhK+vdmiZSGHKp
vTd6FHXGeS1AHMPmxAOhiH4RAhsNK+VO5Hr1ZeAZvbUaqMJ1Qt0244TsvrZTB5Q9Fea7So7p3lct
bEp7IGrqTkbQGmb3WHpJiKc/Hq5bvBdv/jRMT+SorOsIiseeVHRz4VjpeC0cvhw4hMmWkGt3IjtW
v0qrGxmJU+xX9Xm/c42MjxGNI7WxBZOUYoDrkNndF823VkkjpsDyqxMVQQcbFO2mA4oNZbUs1kqE
5zKr5EHztAPxi2yN+50je88ovK578R6RgiGp1CYkxO1hB0o2PJiUxlzR3DHzdNNSOvqwYGsba047
pPEpfYimxGeQ64DmhxVLEJWja9UP9Z3PTPB81h39nNMfqTrOuQnuHVudpZ2e39qlXe0IBpj+aoBc
vRdj7qarLLes63lyk/OIPvDt5LoEiznIuzc0xRg8yFrGHImy+gXBol9hhXCP1PXSKpvOdv7WAbe6
CCkX28McsU5OiwwgK4fInecmTzXU4YsiqsQ18YV5P8YTETutt07mIBaSYRldwixVd+ls+fT5qvwg
tY7pf7jEgwvhUWZcmc/UojrnmLCyA/jkap9S2y2J2yhMKXYsLvNqOJnxYHM5YtXTaPbs4qh9iTu8
/QTpM2NjVqH7Aq7hq6hHeYgmZhpykuJQ1qHNcJo62cktzAfLzt4oTq2iQIts89n1iruyt+YHut0n
gleFfl3GDi2/Ywxxk2EJgeGlOOgi7g3BnBew5Qu0iPTKpWMUj71l+W946uNd0S/VwHOS33uJLvF4
aWxhGBWf0ogfcbAsto8dQW8PbOuta6mWqCFi3qrNjDsGAAeeYM6xJO9RQHdjwu5KKkWZ+l5Tm5Df
iDDfO9PQHp1wLg5ELYgFVNipOhbL57b0k4MLoXNL8LRe09GOG6MY0xuOwPbXmSBnYDHsDuYYVgz5
uuwJWNN47xaVdl2Zsgz4QV3wn3EGlYMw2ZXWjNshd+pTjSyWBr6/FW0qd6EC64AxMAdTcN2H+KA0
OtsAlFvGdarDyi2oQlBBPuj9RaH3zZvVkmNDkFqTAXd3ZF/HTZ8bHQ4Ejj5PLQVzFUilOU+YjU4l
+MwpupxVme20sYVKNU3CDZp+dJZIw1CS75o2dFwrjhBlh0/O9/v7aJ7QtvPMJxvF3phlTiX5CgSE
fmL3W51PRQht2NCeUjNrvFUUsRtKch99wanRrXA2BJQJPyL+6IdcJ7TEvrJemWlWvuaYiE9hGfvX
gujfQSkxyhV4jvY6abUMjlQRCM4/Lw6Yol3KUe9KV45sg4pY90XvlXrghXLOVzB3nQ2gE/8BK4h+
gfssfkTgTM7k3GM7a509T8Q5IHbVX2BZS7iUhvRMpQ4U2UnzzxghNVdtGtbnqT7UpK+SnIS9rDal
oaItdupoPZtxtRGqth6zQZp7p+VTNqGHl2ZMza/UqnXnA0VXL7ZVLw8X0CpPscyTe+D3fb5C7PKx
qPjRjjgx8dApGgLNCOMrw0CVIJUtVn1Uj7c6xoBVEYt5PU1ttVGj6Z28JXKyHvMyvrTcdOBCY0Pu
azZ+l0rHRjhFVrcryK8fMn+u7vMOlhRVrJQSh/NV1lv2Bu8yqu3U6jMRR62w4TCMW6cu+wujj8yj
b2AbI6NEmTVKNV3RPG4TbvET5U7VnskL3QJZ3fjPmeMka1kM+lMeItezMsWHsDWZ3jriCquv9lZB
7ztWlLtsoR+oSyMp8oPAy7ZF4FXX+TR499HghVuDDvTbuE+I0PYusIIJSsbW4sBw0Uz1a0Em8U2f
O5b/rmlnsnKjjX+G5BqODpQ1U2knUegmidSC4D50U6Z/UmMg3wEjktgQr5fTA8/+NI3uOsFGZJV2
gD+CwvLb6zqq832JEYiJIFayDMmxIUTrhl797mPRP/R5bKKgD9pZAoQDiIm86vuC6a7onklSo66X
S6DRQ69+zVrnGR7Jix52724+P1NudFMYZOOAbFOebNXy0JCR3NACcWfSGn+sYtfF1ZSZD5QCF29M
RsbHJuQP9oWjcaknE+fcYxXxKbpjVau6b3ecqIHaAEIXhOfIE2e62CRm2dpEpJP4bDSFS6pw7Lyr
uq0n50k54XsHAdLjzIYB8Rm1zWSmwQwpCEt9Bye8mncSW+t5UtVa+VyxgLL38nuIz2G2rTMqXI6e
ljUko1JzzSYvOxnRVBy7JnGfxSTqz7obRulVOMb5yY2F0dyRk43DXT5nOQIBllRS0rTjiPSLF49K
uxd1OAqGGFSBLAb3jEi5m1jrQtOnXUNX+7Z31CPi7LBqRiri6aMhPRrZj4SWhj2dyXieZNtd8E+O
Wx/ybAAZ5Zg09llH0IWxglaKVQal54GsvLZnL3JfzDRzx47pHnmCABvXkgjQVm4EUWFMF5xl64uG
X/M4t5zW4mR4WRDTx8Z3tJWytW5nFONE5HjZblG11FEHYDWnJDlk4RZSKfbBMmz3wNawytVeslOM
GwPsRNdyjtU6rbXoMNsUZ8DLCo+NNJNjq4OUMnKcgnDHzhgLQH6BtPq5s4hNkPaddknd4w3FwbUB
XsXhOsnLzRDaFbXhccaDLKxA5fAz7zukFaY/ptxR3qi/2x0BvoBwCcAVlB7L+EIvu+M9Kr0rXPXW
2W6difuwhkHQBkmdJ0Dj/yNt/m+kTbwWixXoX5/iHr+q9v88JA2W8eSDwvnHn/zjLOe6n1yTkTSx
E5wkHMv4S/8cdJufHEGLJjNw37C/65h/BrL0T0R8sAkxHnYs+L2cwP4cdLufUCQd5uCEc2wTrujf
0Tidb/GkD/YLAhyGZ8PBRuLkXf5kv4gmapCKNIoPSrrdqSRKb60Ks1L/zd55bFduZNv2V+4PQAOB
gO0eAMfSmySZHQxKmQnvAh5f/yaoUr1Uqkq6um11NKpEkccAiNix91pzXSRDnqAwex73fGA6Bx0a
kkcMs4abETKImI4AfzXIPdFAwHfvqUeCw+keysL7lLo99smNqgO8x0MzRrtoP7DF5wTSJ9api1ZH
7TGRRKtvaebEqMa1QJebdCLQfS45NJhyPlJ/niuXk99OLTFK29KNn0XVedFutFTke3b26k3TJzph
kU03r1ue134EG8dMaZ+Omh7AYRruAXyLM4UiOzLxQ0hHoEGM/qpF7QPpV+kVv0KLT+kbjKPW7tOo
yZjukapyVLKtr9dpoabtpP6yKjVeMqkvT1GzyP2iuuTO8EDx7Lx1++RFlUNQLdlM4bEXexvySrVL
pqV8jBN4xAZoNz8jKD5w9FZcMNo+1znLG8Fq47VrLow4i96HuFJjtq/paHap2T/mYMvvolrI+wi3
GysGmHCxJ6CYT1wQjh54Q4T00xlN6vhR7OylLQLecx5QKUNaqeGbARpxsA3LF3B9zZHS5MoxwT+J
IbmNXWIyAmPRzSJwAEH5psVRAcHial71GjEQu66ye3qUKxiOsj96U9U/m+g56Y+lqwi10UDhm22S
StVVFtfDGq5WFw14pr+lmWEFA58lREn8KaoW/exN6nnJYYh4i159hs62nJG3Ohw43CSwctLXRW8F
xEjGD51ZSdrcoJwINynbm6JKSr7qgnwldKy1fRsDqrrLpRYFWuKMb9Quxj3BMlloxfZ8tazN155g
EBb7ZbXDqE3juxULy3n24OvAuvMZIsxXhCFGsABtuoCVFt0L2b/CmaBA7Z38lNgoFy5TzzT7Hnh4
3b6rOO4+U0wO39IM+qBdNhbnlFY+5raZBeTQDFdW17U2xtySr2wiyPN6MPTPNPiHG60xtNCY9K/k
7n12pqnu/NKq2tOIwhXav9RvGfILMDdqoYeJFPRphdnqZ/hJQruNigGo6TCUR90cLEK27LoqiOOY
ps9JvNZ6ICBZUFxq6GjBVyixW7nKoeX0ZUi06qjf48tg/k4G31XTMkPxZ3Sy92Nj3NH+fls7701X
dJdR14TKAalw9NigPd90klbRTeWO0WPDfrEi9ymOmq8gIBlMZqDSQgVb8mgV4+jeJgVwncpzUz9j
kz7GrDkP/IV4x8ktuena9II1ajqBhCw7buYNagFOZjKuO69b44MbzSr2B9W8lanWDA+qXxzeUrfP
tCG6IwRgk03knE5GOQbdaM/7QfcOiymTU46/u73HZuGWxyESZBm4w5JdcqlnOTp3VLi7Wa+t686S
UejIOjklZSTCtqFQsB1NC0TD3mqqElRAv14qHYFf3HfJIXcL5Cs2VhArWtAj6su0Zyax8TGL/HUm
4yAos3a6uKmzN6selTUmDzi0nYmPQGXWfVKXedjY+bizYQ776KBN5kZle85yCWBuGGgPm13qj6KM
r6fRmvgGsnV9agvdOlm9q65RQGifpjigq34ZMMYEBNvRj0rj2g1nTZY4Ty42VASD2JagBgh8mtdo
DcmyaC6FpdfXooCUQ9dZoznW1q2hB9aAhfiE4cNlpVLtPXJt+eRabuLbxJwFFH/gtpZmJZ5Di2qC
j4o8f1szb6CEdqaLhaIIUt/4uchB9iTjkMw7pFuwRcGK7+Z1vCnWePlG+TjyU8fZJ1YMItZJm+Ew
R90vBELCMHASD2eTXYmgNvThFJULnLk6UldAxD6zsdj7qS/GY7W2tDyKqAYp1DfTZPtlmfa/GBW7
Tchwprsyt075GIvH2LHdI8GM+iUlz9NXlZsdCgc9VbKqY9e4RJywwYaVgyBCEB94NFSln3SiavzI
y5OTPZlziLVTp1kDtoIdG41AoxtXgyO8y1w5aQjs4SGy18V3utg5TI3XuUyU0q00H2qIN64Jy4O1
d+KICOXdaGnci3LdZTQ+An2Wd0rUJNXPxuJbPKLXUHXTm1SfQY8VeEmWNfcCWpLivGB+2k9De5lL
AKQ6pBbaqYqot7KZwqwomivm/4gjBjM5qdX72fV6+jeW+tJ68YAdb/oZDe8Q6mIR4TCw3QiVnFyE
kcdhKmRQRu7NKKIHQLryBhIKk81htO4x+JR7pXU38ZI9DARe3E9Jdof4xD1T6xs8jcVN7JTrfrZz
j60xjUHV22Nn7y1OXAHldlztLNhRmLPm5dnMlw/5wmQ+gEWK7fOaEcl0vXR6XIcGO6faGeks0QHr
0N+SnTnVix7albvqYQKvaX0sU93TXqfOmJcgdRymQKmFBYoeUcWMkA5WUYBzIqRkOTZW+mg5ys4C
4KmUMl1emMT2CIiUNXI32hOgITZcaPl1qUm/3HHSboGLGVoSNBgAX2QzzC8lFI2z02fiMoACPLSL
NmEULHE++mLJx7NOgC5Lf1HxHYxJD2RXhxZVsmK6uWa/L5mbBdRz2XmEUokJ13DKB3cd8EPpZRdI
aYWO401M89z4S4tN4ND1k3XXLW67n9xW0M4l4gsyJMtr3kq+oHwh8DvR4/gTcGzGkVnZY+rM8RJ4
pSS9Uq3mGOirNRBfO4hpx+62EquEmveimqFMwt5Qjeh24JI8lxb5qO+tjr1t5y4JbarOwRzECS85
L52oaIpg0BxOerIMlyLJtZPWtjaFH+NSYoOZ5t8KS2N4XfdrmzJ4bD3olt4KfVMOBB0i4nnrCGoS
wZzp2b0Lb+4h87KJYbWNsaMWnnXo0gjlmKvbxxUB3Ei7eB6J514QVu0ctfQvzLG8IOo8pnqZW1r4
GOfldZWpubc7i3FqNAA0Yx6+7NwKzHBLfLTf1XI8xnCxRsJ6yI6Ts1YCo92021RAbeGXjFtOZmrq
L+BmMx8DepT48SDdHE60WY3cLljaUpwnryzeayj5ki61R+jO1k5YHAv9O1c0IpqHlLB556kcwU8/
ZAvGPQtsF27NxjfBht1WGN6Eb+fJEPZWco1kmfjjqeyvpsFhfpy4zda1cK37rsCCF3ZWVRzMivkz
aHd5dgf6AwEUg+XLTIv0s0fN/WwstnOJzITGWwoi9qrTKc0CIIqxdw1iD8cN/Ji+lN3LEm2y7dgy
94W2xj7AFv2kUHMpnzmJ/SYbc5zw0zT4ynDqsJcY3jXSy+WrwTzQ74nhe2c9Tc/E2IhwaU37lWTJ
bsF0WDrRXkON4wZ0nQwaAaXag0+XDwPc/tCy6bfUi5OHuZl6B28uhxDN0nghxXG6YVwyPZBroIAI
TzNJggjFCA9I3qGA0uwx6trci7TubUw8jQpb+kB+WXPylVHfhhquxL0x6s4XozLmK7Ju1xviL5vH
ZoKGgaO3zr7VveievEqHmy6QTyIIy7wzTbnonDJrOuugjckqtNqL3sb2vaRDgLKxqU8GWJlQW6H6
40tpwqVyBLW/boeWFQ0+LqkEuVFRVnvE+NYB5051mnVq8cYrpqdaFXKv0Zbqmza7TWNF5nFWjjeZ
4xgXFokx4AHkYXFGyOMjKx8Rx6mfaG0DMDWzcUALGsn5uLRIvzqedWVmlyalRkFQ0lJA9cUvSW5b
69EBgBmm7WB/G/t6+mKXM7TKBi/09WgYs9xPyqz3/5z//zfnfwvz9J8d//33Iv0GN/L3Z/9ff+s3
dRMSJiE5Wm/2oo9h7b+P/sIwf0LBpG8pu1S7H7ar347+BrNaQjVckkkQaHzI3387+hs/WRiGTGqP
X7VPf0vj/kMoCRxCtNkG+V22I1mzjU3K9T1cgUY3kOxhmG9YP71wBI3SIOAgRRKL6DTeo7ZdztlM
fzTUsdgxKjHH59zseFI7r2pfvvv2/oMUXvxg/NrejQlsZGMO6czYbMbh378btIdN7iXDyEirEliX
GQnvBqeGsDpzs3u7cTKHNwc1RrpTpdu3PjlRLHJkTjqm73pO9cXre/2Wv5FAGiwK8czj7IrDYlvR
V0Hk5fzrkwFlKP5a/4d3/MFb+a5z8vGOCQ0m6wgRJ/L9H4xcZgorlky2/oZQ1ziGGbEWz6NJl27P
eIZj/bjMIqNeQWq50ldkKJPr8lCOCgO4Guv+C/3TTviccqwANngNnrJMUBE7yspJe6yz5C4fvHMJ
cbKjY6DjXE/aCzG21sxpRrOvU5WM5eHPr8MfLwPMJ93hQtjcG/JHyIyzaBAlm6K7qfrI+1THrqBj
jrOKaVM1zHeM1r3HJhLFX7iAtnvt++8SLjRdKOwCBvci/9je1negD0ufY7Pp4uqGqg8oAbvmDYkq
xJ5Gyac//4D02/7wSggk4Gpt6BlcR79/pYYtdW1RN92Qn2G+Ay1gZh717mLs2IlCvSU/0qfD43Lq
ltZU/tVN84PbacsewlRiYVXBwMLq8MPLO45MIXrhQdg6t+9lNljvebG9B2stuxCCC+cHnUt/mIr2
Y4peO19BuhL66y3m1WxLpftYDMCtZw5UZqkaA3G4y9bdaFgIdQ0OvI/izlRHS9rr8Gs7+L/e9D96
Orb3D5UMoBJKE5NndZNMfnehdHuwKjZFvLJDVL5TKXWYebW8Z/iEbqGKz1jJ859j1yP8Ym2TvQ1l
LcW4PjrfeoTktb8ksUNTKhu/pko6X0aLuclfeeasP1xkGq3cRAhoWFs3G8rv36WtGCQr8kCukeU1
kUex4iXrYYuY9vY90nQyAFu6IRz0hx38Z0alokL9p5oDzQvYCkVbPjSFhYjLKab4ZcrK+oRMrd81
qN6eCS5w8UhXEaaOTQwGvhZhWJR11c20qcXaTTcWI5TnfPwhJzPGpDwCuC8ejCy+Y94i510xOO1N
jxSt/xCl2Zs+TaSLwdoAQ2Td6ZObXRWblo2q2zwnm75t/ZC6TXoCVpCnK0U2sYnhpk0XJzaF3JrN
vzRd2z8OuoZ8jnLTQTHdDuguDOOpTcREeLajIbpjWhn9DNMKKV5atdrnYdPnNQ19AyI4m5NoveJL
OjY2z/2m6Us/5H3jpvRTm+aPSVFzELSnb1sYMSEQwXYvxCYTLCwHyeA4xRjUx01JWHYSTSFmYlQB
yAyFqPsjW40x+eTIIqntneJ1LvUEvI/XPFoggg+Dl2kGsrdyfXftWoWoNbJ1P+ZuvNegHL7DOp++
kUmFCJIEKQSR1Yc4ct50knJTTC4f4km16Shx1pTHiv+Uw8cms0RgieQy+5BfOtGELP5DlGlu+kz5
IdVUiDYxRS/6/bQpOdMPUWfGndTv5YfYc5bOfGVDdC0icuXavix34PGXSn1JosQw1rdu0mYHmqun
WMrrX4ylzHqpgEvT6NFv+rwn5Onspe16IM+qjwgGStGoZ0ZRP9Jzkie6qXLTVSJJgpAPDIPLRdhE
UEUR+yHmoKkNOYHGuq+KXkS3CV4Hol7yxZmSAHOs11/ZXS+5oyYaxxt8gb1wb2tJFt0yN5bYIFtU
HdxwMu/KfVWkyttBQYSBG87g4hHwexzSdkuEkpT0rwglVOJhhkXa4BQYbCKqgj0zy3L13dVixawM
5D5+yTwA/Wu3xN1dl2rETdZx6n7ThtFJ9UCvjZ40JHdwbyyOGdG5kk7vWJlfzV27LscOfa0iPSBO
HBJDu3FtUa92VbpfCpzxR72Da+FbBkRW32GoVhwUeeE47G3TeNGachUcrO0clWle6totvHqNeJq+
ql6ysvTKk1QU0mGe9PbDOtA2oaFYG+KSTEmHn8lJ0DAfIjU21SObsTyDmjTy/dDwDsK6px0e0ixe
aSlmSzNdl5ybo1DjUVFEZYnhrADvFUEcyXgIHGgV6ISdjvqkWjO5fsXO5aFf4Q2UAXOVpD0JZJsc
VeEa+6RJtTJI6zQK1iGCAQMRtfGIVp8y05fkYa50k7JVu2Ao44DURES60DZzmlAs5H+fklRMcZh7
ZoKuk/9ut+nMMKq1MTmBMxAZWmZzqn1WAFQXQnx5jowbseKISiEymJp8WorJGG7sxkONVgEavbaG
ii0p5qzGL9Bh4Nsi515Ub6Dpq+Tckv0977vJWtOL6OP+yaTP/27NEYRqV3DzkvlL8FjY2SuC8JKo
LaBAss07H1ZniJu5fSumicoii7PxsePU+HOjEnkcHRzAoZtbOqEZbsTfsYo6m/eVGsUNJBhp3ne9
JZ5ED/J9NzFWd9GyLcCwRqgu6VGRqYByz4k74zbVHO9TpbfbzZllbXdwig7T1LyYvetjlePaJFPF
G6vpa4sLO5j3CbESd3fJKqkC7Moz2mVmTcZdxgk9fzDcyjNPs5lNw3U/91vxiV7rzqLjM4c14pHp
VNcr3c7ZKPv1oOfO9uG3tz6xPvG+IP3emFbFpxhaJEe7JK/z1ffykUenKRAG3FfK4ZFXA1VBzM9Y
U42+Sm5bYS7AZ2WT6FxuDEbDdaklTbdDStCS26A7ugwhfhjbosHD5POJWECg1m91cl+Vn+DYe2d3
JFN+R5J8zn2xxPb7VAFl380Kx53sZ727xJS5GcYGIhEfXXaLQ1fp4oZmYvtm6gZzLlJmU+Ncu7E3
XCK8RWNAx6YlbYLMy0Nj8LUyBG+XX8ATWnfz0MHZbvVlzF8mDADdkfyK8htJ2dsawrg6CTgH4NlO
iQfr9phQvRcNdte+nJoYy6LJMreoKXmgJ9BdCAnILNqiyiDCt7BMZ8e0yvukMm2Mw8KoeEwY6Unv
ZFa1aL+WLMjLGR4lzwbRQ9wjmQXxnn7dOoZsMlN7EWowbJq+8KrYaSX9J9rg2WfATt6TtlCmn1ev
V+IL7dGlg50jnJEYI4M/NZdiS6eaYjs+NVwWRD8QdPdrPY799bw40N1HTJeu0x3NEsrscZ221Llc
F92KdDSv6+vKns0rAEomsTttVY6XeIE95btWVyZPVCLdF51AQaLnnLQbd3nSbe2zaXRbdoGlfURl
K9JXUaObGXcMH/PlueklZK2kRWOHSgxw8VmLmulntP3aSIx9Z6MPBDNwj2ojWg9qaLs0TGlKAuk3
+kzezSg8rJvSbrbklGbU7WtTJETCLVQ3XTgR9IIYz63Q6EJ+Llk7uq4IxSxnFYwF3qvDSjuGt2rO
sRMsEVR4H12D3b7g4BdPWYKWncch9T5xr5fdXQVWiwXWaDyCvMvEnnbz8GagvXEFtsnRebaIVpmC
ibBJk+yrwh0fWvqBRETE3NEhDRKuJgcHPBip7HNspqpJ5J0xky10AiDn8bnmWYuvc6U1wI468hbQ
9pVDf10g9eUYCdtg3yVunpBDqOsn+lw894ttA9Exo8S5/jh4/COH/ws5PLBS+7sj2h9MYlSqtXr/
Un8vh//1d37ro+i0RBBO4O3HOyWN7cz0LwnFh4EM/TlOdVgdBhCJf8vhTUEfBa4ETY5/qyt+66PY
P3EuQHnBAJ4RF3/k70gozB+PdK6Dx5aTBrRPiVjd3A4j3x+J0Fvpkcb+jOGjzbw9bR13GV7V6JmV
Omd66SBTy3GZJdnB6XqcxleSFZDgzRJ9oNPvrHoxm/i8JRDk8rrSOCOTaESaQaxnhAhgsewOQ571
c8QkMrXS9MqKpxGh2sq/jYZjxGPnmc+6hch5xQc1lMOcXImxhCFPxJrraLsEFahPHhOStzMMEDaH
XE5FugCXj0b9zfggatZ2TyrUY9ZimJGha8aTQ/N+HhLvNk17+twejyH4M2JSfSoEkgqLQa3agrkc
z61PciVV5T/6o1+RGH/x1EhqHEQ//11/9OmrKuvqd3bMf/3Ob8ojAUcDBdwmJAJD+8F7/tdjAwqa
/oODhIj0Ywg335krTRAbCJUMF1sCmNzvXSRQookKZjZq0swUYKedv/XY8FR81/GhZ2bxINDv4Lzh
mPT8fv/UYG0Y1rR2raPrkrpSJuDBNhnFX/QrfmgEbD0eyWfcum7YaOSPdKdooCgiVDQ64rOsxI5x
HAXQHNWfsavMdyWt0VOxtiz79do3b99dj//UIOR6ff8RP14cGw92VL42YO4/fESgycUsc9c7xqYH
tNNR3RSMs+B1LT1/IBWifo+9svFQ2KCYRBubfp01Diy0gXCdFIo8h2XI0kM/uoUvW609Dzli4c7N
Kg18WGQhclboPVBmXw+dEz3gf5uC/8OHcDjIY6fVwUL9ISBaMY6inPWO7TobRDvU677USvOUOtPy
TJw9ylORU+tr5TL6Qp+bt8lDYG7V8cL7I9fhzmZcc1cTYbDTRzCBHq2Y/ejmxWn2xhzNE9jFMh16
xkhrT8ekBPbx55/hh+bix3Wga4UdmBxK+po/NGo7lruBo7HHsItCQKGa3+FMXQ7bxOjPX4mN7Q9X
HPsx2wA6iQ3x9fub2hoJmm0ErzRigj0yvefi2W57Vr1s78lFKf0/f73tDvruIfr4ZBuaHdKIyU32
I+XcEB1RC1rB68WpumdFQd8/QD3681f5D9+fCcNlYzSBZAO89ftP5SmWi2LS3KOC/ndw+dYa6aXH
vHOf/vyFPmhWP3weywAU5PDgyT8uClnMrr1p1Y8GB83T6nRGmHjcM4Q9TcFSSgX1IbGRDdV9/rCM
lnvVIN8KIMNGDwn+hktpWe29Woh3Q5BgdQwSUzrqo5DrMSbY9FwXFWpc7s3nMXYqfEmrbmokQoCP
IZuXF5kb+Bn0cNMjZuCOY8uaHv/8Q/5KePvdp3R1DHR8nQZzHqqaH5rdEWhaVDFqPkIsFLsyJufH
iaOOKbvK93XeGTtb1t/mQmkI4gCMcvNmx4Je8X4UTb8nNoRkvzydEFITm9falf4ijDy9sWgRoyor
yxertUMlJuNReCVWG0Vcqq/sqHgydPwKyYrdvx+T+ZlWtBFUcbocKIVFNsafWc5yTBCWhbjOAEOR
1vWF3SU5lk1khDK206OGPx0xRVqGiWGKQydr90lFVnbKcM8FlWgTWFxx9EvCxuMDNsT11azjbUNE
Xrsjgcy8gqBaHCCOWSEIbBNITDP49mDXBaf5mD6WqnOS6Cq/aJFsVeWi3eLAWL4sJJ1QDiX9xoyV
Bysysw6lA5pF/LV2AKjExFEr9adm6GCTxEn+rREJ1P9c95YFxwpQGPQROkjHKplf8S9hRSkNOuWA
lGm6ZfPVCnjm1kbRFPRuWnkkuqXTLU0kvAsZ0D1CqkON4FY/ifKvWq6511pVaEAb0zjUHHUuS5wn
hS3aMDe80zxqBLFG4FYNor36XayUttOc6qA32dX2fQZ1kTW+9EjnhXPW7UQp36ztJGTOiX6Kc/g+
xJsvz1qR9wY/1dcbLEDUYCSnGNjRkZxn5SQPZJa5J5wp8l1FdnfHIL+rTvRFPR+CgXzKTWLPCU9S
Y4HtqZXyHSNYvc8TQwtkM7vljpAv9cwhl1l3Pk9cmhloyFzHx2kZ9kki742IST5r23jqCYbdLbiM
XFxPxhepuObKFs39oorrFAC0j/wiDyBQgxONmPUnyPt9pWMfoflNpKtp7jJvjh8RHV9jzfxMIIx+
TJjdPURihSKv7Jelz9+NkpTxSZG5pGW296lHdLiXSokrZx6mc4WpYVePK1QAHQHUgCyfcDeAOY6n
JSxRJOmKsiI4M6uJaqFdccg7sl0XzY3etCZZeDNztE/oWvpJToglmqYWvgKbkROwDeX7NIZNG5A9
nwZDbBsH1W3elLWuEcViT1I0IN85Fuv3Q9o5sFQWyzV2upE1twgxuUKiE+1lWYR5Sqq5OAqZ6ken
5nGxtaXWAVa3xpoPaEGBFiboK0E7JBExMhnxbKMZv2aRGL7YTre8ylFNZ7q/4ykfvR47UWNeKV3D
fN/neNDx8Z8GwfOlLTmhhsWCbYjEZ6cTWFg9Z20D0eKiK/W43M3aOj+bo17tpW4QEpTHTWgWNVrE
BewlcevpQdhtdZXOiL6Ja9qOJvzfrBryJkjxqpy9Rs8Dux5If7GBT7Sdnu+jbFwQJKipvtEXLB4R
SHt/HRdscTXeI2xyGCRjdg4Bf4k88KHB3TcZIZ9YnR3iakHmoFY2Emifa693L6s3mbcGD+oNVtp2
CNAOb2HATT1+FZmaAq/Q1yMCZPVLQtAbI6bU+ZSQoXhVMXt40nTqi6Jukts8n6hORkq+ukbJZ2Mm
5d0B8sBYJEByzMi4HorYbF+zTOZBrpP4m2rUhRB5lkORC3mazBZpEN2uT7SgilOL7uzLqiX6schI
1s0UHxIY+nptF3VEt8jkfS2yuZHJGp0dwkcP+CURFgLZzwNQhE3oqZFPnqfJLUHOExpMaQAdW43Q
tEwcfLCZkdsTCSh8wyu6lxjYHWJYGD2Ei5AcSH+Jj6TZoMh76SDt6WmKhdLD5ilYGPy1AuvR9MZ6
ZLZS+J4zkIjuWpbfRDYzdM6SYPi5X4VMlm/UwOOnlDDDUNYGWtSFmKUdtQ3CcB04UVRpcF5VrT0s
vEASEKFIeRHR7ttAS9bnKbJIJ2Mi0T8gtOR/5TFyXd1oA+Uk4lWHytXlgjPv2NaHLttyWKgX5cWa
9UPfsijQf5M3o2zNfZO086kkK9EfiyzZ1zJKwroankREtNHU9whX8wnRHAZbFVVkXBNIOB5UA5X6
wNfv5L8gQG6TK9WV7cjdbPW0vCu0YciT9EBJg4Bxj9yFhpUVFRLNZcNMbuZf+cYf2/s/bZ6/OLAC
D940Hf/9wHrzdfqf81fVfV2+7/T869d+O7PKn5jN2+RimIgggRVQiv52ZrV+Ql2z5VBt3Wxh8JPf
FDPiJ/pCDu0Xa9OPUDf+f7OMSxySjTaCn6Cn0XG3/A3wgfyQIXxfuXEEgj9J6x8kkEPS9g+VsNGq
Cuu7pY7eqKXSr5TsaUeS/X4h2oCICF2142NsdRSaOiyd05hW/X3CZL485BnKUR8DSYESOfeYYYF1
20UbN8xoyJyPY9zp997Y6QcnJ9E+9sitXGdtQgsjEom2H6TPbOCwgF33XojFj/lTT+OWPE33c73v
lPdUN4RFE/GYmyjrC5YSS6CnVDLjgDgxegBV64qHzobn2je9/urxfNoA3VPjoSJ89NypsQ9rsid8
u+EXJ1TxLEzOfAPRtwuEJsRDRO4DM13N+8a8HBhZU2/AO7wO6gQMgaAAc86bdzmKnrSAziMxooOF
uH1RzDOA4jvJz1z/FMRKt6HMxKhOVq5W94DSxEN0UQ6nNWfw5RDZRhFiTZ1BxnazkKjEFM97GbO1
jf2qcPVXh3Pptd1Af8FmtR5LfV6PMIrVicwYXl24E2mSmbbsu7T3/CmtJdN+fErYjFLihXdTx7EA
mNxQBkREaG/DIK1HF7t2ubNxPF0pt2PJxRpRfFpyrIkUNYN4RX3E6SKfdf4aVpT51m0K7duaTDj0
ZRvBn5mTL1rRzTcNCKvDx/ujea9O3NkKuwT/PBlFz8WocDH7HIWqaY/vojpwSiUs3G3WPeB+Lezc
pcfYjbB+5/SpcYUWZ2AfHHr2tSvbiJLkGBUiX4/MepVEXu8QSyJRdcGHjxgDVlqdn1ezPo3KpHzs
s3HY92lsvDYaorS9aBZXP3CrrMehL7kX3CY/Z0PXMYrccBhdZ6WhSQf1scaK/UlpsnhMGrVs0ILu
ysVxC5YA70DC6moHmBkkVdkQX3AjJi8MSeWOkDjrojVcbNfOcnuX9+R1jDUfMmMeHVqr0VUHiwwz
+DPt5sHwkH7OWbO+rdW0HFwTuGdRGPLbZEs8t5Eqy5qda52TIDayNN97md4nN+hn+FseMUGUAjYV
lW9KUlPT3ahqguX7OO8eotJbrtOV8ZQkcySgzAA8AfSUwAJ8ywfRe4JQlUR+giGcHwjP1bBG24lX
BHOflu4hF3r3iALu1eqL4Yr+zUvlksLoM3SbkHsOq7aGY15cl2TP934nbHufumuEdcZofPwa1TmO
OMXjH3fVLcKB+o7ZKKkHmsTgQDjwnZWa4jzEHDkEbuKwpJt0RDXWI5A313NCGUKGrDFJfyos+TzT
1ttZWKZgBCh25WmGkmVy1GIQX6XcVFOU77cWV7iZiTflNkkNA7SfA4CR7nqQXnY7u5h/Kw3deW/F
RjgmI0xF3cFais+uANjnap55VXhtOmzzEed1XLX0mmF3vGE3M7qc9UktXPq18fKgYgqA7FzUxEQs
meQYpPM775yneOi1DOj5Ma7L9rH1OPyE00jc8JCMklCcvFqfqaZ1UlPahHKgUSTPNERo2hhnjdah
UAOmUqN3jxtdC/FyCaZiRW9SMW6ozqGyCOtkoRBUvxPJlba9XKaoqe+Tee1ePD6/RP+yztkJ09iW
NLnG6oyxlpPKYg/rLp/cnA5kZUE/oNzEY5U4tfBhPCgGjUbyZDuxvvqcx3PfUGV2GfssX/xR4SfU
M8NGn2zj32VsOB+Q6INUXUrw7CiKFXqeUx0BPsOupz3lecHiD15rRQk+Z5KXKPrGX91V3Sk3z88I
BwgTAPd+b9gjq1JnD9Hbx8rS5n30DTl1fi5qnlBDrEL/9SlqqC0fZ9oln9REoW0TbazvRqMeWTUW
dhhV29Vhjlme8T8ZJo/DZDwIa3sh6u85qIyOd1KM+Xo96dPYMBWHY3XDbr/cdCqvl4Chdh+Swb5e
K6B7l3/Kpf+NvhgBL2Os/14tBV+L9+ldff2+Vvr1d34rlWjUM2yipQ2nmh0TH/B3pRLGYfIBNmXx
73zF0vvJxZ+MDUuybW9l1PelEhEIwJo5UZDqZsD3/hulkvA2id0PpdLG9qZxCOib3vsPpVKejaQD
rF57XOwleYXSVzUk1krWqRkspz87quz3TbvcFTUnA580bJ++oAe+WW/2QJ8qiLFyFa9Rinp+VxFM
5DO9nr7Ovb3l1uLeQCCSkxBNSIiraYgmis+mRr4Pp9hmXxGOc1ikHofQWBmm8SWmRw4A1v9j7zyW
80bSrH0rE/8eHTAJt/g3nzf0ThQ3CIoU4W3CJHD184CqqiYpldg1617MRHd0iPgAJNK87znPuU7a
oThRQFLOssRm0fE6DpMuTXNCcdm+HByDE25XBqBMkdsDECB+giZLc1Q1WzUnt6D/KDvZDvw4c2E1
TrV3pzjYl1rTXhWEvxygTD0kbq3dx1mu3YR1gVG3VizvvhmibmJhrDxJnYDkoVWu5GWPCcjWUm6S
RHTqm+alMEcWN8xoq9G2NPoiRYvzkmpWY8UDBhQSygqdj9LGgbsxa/KTCHtpr6LevHQspSM9ak/b
kmZKZ5qXseHdgOM9JdIaM7IqrmkSGidqAOWcpVheTOC9/L/8pBwpN3nVPS5fKmpGq4DVhg++E+xn
pMhi5iBhQ3qo7Zl5VZbXKtGmryS+6avK4niYelWHF5PVPY5xz7r+jcLCELhsMMmnnn9CvXBs/rRf
K2vrTq5+bqWahh4zhdIq/eyOSVLcISgotlaRVUtqiBYB7axxhAwjPdHzFzlVF2jqJ+J6tUMrxvqR
kkpzU4GVJNwakcvSqjJECmZ1gUx6F3gT7R67rc8pmDX3RDTdODIut6XiZG4gUztxAsLlJ9c3yGp0
vDW4yttsqjRSnKzhlqQLurI5/LIlkiK44H7QPWk6h4ClW+vWZQvD+iyPkVUCWIkUZYaontYEMF5b
yM3XVgNxcWWW1pXMWih+HnlIlhWhOJkNkkncx6soQ5rR58QlbZvaglASVoaxoB7LFs6wvUUL9Lo8
Mw3VHUPoOR0OD82+dUkGO4rc0R8EN76S0MyXOVbrGMoh0pKN4aHRhGw26sdhhO+8L0HsgPlM2vGF
hLVJ23rojIOX0XeH08xsiJQOC5GuM8Ad4EqzEA5PYlz/d6L/TyZ6k94Zc+Pfz/TnafaI//fx7Uz/
xz/6Y6oH+ifm0zX8COZZzsUccP8SQID2Y8omFAFZ+dyx/etYbM2YXIc2r0N/l9Pyn+IHC4KgTQfX
4SLzv/tHjFyatu/necQTIAVN9BT8AsN6tau8VT80qAkLRcX7IFpNrSyREavYo5TNW49iPCE6ZL6H
WrHARz3Z67RxOu02mvExGZ06yoyKyMYZMZ37cbDVSL+DOAPB4EjNNk4uSAprHthpAaeZiJCMjDA7
tjO6hljTZlUTApMfqOSmG5yoPT2NhGrlK/mGgnd5itlq5uGMxjaEmU2YXAQtJ+8HyDn9K0XHI157
0bQ1aJ3+FbMzsnau3Jm9k7xieCyHMPOlH1Ze/Ni3WnTfNZnMdyUdinBD+HzqnLS2HrUIkzFriXmr
H0dqkQ8xkV5nWSQIgNjQ7ZiqM/Zt3C6ej4bppCAHM9i1EsWrWudlrWs5pydhe0ivzAClCyBuUnDO
PHMKOrTlGc8Tv+OYozdm/mAhBKsAhHsJftTQn4YhA8yDuDW2KXSmhbTpZxVJiSoj/yHRcF71GtS9
0G6oH0KOyJtqARk1qcS0xAYeFrilw8qM3JQ6QVdOyfMU0Eqw02Wb083l+FvGYuGaog+3ZqqC5owT
uLbXh6K50BMPWr2vWYuhFxj8ZFTsI03rt6FdmddIJDGYWlKHfmsUw6XB7Lxx6Ok8uhXe/CHrsiVQ
iIijp6xpDufpSUOBZVtKkSOqbMErFz2I1boonQVVym7v9WrpdlG6yfOiXFlOFJ5TBCA7LcrUCigV
TcHWtugO0U+Skx9cNjm8ekqabcVylGHJwS6BSNi5JXYjvCQiTV4M2NQvsyrtv6K2VqvQNwD8VJG6
ZDyUoG/L+I5jPTlxZjl+IfBork12HfVY1wxWgxHPfOM0uCNN0QLl52jnmgpUu5CNhjPdbawTAOyE
ACRajFwfGivhw7WHlpcA+dvaMRAezzS+RR6QO7+0k9pSyzhvXLUsx2naFw2cGYj2MsfKXbT7QU0N
LpE0vLOowRz9ycWkY+AzvRE+axthcE2QrLq0yV6MQWDfpV5sq0VYIjBIzRJtAUW2C5jB7r4Z7Bsw
1iuZdIKYUEu5Jwac+pBFagJ3jeC/P+/C0DwCmS93QoAAaJORd91lsrmMMqe4a2iv0Ddyq28shV+M
uunRqXvegTcNaQvl7nLEe386EW13SY8qOhRCNTchp/n7zpryfD4RmU9JCXxOmwq4i3VtuYchU/5G
JNX33q+DHZvXeh2plCMb24prP/W6e91Jsi9jOsVfrKGN7aVde+mXmhblakj5whytbba6a5hr1rp2
E1fOcSgT2pIEkJP3ao3nyBDtw6CkT61oTNFb8W+1c4PywmKypwS0vKPHF8UM2FZapZplGaZEJBpg
9TFnEDgH0U6uhFaPaIC7ijwNCgI8l3bhsn9chpq+rGw5UBD0Wf5H27wTSPzPQavcxlNznVSa+6zs
Eius7vc0hmwaBvbSrKbkxm0Sccz1MTjRW1EtnEQGKzcO9wTRuKfj0NR8Gp28njIvW9mNXj45hMcs
KghdF1bgT99mcxNxm1qGURlJ7TFMQnEbRsJeOjVHQewh9biaJj88FabRfW0xkBQlq3+AgJ6WqmFM
y0RxVI6r8FFaUfx9lokvZV+fAP4YZrOvWsF9sO6xecQgF0iLXpBJMZ6YCn6EAJwuF21ranxxItLP
jFppm6Y0NIwRuldepgmclGXVGv4665Rx1suY/mwG0JrNXD4kaockX12Vg0DmnYaDdd23gfcNTB8m
AyKr2O0hS/DhD0XjFSw674QEZ/uR8mx5ZNfaOJDxDFpxHZEcF6FRBLTHvAgP/CD0U7Z8xs1oADlw
6e6MiOasYUXPnna7hH5HDbQnP3A0vBMNnc6ZjCU7cqCchD+qp5o178oYnHEfEiq15I9Sv03o4Ntp
5dPbEApl71xD8yrvSZSN/VJq4hkkm3mChli2y7HOR8pjyZozBYTaXEtPB7y8p76VpieIvJ1kkUxP
Eb2URa1nJTVVdVvqzbWqJ9CIQBw4JqGmjakHbmIOdVs9nvzL2mhKbNJmZC0FFcddqEVnWQo1XHR4
C9iNGl/i2hZbsjv1Dd/7UzIV5H6YGESiOitvQpfKihE1FaGOab5uaOpnpzaxt0ubfLrTsiAFUxsU
TkYnd9otp8nykpFLz1/3hws2rXAnEBfrFLSNjG2P8O5CB4ITv3BcmUNF4old0YNBG55fIAW3Nxkp
Mnuj4FCg4/FZgYSITzQIqgtyQctt26luJTrVfiU7FSePR7Zk76YPrTS+JXWVUjkxp5N+yENiduUQ
XdADAg0OBXOlclQBo6Xki2H16bqDjHOd6AgOejE0uFIw/AuP5Ear0YLrGNnOmaO77XbwgYCOMm7O
+xBtxjohvBIqIB3MpdZE2p4cmyYWEfDK4VsDMemhpvC2oYKYPueei1UeoO+Cae8h8rLvTRrLPSxT
F0l8Cnrb5j8FnIsWo207KCtaqCOgWld9bJgbs43xd1Va8uQnROi0GQGb1Ihh1Msgu0xa0nIo1MSb
qk3qfceGZA330N9ZopQbV7HzgvJpE0IQ9cc4LzERZKqqV60B1UYfKUkquqdry5XFE9J3eL4iu4m7
0Fh2Y+TsBppwy9g+ncRQ7QqRA3moYMeXhv1U69VlRxTygvzbuZ0+bZmiAYFZ2r0RixH3nBNv4nQa
iQfALw/V98ytmktXl1tf1ttpyAkmylMyQ6PiytNaSszlFOLoqLwFtUCkLnGBwzSKDnLKwk0gslMr
17Qrn4Qc8IidvwPpC5DCyi+pFF6MFN02VKsxsJVasXSykZZJZ5Dkk4LvbytywqeqQJBRejOB3tgW
AGqZhF3rnDgeXCW+5t60pBDupiQoCdo0vteBQy16TPJFnHegsmIc/n2QYqYprO5yMA0otflYr13c
PotSwiDEE407uvdYjKcIEllnLHW/6vYqb/xdUoQIiuLJO+TteJnF9oMI3Nv/nqX+k7MUSeyUkf7+
KPVnRsn/lC//g6y8y7+9t+f/+Pd/FtBQgeuUzTxUdLOofD4j/dlrhLGHB9+nQobPda6h/ftURUfR
Fyi4wVa9qgn5n/48WXn/QuppcRbyCDIw2Y39owraR/Uowaw2snfEuALduzXf+duD1WgU9P1Gpe9S
Nac/vJAGdq7GYJ/MRsCh2AHFORCss6YocW+kVIksuXrz8C5+FOvextP5H9Wz80+wZpsyuXqzBPSD
nLEka6/yPJSMJUKHs0Dcj9h6JfNpkROVZBIY1iLP8CtwPyILTiu6j1uOB8V6ML+KniJStAKUTHoa
3Si0vpsW1lPlYiiacxmE3bNdBZnWw/zRqyeh+AJL9k5FRFPgIUH7N//HEb0Qaei3ciq3McQwqa1H
m1mhbBHAh5y/ar0vxsWktyQwa420LOKJMahaxd3opZg8DDbj0G9zZELCtI5hh+czTqZL0cpZXA8N
x9NOKY54C6u15FqmJ0BCL6nidGtVzOAYv710/K+GRUcupKOBEGhNeQQ7Kcus4xKO5C/0iHZGmaHu
zZd4xa6URvxKzUqDvXLdt9UDtT99C9LqIpTuMTGKbxPpdrQRlrUzZFuHLdwCmQN79KJ4ypXQaRd7
yKz04akQ4Sp0OnkCuRAKDnHNlSO5GE3C1DoPc9JI/zu5/CeTCwN9rp78/ezyJZZPpIXGxdtKzR//
6o85xXOYAqi28NHa2ELeJTeY//I8w2F2wMryWpT5a04RVGqouAtvpoW8Khj+mlPQ3APldElnxsWq
z5GZ/2ROeS9PxiGD1tS2dBOHLzv6V1/O2ykF5W2UdggMj5AMyUfNkaLbxMLsppET1LJtpE2V6q8H
9IsZ5FcXBH9KC5ezGVp8nu/bC6bcdWVWuX206DmsjB4RGI1aJOGZB9gG1tTZ76/HlP2m6fDjBl0+
Oh07DqmdH5XePqlf0ke5cXQh0T8mPhewksS4kXb/maj8/dz4eileNe+azRqKlFl08vbWGnzDYZca
4pjmg/0YuwkyUsjrHNPM0DhrOVbduWg+zthEq6t/fJeMJJvR4OkgLD4iW4c6RVxHWuBRmonYF15F
IwLwJN0EajifScyN9wW+1xtlBBrUnKi1O6x5729UlRS8XBULDs4OF2J3x/lsSHRs2H3rIuksrKSK
Drmin7Ecm6iX98Io8XaqDHe2DqLvH8nR5x8E/dZzUCIbiCPEx0jkhJJXl6GWOXoDGM0lCud4q2to
H/6P15orrxRehcHA+bAIcwjQs2gcxdGSg3HWCU0+Q9NUV11ifmYXmZ/jvxtmP25rLuDaNObIdrTn
/cAbG1ncVo2GslIc+yBCWwMruoMM8WNy/1t+x88fCH4fyC7zM5yBxB9ept4nwqVtIY5TKstjQh+N
NdCBOWhMKaqW349TY346H2/JwkhkUobmEX60Q9CgMxANGNaR3gTHRKvnmkj6JDW8RlZfvRmBIpyR
jxSfyNUIsAMNUWDtP/kZP49gh40UzJf5UxWYFd4/WYJWTMAJRHIqrzUPVlrA6q2hgpwA62CE1j6g
gjRFxbIYpw44z+vHawMY2zKDNLvf/5pfvQHUbewh5zeNNO39jyGS1qGNX/HxorK+0nV9WAxkthxF
1fjrf34px4Ehx14W3+THEUURpilxZ1vH2Obx+n7IJ0sxiKneI7rxRyP/b0fW+6me6Ru7BlYUlHsm
l/tp+FZRW2Z1XWkHjL9YsTXK+l8LK6u+ToOnyLEfmR1+f3uv289/D6/5khhS2KM7BCLxgu35J735
Yqp0osNhuP5BB765FV5BXUhSiLxy4G9cxTO2AoLfpC5AHJo35Pv661y15ZFQOZweXuzUu6lm+Xud
QVqRYqgfJxM/dBBp0CRiA+/D738yu+d3nwSeOVr1FPAIY57PFiyN738zqqGEja4lDjLT840+oQUp
Y0fbhIZMu0Wp5yNaQGKQYZcsy6QanTXNHOcS5wDua1Jo+Y1UfniRAb7oZ47F7bMy6aoscFXxXZm1
xsyrNyTAov2bIQfAAcEcRZ66IpWkQRbMP2voG+3dkX9HyddEW2wm9dcW0DJdF2EdmoQHCK0qGS9C
MlKbNecnFPhTpGF88IPa2Bk0BcBTuxFq7NyPnHSJSTVAtNjFlrPNippreDxpCr3jRV3jh1mIXiB1
p5ZonMmoZIRUwqi+jrD1pi1+dN85DJVVHmUbEt03wuOJDvAo2+c0yeqvbgWS/JDDx7kiThyBNqF6
2N6rNIwfjNHnlbkT7I/Z7DoEd9SyGHtt6jymyPzw6c90ipGs1WdpVPMK3ZNhmBME+1RNgbnra7e+
ahzi2eyBzDsqrIKGOGHZ9mLwbVYY6KnGjQYK/CiU52HJIFXKUoInGsTB3Ug1YQurQj43skXrBFTk
BkE3z8cfAvdKynC6M/EiPVe+4D3lzuDT5G7kc0qk32z1af31JAODaubY+HddhaZqoQWjtfcDstsW
eYJ7Hnci7AhYrPWPFZWgG4/+E1F7MNmjJsFiqDg+kE7EyBaRQ2UmRynlHqJ5Y6IRs3IR1rlPprGp
rhD1QKzIdE1zVmAnOY+9shjgJNuPrpPyNBHXVwBPS2+ko6IHrnOYKUonWo9QYitFj33HVCY/BpPT
XCmkBP7slBHfX0mOL/K1yTPOIi3PeJU2nUDSKTxk4+4oWG+wLcwGicJiLPeJ5t9xiuXPei22QVDG
pJEbs8Kyhb+tYL+wLuNzoje6rCyU9hNhHOEcqW0/kmdkPzoRZysclA1aPXs0mmuyIszdNA1ACMzQ
EQ8FER833hSPpxBuslWNr4Xuu5YZHrBJvTmQxdDvw4xuyEJmSi2HgoiclS7RLGTZNOstcE2nC0A1
45mH2fOYi6isSCMhaA87ABBtAPZLzIvjTYp+mKNZVFWHVKdMWjAmcWmD6bxsK0kRDbd2/r20m/bF
E5Bb4MJ2Z76Dl3o5qjnisiM4dFhOGRPXoFfkzbTaWN3jR2rkRtqj86RwBqwkHtGTUupNuCG73h0W
flfFKwN/wbYvu/LMT3qSZEj7iR5Ci8xst2zhZYPP3NbFGByNsXXrrScH52sVI8IZi2p6cIDkHyxB
n48SvpgeiqxOoV+aE2LGntfoBXa/RHhaPCTw6NtV0QOlS/XG3c6bUZitqkao2zS5Rk07wnLH5mWD
VbydJ6YAirIeXHXwavdFWlf7pIH3AXxr/B7gflsT4aFdjn6Z38fAUJaQOyBtFXRg4LbEC4Chj24r
+D7iSVsFxH8tu74xNjngzqTxtLPZLcX0TxY1ok3UDMbKcTOrbMnv8F3LXjQ4HkJy16WqhhN2utgL
LYN+JkpJrFZBwIVE5geUmolB8Eq0fBnd6tUELWdNxlN3W6VOXS37Qm46CPXLItKf4GmU934WI+n0
QQuC1LBWJJfoWz9o80tWJZz3E9P7iSPAo1Shzht1Ua2elISuX+hth0JFtgxqzWFH9jgGrXGmYR+i
wCE5MazLqoXE4qhgZtcSUlfD6GU2DImIhv01RzuP+ixA0tseBorbqXDtdWBe13P/mW47LWVCvGgt
TkvTJgkmMASxyKrWlu6YNXSefdZjr7ODeEEriICGJpv/mqEquU3jlimI2ZiNWVUy2yrOUVLSE4Ce
NRk3fSX49LvIrncCHI7a2UZafa3gg/DT3J4uN6qg7KtZ1iH7uYj+tYHBpJy9m7LKHyADe9XLWBEZ
Lnu3BXPqtnJdJGL4nnsD4m6IOvYXOjj+vol8ucNwRoWoUGGM4NpIom+ybx/J4rLWtohD2lUj08d9
Bilfu44neqE7z4y8s75JkLFncbqOhqEmUNchvc0rqlsaXrm78FHR3JIikV+R9fpiZtO9ws14jtGu
3TGvuhkGnKZbi64yn0NQDM9THA/XYefy5vjiad30BGtiGnUHmtpA72ApZNI9OHZMLLYasipfSod5
fJl2cG93ra/0o6jL8bQGzXXlTCCZFk2ediQ28BaorVNPuNOKXhVrZbTZqWoacQ4/KTsH/9Nd5TFA
NbpngNN7LQNJNVnfSt/pCcarAPHagUmOvPSseEkqB+i3bhr8BeZPpgs/sFdJ7onDOPTfgkobrgdE
0ZdG1+mnDfDuh3RwkA6jf4b1nxTQ4erRCs98McanGN2sg+YPvrOI+lA+mjGNxByQ47qISQNEh6xR
yqMp3WAaGuONxma2XynDNGlPUfmGWp0VZDumVbXrC2u6Jq2bfubYTZctja6Fj/76a5dRR1zrUor4
oIC22EsiwDTYcAGdlTNH6UO1hQ0qd5xytZPEncpbPW5MH+pOR9YbbGc93XUMnrOBFf7F6Gs0zlXV
bxUL4bFIZJ6tKj8KMA4bHC8iJrct3WEjXlbsLDScFG5/CUIOjnSRBHSoJFPe11S1yGfHzD5Rsck0
aukjMeeQcYphZeZNF+C0KM1TYJ8TqDS/Nry1l7mCCdEYvpcm2l3yCetpE1ah2AtRo2POnGknOze+
krlR39KVkndeNop1rya6WQmoYxKIqHdST5wR+omLP3Nw46URTNEzfjzWoXZW2JE9H2crwaO66CfO
KUVGnMrSLoP4HPuMutWbgZomXMJwEVu1tfGQ1biLoiqIpJeuPSxLM0Yg2TF2X4IsUl8qz2qfBjtw
nwcHQslGryg5LmVm2FhMy8xtFoGHJ3magd+rJprGbue21YsdqfBCJjkKsimW7cGii1nititq8lPi
elwIt2mWKavzuZYNydrUnaBd+SF7dtLnlKJwWrq02DvRescU8eBCE25/Hzlj2aG5m5Jz4qhcfRGg
XT4v/CwjGMxU2mWkWby1jAKSwJiMSqC7IxVXBeLHCfa/Zq5PzFyGoc8sgb9KfT9BezBQNvEz1cAf
MJP98///f3/8mz8rofq/+BMQI6jUiBnMw6H8j+6K5xJuZDqYqg0qjvNp6K9KqAW0h5LWnEOkc2DH
y/VXJdQU/2KPR7uGqhvKMIAm/6QS+r56B6UHVTwIFM5OfwBS3h/DQgwNk1eV3c40O6KzCEFk7eKA
4p+IzvLZzthNcZIiWipWfoRW/s2z+kVZ9H0NwAbtAuF4PpLrnos472NBoq7Dyce7TL+5M/u1O+ac
8mIzI2Uzzv9RueGPS5GdhHZakMHyEd+B9as3jNyeu/WckTOTbABiWKo1ZNr6/3BXsGZ8aw6Ucqgx
v3+mk4Hxi24NqXZKxaT6YT1uWgKfWuV2n5R00La/KSz9uCtoN7oAtWFa2KjeX0r1bZdmNg8Q0SC2
1tGEnAcVXfXOKkSqs3RLZNOgjdIlkN/yk7rDXCN7U3Z4fXuWPQsrGcVgMD/cZ0u8aWBVbbvVSuGQ
yauidWGI+h9VOedbtE2dkiMFV8dkF//hKjL0LJQ2QbdtfOGQsGQWSIpsVbv9OqnyT8u8M3Pi/U0B
3uDbYudrMkw+lrPtujfZOCO0C0fSngil++5a5gvb5hxBcH50ApRRv/8Ifn6MtmmalJXpe2DN/FgJ
CSJiEllTui3iZPD9YPh4WX75SQ3sQ73l9TEidKUnS1OAIuT8Kb6pEQlygDhxpN3WivtxYWnaSTjn
ubM/WSqdWInf39OvnuLbq314aY7Qwzq0s24LSMBYBCUJQT0uejSOoNV93PtNmn77/SXN99XNHwOF
XpNjW/g9GJDM22/vcCQaAKMjnx1kFHEuSpHdhXqHaL+cyBNErbbq6iu3H71lnQmO6a3uHdg877qw
Kbd95/frThEB3wxu9aSUpe1HWDMLk8iF6wm/YuZGHLfTevpkYnrt/XwYcZYOhGruZNAj+jjiPAlW
oWz5jOKhIydJaENKtKyy+7WmWXgYACgsK68cVhZPb20SFfqgT9QxOsOrzqgaWcR3hCSReNYfHdC/
LWXavxia+GoMANJUTfm/+X9/M2gSH6gMWNsWYnS0xmhpr+KGmKraw48n61DeqthKlvrgUHMoicU8
qCJpTqg3Ar6gwsjpVy/QvOFfrcdCX1gwW1dB4REmZIYjHWizOTOdScPoSgYwOaBkc7s2hod2rv8A
bL2D+ES6HezXZSM0d2NZJm5Gq/EoLqhDSzVgMWiEgbUogUn5to+RSG8BJ8qzVIxUhKwp3TT4YFaD
1p6XQCB2dUxQzogTbqGCjP13NOpfNMzK26SgmBXY40s6Wlet10KmIJ55B3ChPecvF5vfj9afPxBg
A2wM+OpZgwnAeP9klQztzqbTvY3JAmP3HoF41/dGrG66KUDT1OXGP/4kueJcd7XJq5/nm/dX9BvV
E02TttsmCPaGFOsMA6NfwNCwYBtD7bz//R3+vLZ7aLgQe0FK8+em7fvrydDvqUN37TYZs2phojfb
U+IAp2c24+r3l/p5mEKZMuFZARGaq8kfhmnY4cQZCBLY+h7m81KrjT0SVPeTB/jLq6BTZ5sC55dn
+P6GctiGeTvwADWn0ckOg7Cygy3sXfz+Zoyf5zHuxjNgK0HpcH/qVqRwig2HKK2tUka54qCbbOiU
kKsgiXwj29FlS8HA110rPDTeFzCw21Kkn9GZDIvbeT8tAe6CJ4DLn5YV2p/3t1vXpZji3pVbQfz7
eoDBvQHE3G4E8mJvaYlJIFhUBOTp5fesHNyrtE0GVO56f5pPk3UA+B188gbMX/4myAZ0fC2MFh93
HKHQNC2ILLktwq7Y64299nWqKhPZ82eBBJ4UUZX4mlE3AZmkjeeUA8elE+vYJDzU8dhMv2eG6s9S
VO1URh9IdDaXNR3H67FAl18hnN7ZYQRWZ8zOCIj/rIf86xvwYV5ZbOn5/ud3/2ZCDYzGx6w88FCR
6oaNW23AEYS3WE1Z9Gs3IegJPyum55YVq8kPcK0fCdO7kY3j77sqgIzjNf2agoF/WU5ueUP59Ptk
B8XB8iJ/M1ThiN47AWeEUnIDF7z6ZM/3oZU5r7IMizd38OErIISOH1yOmAq1JDzQrygOra0gBM0h
o3HDJN9hM0wSfW/NBndZifyTUWD9chT49EpsPkZa3x8+d29kLqFmKreJFuFi6DLP/sa26sIVEhKn
rz+XWa++4NKJnojOaLs+5OhuYsyzInSzodyYOpWphnrjYoiNIcfJgV494oJbDI2zuDM0vo+FYTBV
uteuRf1XTwDmaz7lAboIRm/rJxo0hB0YpEe316+dkQuFwgBfPfjS/uSZ/7x182j0G7hScTDpnJbe
Dxr6f24a0IHd1kj8iwCODPgebdKjRTlR/Pv99POLadthy83JE0s+e8UPJwqZpTiNmHS2iNlefHJH
WLXxOQqQ759caf5LHyYYrjSnxohZqfJxY18HYVe5gc1IasIbGEPhlySbaIjkI6cJG9AELnRHI2rP
MaJPhtAvVt+5Af4K1+Ns/pFU24Yx5qIEaW7njl8JPblQdL50EbxQgf3GkddZ/f6hvu49f7pXfDeo
KzlwYyx+/wqhpEgVxwxZjuHFVWex7xkplI8Fbl+rn74D+74pYxw74VixuRGAR3oZNiud3crvf8ov
BxMiKlYWcKNoAd7/EviSvR31fL+DV7YrvXIx5ZLWQE5cScE5+gwE+YtF06GJyms2OHtzyH9/OcdP
0jDvFC95bNQWV2ewnDov+uSM+MvniylBMJJ4vK/uv7fzaiLB5RmCkj1n5IZYUcgYfZH4SyfwEKtL
i6+zF91Kw1BH3jj4SaoB2Rou3XGanM/myJ8P5Si8OBVyKKdWbX/8XkHF2SSkp/yYviW5MXShazcT
Qa0j7ojc0JaVzItthP6E1LdO/+Sz+phMM8/QzItosWz27choPoy1FuWIaRV6sx0NEX2r3IaS7dCE
7bmMDZuQFNggzrLs+AMLbfRpMPa4YOwViGW8N3ntEvE2aONw2kdWCLGvbZF127B8nn8/EH8x0Xi+
g9aQT599zkfxVqR58WgXTr2lt0MCtoBGTzfFJ5Qa3Mo/vhQ8d+Eiy6AMx9N5PwjjxJBVjQBk205B
/iKs0b2ciFBuFpqj/x9uiz2ojVR6Lqn9NKtV9BDbyhP1ltzS5hJdvbMhBzA4Jk37+Pu7+sUkxpUo
i7BFJIDo47kRQ2SYIJOqtzH2/lUAV+A6Dymus7qRmqNyyudlNH4yffzireFJcii1GKgYgYq/f5Rh
qBdECNn1lmSFfpnbII/iJKfhqZvyk0tBZuaPfZg12WmgYXRhilvMWO8v5qWi7MLJYIgIsIQbZxxb
orAiMUwrYiOIfHYaeq0Oe/JsWVv9oG04OXZqPZG5kV/mns3HFdMr9/ckomd3ZtWjCWkK7HIr2P7w
SuCUR48lgUGnKeohuQmjDDubpPNDn41bgkzilMjMkUAMxmYA2jYebS3ytzFpD9OacCkoL2EaGTdO
B6mVlHhiYTeJkStnbflVZJICTof+u5NQLAkXFSeY6KiixsKFFKdNdCuz0hj3WUF1bUt8SS7Wml4Z
h3wC2L/FVdvLMzsvOu9UtB0J1Y4kdmTDf9cGsiEamapFJ/y0WBW0i8NTzwX8t+psq0xo0NbZda/R
PTw0AJB2RpNiKhvDxmzoRMd3OZZbQdIACVRAV4ewoglalulmTONZt1CR4nOS9Bwn6R36dBa2Ug7g
bchwGNWq7EnEOeYaUQLUHfLKXFU5HudFH6NFfXQJXoCFHrQKYxKur2uyaDV3CzgQIQ1SkP66iEUD
MEyjLX2lYzEL1xCfwm7PJlZtak/5MfHRIZlL4OAnOu8y8bcFRthynQVz+U/XTBT0tbS92wTHFkia
vLSWUkQ9ioaqsne5111S5910vV19CSozu880T79qCwcPcU6nVkNCtLZq/xxQ5IaI0o2K3OIqwJTU
i4gQGVJhtqbArpP6KRr/rj9Y/ThgR5SPEJwEnRqsrl1C1iShMM/C0ob1LO3iN6AEwIOlE18aO1vh
T+WCHTORxyAxjlJU6pvbogARHSCvwu0BAznQZS1F71SNC9A7d5jZ147m1Be2nzdrQy9iot0HsEV6
bBy9PItOLWzOW04LMRa94E5Nlr21NeMyjhGV4JQI9oEv0qVK0o5NBdCGjFViJaU7XaaZ2tetaEmM
Jds7ntLzlOoSQofmkCplriY9rdeqBS+cAHIj/zDNj4OFHZk3ewG46Yq4FbU2Bi/aTFMzwRFtO5QI
BKJPbF2vAtjCD4Un9ZMiAhMG99lZKb1tXhytLpZaSzCbR8Ea4HRp75uMZAq3CNTe0mNzL0cX7oTq
D1AeNrFdGeTpjvc5wS73RRzsXFtcx914T7gOtgp8doBOgvvc0cKGLzD39n3nFpteqwkPskEM+V5w
kIEVrzA+e2s9gW6cAfxYiMSfVhHnhqu40fqLOmy8K9lhuRgsedKOgYthjDygUSu+yxoXGP3AeBfL
nOwsrJAvQrYdIVe46OFkYl0j+7oDDQpsbCEAmpHaU8Z+e5OWXjQtTAbPlxzCjFq5NecIFlMmiQTn
BYKTKT2rB0ZZMgbg6FLjf9k7j+XYkWzL/kr/ANKgxRRASIqgVhMYeckLLRwO5fj6XsjKtHrVba9f
17wmaWmZZEQQAbgfP2fvtU/6mCqSlIYW1sfqX/Ev7W7hgdgliOwVpDE1p7N8VxnRwCJUZmLPZbxK
s39HWbpHz0aOlUbyTHfwNLP9taC86I5WWZljXPu9N4XkPHtolwgsLhiv+hj6KtDRCBXbHOFK0gqC
g3quFMKkpiL6uJ6eMrr6d2aFajCpmzI/zQXBvA6JXbdAlX0UexND/0XQjMtyqX+5m0QqpL/b7bxV
r646Ntlfg/RTd1eBB4yK2cktoDPSfbSnEpATzf0REyEAMqLiJz1eIXk9M2eqf/dd7zZouqTxQYRS
H3NEcy4B6rd3Mp3mmAgjdRioWJ58ZRfvk+R1FJpO9AAQPPHEVVG+NPYJC4B8pQu30WMAL2yhd9wJ
mRWIt4xktl+is8t9uWjizROY4Yo+GaoTMhPAt6h5XsG+kivntfMcuwkCrnhcJQ9HZWoOITZ2iSMF
LmlBwXUiygiKMi3kHadS0t9Lzk01Q1kEJSG0uelFJPMWnuXkBoa5dE4IgNZtEQDuDSyYVBlIrJl1
5AydNXvU6wwNmdePxL9xObUXIpf4E70tG/QqNYFxF245vUwmEOCbNEnSC7IIUFZ6t960wybOy2xe
1erQg+q5+zgNprNuicTi7HZZdgHZ233QuoM5O7UwrmE/uLsGwN1+HZdyP7eLXR88z0svhKtPHtZt
yKo8RIKHim+XJrw4l8R2XLws6776Ke3v7bXHYJBzvXOwYIeV2KGDn3FRUeirK41b875z+u7L2U6Y
UUNA9BSXAqw/VzY/OkvNy2p4IozeFufOKILrdZLd16C6/g1GN7RYzxO/cOHi5V7HjMtKXFByTulG
HEZwAN8B8LOLvQoNDGMbpJeFiJCOereu1TfpY7ZPTrE5Q+YIrdlI1LXBttzFc4BzSMt8IYC/ZEXD
CjUikBCtbjx1qKMuOXKC5w6wwi0CtRaBGKD1AW55ht5iTchS8CkinY1fmw4g7lWvJ3FK1NtVX/PH
2wEyBF8rWBfTzRze8dvg29LLCGhnJY/EoQJvgFtdbEtUp77c/MxDQBMnzss5OUON5gf+hPem6VwN
cYGyZwxXnnPaWI18VYqmtY+b+ttLcbQniapORj9sd/mYdSMzF9N5zOtsesEqNnrRjALxXDkEL/hD
D6CyyNxHLViho3fNnF2UW5MPIUlseatIOrhDIT2+6N1SPuTb1w1A1r92Nsy8sCfeqIQqSbgF/lWK
jOxiS66aXyB21VNN/dbXNj9oiw3jkaZ98kA4mX0SOGCvXWvmFdu1fKBkX54DnYnMOhPCdl5JeclI
UYDL63W0+aJkzJI2pN8iQXm46GoiV2tJqsODiy0g19zkwc44coXQzoU61dMEHDIbuZNWQPIsva7N
ncaalV2qsgBoVxuAATSroIk7qQ0Oqks/m06w5n0QJ3L43cLRIrZWr4tI1LP4rbWF8fInFX9CV/Pj
TgVwPB49cc9qsf5ukav1kWuCTYj6whl/CG9CCZOQWHXUuo7L4rKTy4M+lyTY47NExmpWWHsHndXM
c6cfFOrifkjAIo/C7G6HSXXv6CDFvTH46SVxt/iEAFVojq7pxDq2hT/5PN+Nlg6vAsyUft9rvmSN
x4XunFrVcvGQjN9wJk723QgxMkRL4NE3HaB1isTyP1bpD7dJ3aWHqaqmo+2SZSHYNq+t3kaB7Xhp
fufastt3jS2f+24ij23Nfg9py3+SXdfFydRZX0BtnL3dIa/rbFLzkOjBvJoQPxtph2SUiURcDj3P
IfGTiJbrfrmjCMFTbBfJiwl0Oqq09hEQy83ksSQuup5zlun7eCb88lbQ/9HhI56Luut529K96DPp
cRm5WwfXIhFh0XPtZnG17gJ6PHl0E7M9BQuWbhbdekVdy7BRYMo6oQI6T0pVkK3H6UZP5/66Ifrg
nGa4Jin1KQEDxn+0UD8Dh2DC0ms2hfBkfU+VfRa5brCkkaO8WlLsGtfowMfgpEDG/kq9reNRXNqv
YN7mTO2wz+gsn0TSAi0RGQXpVLTq1V/m9EFvshmnencE8y/iYNbIEctFe/Tn9ZP+X/1e1jDB2HO4
SKZmpyz0nHBQK6IZjoqylKdS0wFvJBohz7Xd7eU4Mvgyxi6mQp3x/pf6AbOXfBwF0jFrDtKHUfIm
aBy9uxH6RkhjGk+ll9ifQR64L2BTq2Oeey8LGU0H2qVIPnVKubDe+FttPmc3uU/jpjXMUwLt7SvT
kxk4jQa+GgAjBoLRiueJh1HifgjnklZhqpR7RXFhvxa2c2icpd3zOLEAtwWn09QF9BVUQfB7Kkfz
lawJ4zaogxXVQm0/QZopooUadu+wdl3ViaxeoC5592riW3ImuRBeT10Y9kNPPvSydD8royYz6tIh
vxUFt0HeVClIzaXpWNY6lYV2XUi8/0VPpCfYjRXSwui5FPR2WnwW4GbOKVbioRRVETq2BgOuWO5X
3XwdiO/c8yjuiVkrKNQcNKkJauXadpJnAuwoM+xpX7IEFuDshvzB1/s1LmvLv5IK/luiZ7vMIW+g
tHrnUndO20Ygcg2GFtV6UqqdblxUlA01mlbywAF36tKlgMhjoSAj83LLQewbjqWVVvAYMUObbtDW
Fm+1absHsoUathyoxKFYO1oaY64td0FiiWtFM5tTnTch64WuXJ6DOdcfHA8wHzL4YzIhbPdleUP6
FXaDBjewtNGmKgY8YTPLgeCsApqBLI7GogVofDcijvbZwyMn4NRZUQC6EGy9hsSiaRqMNyIl+1Nr
el/G6v4kfSs+qFirD2xz6JNxCz97Femr1jSmu8Eb63vlUrFUWBwYekMQiNIlyTrKoeVIiuWUnzUL
5Ek8gVDwjh4UFvYY220v2pziBmiU115o3wD5NP0ibRkDoFLnHnWKj7oumntT+OiPc/rI4KJYQIts
Hr4raepfjSyyb5HoaxeZOM0uAhXA2emL9hELgz+/9VQ8fG85hxzi+AChTBo2karDvrMGS/fObknv
bEUnPNL0538hNzSfqI85mZZ1Zp/TcpHfdUmyuRwlTQSpxvp3aTd0FeQ6JB+6LIwv1Kns9K1NcqZE
sfeBCYVDuJ3kWhBhx5DfwPc1MAzrFEDmK53msRKo3kOZLXO799Jhavd2MNPRGJdsg/CYIwVO25Cd
m7kj6al4W5MPHLr8TtABbY29Iiid2G50bqPGIlsiniSfkjxI5FJxg0rL4xCz8KZFbjfyKl+dgXOj
3gCpjeZuztM9xSuvvGo+kaD2TPsxzuxAaQdNbSXAwISUsPoFf0WR6XYTuz2U8KhKXL4lbWWri1Ao
JnDMpgzP+ojZLSTEtf5tjiPvSiIHprMZz9jHPy6mM2npCIjfQqC6Sh1lmmesSxtynmgPVuCkkSXI
oI7oBXHpLcNuHh30Y82hygvaPSgLEM035VIeO4Mu0MUUzmLsB2d1rlQ/tI8OeJeOr5B5K7giwd9X
eg79kJ5wh+JKomKYgKYh/LgJpmH6Pbn0RkPSYLrsxtWM7KlUk3loRpJ1ayPw7ksPOFPUdb7+NGed
VNjtbUKJ7ZE/+mhOOp+RqpxPDd6HL89VS6Mx/2uRlvKd8OzS+89UTF+GqzhpAz+/QqX9zjm9AP6f
qYiVnORPTmhzdQjGHrPIGAA8JGI1N5eo0nl+cKQ6gDwb+n/nOd8gNNyHVHROZnfFSXd7mig9s5WC
xSXHgMEzxYGbTZj9C0aanpRh44/Iqsx1QXINmliPxFZCVl6DiaFCG/hsFLCIMRfpZ2bS/RG0iXVf
p/5yjZYpf1nXbH6eTXv6xxjsPxrU/0GDaiEApQ3732tQn34amhHy5+e/qlD/+q2/VajGH6A4/plk
95cCNdD/gKvBmAARJlN1/vlPBar7h0u4HQME88/AgG1y8zffw/6D+TtaC+QdDoP4f8+Lb3v/R5sX
CSgCEcSujDZxyCNs/dc2r6d6S8tmpzlpU4ls/UAhSBzyLtHmmTWlRqAUAv415+vBJL2opsiPDbmh
U9PEO4ra5njkJPAlNj3FrRS2+7SUerlj7t/Eaeoyj517a1en7vKGOVsANmJJ+QzSxjiZnV5FY4AQ
XGSpvUNj/T023XCi0EgPTt6guvAJCTbA4ETriipQTVj4NqpwC+RvoRrJRI38nRS3sFDtm90J/7Mh
feOEEWXdc/LeE0jnxbhT9Ggq8vRicIA6NsSkP4GnAq01SXtIQwSW7Rs1nDiYk7aekd0HG9vddb8S
3+uykMNxJcK6T9MbECTDMyGY/jVZ8PrDOPckV1XePfSf4EYv4Db5dZp+VJmkzrHK6bh6GBHKXCQh
I8/+0HtJc5xzJD+9pe7brgV7ByydVHScG+s4GZdmU6UTCeW0S3lHUJBGL5eUAEPN/q5KJVttKZzH
XrdoxAlbj/TVtq+DYpGnUa7akQhQ42yXmXauJCea0hRrhGNyxWKptzfCJeVnJzhhFeE8j09G3tk7
k/LuOgVLfLA7o96bwnJ4VbneE4slb7xcS0LqxCdkMMsvVY7uTs4A6RKvlPcro/FwVm61d9GExZDp
1IOdF97XiI2sa9SHXufyYHRWcaSyNQ84OJOXyc/bfVEk7jfm11LdjMosbtiIwCj73ZJFYJHrHa3W
Kc4z38cG0/d74cKVVShVaeE4Zpj62AzBvgdfft/Mv9NZBftVbxbUhbTKdjw39r2tZlldq6J7hsBU
PLNpqk8ia6jem9XRb4glmK6oohkD1jpfch6gR+5S4oQINWBnXUuG37rbXOgktTfVbDxnkPeGULNs
caRbX94vrdDOJBBMF3wYAa4asonCrrIpc3NDq73jqI252jMoII84QF2IuWJc5rMLLrlozCkI12VL
TLA7PzINgbtItGZ9VKNPGP3KBhuaeC1J8jKBsNODnsy4EPgJpVHnpHuv9R0H5WPgiJIDdyNuetf8
5FTjJdfCqpbsCvzZq5v33kMNkyvRfEM7yXy0E/NQDagZSa4O5ib4tQIwzndpotbLOi3yTo5gmNGm
Wcl6bTcjG9IwPjvQJO96n8bPuKtK7wklVEGK0Gjs0qoJznPrmXUYcFZQcZe53UNHIVPMUc5g4djZ
eOeeTRrx5RLT+mgGgDyu13pnCKG+1OKakwYYZo95MfAIgicSt2hodZKYqQOeF/MQ6QB8boXyau8V
bIEp+h1GROMeCdSYfHNAkJEDey5khQszw9bsnT62j9y5DhDRAFxpGPS2QVd+qii/9CEovjxMUdrR
bybCzJ2WYMGwpfdEVTb2FLjJko32zUw27kutOuezZIbKnaIrIz0Z2YCrjVTo5a4ZPPtb2dZQHsxk
mbqjp4TXxMSyMCEB+5dgUHJK3hKqGGa2eqFBw0isrXGjbMMuLEX5gbWPd/yHH9UMCN6O6zQvOGTS
a20vnq/M1o3UKDJruCpBluqw8CfoXt7ipTvaOe4FxfmydwgC3+l6hV6kd7jGkUub7akCQ33Vk1Hf
U4r0AqJiHcyHAt38DU1NDto5wy8GZ8kW8mcPkTla3mE0zOzAfMQ/tFlf3jVmdb2mhIuGveG010vm
ZFdJ13n7dh7sjKrE93ioJsiC8djgJBsK1zz7Xs9cBH46z2rB+kVm365PUcTvdQKUHr2KAAbXlKsR
WbOjha7WNLdeNrYP/uS5t4MrpneH1q7CdxhcKcsnyEP0INYWOz0M/bASArWOlR7WJJb+Ekp8sUf1
t5RvRFl4Ca2pKQdDaepCf2SKmRBPX/jPpFvJextKI5tDU52q1JMXGrbafqvAzlOjJ79WPCN3KsGw
5hGrztKZHDkO6W+lZ+SxrAP/fQIh2VJum92xcMRyRcNgvUEJ4IepWOgvzqr4yEzLODsAy2/tdNkP
WsO0b9DXIhrQt3dhMVn2jtnDeodGo9iRxHOQBOY8IyobUD5P48Hom/XgTLUjYHDPuHEljO65op3l
2YFTxP1i+le5tWV5YU2IO3Sk4cz7Py7oz0Nzm6GmaIbvOpXO0bRm5Y7ZS3ogvWZzbJdEbIFjzVga
V/vNsgQm38kJus8Jr+wNtlHjZxrNdu8gcN6VRmIcXSms1+1IvyMfJ407Q6Z7TsTdrm+G6rbUZ/Ey
8hzejLQF7hwOxteIUxvYW01xTRZNfhBWhvSv5eTqmJV7rNbpQ/h2fk1jJXtN2hGyV2IgPC6kSyVA
1ks4+kTctbWl38qFRmyU8+TfOZyeDwjQ+0/mrZGQNHQZ3w33UIMYI9m1757qQAb3xKasV0ZRtl+z
TEXYLTWmVDLvTmRjvCZ940ZGA1+0ajyEGJqydnj0ex/rqfa2AP/f2ZwH8a7l+pWlSSI52P3F5gvv
4i2OvggxRz5r5ojVHl+llFjMll0A/RDT3uKSeIgcJ1pJ4Ka9nJr49TAhM5zRSzLTtoCP2V8tODUj
SUcxB1jn09w8/YudgSSgmYEQq+9xA/FUkVvgPZJv6KdseWmdp9mTdFWX3/9ZtP6nvv8f6nvMXJuw
/r+v72/bfsj+V/zJQQ2JyD+NZn/94l8lfuD+gbDMxWmGBAoakIEs6a8y39BtMjJcMFz/pHH9nRkW
YDTTgXDYaPHg7G3B8X+V+SRg/2k/QzaD4pkppfHvGM1Q2/yLmgOuj0fANVIwhJeOb/9fMkYbCKx0
F8+8XlHkpSvK91QNSdyarKBK3miDHey62sPaOPlAn0Ma3Ou7xpNKBGBuHOXUadcJn32nBC25VIkW
e9Mqb9q0OWa9NZ4hK3gxBnb3qh0b7VE0sotaKJRXCJaNsCMo4HGivHsu/GBowrEtNOpC0bJ+FyJy
JahoXs+g+hR5gx83sQ6FCLAf8DsgjtMjjvIb1yIaA0Ujg3aR3M+ruCxoST1sfDz5nXEUsrMACfk0
bCv3bNj4HcYyiLNUfI+OAawcZ3tUY8mOWC7VTUJFv5sHHV2F/ivTkKTgndZ2CayuPb521l+849vz
eyCvoHkN1FTsJJG38Voh4F/6S1/imtXScvjszcHaVx6EVtCy/dGqXd6/NmTIlbLjoSF+m1zT/IE4
2DauYRofmZ6SBtYqsmDxCB/Tobj0KuC4T7m4AyZFjpCJ3dnWOwvFsWPFab5JyZDzMV+r5LnMvZvM
CBJc7fXDluKIdss7UOtQb80lrHaTAW7Q4tkiBDo2E/2gIcVCZKhenGEiOGjY/oiuHBinoYip1Ij3
2tGYFfvjVy0DltWlPneoca5AQJBRbDLeXb29lpNw5UCsAertAlTk4BsKSLJBEpwHFtjI35CM+Zpo
L8rKW/zKo7OTLaBVa1yWPS3fICSJTp1MQpqePHK2TtLwp9jzZrGXi+HsTampWC66HTfY3kLHTw/L
iOpD4D3YBUbx0dGyvmI4cVLwhyPGy9QdssdSWKWHzMJ6EAhKkarSdmUhnlrpvvjLCkqfJms6ufZe
a3IdaceaHbyu/lzpWRbIMg6A6vtoLuZmpweFdhZm8GOvWgHPP8C5Dr8N7HroztwSTO/vg7Zo92MK
iMFMibws8W9OPqxqG6ROaAzOSZiF8aFob3HWk1eLVn6tyl52AJa7XZEX6ug0SCFX4Mch7XMoHk0h
Yo9c1WO22lj+0ZJEesV/Y271psmhjktvSWK3kQi7WyUOhs832MJ42rtExuwTq3juTTe9afSs3lv+
F+Ez+nlJgck4nas9gTCpZQSr2Y69Ks8faLD5USNdPSzKTB26POiftiNUDMuofFiJ+0a1st5I9Ch7
vyjnzYLk7omLrWM8g96uWbb4T1PT73K3X3f6CoLFYJYXQacw44wjBiP0wj0ZTC0jgmwnXK7paXAm
84rGGHJQM+ueN7nUfgTRFZt24UWEoxLrCRGc2VWbR9Ip9GeV2DoEErqE9YSPfcg6LwrG1WAgVjaP
pWapu6Qb9bMxSNCUiB6zHAllme2ghpKkPdRuNFZNubMU8Gw+6ngNecniB7XrBtXvoS3dW80uv3Im
l1HR+NVpEh4DG3/SYm/lenardI5exmwCrd9v2uQAYugbnrsJ4kHhDo+6n59Gduqzv3p5aPfOA0ZF
gU7GagkOXxiYz5Ub27BxQlMEv8aheshpPJOte1fB0Ce+KzcOKtd+antV+6pfr/rBu85nfl6S0wzh
W9EobBr6zlofMczsYpVMpDjQVQoNO/8UbTpTZ6+PsjWXowcSArq1p4WzPw4Roky1M/MWmWAjuKVS
t79Rprcfa/MzEBbkNQ4bxL9I5zExcdnVHsw3pQGCJzV1scXPJKsZspFKbmnTWwe9Moxz4lflvqjw
DZcKWgjt7G2WX/vHzNIvbWV+uK68BvRenKjLXvBcMFPLXSzOynJPaKmapyCYXqsEchMHiR8XOEY0
JfkQMbN4AgN/5dlDf9v55jnHiUEAcFvdENXBrL6/qzIibBIrg+cjxO++H/U4D+wkdNaxPdhQxmOc
ZJAxcEtcq2ruOd5Q2TnA6I8VQyQY8h+B8oMnZasjSezG1epuoeamEvvBp+uAyYPCa12fBPl9d0w9
rwuDTQiaKhneDI+ikvyPfT86TqjXzmPH1CF2B5FfKSFP6CPIhZtQvKTDaIawo/Q4q4X7XpXL25yM
EAuU993iuA6ztMr2oznMh6WBSY9l2Im8egouQzUxwYdIIDBT88Hnm45kqGhwSPGrkwewVe1uBo+w
CLhALGgoATLtdQzIUhLa8m3lHZFQ1Tie/GntWWtyBtag546sv/k5w79xSBnkE1CEjmbs/Rr+rGkd
cpRsezgi1t6sOnhCNIMOqVe8zlPunBg6PKlBEqUr+pCz+G9L67wzfJVkT0AVwq7ONfZOi4jMsGv9
7HdbX8VmJ19ZVfe927fx7KvVar6I722GZzsfEllyz6JCbI4Lc1h7G+kKnJYvQzLVHo8i04UCmQl3
X+1fEqcP5i70CMveHrK2qIEeHYWJCIqQvI6ezbM1zhvqKETsjuhp58iW1Ruh4srwhL66mTgPNPc9
t39vwZvgl+ytSZL1VSAy9RyYG5Ai0f0QuLf2/c1/yuv/H5ytYer6/7O8Pvy0ffqvfOy/fufv5rn+
xxbfFuDR/TNZyKJG/hvh4PxBQ4cWuUdlu9n9+V9/Vdabw/rvhjltdkpyUA04fCl+zX+nkAal/S+F
NNacLeSOF9NRYCP+djeN9n8xkQVm2/hwxKqj5afvM0fbcJCM8fDYvDWa+9hP2rHZZJN+bbyhCDD2
o6eoayaKI54ORDHmyZopf+QmwGyM2TkFmygTtHUXe5tQk3Kj/8367sZthoyz3QSd2ibtxJGlP2h/
yj034adVIUslESjfJ1qz7MbUeyCwzr+b15wUtKG+auZ85tXGTXElxE5qphmrTWyqI+QWU31R0nSw
3SFILVCm9ptEldBgJ2692QM3R38YPksZpZuoNdvkrTY613kTvMLHe3Vt2pDmJob1NlnssAlki00q
q2+iWcOVaBU3IS1KmJ2NsnZEYTtuUlu1iW5r1LctfVkMxdMc95s0N99EuuUm17U24S49dybsm5i3
32S98ybwnW1EhkTAfQ+b+NfeZMD5JghGE/BpIsDYVK5nBq1Av3J0viRLgPodmpTclSCcN5Fxjdp4
QHWMSPGSbDLkURPLsbOQtC5eazwEm1x52ITL2Fr39MruyaCrH0pMo9d55fdjWGAIK9FFVTc9KDjK
Ip/pgmhE+TYiuLrH52afLKkNkWU1qEi6dOofhUXAA2An58ou4eGFWk16c0qTi6Fdl9/29B/fyFtC
RQey8QUyYwnkvx3RPbKkXmdTUNN0L5EIYbe792bq+6aytl0epN9xsPzu3aPr7qIHmKqXpmycKweM
0kE3werZzZ8Dc6NCX56Cc7tGa+nHXW4ZXLzApF+XjcjvpNmxIsqEhv7a6s1ZaCsiD+E3HolPVUl/
1Gjr/FZHGHul8AvsKaeLD4+JCSrjJKXpbiKHLkwm4DDQ6t1S5+2jUW70LneBWbgNUFGLUL13CQNV
uolMfIlsgKBWaMtuQKd7p5wpvx2HEpL7mFIrk3fC9zfXHKiGmZ6IAz0h7mkbfQrdIg4ZlehXP3rW
SbOssYhSatUjPAF+JpuWOy6gFqHrhiQIYh5gWOvgkR94SSyHCrhek6o7k3bMizMmqjw6sFA3r3yq
HjywhHlYtzoiJCYbVxIIPaG9iu+h8ytekFzCTOzATTY7xWFmKzO794zn75Bz3N8IAgjGkiUHhgkw
rXrpjCa/5SjIPFms08EYre7HWZBjJWPbXf78ZAVwC3/PIImXr0zTuycojDam0ztuRBK9f/8P7KM2
1L8JfLYJ6iKaXsIri1pXYSrKtz/8T50XFqjh2VtqfpAEXfPkgFCUMZQLxclG4raf7eLjzzutcAbe
jd7uNDJhQu6TL0TZ+HbQXmZQVSj50gKJMPrEF9QO5uvcbDaAoba9+96BJ9WW0GMNquG47xH1mOno
2UfqYla90W7OWr1ZCs1k7vZs4sP34GX5bUOwzMU3iMcViWE+JPRlH2aaCruMOxJcXeAkH4GJzHR2
6oz2WbLwQpPPO3qqKfdVmmmP7Qo0gLKtfRQpYqaWZEPyy/i2iNei7w/T249kmTRUv0AMQJjy9CrP
dq4NIakUXZ+gT7TpvPw44wvzqoW7nmxeKPz+u49iNjLFdv4o1lvZEAcs1N2oyadJIHWZnPajyWn2
1q6iPXFjDiOyuPQu23KTqiE71kX/25mDq8BC0DMgKGlM72GRFuKb7DC460vaS5CX+uJfu+jj0V6T
SCc18mpUG/lm0z4M7GMjjW+wJEZuuA+IB56lAcbbnVjDS8NnMupRoxke8ABiQW7zhaSppYhlAj6x
8ZI7Y9CWi7GYxd5vU8wOs+9mB7ctyVMOJnunKFpDD1vWcZrIuBwYs2ax1hvfDZlfkzB/RDO1VyLL
u6tiHcHimbVxskznV28Mx8Z37tkmOfNOo4WsI03etdR8k5r/S42QWtZG1nvi0UgzVg0cjdpSMboz
VFhmb05R57rt42jZNilpxfpdT+RM0SamfIfG2A3LY1OM3TnwSnR0TDEcZ+ULzikvFzEmYTGrEiSS
8ewqSkw0H6dyUfVJ903rOLMIx7o/dkQmlAkHmBE119rttbZ9F/pICx4A5LUqde/cc+Mj/nf12JmS
d92oRaRx6hwN9dtSjK9y3/vJTSSk9iz0Dw/Na2yU5dMAD+BTkTm241mXG9XMj/SxQb+PTvxsB4kt
wmldWQ+sqTqmxWqh/fBJ5FsRZwbJo6jld0bfbac3vrrFizTDQEpxMkSkD8Eda1bmawz6AGsa7i1p
euU9t1W/A1hm3Fn0D3azOTYEcYxacSwbDl02c4FQGmb3Ix2z3K21eVJ1W4ZW132OhNrGwqeXUxjT
m54QPqi37PYBUhw4CuMvyEbvjJUOuhLJ82x0oGmYWW8njjJqbYxZve08J6rRI5fHEGFSk775Bftw
I6144GB5zQkz3VEk+N9ktE8PHhKl55K0T2oI5vQYclx1noeEg/nEVHXBCFo8F96I5kza9Y8kQO0H
uWl1DnpgiE1KtBijLRR9rj3vS8nvprVFntGg33pJ0d5bNm6ONBNUVhtSdO56/7abuvmj0VX1QUqO
desOoJZoISiAmyTccbKBf1MPOeLrrHGILcSuwqBwKdLrCaeBcZZmYtBilKt7awZi3PupYDCA9Pdl
cBft4ho9uV90vwRfIu0tmobabioL2ghOb3PHNEkagoDlzGWvnKqcBfZpi+LjbGOT2yXCqXeJFMkL
EebDA/LMvNitUjTQMYNGux1S3zlRKZSAC1uxy5cKoN/stPYu65ffTW2aF6NOh+e5z+djl3ni1RUD
ribWwhhVFdIwb5axZnekKXnrqaypwhBha2e9ZQGDyS+OLTbvqOuHAquESrCNgAhMBPBBSCxfniT0
Q/bJfKGbB4gxafo91NL+IEzc0eNcJsxe+5sFUxv8h0MKzBZH0/pe9H3bxUUz4f+aRR+tBpmBeSar
fW3rQ9T2pX1Y2/Vmyekt9ThCQtLarL1TyeluLanxSgid7FyTf1GzqB5FIWfsPqX2bg3BrdF08gfk
IAWIq4Z90LnpfqyIToN/TFRmn+cxgZI84jBpNgvAAztoi3RiQXEfjCqU+uy8WN1yWOYljSXAR+Va
3i0ERaaTvl8cAAwcXBRaUWUwZ57a9Ecs6mANbHmTaKvdlBcEr+jLcuZ8SdeskMlpFsl1nooHO3Gc
2Ev84qRWd7lKCuAPOAO0rDRgVK8PQcnqalx5Ix3lDZOVVchqyGco0nvLpZ/HIyxnUg3lTIRlGGga
aOY0FUhbIPemCp3dXKnltFD/rtcOpUoZFWldOjsli6070ZmoZMdy4XDMvj3ST3ZzzMMSyKn6lZU+
Qv7QBUNrHrewSaRo9xqhfvu6CTbF5Dg/Jt667gy1yv/N3nksR46kXfZdZj1ogxaL2QChGVRBleQG
xiQzoQF3KAfw9HPAqh7Lyr/F9L4X3WYlshhEAI5P3HvuTZI7SDFGx75Gl/dNLla2XYR7yYJGI9e9
J8wZ08+mZOF4Kz3hfIdaPEe5WS/fjc7or1XlaSS/jT/aZMbL4pjjtc/sY0MuuH2yCeFblW/dHTpJ
86w8V14SShXmiCiWZ817gxQXh7Ia8ndIoDNmgtZmjxzHp0rL3DDJdR12bgf7ecymKEaex6tSlOCQ
bFIWGOAEhGmFDkT9xaLQRlX3yQ54DG1ZsQhm21829kdamh2S9iw4zQnZrdvcWIv+BAXidx2t7adX
OPlZqbqjju/sg+Uy7Gjz4EGHSaWHklpGw2rWF8dlidGGLKglzjbmtXs4s8tL2erldZdWHzSgSbVt
TDmgAexXiWMdN5usTj9kVfHW12T16Y3uembFfb8bgP7uWkNvXylf3K2JcP/SE5YYUQNdrCx3bq18
SbrQINv5pNsBg+F54UkbavXsDuS/SWHV56VkoxLJuSfmrpbkNS6+lX7HT6kjYMizaVcZKa8CPWgx
bNAaNtQBZeB/+onOwTEmjnFBqu+/9K0nXoG4kweU4mFC3W7ZGkc+jOBoIFf1sV7dcM7qi4tXh1zH
wbhl1n3MVvecWH10zeqoyxK8dcbqsnO/DHdOzSi2zXO2oiY//FYmFCVMWzDn1atPj7XX6tmDEvxl
4aN6Xh190x/+Pmv1+rWyG3+mq//PW52ALb6bw4Q5sFhdgt3qF0Qrdi7aoaLPwkvoVvp4l6T4C63V
aVisnsNldR86qw+xXR2J+epN5IM90fgRZBmQqaqBpT2WX2bG/059/n+mPogWfQzz/3ypev0Osfa9
Blrwy0L1jz/059jHc1iaott3QYXoOl5+FJB/jn28gDQiNl4MdNiYGqs88+9Tn+BvwLV838ch73D0
64gd/z4F8gg+YhMIgctjlERew38yBlqN9r944/nxaDOJfyFrIkBs8Lv7nwFP3lZpsRy8BIk3ZiO7
prlN5ifCjEh4TkAJ/nJ57v74T/8agsbM7Pcf6FlfgRZ8cliMv6k0exSJvba4qJqnvL3XtXGMMKb8
uzSh/zHb4lcKQJPYtuMCtP8dT9I7nT5KaLqHmXH2Xq0eK0RDY5R5ttjqmkI0wp5tY8tcu3QKa92/
/iWdAMXrb78mqGZALdgBTS7y75i0YZh9WnyvZy7vltNuUphGUYDrh5FQ6vNkpu1pIgwWoEnswWgT
sYWBrBWZRq8GF+Kh8R2WUk3sz9ckcaK7SgwMh/6isNabBf8uFG+E7FapIcnDkILJFfHqTNKlP88/
ZT8XHBw+xt7JXw6oxddUZVeeKteR32JIwntG0wwGRGJgTG2kxdwEY9dy0OUEhcDCPdZiM3s0J8YP
eL3ik3I78e5XpOSxsxtnzjJ+o7Eux2c2P/O+y6f6HJONG7Uxa3L2wZT+aaw3b2mGC81IdP6gmrLg
jEvB3BoudrtgJO8a84BAuMalQiyeUIkbEQZx29qbAEhWPBm5dd6CMWJuZn/jTeiGHLnQVtjB6qBN
TJw5HogMYE3QmUcPiV3ee1SCyGaueZ1mh5iV8saKM7zpA+bRrurj0zIgvnGlUWJjX/g4Vj8+41rC
XZsv7gPfDjbRDnV6baKqH9xJfswYZqLEg1aRMcAjcj1uXgd9DaiSotYPrgp4hlQbn6yehCbX0LKD
lJgPFQEUT3rLH5n1tntZORDneGLiIJPeeBzKpXvJe1Wfp6YJzlXlc0WCXKLLsSuFmcEdFqopzLPs
61nOqno0t400iwtO0oCanSKWZPX2w475ywR3CxjH3FwIlp14ydf2ID+ABM5YR/t572ZDeWx8vtzZ
I9diGnJsH51VtyyK3a48is73Q975GJBtbdprTDEuiTJIg/dTeWODionKIBl/EMYAexEW7a4qKfbi
0WjeskmOz3FAoRwQC4FleN3EVjFrvVUPhD9N3MTF+rBr0rnVEn2M7IDfxUXMRf+QVtFYFNyKY1qP
PwzgEawRTfs2sfkmvlyrdi3mTYVmtdqUYuC6Fol49yjoqNrROWz6SQMu3MCSvWAflx9kui/XOFHn
J1Nh8qsbHoaylcWO2NP+U89d4zGzM4Wkolx2hsa17RK+x3xYL/V6i5b1NP5YXUVsimeoG3Lhm8A4
NO9tg/u/LUYQcYkXI08uXpXWDXjX2+o28X/qFFxjiOELAykQS/OYds6bzlbuG7lJw3Nicm/iySNh
y9Qbgp3JvYXsPv7obU/ciNzhppwYL0wpX5Traf0ulra4FaTc3Aa9cm5BeBiPddaJ18FxmzcUL6up
uVh2rRk3b1blzIyvNedh8mefRgOdSuTXqnlPfPJqo8xiJRq0QDi+fjk/5SHoyGG9TLOo+81EluM1
G67uRXRacZmbHp/5uAoDDGSgp6nMq8hVenbosWgZ+OtQxDlT1n6I0kWmSNgt/emMD5o82yI45/rs
WcgjLYkS0kx888UvAqNwX8emVv1H1g72a4aArUigVyy1faBy0uqtRY7TcD1LFTt0ztZgX6yC3bG0
p/nJ8GfaMndg0mIwedxIubg77kOH5bpJZn3YTD1H01DfDA1RJj132MnGFNfrnXbf6OVFc4YbVDbV
zk89535BY4pNdbJuGAQ+YAG4qTRJ6KXHQ4RDPj1WZvHUObaxpW8btoM9f8/8ClnDOHwWqVkdtTph
XGSnx5QdO4uQQZybalTb0hmnqIvJBzIyvJ5JhnailzEDxNY4AagPNsZMhHHpOSRSiiS7gYU4X2uB
QNNCS3hyc/+kFeg/spKyknYwlkdWSOXGxAodST1xcFbSfIZVWf5M4AUhTHFqNK8dU7/Ari9z7WUE
bmjBVZ6iAezcXO3clAdW5nR1lLzsWgI/OS4zXyQcHvKTa21koUFrJJjFE8AO11BY7FXHmhV6qnur
1a3Sr5STBQBvjQerioOda3vdGYesVW5Nrv1HJ5RyI0cG2hJWOMzjMCl7RBMi82BSMOJAnnLG0YZf
ydSHY8ImekNdwMLTwaOMIqD7wLIHOpnBLHNHmTFMTnnNpebUb9FTywvwLswcfQFqZxxYXKUFNoDA
n958dh3gD4rpinyLkXVwUbwGGv7ZyJ3cGbz1yCbJQ0+xCRwEHt5oW8juLHlPdeazhsHkchScrzoS
faA+oSwEQCLBc3Vtl524UksMr8fUzaM5iW5jpSlPVbdNkkKSycIdSEQ6egq3nZ4WBdO2zasx8juc
EiVxbVpzMlp3eRel7hzNuVoeRS7gpRldcJgWJzhWjO/vyCFdNmM8rGQEYWMIL4kBgdIAeCQptp2N
I8DrIPw28WwMYdJCHtSZt0u0SFstYIWtHOaUkPnybwh/s9DXZ7Wz43kMgRPDNkoJQB+S6r40NN7l
ma6OWWZNuDLHEeBAEjyXfmLgfeOOx8uesnufSMVVsX2NJRmXDBuUS9VPPgH0y3yaAUmWIYin1N5K
jHo/7ETepPHinYOpN93IVkDDwhL2yIagn+JaIJQ+AvRAzJOlbnsFq896HXKijELPYRHDIq7srtI5
QdOT4xD7IaqKuAnbq90JuJg+HhcJ7UJUWrsfjNJ5VeXAEGUpsvyMBab7qKzc1a+Nzh4X0rpqI3Fe
A9w2B5UWhN/oJJLmq6O32HmpM37Hkk8GPUgX6gIh73FslPR8Y91s/bHKrrSpZNobz17ucftV6ZFN
e3sOZNfYUTt1XRmin8kOE5vULsozEBgAVQjDTmvx3RS+1kWtmIv1u9HDrxIpzy3eQyWyuZwQ+HPA
Lp/DWfQ4SFguRIkyWW7pRbdinjiFf9ZlyYpr1uKLKLz1GSgoE7xYh4AM+peCKM2qL2s40SaZdtEa
Ifh1Mws9Bhne/ibRST+vKPLSje1O4vskhkXgJOZLMpgDhPNAVfhH8SWZKT0yVSBZK/dyf2My8aBO
Jh0tDqeZsQhlqPswFZKybC0Y6605gi7JUxPUiefWZ/Q+y8HWOzLMGsVh3OYYA6A60Z2mTsfLPaga
7VInwfCcmVZC2C6VRu244oaBxvopoKlYmktZihxmPZSXav7Zs/HA0sJ07xhIadxxDNaflnCbcaMl
GIcZFnFUJhxEKJv5OHMn5n1qaMNzmul8dwbyujrSq3ber3uOKyIb+f0HVrVfxI+GYutVdOjXAAdR
/gZu8+r1U3k02deGVmLDoagmyBgIlffTEjcE62RBaGQKnSekgFUdIqzyiAZS/iFk/qfYbOMf9RCr
I41+CcoCJ9BfF/StGRRNkmj9IQF6csLIjtzaQ0eFkVK29+Va0SzM7Tek5Yi3bm6/cqy52EPv/LuG
5vdsQFqYPz6J5TlwvFEO/PWzDI3VVAJx4cFmNIojYxmcW/CyK6wEuggCJD1MA65sn+jTnQfmfpt3
QNGXvnlL4pobs4b00lkj8TFKyG8s1ezbEbfpk6Li3v3r7ut35vDXhwU3jrAZyCwGw98+rO/5hTdq
Fvk26NywxtXuw8xuKtJJO7rVUPWxNPa4wYyRO74ALLTReU+dinpqCEKibvaAgvyhm/mn3+ZXy/nX
ThvxBkEV64cCs/d745sMknuE0MRDVVnSigjcjTedP8jzorRxj/gr3XA0L9sZEwOmtIEKKhc0r166
PqZwji5sO+XpK/NmiJ3mU2TY9Xw3wTjRg5OPNazyoewdbfOvL6fzD25ED/QmwwuaauQpv8NcnQG3
QDmr9jBJ3mmkauB4If1u3jUzKkuRAVIKUsv7ifJsPGQA5HeaYb77uWDNmmBIcCiXNEclm0FUzfXY
mvbrKER9jVCruNL1ynozMfpN1yIRNbybNPWP0FrZgNkYzLKJB5pYbjL5gsy51Q3cbe1UUa+WGMQp
IJddPQHUs1Oq+VYiNWjWEwbHmXaBJ+Q+aI43/wQOp+MmqbHMENjBGQsigbpXNeVxGDjAYMNQs9Ms
05ckBf/SwhqoDtuk4iT+qtURWsl7ko7WMyVYy3a2Q98CxFsomyEj2dZK1Z9icDqW4Z/zAYXnaDBy
YJg9PieLhisuwDDyhsS8cE8AX7zxvLKcuEgZWA1t6vpp60AB1KNBWHGpHSwrH0COOiZxgPaGX6g2
n5vYBquD2LE4esScJ9ieRmSCy/o3Ygr6eKN3rKSjmD2jzwKMivvqi4pDgtsEFwA96aXVVz5RHKf8
xklNRMTEIYz7aY0Z8SYk6FDt6MdQWx/ovjlifbt7AQzmRmZtOGhZNcTYVQAiampp3Hx8f9/nfICR
n7GLHEaqK71Q3JEIVvoNtq7huc/KN69dB7uTQVCtKplftnOGqWi9dkGh/Oy0LFx8Xjrapc0BYRm8
ONCgIETANcuh5zt9iejWb96nWWve7dmgNjTRFxBlxvdp9X57RyfKelzqWG4UTb9bAjaqcQW8wEC3
jjphpW/92tvVKekYOHFGFdlLOcE0K9WwM5akQjyEvCOv8YFRO3n3ldUOz7oxwMOszebd6Uh90W06
LGHQPSNEXXgD9ICOX8ycgZKUJdwdL0PyGNucJsB4/I3l93RGMVEuXoRtiGekY9VKIJXBP8RLBY2q
nrgqq1WooztEHWJjvU95JyL/ZipnKl45U7C+QtOK49KZPQZAlSm/KaRYZ0MxZoGZgizFEAQwzh5g
JHax+5YX6L7GzRE12AOfUUPQ3qs52/vrBAjovripCuZDHqutJ5+gxp8+T+myzfxFvBZudTdOHuSs
oafd1h1MxyB8wkqlWI4QlEU1O6z7r0892QFDLNyw3BgNSZDn2VJoOddHdVrPd52kw41gWPKGzWzY
TW2Vu2GuK3M7jBmTkbV5zUDw1MRc2fJer1u+mYb97OfXu1jUSErXWc98BWCTW5Wil7mO5XKp1qEE
gVrz1ZK48zVcSf/8dRuaEyMYbm+pH6ZBm6+/uEtWN8v7r4lPbXH7VIrdP1jogN0NXTAK2uxQ2hRU
JdaL8xDDZPsaD2iJxmWwJZ0tA0cu/TrIWzJ/3hWCgZBK05+tv8zXC49bHU1zQjGiJmZhfsL0Sl+p
VwDiVlcX/jj6FEqyAaTPnRxGhnM1G6swUXp5nBZ+I1w2sD7I6qLqB/v5aMYugrWk0J1IDFqzDXJu
wZrBndrWFU9MMlXOrVm4zgMFDyyqzh27lz5fsXeLXchvi2UzKHN6JT+ww5vbTu/np1rjMY/NtsQs
z01hOTbHGh19DN2FSY3m8z4HBLUC1paM/1JlMuyRkAC3lsGP/5rffL0kp4LZbd2gFNN07Yeur+KI
2NP4+sqKYokNTrH749bMGF2KFfZVExp30SGQnkVjFhsJV/vs95381hjM0LDjMVMDiVmfFTlot8Tc
cm4les/hrqEra8qgeZtYkcCKlQHLOM7ZRsGRwVsj2w+9tvhCCmIAtx3t07YjP/DQ5zzT6/0s2/UY
RlvSXZVdyUQyyDxq3qLlj/MSnfEhUvCl69SbumR9C9CgvRk+t4S9DN3nAIrpPTXA5HkD7l6jXe+f
wqYB4CQKS5dfJ16nX1/lrU9S5y5B24CWZ2SKZPOaRPtpPn69G4yeEfDgJ9ggOfKZOzFEHTXHvkUa
7/CqUCC0ZEAZIufCfFQtEPygAobhNlTCNu1wlLo4OYRrod4Y+CIDBsTHudTZpllDzbqVIrZav4OU
8vAV7Gordu1C/kulMJ/jXhmfZ0WZLArmczpK90etYv8Vc459azofEZhbruxLjv2vkeDYM7T0TQEq
D/TUJp8oPztOE9hAGn4EuB3cIc20HAYgBWHFg73vLYspaFPyUMz62Lx98Q57xczYymJahZ7C2XKR
N5oMl5FWfilr1mN28rgaTI7mq7axkxe6+lmAqqzWfqKbmEK1aOxahjZPwqNq1xbsR9HYjVxMQhP3
6chzVAQgBHV3FPR4rBiFRmLqpJiXmSWKvmNtO/KkRMkQcT0qCeIyAZpYxe3iAymA6ovQg2ijrSUD
3g8pIxOeyZbpNE7p+dpb6WuW9IYfK3l0j/YMuTUFnhUh4Ke8JDH5e1e1lBwSvdARaitNDFGNt6ZX
v42jw1VbPM06mhDj8AsUXIO+1OmGRiW/UZXk6DGmGcRUSUQDdcvgZDdK0zlklaScaJqYChIS+GYc
+MJnv1iuC5OR+tdffj2YM/AiI9SMof1wFO9U4Ln2sV766W4yge1VKcTERjU80BlVZeI5HDKjw51t
Cw/q3IIL/Vq4Cx2ZQvY7dcVP2NqNu007GtivQbEH+tE26UzVWgXM4DvHjTCXYc8ggd9YHb0yV4fB
t1+XdmWBrZuYnoHKdnA8fljRDP6pj5GAfJWr//V//hv/J2DytRH656vK4+d72vy6p/zzT/y5pzQM
wgIZHnHC2RbbSpt29O/GT8P7m2mBeCH4y8VB8P/WlPaX7ZMdoklT49DT/GL7NP4WBHRfIO8cJ3BY
9v0na0qi6P+6UCNsiPaDj8VKjXgzy/8tcADrtuS+id0bCETakZ5yklc1NDs4qT54TXxOk1kVFrpY
evjygVrDCb6TB/cjJd3iAXADLBCjsR5d15heCk/Lrpj14UsqTZ/5hqhdppzB0gXNRkOe1l9wsuG2
ThOl5JNeS+glcAFKq7oqAkAgiA3z/MYj4BB1pyz9HbDJ+liRMh55HO9RBV5hU1elvSGgx9mlGTvK
bR4M94UI+nYtfeJzibLtDKOi3+OTl7hBW/W5GOwCCPj+tLG8vZbQKPY6EetvBNvqETIsF7xk946J
muUgUF/0kJ7ZplfLzKpTF42944vSbuochw8+xHGXsk/DtNYGbNNa3CWDUY07pytRJJA8m99qaWq+
jPO0xjSKDblRgolgql9mQoIu/YA3kuyBl5Jx79PkTPMt/h5rL8yAgtp3t6M+R7E1Vvd2rpFdPLTm
TVtV7XFANx3hBcvO1dioI81Fdh1o5TuvWNSgsO23+PiKK0nm975stPF7V3jxcY4da1fURvmjKjH6
LLlv/LAYy0oGqG1zCMzsB61ayygym745BvVqCF2CxYzwk0hWpf9mmgMhKx5Ml8lvXqqsepEaP7qW
ApJ9qkYyOjRni0at2ZJ05OEm9Ii79ViqreX06BihlQXVg7dMRIdA3BPH9Y58kmPn7iAXQiJALF8c
PHOQGZ41j2jGZvQ2DM1HpIfQKmGGAKUcQhdj1cUujOJunrvlNlY0dXgh5Tm1TI33tT45/BRMdTBP
7b2dl4DO2W1lD2xZy7MDNv2covO6Jn6L1KY0Vneqle2u7rrpo/ftktGFbvXRUGjiZwDWnDGwso19
5eXqzOqAesSpu3Mf+7gPJlcln8zoyDISECRTAxcBYz/hXRkIo5sw6z39hpWmHrptwGsMig+oFulC
dWG0PTxb0zwoBn6zCYu4kMhawF4QBZ+OTOXpAgqtYvjeVGZwNVYVyuNe0KmivW3aXaCmcyb5UJ50
xQm+RfeUIOFhn1CY6c8Gm8HW98uABgRvGp7dTxegTchUPWdGS+UB7lUD3jTRmEUWFOKdl+vBC4v1
Ihxb70rE+DMqH8BeSWDU99E1yh0eb/eDGeVyWqZqZFI1pu5eteiVUPyqb0ywrTutiGEpeX68G3oI
v1FdqPmKZQfUEB9LzMl3CyU2Vayl2xkg/53n2M12wd+FVIGMon6y4IxDWbgwx3f2Pr3jM1zjBnJ6
nRJaFBegjoKE6bEAkOkAqqBJho4Rug1CsdAsA7zbmITDpR3nrbGMuBP7eN5msBSexknii1bS2KWO
Dr0nmPlKeju+Tv26vXPZjxix3z5mheZeAms4tIRA3yrETVEzeSdn4LHGBGNOxyyu0CFS8NwRrKBt
DQXsKvSFPz9AbBHXVTeaj6Yp87dMJ7pUc9EZD6pVR0gPaXys9cB7mHJpRgHqRkYH+jUSua1eN+o+
sWW74ohygD4+TIuBrxtHQhrVVWZxKMhgk1hKZ1BvfGILcm+ELesjCybzWHWDG2ZGV0UAOKiz+JL3
bC3TTZyJR80TmMhn0+of0IPOP6AZUSZp3nxgHsHSY5ZVxreI4B3FTBoZmVPsIWWLTRZzkOvm0l9l
6TA91aVu79jKJ5Hrj+61PtUgcRoOooBMrk0MnPbVavT0MJNHEDHhD7at3c8a0m7HfeUlSGUaBNoP
I5daiHDDikhwHH7msdbc2E7WXDoJSwAOAA2T1N+TpUq2KAnYyzXjSFJlh7VVsDx6ZQ3fn9uqvHQY
OE5p4NaR1bbiClxtf7fUCBYVA6c73ciC2w48jQz7gfWSja91X9mIXhHT+ZuuwFM+eKn9I1lF6IhV
PgZE/1HBmVmGcaHSqAX9eU41JNuNcNSLIPggsg2xXEiyDDa91bivhOXwbFiu2CyOT2ueFdN1nQ4a
BxaOW/Z59ltRjoBJPZndGHFd7xe9Md5VldhYQpYnlI5xZKrZPDijK9g4QSR6yDJjgkK9+JBKysui
G0eqB53lsmW4W0QCfMEIKIKNl433ShQJ2BWHzJyhwmfr1uldXnZzHWoyUc+YeeUpoKI+JX6KxZ7b
MThwbgKD7fVzR618gZJzNyQZHN4SJjwApyJyuPcecxqDFT4f8kjQiwYG048lSY+Br12KOeBWU21D
j2vFSUQchH/IJnegX+nLbWcNVaT78RmAY7Fv3G44ri4O1Ovgg5UAZcwDxSqlgj+NC5blFFpWaPpx
dU6cluNbxeqdtlvsWfC4VwsuzA/DK8vvOJu1G4ZF9x3r+AfiK5702SZOkh0uGk2WjC0iqL0/eMNW
Ot74BCtpOEHtfc+XvD+mOVk/ssjWPFHsPMOyGoYnLelOGZJTGqXEvqBWaO6WFRYPYN8ZiUq7B5Vs
vuKHVWfArWMa4kIZXwzWQiujxjlXIstPZubsGgtQBRgPhNL286QpO9SBlG0zQFkhzVD5yFJY7CHC
yFvh9+z4O0EwgIx/+PiZcLan6d7vAuSh7IcOHYGd59S21ZVwiuTbGLBk87qxYdwDlxh12/KTCJHH
tKrryCxy76EAErPrjQJbGVin0M2ta6BP9Vakxlvc0XNXjQ1YXjRnUFZMdNzpjN7BfiplgZcrBzdk
a+24J0E0YGZUxG/tME84o7P2DUElattgCBBCm+PRU7ihcem+KYNzBbKEsUtQ1RarwLUc0nc2ARis
ZlYEnp8vpyCA3FEkJVv6K68hipLgm4oJZcmGllQ3eLu6Vz7lmls/UFQVV7X0edU7BtpNZht+ftug
ldgT9ylu4FHvKtcSe3/S22tY8USrTI62T3O72umpmZw9WsJta+bDIUHgSq9JJMId2vvpmNolDhF/
aDdznjOHsNUbNMM8guLviL1SxnJLhn0eFQ4ygmZp653jq+kd9IDP+FDCk48Lph6IhhJZhy5WLQh8
y/RRF6l4cxkj6JS571USsJUzk5/VUMldjqS6ieZaa49zp/tRlRfagXa3cCNPFlWON7+or8VkYh0r
bBfYfyXTCKr0J4xtExbsoniluWBAkd3gNCvyW+reqGcDt1OmywAwFrxBVWycFs4BLBlUm6nv6wzx
NP0nCxsn7OeSDXWPA6tx+2RL3k3L2nGAj1YW9w4pFFbY6TMq9bhbXYomFFK+6jdGr8mBuXu89eoB
Az+OqQL339BF2Ku6jWQ9DHADIuM3meptsDMGb00s0e89RncmyL8kJ4SiNz4m4ZW3BOZwIIxIE6y4
MHdxvTAUfPCnGCQUoHI/bT6yocKpHlZ1GVSP3pQWhX2KHT8rrtiJB82jmkeuGtDeCRpTGNRUyiHT
OGNBnlYa3hjVoFU3hF8U3mZOk3qj9XEOrAZz6g9BqMKnCviE1AjON/4M8h4yHtD8jYL5fjy1LK1I
nWTIn52G0ZfXUvBvQwZpXi2ePFQy7Y6fSBJRgNZ6QM2+Z9UlmjARU/3Zxrpx3WSTf3QhbvMEozm9
8Qb3cSF+IZQY9D7tUnRxCAhMXJGGq7bOErSXtpIWgAiYNRq6mXudiecGbcCMQjFVw8Eu0Z5wGjCO
APy3aWxKGFN1VZgkWXFwW+geMJvNK73uoEbrLSUA7PAt3jUweu5cWaGn8fP0QjREAY/2SwceeCKV
Bo4PliDNDBnpF5HOlbsoEpairOznV+XEt0nOtinUywBcGITyzZgnGXwBRHPXs0hMpIBdt2mBCGIL
dXx3gBMs/FuftzB+XWxYAKWh+IedqKvTVOX5Y+KX/Wu/Dr1aDIY3c70kD5WzdDt/vdgxY5O9FvR0
Xw5qgBstHlULLHkat+4g9OOcd/Ihjiu932RAYfYDHsBj0bX1pU8CAmakIZ/btDW+GZD6v9VN8hxX
nn62TYz9uM10dj6mIGyhDhCvD6N+5QWVeCC1olv3NaL2roE02/d1Kt+9pWXUKpaJgaaW6kvkk2aT
RdmS2PDyYSXfFuVcvuQ6jjs/V/EefKqRAOoyzD2tEOzPdlCfI5kvkWAYCKY4ERs+Ub3LW3Tum4nV
Bsaj3sF+JMFIML2R5obsZvV9oeqj4teYhLfNNN9J9q2AEIMyu7QJnHxdLpgeSTdg2OxrxhZdaXDE
9JuhkFryM7mB2bGyAu8GjjcN7ORyM+na99JvlicQgrETuobLL4d/rdnqTjG/MKJkzWKMCupf7i23
2txgiCLIFHL8WF7qtU6yFu6rdsEVZqCNOoEaxTVE5RtlmEAOdR4bYO/J96P/XAtZw2nP6GSgetf6
SrNesFajN2Nx02V5xTC6V351axR5ZxE649KMSYO3AMiiDl7HkLo4c0C8u8unhq1M3RkBRjY3xTWY
1aM2v/SsdKZHdrtsbUOtp+Ht7wa9szx2HgM7fwFVtZ3UFZek9YnASSRrFaszGixl/5tBb5faOB9v
lmSCeOnJx7Kspudfxj93/1OK/ftSH9W3gyyOdTRVGdOdlc37KwFAyEnlpWWoGwadzkYLzBSfxsg3
gqjNx/WbvJmVtR9z82QVzk6zWzi1xtb34mtUJKCQ+i2/6j5YcgJY/p2Ce6UP/LIu/+OzuaZuEOrJ
Cv/3zPDKGCUQQ1PdCNHeeIJaMT6wL/zXV+Af/RDgBzZ6dEQD3u8XwMn7iaZ3VDcZ9LD1f65W7mqv
+UOQ8N+R5L8dSfqrVuBfjCTLMgNN1P11Kvn1h/6cSvoeFgmE/L6Bxh7ZyTph/HMqGRh/c9bs3jXG
OTC5iRlY/h1HZ/KPsKfDh3M9eup1msirrE//z/+y3L+tQenENwbgqnFj/EcUDdde546/3Kc2shwP
A4cOvsNjYhisc8tfKBqZmzG+Mbr0NElAAKESjRM6+HGvhPQY9cyTYW/sAR+WKFgOA9t0eEHpo+9g
/+xoIA8tCqs48vEJsAH37Hhbjs2iwl7Xp3vMxZW9N1DHafcFi78XSXSBExGYkqDDiEui7SAbj1TK
lS/DMqZbCYcKkDIxXIMLTBk4bcjmZzkuxtLbkGGaYEs3YbXbkUiuNLJUw46niwVmMwg234N89j6+
POW9HxCKsUBnDlNR9l00+6uGz2DQZCJbg3zbBZV7rVCFh9U4XDqWOzuvM3gdU8jpFi92I3sQeT7f
T6ne37SJWV1WQEK9RcSvQcXxpwRWjaMndHu5uJSOACeQKMlEpJkPiXKDkwmw7Ypjd4/fsSWJqIG3
7CBWiMwuBZXdK7MwNiBf5Y7duvlSBrgHM6stHwyT6EQkiW8Jm6Nbp5mDDc4s625gu3Ucm9nepIZ5
l7pLtyE2zNtqMz69SWjlneVp5Y1Vq4ujU9M6ZcnyVExe+kEkjNjbXmNFTLCKK2NVJcJJlpex5VAP
hzRLrik77RuV1hafbViGs662gH2am1i01c98dIPdWNhAVByizxmEdRfTDT6cGIMdZNIYbXyKDaPj
/9hnvgRASsKWCWUkSuc0Kli7HiDdh7ztrIs1BdOVJTx1l3U6iVhF+h3RxP9l70yWK1euLPtFkKFv
zMpqAOC2vJd9sJvAyGAQPeAA3NF9fS68kjKlNKvMqnlOZE8KRTwGeeHws8/ea2efTutOMS+NG6Sp
JXYo7CDXkdi8yYX2MLZz/VT1ZY3iVQ23pgWOXPIdiZKgfOirQt5qc6minCf2F8G0hGyzOd8u1NbF
YnaISTh8pRrtM7E+Junz6nskFCq/o8CiaFom7aYoiHgLYdxYWaefF119V/z/71JlVw8eaZEsBsES
PHoU8z0QnBmRwJIC+Z16xltbQ9IsBG+Ukg6cw6qp5lE3+UR7rpIXs7Ttm6UyQ9Fb9p6rO8TGGbIj
OiBFr5qU2dkuMiOmiA3EuWWNdtzhOjhwcceO1Kkb1wqGs56513EcOno33AYkUwuh2i9m7l0kWUru
iFQ8zTo+C5XAPXFX+aLxRiBS/eiD6Ngn3o090jZB6pngtiruM6u/06Bi4OQO4qCyH7l7VLvGF5ig
Pe9UFy3sQIzqZDc/ag/+HA0LEvh8bt5AOcYAvf2klm8tJRHcGhK8stJfbRXALliC5CimUcOMHwS7
RIk0LnT7ncNwuDNFPe8hIbdRVabOCVyX/WK72kRZozcgXPZ4eMgTu4V29riyhRSLvIPD73bKq/tD
BTeFi+95lflF1hKXs4RlA9ajSRgh4A+F5FfrGC233k1wnfflVMyRzVXoEb5d9SB8Jz1RHk57IFPZ
Cf/d/FDP1XpoJLw8wQv7sJaze7X7kU4Zazr1i52UMQLk9DDZ8kUZ8Kq1bnFuEa2zhgesHexJB5eg
gd2MO4O5GHDxZNUX3LW3de9/tV3r7Fx3DZ4LboV722xAhWOZvYennN9hVP1sbIFa04E+WHPj0xWj
I8Os1+XH0PNXpgdPxL2ozBso34zgpsNHWk8raHF2xf0uq+4Xjt0wmznvqranXccD+r6qAJxwwvk8
Kj6DsO4WiGszdi1yUN1T18N40F0a3/ymvmthmdD7GXAvvU+dBMyEYCZiW0KsAwP05gCGIXYS5UgP
WQ5sOG5FEzzKwvsRLfptimVlP2V+hajgGyTGaVj0Q+E2dZtEuFKoAoha5SD2i9zVcCthL/BNWe+X
jOIXDnfkzBnba7UMhn1cxkaeawiKineL1v3GId8uIcBfymznjKH8ruz9FghQO/vHElL7CrS3dx9m
XthPVp/wiJQTHz2UqtF5GwziUxl2ooF8kOV8ST79eWQoWO8R4RnPph9PeI8d9agMCcSBz5jk/XO3
JNoeRnmTHpMOHjQtundZpaonmuwsINwjfa5ZSUNDFKxT9k7h8bAbTbs+GtCBP31u/UFI6WQBEWeR
9iW1egN1iQ21C4lQJSesZjwf1jiOITwmoswc7T9NaXM1t2xzuspxGO6X2ez02KMnpQ9X8vgE1h3w
TSFd9OpVT6zus+v1/J13MrSeqVZXUvb1XTI6wY8+g5WOsyqxHimVGF+1slpva9070UPNmqq23G8H
tGcOL8DqVKickUR2wKDjtOOp5rTFO2eYS7xUG5wuSPguItRl/osaF+eCNFV9awWQ5HOtTHxfrsin
B8I+7gvvkWAn2HvsFStODfHHE0kEmSBLT30+z79LphqbwygFx1A249Y8T1a6XjLtPi9wU4QmhNl3
wNzlrVWJlGRcQrwoMoN6BdPVld82q/hHEs9PGGEmk7mxSU4srGroIBkPq2hld7di806iYRp84OV0
xNa7xQz0q6iy6d2ZlulPQi7sg7TeuG+0ggGX9ABQ1LlbtHNvFOM9PcKoONbQa79tfRnulp72wtCi
Y+6oPAoZj542iY8gxT8fLWuiTsKQFt6SvOiQTry6eO383LZDv7XkY2GzfcMnSZTIlaI68czRWaNM
XSzRYjPh85UHO8vr9fckkIm9A44Kp9/AVXNQ2Loek0Do0LsXL2pYWQBI8m34CVaG4OsYIxum0vQu
yyS7M2B8N3aFTQxkVAPoDT5wXiXWCKIiMQcd+galj3JHWXFgh8YgHgw1yHhgE36ptJEQt0e+PJ69
QpwGz+4xUFVN/172hUQsTNVgRGoe2jeCZaLZSbqPAHsX3fqHZmbrmuhsnyzT/bLTLPjlZU392dKX
sbcyWDQxR3xSh8tYQjagSpkTkcWsfsqJCl8DXKsfo9NXADbgpYMxclbgudZifZFNzG5kYlgvAWwI
UiG1NSOM9aw+m9Zsj/h3+MdyVaV/pDNsefRLrEwRSVXjcySpF4nGER9M5/LBCQB+RMVs6u8K502y
Swlr8VnSBxVC2TK+g4690i6p3ZRaibZI3sjIN7+An7jD3mqy+UYNCrdToWnYQvqBdTmttqciLe/1
VeVvXePdpstImI/wzOhr8B0Vy6VFBg+2DPRbBaIgToOaNaQD5eyObi0t9I3UO3TYdkTo9KP9FXjw
71FwRfrS2DiJwqKeEJcNzTIWAje5TnFcmt4O0lx3EyXoJ7OoIDHZjoxXDP17pevqYrABdBWhlqww
FWUYyoXwWSA9b6byLC5d2f9KcSV8uTZwyLHVKeflp7lulBJbXTNzLk8p1yywOomDpJP3Kc4e/MXF
t4Bkgb94+w8BrJGjBTpmy9oIluhcPSOQZQc9dzTmg0RdenY6qLCl69+UfR3gh+OOWE8poFbqs/dN
36mjnwcYxxszLd8G3zP6kL0xW4Asd8D0CGG6O7ai602pGeI8Yf+48DesLqad57+TNZf7OpfySAhm
3KeB1Zy6KoVlW66vYmGlHRmm0X+mLGjuiX6wHNPz/vTX6Pc/U/J/MyVjrLERJv7vU/Lzn/nzX0bk
v/+Ov4/IgcWwiyc0MLbB1iPz/u8jsqFTv2SBWMPmQRjdN5me/0EYcBmsXX5pC/3rGHv+Y0Q2nb/5
mHZsaJU60vtGLPjf/+tfgg7Df/rv/xz4xz20BVX+aUamUg/nkM8Yb/MF8eLd0vr/NCPrUtMQhqks
mDqzfx01G1W3Wn77s1ndrobW7TINwPgM7enRm/zrMIjxjXbU7km08NeJTZ/Vguu387d6Clh4WEUs
NzmMbZHd0xejfSqPOZfojo4LxU/Q8BzHTIf7xnMW68G285JOF61BfWcO7n3zNrDZbv4aKiYXjAbl
2mJqKaUQV1/0OrsVnT7qGUZuMMqaWTopC5ui8lT3xlBMfd/9wtJIyCbEylAZbHZnF4na5K2zwxls
D/uMfjNxljZIPsDKTUm2AnvSsgS7HP+2cSZhab7YSzrQeLO2Rkts305mH43WW5yTIkcGT6Zccq94
pttFU2NoeOXYxRlwoM+iSfzv1C0o0FnNYSZa2gM7YemAYTfXn+a1L0Qs+RKGQzm35o2vWxxIyqXx
OSlwG0ST9JxhP+oF7VgrLms/5pA+1jSyvs9NLhnpGkseGdV9yM++8067N69gK80oMM+fUsLo/LBU
ce0gvB0Lc3op2hzIvZw4oeoAwP2UAkbp6jR7zWGgpIAF85Pnz9fW7m/YF6hX8lYAWarh3qrnjMzs
yDZxTN3fck62QvbpfSUdB7kuiMrZOqVz+TKPsPYXQM5n37e/UljKOzY0itWq4gW2ahSO8i3VsPaE
jiemw+BlHrfj5kBp2OO45i9uZf60VS5v1qGlRKdMb+nj8aJayfe2Hs4YlZpjKXPQpbkVz9DHwmER
qDhCN/Z9t95nad2GpVm+CF3bmE04sct6/OPmjXut3TW5n4LWZUM1E66m+TkciPeUiypxQ5LYmNfx
ziwsN+aqCjvMIE5tczhfuNH0Vx8dY4fHRD95LRDUhihoqDAqU5XS+V+5MscDK978i8vWjPV1WXak
ArTHVJCZbIr0D+yI9s7R5BMoOAYSqgYxjWGVaHCcHpvSdWnz1PHStAv1NI2j9tJ3qDR37WzfEzLb
k8OzwelrwWF0pz+tU9Ynmck2Tjg7wpJ+RepH5/yrpa0sGp2mJu5KpJN96kB/j1WHYJAX0Iq0xDo6
F2CDmpHQN+dnw2n0kC3Fi1YlUIeaCfOu6LCia6/OkuDzgfx0zjoniDRh5z+WcvoPtXrEPuG4gk9l
Hh87Vm1q0UucZCUzvCt54lXvd7Flr9pPK10A6KOPehi2iLxp3Bcj5J2lZqQ3S109LiwNvKfKLsU9
VkXcXl3S5xuO292DUwMfxmZwiIxKFc+DSzWL1EmBHPKiNc+NSnt8rQRLsMfANYOOQmJdVYS39GQc
7wsAGdE48rGAOlkRf5jn5Rufv67vUs9ezkrmzdHEIT0FB8lHa440MH0U+fLVkt4dJvljdB2LHxZ8
Yu/OSmU/LJC4UOLaAPdj652Ybk3fGd6Jn08sKzN830gfBLC5d9aHKfdFlHWaCR615W9WYrldCpfE
WMspMXOrb6nP3jlUpYaWIA2ri87aAWeqDqAOQd766xvyZPBCoGu+rQrtk0fqlVJ44A5U0tLdIM/w
nuzbQsfY3ldmcQM18zsZ/D7OSXO/1H1BltjFWnw1MagbuL5XK16pi7jv6uRXV5mlHxJ0Cy6CLfrZ
COTe8qzxMqpcPNpWoD2V9uB9mrWTx2kZwKWrAwQrRZdyS4ACy2TCbm2/VIt+dZMFXmcihziVUkIU
zNodf06zbzV9OfTbU1vaiftAJMICmEC9rtZV9CJUI5h1O9/ly3CcDHbvYSLZkXf+SqoucZuHyVre
G9U6R3usg9+9OTx4tNdM4UD2CDSyfHNxH2HZ07WdaY0ntvN+TLzAsqjFEvInaW0KkDSp3SzKyVgT
KiNudKqLRTvn4ZL66Z7IFucBmEQMXvjLNX28LjnXuWZRHmStGYPbUPBo4StkFjCpfgjsmWYd049w
jTHuG/1h0dKeM1heGd7o47GAIQQmXEJdzs1JljQluVPvQImZHpUPzb/023LXQmMI+bsFx24G57F0
TPMod7TbzngeaBP/zYZthIezeQkNTcPXXXZxUbc4YgPfHJ6DvKA+wy+XuNuUmUF2p0AL4NbhO5w7
71ede6z1A7JT+gC3j/K6FVcAZrmsmbHNqHqGYNB9j9jTK5moG4M4NZM74xMjVXNncjO5mDM/WKiH
xX7KJaYx1lRHIntkcgQiz9g0OTEaxF4yKWCXS1hx+Hw57zr3AyIHpEnuuvROyQ+S0+WNIxKKRBa0
vcSallAshXHhMzAchpzea4IhP8qtgv0s1o9U8KeWrLcRBEjyXhNyKTD4cMvx4k+/amFM1FZQAoUT
IIky6HnoVT6e2soUoaun763h/Iig+2OTbttXDheGcbZfa5KcUV0OHTl6/qi1t+HMq1n+gLpgIT0U
ZWxziGKSmbJ7SluLB0jcOE19c72MpeTb4JUfqk50RFaeLk6p8dVfWl4Y0sJxhYlsTKEDkr/gXHfz
6suEuBnV5tKelF27QPC8JWoCrdkDfa0vpmFSqLKsQEqt5WvIsNyMpuuFU8DXQCa+hKTb+S/Abtb7
kmTkhu7cykoyT80N3zDBlw81rnjnsS/lFVSN/9x5Dr/X0penHhEGvhG4asAwDwop4Z5po3inLuPJ
cV1MiVV6a5vtcLTIusDiz8gIg+bmGw2H2/4VOCWipeNSWiv9nb0mrklvjJfykx6nJV476Jc5VlQj
SlsTrYWkYrzwcwYxa7R3I0uNo77O9DrPjv8xlXimlT7/LkQi71hdaMVuJH15LIS07jBPj6wWCBZx
sgpJNjIDk2GOAYYZx+ETodePnR84j9Oi4zDh1NS4YpjCjByaUH6GHprV9qCm/Ew9XW9pPu/dA1q3
wyPTuLI99kOwqkiZvOaX1HoS+aIiD/caMlbxNrCu+mrS7lxN0BHioqWgokutb0Qg56lxc/O3kRYa
NSror/giczWfxETPXZiXWaFYcizzb73yK5QZNTyt+IFPCYfndcw0Snwb9x5BG6idJ7145HUwHw1t
Lfg4u6P3naReHWXm4MGPcfJXh+H0aqjcift6qnZObolItPi1iM96sP8wDD4isvd5tPCtuJ1LUiqh
nrDY8qRQKSM7UPaYhsXlrvHpHUmNvkAan+R+6xbcCb6ug+xd7VA4RVIfOkpaXjnNyldeceqtmmb9
qSxkctQLLz/pzsSNN+ncM6Re7AC5NsBOXtypApRDucwNy/TNmU9aKqDFqQ0zfSp3ZJ/ZDqFekOKc
Kf6ewQPF7pjqu1XHdSfXWb7q/qq+HST0oz+0wU1bFPIORaX/1VpOX/L8tYWMaX6mZX0Lv3C7Wl+C
XtbABR1nmJ5TgxM2Yk5SQbwGwkJNqMQy7vKC5+GGOtuack92cL8mfNbuW1pqUFox5/Bm9ZUd8CD2
2FKX3p1T7Oa2e+uyb0GGnygbaj31VK0NPdXkBrQrrKH8PamdZk+ta23H9Up4C41KjwtKyaHq2KXm
h8NGwdSTOXmgTY+uCdzWZ8SAJ4DUlIE0nfpq6oYFTeZhGpdretM3XEmrZuxkKOuxfjayCVeg7pkH
vA3lpWiHbr+wACAx3VWR0NaKQGUvnP1kNNNDZTt9HzsrahNAw3I3Foa61M2qQtssGgS8Ob03SSoj
FXlF397hRJmdGDFP70CM+55rclmoiaXCsA4VAqcYvrlu5oB2w9LrJvuplamLV40LXut7/XAs4EBB
ty+Wcb2p5o3cOBTGrlpF08cWDlkWcX5FOfngWkeZuc6rSTJPxSshau/YlzyLX2yQiUDTdZhecmib
rCjAbhU7008J35lkk/Gre1jKM9m3l1Fq4qiGwHicO8ksYHTaYSWtQOgBBbObenFCoi4AKlj5BTBT
HiWm8n5qQmkEDUvYr30OjfYw1+J5wNuZvxuGTas9hPGr5HkkQrmuTuyC1frT+iI9uqrmCk70T4u6
vPde1oJSgNzldN4F2Nz2gzmsnzoX6xtydZjAmI9bD9Gy5Y89r2YnHwRpkDdCsvUjTkDnvKIYR2Zt
ixhnhiVCI4MynJZUfrco25HelcNhLikW6emlv7UBisYWXyMMbmAxcp6DaIXss0t513E575bdbPYS
0JF30ojixy2DO9alPNj3pW5+OvZsH+uyF1gMOZkIufmhh9HpkKfWGPct2VsrR/ULyyGbvqoArkEF
xMuas+CbTO8dEjobTakjJprmcsQ0TSeUUumlZKSdidXbE+4St9uLYHZ2BB+Zb/hQ0kJV5Nluwn21
Y8eWMY1o5QcIHHZmiMRQHmhd0ibeJM3kUkKFhWuIiKMukV1Y1p7IPC04gafdSZI96JTZUc1ldWXV
2URO2lgYsybtry1Q9kcI174mSZ5z0HZsLVqNZ3fg4FdYMJcqqyJ8VzVJQYBG3jwtD9TiBLfjDJmn
aHL3WKJA7sxK58DE9X3GW3/vY9ANB6IbLcH+9JNUbYHRiqIhLnadf1tqQIcpdSx3RsUWp6gC6/2v
ilJrGkDi1XlWv2tieO8sj50XTaa2s2X0WzF+syYdkP30FVI2WzSDwXNrvyTcMzfsthZgzyFWYqTs
tfp0Aivbjfy0oCDMb8JniEj9eFm7b/pi3gDybp83pbc7JZuS2IgFtmtzXVV5kJyLfKA6luhlWKe6
G3FnNvSIsg4ItD3b363joLu0lN3yaRm8g6GX7Bp6SjHRWMt79Addj5U9K383Cn1EdeW+DcsHqPcm
/4CqExvdpcIiSiIaU5/+Z2oY0QpZwKOy6QiZqBt5QD1HERD9b5nN8uwh/+NcLr0z1o84yxZx8oXb
8QLWyrPp1SOlzlm6T/Pui3mNqxgrTrhIBKtPOEVH6kDGYXkdqe8J0XuuFgiZF65Sz7nWdZHXS+8m
cy0aveeViyMcpISaPqqqlNYT01QfgdFdMRZbIdrwC4UpsI1H294LF8o2BCb/NZuNOrS6vokxqkA2
ANrxvLYl9pC1NG+aJbvkWvMuhTfQqJc9YRH9sThJ99PC7ahJRfOUteY7LauEZMfG/h6cqo/1tLdi
odUvM8iYHwEGiYxx47syRPXg8g3fJ2O3XT8CSWMh1KYFbC3hJx+jrkBIzeOIVh4s02NHdR/0bT9J
kJ3kNJEKsxegsjV8fLpJnEOprOCx4cCSobCwFfDXSzwE/j6TGk9CvXP1sj+bDVfJNU9nRp0k5kcl
vGtZODRBuDYXa6PUQOYCZzKwIeCl3Y0+ZpmdIlt1axquf+If+KWy8X/M1Hy0i5bDw8+zM6ua8rw4
vFwNa/qdlEJ1h1Ir0x3efUhRXkF3WzWf19wredSNF1bG9EtvG3Rlblrglv5YAhr02NSN2zPBLS83
nIPpcBMmlc+R4M79OB2LliKrsfugdOw884GP6FXWT2WqXZNg4K5TOd2uIJaAW1juIYt5O690q7Nw
kP+6QIcgz1U/4mZqRgkBrz4dH4Ji+NZZEMfQvJxdMDcP8PtwgNeLR+wYi4qnyYx8xYKAiHx/N5n2
a27YA+sZjfIxaO9RWlnNIdMFSPq2No4zq5K4d9RwagDsoFyQmtVL51tMSfCgNB0ZLpnyKGuXjzKF
8m3KxdrTVZ2HhbS+Emc0niafqIA7Q3EhgNFOf5zBG584+3AJuA7RQL1TZ4yeVx9ITmQkmn1lZ6mh
s+Q5wWgADkfyK1dbVkMEbcRWMUGjQO3AxuLRLfSsPHe8H0nwt3gcFvGJk7F9d3zbou1PW9ffBL5o
UjeWUvtsMRIT1IZwUvDCYz/oefPRL4v+4pWMSF7gFxkcwvTc4zDfWfWyfHHP4tFKKTmk+tG/aycr
ua4yU7/ha/+kvbFgp8Tufe6QoR+I7yW0aJPriwR4MwrTHXVvmpm93vYEA7E9e3V7QAWtydlLnOjr
Grh7A5y8F7tlTqTFzCEf5CtOAxrIMuaFRLtld+uMkcPL4Jgn4/OSOr+4IThPXZK2+xR29ZHnYNm5
/UBIO/BfKKrghM8a8ynVaaYYMuvON4bksyaOFBWQMSPDM+mCrxjStZvJ5FJzoTkZtpYcsxvuEHLe
kwRqYcjlrjrbDedP6Er8vIc0mYhyTUGVhRNaGHea2jUgD64kH3F0CdrX3LZ/6cld3XSd75Nfb6ln
DZWOxreIIolwvRvvbjsH1u3Equl55A9wY79T66sqqeflMU4QjRCogW3QV3S1lKAngE8PyRExycPU
Nfll3bweMS8sEJ69SrkxsT3FQoqphNf8dhPilHmvSxdCep/5PNqqkEfw523YaTPpBMgyPilOrYK6
41vzk6OERHzCCO7izCf+JkwNHp05pN8OBS5EatMknWM0teVxKceZOAIPGtE8unG40DN4s6+sQGLo
tYhHS/xMXK93rAgeQMZQjDK4+lmwtYsdoeiOy5PuYU5H87UouIHHMB7p/Ogd437oWowGVTf6j4PT
8z7lLGvvq1XDAmDn6oy7CV2mphb52i+afC2hC9yCmV0OQN8MuKzjYD1gOPcegQ8yvrDDC27Ydppf
S5WXZzn445NpWoihM3tFSuAajtWwdvzG5M6IuT53BmxZ3mTzxlITqmBo9QFJBRR+yfuEhFV1U+As
IEnjTg4/6Zp9q2S7GM/lcA9wHYCsuwhzZyFDPeurl54LMtARDqzlpxK18Z4YAxe1FYtJjNLR32YB
cCpQ9Xn3qtwtmqbx1k0JLPKyxw7OsJPv9HQoDkKbsEEjjd70yeydxkmXO0F79YVmIPpDaBfXLy2c
iV+yaKDau3Nex5k2ATLsqbG1colNo+zErbNM/rHOjHQ3jCvBloFyEShGfEq0fpJXv6qtN9RbjZfY
JJ517ncXAFcTkU1u/8iZHiqNlj0u9JeQrkzxbbHLiFIx1Fclg9/aaBg7DqcEUzY7XW1ZjWsw8mhY
hZnt8s46tZnh3zfki04TdU1nV/OwXboJrEHJ1KG4MRL3lP15yAJ11XqvvOAp/Wr82diNCWawwl8+
KTnIIuBVTAY4aLBPJ1Qodf3youVWsvcIK+6ESfO4xgf9kI1iiMZ+MYkEtGg2bdksJkIbDhNrBjVv
YKWUTstdVl/797wC48mosB6XfnYp0zYGde97LTqwEZA2bJzN+j47WU6MhJdN4ZQg8st1LC/4xePJ
YX2Dxmpw02izvQHnJ4TOe+uUK/+7npBMI889yQYdeCxfgsF8s6DoxTTd73Iqk2OUks+gwVMfpCw8
pimjfkKr9Bj3fLs3jdI+TnZ9sNPicfVxzbU20JQAIjKhj/XOynIrpPL1VQxdce+mCjyZieerk4dx
tccPDa408UbtDe6GvtdXbshzp+UHMfKiJvz0WQdF9zCp7kG1ZrWEeuvzaje2QTCrtDvfCkie62Z2
wiRuXuxR+7Y1T12BTvdkADA25KzBEHoC+w1iLvHoer6AHJtPfdW9/s/a+v8FjW/Y7JP/q7X1qfnO
P5vP/+Tt3n7PP7zd9t88MKuWZwOJsCEL/vve2vf/BmoO46AFKj7QXZNf+oe12/ib5wQIbB4kQttl
Sf0f1m7vbx6/sP22vzvC/3/21qQA/nVtjbXbMvgqqEjEbOOb2/L8n9fWCpNxvmazdkqsdUYpqhii
ioSSHNZpSMAweAhLLMOyRoPaiEdlahoXN+vr6+pC/4oMg7LeRM/Hbw/uwt1K/9dHoBfLtjAqAbPy
u+p4bhOsF5R4ftROYp101zDv+nziQo9+ZF0BQvhrVBY1mcUhqFxa2fwnry+rx35W450+ftZtj9UD
P/QL3B0aQQHCadE6Vs2Kj1bgLKhkPYc5VdQrptCUosE5IDATWtJjaGVgKr8yzCcpb5iNr7NQcgzh
dsmpo+pmjCsVp99WnGhhiUlWwoS96dO3jWKDE9oKCoMeQcp0O2hHPLpZkl2swhv9HT6rnH7ApnIt
NJey/S0GId5beGe3aliA3FlwXml2nn4zHzfviOig1vHgAWGaSl7Yokg/zQy8Ww7gPKzpM8JXJSJX
mXo05/50uzpze0+Ep0Uy8ucOCRme16Ga8/LWZ6/8YFfWuheLjJehPXnehOzU4W4eG9WHrr0cJjP3
7o1ugBFdWDWYdHZ41lz7965jELaThXyyFiqJcmb3nT0tFkA7ATWsgSB+diTr92JZ1Y0/TznrzcHo
zuNaZbSUpA4rktzpvIuv12YT9dpSvVi1UE/KLjEAKoObHNOY8cb0krwhQm1aL3NGg2x/mVZacTiW
3bClJgtmfrJe1tRQrxUFxUwaQd1fpqTvbshPjj8BzIaC0KPUoDGhjdxR4FCxHw42kYE1IqQIModX
XNi9gUNClZ/dX7Uxw0xzVprX5JXMYho+uAFV4OUBr0Lm6az0nqL3xqC9YMkfM1Far2Za5w/B6vBv
Q0HsnwzKe/aqy+wbwyzwtmaqzY4skuh6WehTMuXYHSfe349pVgPJqov5HVB2f+bCFvyBM+D1e1cn
XR4y3/n5bgLq+0heYZ0IfKet9laklnvP4m7bAfn0gobBsJa/bUFNOF57CsJS3hpQnMknA29rnvk5
lgyLQ3bvzcVwHYwlO3s98v7OaCfAG0ljAzkAzbZJqu2zb3X6XdrLlsqpjl832tS+UpOs2F1BOr2F
AIgLHjsoT/nbjEbGhapKg8Dm2zOTf6PXbWQnKM4thGEpofONrF5J+gezXl0aHegAHdmUZ650F8HP
SMYV/tQysYQ5Z05WHLvJvTdoI8ew7q0RoCxyE3YfPAFY98bdMKvqPUlIJCMKYfrzEJQHpA+zBbLA
wkAprsrhkhtsrO2lizK8jrc2rvCLRL880GvhhEDdabYrF4JtyVjufKhgUc/z8phQSY8NEYbNL/wW
uKzx1+vFvZeDqgpiW+BBf7LXYdo0Jbi+DpN6px0n1b/YOD8ftNIHHg+CazpZOLzHFAdEu5m+683+
XW1GcKHq5QFzvXkCktiFlFmkcCWG6mHqLagZf7eT0/dqBdXOE/wgLVzn9WY/N7rsFo8MMRZuArrM
L2NxJh3Jn2Rp3UFtJvYAN7u72dod/O0FSw7VtWiETFf8MZsJfrPDZ4COTslmkTc2szxD5XCX6/Z7
sBnpqX4lI76Z63HjJESwOa0Xpb82m4CQbGb8cvnuh/FGrnwPE6nfFH/59o2g5LYyZL/mv0z9uPt9
j6G+xu9PW1q1I6byqG9RgIRMAG7lO3cqintJWoBUI5nY5cbbYgS13j7BaK7DevYoCt/yBiw1xtj8
K4QA0cKnpZ3aJyAJkCz/T1yB4EIHOOPcW+gEW6ZhCfzxwEYaxNCwwI6wcYHFXlBm5x77Qc5fT6zv
JEeHazBP9t6lwsrkY4SHAic7MpIJw2FLWMDtOmhOox1sDJqRJFl5u/wVyhhaA4L6ltTocC49WsTB
szjNZfVQbpkON+i/vTbTz2We0jxeB91OG9grRAJ9cjtmacIMWR2nzx7lSLFjOG3cbSmSdcuTpG66
3FZbxgTfQP9rxWYSaSzaaK7LH5xe63gkSKf0hDUIAJBYgaNRP41Vkjw4W57F3pItTqsvLAbGmwDL
bAx9Lfus5uQz2xIx5paNMbeUTL7lZdwtOaO2DI203POwpWqwMHHya/qrM5C4cbbsTVbMSRQw/mB8
9H5POGIffY05YFXzsreWNdgrkJE/7pA0t+u0G7aMz/Rv7J1Xc9xWukV/EVw4OAfptXPuZhSpFxRF
Scg549ffBc64LMll+/p9qiZYVaaa3Q0cfGHvtRuF3aeanT+cMdopakLsQCVR6fdE1yarcnYLydk3
ZM4OIneog3f1YSty87pe2nF7z0WYXFyiCW6RObtfZ0dSOHuThNBvNgGDq9mls09nB1NC7bvS2tnV
1IvPZlch6xRa/JDO3idzdkE1+K839Yc1iuNwtknBplgCA8s244eNypTWFlBoeNRwJB1YdY0kYYbD
3mp4RA7xZO21RFjiPxjh/8k7/0HeiYDGobL8a3nnPu9/KZI/fuB3daf+mzBtm2r7pwrZRdipDIYy
hGwgrLRm6+rvFfKsB4XuayuckXOB/EeFrEgQt+aam9AnR5Eg9a+UnXSLP1fIuiulqaRF9e7q2CAl
/LkfK2R2h01HyIRz0Mt0OGpRzfgSjdz9IM34a5p1056QOGwHuP+xIMQfboQPX8KHRQHllXZDts2c
OmCxelOy8Z7jidv7WM4eh6AB77Wfw4m8pZdx/s+zeBwRDFPWaKTt59Fs+ru2KkBgVmMKrRIpf/K1
m70VXdk6z8GQR3g+PswXzYcRI5s9GVgM9khswj3clGQdfVg3rA8bRzY7OsAnJ98yTB4oHadLBP7x
UxOW6h6fCmYQVojedxZJJL1o3TmGI4IuMQujV3IMyjfl+d2nwS/TpcFM/ztpzgVKOd8kXqka7FuB
lIGSf5Q1d7o/nCcmBIgRien9bqca6SRZBKDE7lL/0mkG0gpV4DzwMZHgLEV/dzKCKEaeyoGBzaKH
YTIVfrZLLK9eE/8avLKPIPeWxA5nW8921QUezeRhFEFwpWLAltLm/i7sE39L5KZzMLHgbfV8KFBt
pan1kAb+RE51FiQ2i1Pk65jSjBZbFFg2hm8qd7+y+AESR+qDDdIs6dDksTNfGl5cHlp0smDfBcMK
TI+ka5aDe6wYSHwYYrOF7hbORVGv8+Dv7Pa+s9Ny549Bvos1vaYL8ZwGImua5Es1WcVDmfTNQdgO
9hdj4MNh6tEs2EsmV4FqD0AtkNwr29OcNEjT7l6SFjkQ64HGwTOaowIOphFRDuoHl7LT8pqVT3bl
OqlZRcI+YsI7wEFeAEUCVNMPTCX1sEbyFqUyWFgB622GDt/JuRrbnd5MZbjSiJ7+TgpHopizTkm/
ANTcvGcVZceORUry7LVDtO9kVqKKGiO5hyvYvRXCpanoK4YkmCg2riYrRuZA4Jk5uzReQyj669TU
fvRc6uRQs7jSYCmjpJzwNW7JnAoRpdjBDcYa1OuvfLsG87QgrUI+W6QPTL5PjIzGnFRzy069C3Nb
d5WKnFGRajpIGb1F/SWMJ9/hNbwaxUoyPagaZUIPCRn5sRBdtvMyMWcMs/DHyGktO9ewD/iu2Eun
ccrtDYx8hPBc+HGP9BmHAfOVfF0jNl2WjfA2URCPC80mFYAYZzIP53lSEouj0bhgR3RhL4Zc3WPF
3yXwpBkfM6dnPY8hTc/GnQVdPgB7OoCX6tTorRiKcgUqEM4XDQuvtarrVoLQInKGkKLmYKRVihqD
Agw3bH9q5cScCqjgtjRx64Gkm8qjVbPXALOTogTNVLYIc8vcsqcE8OjWd0iAS0Ck0XfyJp+EBrgv
ceKvDvv9VWShOM/DqH7U4MNfUK3YSzQWAZMlUzxUKubUcoDA0Jfg+tMtHJLoxIJF1PvOEg8bRJeW
zafKnl34y7BjubG1XO6ixr+3gF+R8s2ixSM+l9wQneUr/aezq1jdLQdQxXzaef+oSxkgAxtdlMFq
Yq9sARgzIuPeKmZbUjLFa5oGc494mH0cGM5h4au6PZvUqeuSgLnTCLzkk0yUerFTM1oFMTX9UAT0
Rm1jPzJjaY9Fj4KLQ6rmTKFMwagWmp72jq6KVUkQM83TY7QMRCZHt6njbCR5y9nlk1K7VnPJHBWa
O6z92h82noEAqsn0dNnXpr+E/lJePkjAdpXOzhXjTbfoaaB4dZvBSydwQWWzBkVH4LjkQ7nraaDX
7JcyWkY/4dM2ZMSNShHmvofhyEPEkbOqIxyaYRnQFp5CzJ/XqHZgmegmecbodGlEDH2tO+zcGHq3
m6p20he6EecWNIimCUjLmpcILKdhtlC64iG7CqSkuPR8/RHkImKvUTWvtvDVg13O67syQMSOtXeT
FNh6uqlx9nhxazjBTDbWpgNSeMnIs31gcgo+MKjlm6y5pKUse8L+yuzsiKLeDZoprnVtxkuCoFru
qn58YERtOcAfRXhpOpfKnGbtxKoXeVRgRssuqmNmqw5HZgKA3a0jtk9aCMKwtR2ihx0ba6T0VySM
MyrxGBcf2DYFm5SREVSLxHsKgDOxWyjM+jPlX4jhQOvCEzPfekdgNBvtSQxf0qaNUZUW06PsJPIM
L7IrcmjDxl/YZf1U+r1xmvATEVaRE/VL1FfE9VYG96bVigfgosaG6XuxGvsSLThJx8GnoizQ90/W
cAvqnKEZB1O544k+vAUxQDAZkBqFgFEMeIwlcB9DTcuIq/LAwuWuaYkIpj+Xomle0BPNxS2aMBHr
Lyhhk2wH7LAKPyl6gYymJbdankSxDoRrygMm5Blgt3Ur5jQp2Q3putCH6avTdNbai0faYHQ7BPqA
wu3IYJ4DqoKx3fZ6+tgPQ7kNcTCsuUi9PV9lsmqzLLmT8ySJeK1D67OkLS3Ucf+bI/9/5siSdoMK
9a/r42dccWEW/lQj//eH/lsjE7FqwL2gEMW0hMlpTsr5LyTEkb9hilI2EBET0o0rf3BAkb5qstPT
dV1a8K50qts/ICH8bUCGbctm8GtY/6pO/uAw/2iAogZ3bbbY/JX8FjpYkp/rZKez4E+Ovtg5DtLk
HoiQs6x0sguRAJansJdEcHifx8wx6fdhwj/pTCmWSpc5REu/vUBwDCkTUbZjNhTeurJNDrPRL45g
/pPHPCOkmUe9sy+95tHrsBIxzijfdPZpFUEbfMBPeHCzZ6PhdizSHnBkZ2jVV9PL8iNKVPekxsF8
y/QyweNqoPWRBZuwBR4R97mxcu1bPABbjwkBGr65tuva0SHEs3+hzFpXaY1Ce4iOehQXztbqvOyx
l8pvmEtqrbq0jSHEyghy7VFTZtEsSMfq1gXCRs4WhJh1SnW9sg05XEQ1IEKNA+dzEickl9RN5/Cx
5IaxE0Pvn6KCyQLxKTwYWCnka8/pe3PDwYxJq46/qHTKjn4fYgF1PibVKn6popooe+Ex/aMfWmLl
7p8NIxrv05yE1T1PSzjoRVrc8EXo9nbwiDLQh057bQgIWLX1MDwFTHxW5ItR9ZVTV9rPRR12DTv2
QYOmUk2IR4fI08uN5/pJuLRhUBnXMpRTudGgoDxWGI3f2gLzBvVFX7wqn8QDy4UgP6Bj4FOOBZ9F
kLvi0Y1NJFej0YtHJi05WOJi1qY2MtE5qeALXmrYp7OsuEYpIKmF0aAi72BtHCDoXmpVSbJZj+b/
KDBsSAJD+cdEUO6RO26xzSs5zXC1BCk/wzAwtk/FHD5iuDQAS7NBAxUph32m2VrOqekUIRoJXYFY
+YPpPuMqkO0yI+H7WbQaT4fK6fJu7mDEoyFM3sbH4763YfsCtXXlXgaN+VaAzay3FObsuquhno4u
0lfeJyXq0fBFzMmvJt7QB1YfWa+Kjk3MMP2A6J9foBcllartR3y6aeeRu9mTbLDwGWuysAQxEa2c
wQa2zXrUMi4MTEHm1Y2n+/um6EJWkkh9v0YRjukwnvizIkIGgnNeVskWkHdTLnMNCHS3sJANgsDA
Wk7mmTW/eWdqmEZOBs7/ZUWoB5y20pZ7ZQEHHSDbgDCpm+KVFae2VFrBm/DYUNycsLNOH69o2W08
bDrNkvs+EVybZTejyagTvee+ihtnKZXJMkH1Rjdtq0qoN31EMksO0ZAfLb0qXktgfd2iJOxyB/Ha
VHd+BOMylmWQ70PJfGvtWa2Uy9II+ft9CbNmO6bEOgTIkz+xzh6154/f0kmm1t8lI2P1JWU/v6xJ
klq90AwpLuTpMmxPYgJhF7XV8z1jcCunh6ZnsbzJk/krNbDB8JlEsy68Gd386Fp1fhyrnD+7Y8j+
iFU8il4tp4/Eoc4F4aawwew+4YSyo7LaqVQX4yYsi+Q74liuyMjS5mtKzOJu39ScdJsj/s+PtkiH
dsnyYVgOdkz+R+Ma066erP5eZ+Fz6yKChRms0RPoeSscrtOMgARXucWpcdolOhi4Baahlcgvjdpd
tylpVMuxqu2LpdveMXJH95kvE8Eve0hxHwUjIJSkIlgV8UrN/j4yhoeOq3gbMdjcTFIYWEN9864N
m/o90qRgyc1D5zlxk+HBsZDvg2PnwjYqkLP4vHPtZOlK491hWZFYPcFyL5u+SiTO9QzdGB8ZgsfB
NW3MSa79XhYRcamCtFq5Vh6qVHYIsdr72Mb3Mps/35EV23MF4IqpPYkLvGDaX5ECg0XtfMNfa0w3
FkTuUcyTh1fQGuHNJIIjYJjKE+OOFi+7BzFFRd/FSZSDPA2MJ5QB9kYjZeSbslN58Kom3EWdI74m
kDefHb8dbEJ8iFgsUad9k4DjHlvTHPdFih2QhRKeolB7qiKteg4MVa/IwkCilrhOuB0Fqn769+Qk
BiyAoBqzDbzZcZ2xwflGTU/Qo5wzHx1zjn/sgF1B15xTIUeIM0fi5YiKpBMV+5YJ9Dk1oVCZ/Rwq
CfWZgEmSROzTnGdYzemTEBgIopw+QimHsRwPaFAcujftXqSaMYATFHSxIJVrcUoQS5R3k5LBvtPx
6HXWsME91q2w5RbnvsWEFmutd8u6itNktDFUakV7j8wFqUQPTLFhJ+VvaR3kqYgRIjx5hcyf+yCp
HpJe3QKzK++BIPuLnubq3mMT95DZrDUS7EDOtQRctgvBSqCrCfQX3+iHo/Kcx8k3rE+sSI1tPph5
tTV72ErcH2SV7LAUzDd+vxsKcEttYdzqGqShhczeXKM61iHmTCh/oa3od1jkyPZiLbBOIrZ/Nf07
UakoLIo1/TfmApa1/WevGFjQITA3o42e4tnajWy6mcaTJ7PuZJkvgdg2jxB3nNcQ/EfNo1Dq1zZS
KKB0rdh3luSqJu3088Dj/Qhwtb3QgH2epWlz3OeIJKwfCqComdecagtcYKdc42F0NYhOQyTuYmE1
3zs1VJ9H18/Lt6HRk+4utCrPPzbVBEMhidHyldWLASXkLiCBB/YCwHJKQXQdDQxLKCaLzraqQ1tL
7VpVjbWuDYmPaLTTb0kDh76cQjRS5oiMOGQm4oQWEZppYN3cwjWvQ9v7KIoyxvYLHQfxxda8+EwG
rEEmFbq5OxXn5spWbb/m47IZUFjDAa1R9jlsG9yzeQEiu2AZolfs4THVoQo2V3WkvwrD30d9VJ+0
0VQvfc9QhHturBBZ1mINYz441r7yrxIaz7m1q53TIqKLbQN+kS5wEtt5MahTHzSKd0gADUJGmZAY
bLQ0JKN2YZeNAzQMTmnv5DsjEZ882l4ydy2EZwZBpQQtz9JPNEOiQIBfG4VaBwMLN1+6WJF8VVqL
DHWW2LhK6qypjELeOb6ybg6zvYcclAUP+gymcx0FzTKeYE/ZTXfOK8TMGIKeLL1EZlQhExJzyByC
QaZcTZo+4KOFb0GMK+xxwrVWg5FE9dyMaQtkXCbuDMRut5RdItkC+vioV1V3HGupfwLxzAFl+fmZ
E4hQwaEO61WTuney0bttkbUBfzRUcZRMee4DM0VCOGZ1v27zjJyGoM/FoQV2BJPf0leVx/yriZxT
HvuksdfgURdmCiupDV6wKKEWJU+CgmLo/KcOSx9awgGHWFnLA7DzYTfouL6UGzgbq7X4Hog27a1F
moJSxujSWtVmjAOTO4EV6BJUGjy6sOXpmAQoAUo7TbYF1sFnbA3aoiuG6sGLcnvDDt6L1jwO4fRH
dbgq4dctEGQvdJb19wHmVObaUaBW0+jXx1yNShJjMbbHoVII9AxjkBt+ZjjbuOidpc158zUqW+s7
AL9+TaSCSbqY2yTvhW2XO5QCsAXn0qpIa5r7DubMhOIRhhhpbGtU7wUWhg63Zeu0574QgJzGpFmO
XdmtYts2jowUustENJR84vkWn5sskYDoU3dIb2y95LKOzfwe06dv3WP+kNPS1IACdcRvwYXp1ZdY
GLq/QUeMaBytCsR2S8RXn4cs1PHhhJK6XmOZh34W1Q4KNcqAs0FqBScvMw4mWOTyEnmKGtJT7qvf
ivx+8vqowJQQbNB2jCezNs1LCR+3WuAn0Fb4elFr5klzHEQ5bp0sHG7CbOrHoE+Rq5bHwkHaU7pG
eU3Zl7+zbtG3XVNWB0EY0rbynWcKtR6wYbXq7ErdRd2IhdUkrD7eREPqJ8gDp15sQneaxkWvAAvj
ecwQm6Zwr+9bqZO5G6eJz+VjALgGNJwsZDaDciTCjhiQAC5cvHQ3zR0n8limKsSOE5rtF4bPj0U7
ZrGNzahVnrEF9SJRIw3WtgykfZ+L5BOomiE4EktpeyeZ6W9N7xZn0j/iRehwLeyJZ/P4nqMRAUAc
BQhSDWXqn8KUf6r6RYXz5pYj0tuYIUtMLSETpf80BTj9lawc3775RlHeePrtm5QnaL/7oZO//YcB
8iMcZCbM/kAGYW0kEYC5CK0Azqg/h6JiHR4Nn7rWriq17yWdqBkGxuNEwuFXF9rX9u9fz/yF+MoL
KkRd7DWkTUyjYc6okh9QJAQnjJaJNWeXpZV7AnNANBoH81usNUQkG3n7HpAeoS5+57RyX1UW/rZl
DQcoPeNmTDj5uLHXVpmp6ppWnSAs3pqKQ2UI97kLGncNl4kCUIHTomxLLZwAvi5dGnrVTA+GpXkV
g9m42oVtS5mJqewtN7u+eWD6CpRjYhAPdjKDN6w+T/QTMcLSgYbNJxyHWt+nF4k5MR4hJhWvPai3
r1wy2Xdn6rIH6fpU9E0524Yg6xaveqqG4eTTG2nz2anTYAFrY7tQt/XGhWNUbx0/r3Yj/2J1hZUk
rG0VCGtY18LJXz964dQqxT9Qd+dpx89fOqRdxaQGzAQyPvWLri6mQvasGtOCOc79shlCNFmQ5U27
9vff9vwX/emFWIFSBiAfR8P385ftVHRwhEXkO/bwfMWFg2OzyUq+H+499VaHRE3QGw40IRNP2dd/
++qOzgYWx6FiUYpn+udXL7RRkEY34AuOCuPR6ntnFZbhSP2YVMwvNV7VamyaAK1Padv+/sUF8Ntf
3rsD1UeHjCts6f7pvcOYJ/beIzepFlgGF13vt+psx6XxmDFSTleQc3nz7FnyI0NxalS9ytrZRurb
yQ47l3j8+IX+t/7/p/U/gk2+m78ebx7fsvpnvBPaivlHfhcAqN9M2Em2CWpH8ZAQjCn/O9wUuvGb
bvItc4lxiSuT/fvvIgA4xX8MM10XABRmPWmxvCbY7Rd809/jnH45s+drGYWfw5GNi43R6C9JbIwY
nSTyB+uYGpgdlsAEBN5agfcD712tFQ3lE0A1RG9xKnPvwnSSDWNl6hrCqKlh6P6QEJyjpYCHLVqS
tTZR0Hg7x2Ngjyy0gytvM4gkSTngiWFvOGdTZo0NDWiAz8zAFrFUtUZKxIYhXWqdOlXW77Hf3zUq
tMEkGhpBrYFlbxJFqMemLn2MJNP4oDnTJE74hsJiWbqCceeCdU/EWENUtX7KBpGYlB46FjnsyGG9
S0oCum+kqcUPVem5r3UySfpodoqzo5Yk+aOVVQF62dF90Rhz57zEaE3rwU0MxOy2rWcLOdIiz6yZ
a1xm1mtp2/1Kc/P+M0EHLNTMxt7k7UimAcEAs+jXwDSeywC/d5NrxTaeUvIjSfz5DCigfDFqiRoW
r5L7nrvOezKMF0fHIUQzn457/sc7d60lr6EZ6jvmtGLdRNJdDrNPZtFJF0F9RHznkhGTjo+G6MsF
GgM3XaAMoCiEoEIVI8xuh/E2vbVgDZ+HIIWOV439Fj71eIdTYDyw95sFtyF9PXgsLdwFSRR+5Xow
76KYNLR1lxvaldAXZzuYVrWr80GgWm2yx2CyURg4bX5jg2gvcc4G1BpOY5yViRNHyxPctlZpyCvJ
n+3KJUoTPCAs3S4UuMIbEzAg1VC7FkZGqvi87OlJu9vIXk67REW4bOl+p89QA4oNdAJtS3DBRGKq
Mb2jxrX3AQfiA+Y779JqZX7KNb/FxjBpIz3gZOEa2QwdA1zMW7//P7JG1QVnzZyzGZahDniQoPXO
VVl1iIra77MD0sU+yVd245WRuzEqDd2YcHqdczep+2mtB0BR3/93ov5/FkbMkXXKtr8+Uc8osuf/
4IX/0Xzw35/73Xzg/CZ0ak5BPqVEfGj9sTMCLE95YjLN+8N2IPnH389TFFk2d84cSsCDlVXLvzlP
LeeX81S5zKQY9jtsh6Sr9F9L0pCryYwh7+yhRU9nRPnThqBjhvxTSpI6zlV915TsKhaGaBgA0sfg
i+f+yk65yscnTlpEDABCDZxSMWErC1fMKo3YM8jIDUmjhR5fvJK7U01AzaKwnY5eaI/tOqtng5ho
pjOhRfqO3xLuzxioIb50rGi+2YSrtIAKwmlTBdCzFxFasPtSG208id6wZfky3KY5u7sAGLq1O+Ud
cnMekVuAWk78mmYGMysr3qSbwSrWkQ1nLam3YwuWB4WN0rKCaXTht+jJvamFFgqaWCxGDS7h186X
vrXpMe4bzzNvPFynLa1CtIgDzXwNdBe9y5yT3ARHkCWxI1FrQ8y6lchcA4KsnB7GGxYxwjVi4jjv
e1+3NuTIpCX2ID/VnQ3o/EaHl0GTshdq/jd9wsDtlwGWRLa1SqBpvhaTzmSNc9oYljnbXwlS+iTm
TXpX8H6L1PLYIi7KDGIQffq1s8EZ5eRg4+8gsQ7Tkl86LwhIG22dMQdDcFPa29aaVg1/AtPQEdAb
ld3FdiLcxMhKJHouKe6m0MhXved1L1Vyh98l2SJ30c+idpKt426KqoNd3iVWeazSflOqsriVAQJs
E++mvmiACC41GOJ3HeDjp7gw4xdmB2BPEoL6pNnmpDPF5rfZw3/v1Bj1yDkuCXHR3E3AqGYP/1++
RiYaB8J+8lVoV9keDW1zUF6yY6GX3HPkx3fd0GREaGo+UN2+3GqiR12bZ/vBHR+JD+9gArtu/cWc
M7/TOLBXA1J37NVWutb7Jj1iA67XdaHg00xh8pR3zKVLTQRblh/uu+UjFVhUXhXdWKCUb34nTPLI
ilFn2+DgN8Gppx2yAEHNYmSiecfsHmNHCclFGsljpBUoxS2fXSoevfcQPeWz5XBTKfaTCCrmFo0d
B48bEk/Qs38jW8p5m4ZYrN0CbfGiC/zmrZrqdTSF1Q58ilrERX/sVGBeWZQkG9lNjPMs36PK91W8
Z4dnAZKyxSvGTuci7AxxgdE3ezeKST5Xo7tsVV4/1ujwrrI3kb7JVB77YATAxnYGCmNhAvkIxAWh
YQQKN4he+UaT7TC08tgy3N2xwKM0mhRzHb+xkEai9z6ElZxupdl0p7QpsXSGBdIGr8CBOkYNIweN
ccxGYxlwdtiXYeRAsbRgGKnvkqEi3LZwwvCQWb68Mv2pT1iPwk8DNEPA2mMP8jnuwnODcOOxjdt+
xlAVZML42VobQveV0VT0XHVWc8S+6GrroWU/jOl0MjYiDdIb+FJvX0xDv20mGH165DowFTvzO/Ll
cotOdfw0RCDmfFfbZ3EBfhAcF30boUdtoOOmhuYmMn9vuMVxNHWsf65cFLFqv7YZLBcZZ8lO95H6
gSgmSkHU3bYKM3tjBPqwmgar/FIQjXHUge1REo7h0spUfxflZnkJYmfc5VUr77yxH1/aPJwIZBAd
kPvQu6KAaj9R9MD5U3264j5pVqzAo11PpbEtVAT7PW3z+KkIWbnxtXO3aH25ce24+CqpUKl0UkxU
g0fc1WDNwOW0am4o+jID9PwIVMEA0evUpvF9IkxYQ0iG73rUx3xFJ/BYwG45B156wxfpXozc8F8M
AlOB1LjlZpCj1i30MdTPVhjrZ7eJ3YtGEOvdOHRwTbEFuKecIRGk4+GalG0BIoQb9QBxhZmicln4
en1DUiixSIcij7KV78Ae4MPIzi3MIDQNHDVZkh01yyQ6sKRyJ63LZAnWaHDBS2t8D6J+qHjT82a3
raNoV491+QXHN5q+KD7wLEGrW+bG54hA+H2CsGlbQhx+BBlV3/vQqi6wCoaF1pZEzxJ2WD7VWete
BtZO564utDdwVzpPNLh2SZiXjNHy2j5lfT9+nS3dI6a70txlmdkfND/ttszUu0vXVPJgJEZGAViW
z71p1jcAWt5qVKxYZTgEdzzZWNq6bc6YLbO/j+HserfQYMIr9L/2kCnnPHoXRVWx6XOnZVFBRBLe
5mapUa7HS1ertb1DPhRpW3WCyDN1BP41o5dI1yYtOkAdLNGDZs0ahE++d8yU4BfTiuLvmRII9N2u
/ARx3rLWKvfTL9L3nW0GyP+Mvtk5dg6hpfgjKpTKzs5tYyOh8+H5Ro3eJJeGkcM1ctL6HIsRYA+E
q0OZa82ZhGML1VtMtkJiozjE7fbJUaa1MAq3q5e1guq6qGXf3hXIik8TU8dvumzJHHABguGy4jM+
orvVHoPApFtBhgpASMsV1CUtyuZDG2/+NJG31+hOfrXjTF5C3YMHlRFHHzvJiCGQPLyt3eQf10TP
YNhwMXSkiHKXQ247b7E+FRs9lG9sWfOz5mfmg+NjHENaLPFTuECGCK67jeWkM/jKzvMXeChJqtpO
Dc4S5NYr+g/j3DLTh6/NZrWCGHnLfUM+2ai81gy8kk1JZsRWQ+sJG8Iibc6a3UkxawRkmMV+nHRI
j6avgMlU6Ipx/iDu7jv3ARlDscnK2iCpsRKPpscIfpmCKL1BRPeQJHaDe5f4mb3tAx6yvS5PjlcR
5oEkQD+Xujg383LIbQyHFEOt/Ba0mIcWGhzQndeUwOq0CB4E2afLzBvrG+C14jZ7+3ZRgNAF7Xy2
nMwQuns/udPWE5X9iVrAeBxwWyKeRNb93Um19jXFV7UBjfJCwCYRNhHLEaOqI96fPpule6feGRx5
4A2bKDj0RaXtrQyO/9JWrNZ4aJfTe0gyDdl4odcfjBYEQs7jbcSEz6UJx5gcSPPmUZtuRMjDurUg
l296tN/RSpYT9cfAIXyRfluyM62eM71Kr13fqQJGiK62PO+yDZ66eJU02sjoVNg7g1301Rb2wFPB
Dl8p0CxgTYQBLQiL2EFZ8ghujPFkQjAX8d5MfAx+uZbceohH9N5qwNpms/Ane6we1+gv+3urgp6A
p6vfW/qYXZu47LlPpFVxcbj2VwrfYA1CzcAQy7Hi2Macnk6lmi3YU/YPnZ74T3qcJ0/KoAZUfg0j
hlAh4k/jxj1OsUW1QqLHXrcxti18PZI6qmGeYAun8/Zh21XTavBldIgaUhdx1omwpcQkdi4t4VB/
k2lkY09cxM0onGIhS+dEvAQeOgQxB0xC5Z3FZP+sVDVe3LISKxdP1bLxy+EQZHSPPoX/ywT7PVLW
o2+F/ao1SGsJTcG7VIcU5sLn0FYGLghMnKVnuZRkqUV+JJHLo2azSesDuSpbjeWbnN4QAnwJbe3O
KUCYuUFnrZJJBIu6DPVl3mT9FnSiWsb4cQdahGOYCAJTI/+JrwUX8OiopVu77Uois1loSYjnNJTn
2lSvolboZjqAGX4cJ6s4dlCLpwkfTNq7iyQdwexhiVjktsoOfoACPmudDSGY4wHBzDUYlfEsK+Cz
7JyxaulMVzYzJYUU6AEBE0ii1QQ5awHYdGtjvCXrJUInwGJ/G4VTwSrK2bqeaV/JFGQRZ2XxOePy
e9Nqe23YpveYNrW1K2ByYH2o9TPW1HDV+cyTUAzwmMPwvQ8L29mMdTMtCcI0SZZgkEUahn/JtIQn
exyNV1PnzWE1WYdTk9InFDggiD+p/2GG+6fxNU2pKSXqQWnj15G/DJADT0ELaZ1wH7Gwm5MvbO9Q
TQ6ntIkG7kHpWfleUEuhZ231ePVDy3z7z5T8x83MnxYlvLilGwYjbKSQoOV/nl5PEHDg0hXhXgx5
9T5FVXYCuhhcndiN7//+pf60DzDpZxz+O3e/DruBn1+KoXhkMWTipQqk0gitHWIZs9HPv/3968wy
0J9n4rzQLAWl6Wceav26D4jzEbV8bPv7tvDGTUCWx95qB2OdQD2/IUWM3RM4UB3upUrfChs5DaeK
H1w1j6TcRe4F/HZ//yv9+Su2ofQqgcHLoae159/4h3VUqzdOAO7H3yMzn856Wo1bGfV00OB2gUMi
DKne8fnzPYvKO3y89v8m8v80kXcNh0H5X8+PTnkLyP5XdMV/fuqP6REXEOx4PHb0Jz9Nj9RvurId
RCKOJeR/xMi/Zy7I33TDMXRWQiyS3Z8yF5zfHBfBD14+NDRsBP/VkF7+cksJIaTClYdzEEiGzbrz
5+sqHKueVkZUezPzbGcVRZq41wGcnp0uLDZ5GTlENTMn+FJrtvdoBy7Bz2nmHbQqJA+wMtCVJbY4
5ZzAWziX0Os6kWDndWLt0UE/sLIDqN/MORp3KXDNXkWmtd8i1qAngP7Js4JVuaYkhmTG9BjvjyLq
NzNsKJEl+ivh6xXNIPC6XV7iO2uzdviHJeMvUzU+AdbJ7LL5GPhM5a+HCqkGFTKcotijpRhuGOTc
rT+2Lmi0Zn5f/N4/XCL/fF5+vB57EdI32MbQB/yyazQ0ilceesW+1yq5GPzky2z5QZ3GZ/D3r/QL
lmR+JVuy1WOjQyYmO52fv9sJz8RUB1aCt7KsV0ZETehC9t860gsfiK5WW5hI3j+c0f/H3pk0t42s
a/qvdPS6UZEYEsOiN5xJiZosyZY3CEllY54SM359P8lT93RZrmvH2d9NVTlcIkQQzMzvHT9sB5eL
ImIXkD4Wj6nQf/+3hYoEePIAypZUWlejSIa2X7d4QuWmn6SaV79+i/90NZT50Fqm7yDB/3Azo8Af
k7JI86MpRskeroplN7l4JW/7PHj89bXMDw2e+q1hDuAink2JJ0zxj29tovI9LjKRHJt4yvGXxSGe
j6Ypqo2vTLyPczzd9qqHv2iz4UB7Zldvk9b93W7/83vWzgDocAG47LGo/Phr5ICLc9Hb6bHpM6QI
E4P0BmApfAxcsKjf3OCfnyEpTFNatAdgBIZB/PFiqglyu1NuSuHWstxXvkJNZfANpjYqi49zm+AV
88qA+P5f3+x/epOea5rAYG7goX398bpZlDKPuHV6BCwcoJ/5NBEajyPSShCL/+ha4Oq8Psi6YFGV
YP0fruUkxmgOccCJzoQAJCKO/NRaqPkqmkf76dfX0q/1g9KAa0mT4BuHKmVHmh8+vLToXEMZPEPL
jBpoU4VeccoTe/jLRP9Duc7fT2VwvT9fBxY34PCiH1frx/tHdn2riO1LjqGQA2FvY8qbYsrC+jXY
8lOcJETvTcSaIFNHihRuiViJz79+rx+eHX1fMayy0NGtq4+IH56dYTYzGIuO32EgIBOcsbFW0WJE
59Cei1MV+egeXXv+zXp+uYUfbrHF2Q3liw/t/JOHhnoYChpDEsNjSig/q9QtTpz25psaPnOvsEIg
fTEqZrpxnkCjQ5RFw5E84OlP/NyNeq+xXp+ysCTuQ3PPIXV2p3BJjftf351/+j3BMzkaYINBbvSR
Hs+kTVCjZxgHwan+bZ57R60HZHp8RLk7uhCrKYK2OTU8ZvZqRGQ6WJx37TIMj31WOVe0q4VHEo7s
Gz0bezt3iKuUMrTAG36jhvr5qdUKFZuzsORE8hOTL4DzyYgZkyPaICCtDKUQEYFt221/fU8+fOt5
Yv6lReF8q0+5H/fGxGDMCWmFIQmhWu6DZOGAS8awvILrlZ9+fa2Py/nlYsjfLXZHCS3if3g8Z8DU
FpCA5Rx9KohmOGxEDm9Lrk6GQRUuoJ7G+cpE0v5i4AjYgwR0v7mx5r9Yux8fVyZZ4WHi4lDAr/Nh
V8lVbVh8M8KD1yOrP3qXLpQumICeor5e7pELiDcZh8k6SfoCLr2O04j/zhR1yIWQiIKH8ESi83yH
L9Tqmc7TWq2bHGZnbWUFjRpxS+JB0lgPS26H3wcCaJ6ZnJYzgQeMxgAJ7ifsq2QhF768GpRgwcVy
aj1cpkfUP/CKhOZcx8A0/UbUCf4sb1zuCfK1e2Lj4wGFm+hec8IO3xaDYxziDkLEEPCH3wvfkPWp
LBpMvCWRCAcCsACMUg9J7cr2lD4jVJlDmGdjOa8x1ZfvZAnbTyPjP6mX5DEba+Kkne/50DnjpuhI
1Nm2BL+eI5tvtiNZWkw1JG99zOJdtZH8TiqUb+Gk4NgIcCb8aD0mQUT1SOw6+9ERHIZKb2r/RJBr
bUsye1/8Bg06MsmU541vf5Ttsirg8jVQ2L1vtaydou29l4V0HoIzg+js6Z9tZcWvMUubqsdkbPG6
IyN4DCp7PrPP5M9NM4+3l9sbumO3tcpY3NeYcbITLoqcoGgzcsGf6Zw9Z9QU9ttm0bUX3mW16s35
ShHO763RrhtfyyrjiawEkd7rPDeXA9U43LtZ+kmLRVDEj86UOJ97RVwudY6ivNMtldrYzOuAP8Zn
ujBJZmy85A1H4QjhqtQc7YMlyPE5QX1/IknLfvIxMVj4fLi3hW0lb3lUQM6oynlNZYPNhC9NrohI
LpZ7ORoTntpMTXdiaKbbBNQ8RvpuJl9zt2NpIq3m2ZwF9gBbP4eF7hD3e3Sy2Mr8LoFxgfXZoCxe
duWQ8yx5BRxzNM7QyyGj17zqiPy8JwpfCEhuzjmoufFlp7yBdlWk4wK5wAO2xXdXv8aapKKklqdX
Zg6Udkisx6GPmRgI6jEeQXq4YSJy5jNBsukJCHobLMShISqabkEOmx0VuyaF4ku1bS6QjlGp+wgV
0FFo1Ad9r7MmdSLZuBoTMu1yOfVwvwfMnOFj1HnbSmNIjUaTqKGDB9YIU7F4+0xjTk0JFS40DuVr
RAoqk0QNMCoc2jZNBOBWlkawTI1lBRrVog4UgIu7aj0HgF6JRr9SE9pV42FkelQnYldw3hskfGUa
N2s0gpZrLI26lpxKUvA1SyNtHZCb8kAOyWa7pWzCXyG9mTaDRujYcHCLNsmTG4JezhrHywH0SAGX
61pjfFlQCLT84H4xZCBCG7DAJIgfWsDBoLZea40WpkZhb2aX4ARLY4mG8L80Ov0IKVGNzWTy2dVw
oXwtgCFhxU1spclNrBFKCi8ehyG8qkov+tIhv9rGeExPcV6wADv6jERlzY2b2DZVCW1zbyZ5ezI0
Kros7jX9EDNIqfMXcMoiAoxKOEZ9mM2K6N0SkyvuAY25mqggzFUIsXXdS0yjqyrHxbAaZmt5kph7
dtOYhxQrDVZw1Zlmc8tByYk3o8t6kUE/P6l6jp7w7I2f5gsmXLU1IbQ1PWLnzCO7lR5Tb+dg1Psz
LRJ1nHJ3OsZNgNUs5BR9VpF4wLo0Ul1IM5u99P1W7z8EOlwA66RuCvTTZLx5fNPyo2MgKsHySaez
AvDG/QRtmZWA4HjSwMMdPFKRE7IjeFHgHeqU0Qe5U0a2OmA6vK2zh6UAYVe1Vdy2onv28qVBlZAM
N84Fk4/IZkw33QWrl6lFlIQG8EsN5QtaZ3cYEqPPXRqNVzaIf6eh/3QEicJNMwZf7XRqw5W88ASD
pgzKQMUncgzgESxNKSxDwYOZcnZgRMiN+3xW3raY1RdMaxIHEd6a3iHPvYP7I44FX9+jVUjv83Rh
M4QmNuYe5UNY9ZzHyqk51ORv30xG49JBDyliV1W9NjRRwgQdHILJhD2pzV59qyE/tzX9IKems3E9
QLcEF+bFCcxrB0cdRxhomd7LIWguXA3VeDbDv2ZwTE3mGIkB+tDlwYkPlbA9SaIPmzD8T2kMzvt0
IYUIZDySTt1Si9hYG4BL7JWaRZrDSO5HTS25mmQittB5ygiXvIu61ia9zkyPoaaluIPJxqa7thlC
cz9o8soIyrMLfLAOi8C6o21FHsiHtK8DTXupepGfQtmYm8Ifq32u2bEcn8Vrr3t2WWia9dBqGs2/
UGqZZtdiGGRA0tFsiQcK6biFOrvpNSMnNDeHiLNyV/WFspsv9B2tNXhds9J7kZkLiKN5PvIofGr+
QieHJYAI7BjHr/EP9ggpNU9oXzhD4i7Z0+k0UeuyGuQNEzuyRDR5DABmdco1AdkNHY65tMjvald2
tz626YPdkJy8TqAvC81jjprRHDS3WWmWM+3RBjrRULxlCGLcbYbt5rNDUtLO1RxpcKFLa82cklIH
lpTm6tlr668FL71VTeXk60AuVr5uw2V4FXDxhCxqTjbCMwF/oJnaJqYuykkJ6TRDWH9RpVs+8WSb
Fdb7aAQ1QsKasiFSA1rciNF89jQh7JnlcFqm1Nhgf5oQ1djLftbsMb7o7s4UQ/uWqow1u8nZNVgE
VBZ1CAS8JpNPnehLDx8JmnRnJRxq0L7HFK8htmlJa4+crmRM6ozvjRuX+DRqi1I42T8ZeJnfaFzy
cbUEBBfrJFCqngVoP9se2VYUOIGIlAcDt9cJ/3oQbemz+jx35IYIJE1EE+kOwrTB0Ul+qrnmFBXd
zNbsbTrdWGhjCSX+KZ+wEDnddHDKVJydkZqTPBvZM0h8nYs11j3X5XRZxT2dKw0lUggETqYiu3TT
OVYVs20t0SefDO15PUmLRCnMPwLFLaekjKhYArjbxXiknUlAlVR8bmwKe0ww3alekv69ZjZiwiAW
rzQK7oLyk6+hpR9lECX4GK+2oK4sNR1cYYfPs7TsV8Oqje+W24/XoU+aoCwXCgoqXnZypuDJLJNh
ZfVUR4a6RDLHyUmDWPLEwRiKOnRJJs2aB9d+JpYakZBuoUT4w0NVPAvdTyl848EjSZ6ilHJZo3ve
oQV1sbuRY0LIT0HzC1Yzz4sJ9y4xnfrM2MSLYJAJ6MTMcisu1wZzMqGkVGbObnRAE2vtepo0O1Im
98zyzrpR1GxmRLZhqXZPVlvItQlLuCoo4/TpTF8TIWNsvJDHWaSTiciFPtPFJN2LF46r3t9bM1Wx
RTHnuOiT6VPjWuSOExVxxrL13aiFTTQB7ZbuMFgnGCyxJbl/QhU054dAAA9Y00DSVa36fR134i3r
8Acz47PrcBA6EXvqbNsgaXbF2JEl1U3pdWZO+8yNOM1z4FozVLvohafb0RXmCo2ge5CqideiGNAT
NPUm7ykJszgK3k1mi/4sh0T3u/Zbp2hKrfGD70030Tm+wVci84udmmlX7WqwA3p1MUi29wS8vSau
Q18PxWwCEQhJp6fCaF7GYrnts/BEzMtTrcIzSy6Ake5yddXyPW2iZ7SaDx5lrzWn6TV1Nq+BSJAr
07e+8rrgDUFpu16UlhMbpnyiBlZtRWW9TbpPNjciFvnYOuau6lDdEOze11dT7I3kFLnvxRDUK+tS
UysNJoJopL92sZf3CT2Lm/bWTvebjes5mKPPAjUwpVDKR/miasKhqSxMdDmuuWyHJvkyYfQ69F18
LZsnQVXkY+M3wTamVdfT9breGGRraOX+i2EpfzuNQ3cYmGGuqTylCHxK9dd8FidpJ94Xt3XKfVI0
rk+H2KiOSeMCj+KGY5zwgnjaVwQzbanpRi26kMlGmIM01C4upgdpuRQyuehCT0aNEdAkSr/1xd7S
8pWrDllJm5JgOUx3uaX061lNlr7i1XRHgAsz7HA2dTzRHvWAagWq6aTdSqS5uTNb5NyrjPPQwbN7
z7jp+o6a9hapToMSENDUbUdGzizQOiMrfPGjLPzehi5fQK4KxSCJUVMcRRikNpZfMRZFPPb9pmJ5
AWfSnAaBb+FLHzEghEgYdsSDSPJZl+mmYY979ptwPhM0wpQMx031YeOKm9SQybDtsNjdF73HsjTi
hsZTracTM5mGb+lijbepO9OKThzFzoxUdoqzMXyJCgOQO3I888FsZUfqkWISiZZBvFXV6EpUcYMe
eYOumtcxkQqf6bHj6JAbrtjXmM2PnO15acMtDaKFGdAx7UbL7iKBEOR8f3XzwtokiuPfyonrO6nI
+0YgdizrKF0vbPlHK2vZSGkUPtmxBBTAhnD2ew+MQDM1l+sNtWNs5wrJQ4gde8+cMOyF5xRfLv9L
QBPlg3AhjSsvDfaexBlq2RktLUXHDDYpC5TAtwkSWDj2GAybcD1L6X4KMm4mzgSJ8bRrdheguM6p
DbOmyt/0GbhxjtZQrJIkDvZGwK9YxGN2cpcOAW0h289V0vEGCE8pVqwjy30L8HKH2dD8UvSCT73E
MU210qSOihKdu2zivLsgyT0sWb+ckXrO3XoSvC+nAAuvJWNfM8R1tZZz2uw5qjHb9xSW4c/MwhHb
4wIqAnjJYtBj9AoFppPKGWRzzEJRFDz/YjGugyqqXwH/kr3IUhBFn0gSpVry8vKgA5LB5BLTwUSZ
TZeNo3Od46e/keYoqRFcYMgWCXgVLhnFWDx3RoK8eUj5BOyF4F/iNxZ6wVpEqcNk6N8vJjPSoDkC
UIQx6z7v9T3Je1g2kz/yWU30vA3cNkDKtWPWyxm7dLknH7bbtj3MsDeHRATmWMgqFIo71+EJQAPG
aweDfsE8dT+hdTG2qDloTcmJte48hK5T6YkvheBHMhyLR6/Uf1t13C1cfjywpu3N54EX2s6LCuSm
GQ3xJSZNIt1kyAn3SctzHxscr00PnJVYXAZ+k2jK7wul9ldDytNkL7xoOhnVK1BiaZNibA1PnYXh
IzDH8DTEYfUaosS8m8OYr44R8xV27B5ucuzCU0iR52vmtUhkm8mwcYQPl6ybPDQfGA54hxSBAX+F
FIlxAkZOvg/KxLpmblGfu0Df3gJR9wnft1YMVtbDSIkqJy1+cbIz4j8LZPSvDfISUnr6djjl3Rwe
OyDXYtX7RvuKaHsdCRC5ruHnApVkVyy+b71sKZdE9rSqu/q9xGhHNCVdWe0AES86Pp2O5rDPzcQ3
MOzR9ZIFQIaEGrptVLnz2QYCP9ek1byoUWLvWdzFvMojy7wt6a5H9WPzm3dMPnJTshwiuZGAH9Ci
SP71UzDirbqWtQRSwBY2EFnRMRNSucRT4i3iDRVS/QoVaVQYv2u+05WS4aZiOt31gvWRLr1yT8qy
8ajFet+9sOYNB51+BpWYefJkHZ6SyCLoxifZ+EB9hr/xfA95mO/GwzffZU5G021OX9oqmb5Ogw8L
1XIgV0CpFFPFHCvYGeuU8PR2KG/isesfE5JZ/qwxAnxPKBc6DTKmvCMa2ZmcBF3sLL0ZhSXRkcch
aMKX1JWoWVpFpuPGo8tv2OR1Us3/gp//R+jwO6ED4b+g3/+90OHqW9n179n8d5cM/kD9Q/+lczD/
gMfACANZh8gBYP+/ctWCPySLE1gFbKWv/TP/th7awR+mY2neTfxDrhppyBgIUSWYHBT5qf/IiviB
DYMGQoQBC45xBs/kRyaKr1is/CWMToyVHa4G2/TuyWVZMIOV3T5pPJ5A8ZYa43SsG8cZV2nlBw/I
ArqDIkxgbzdmsydjni3wb7fxn8QA1keiDv5BYiTHc4kIwRQf4X/EwrOkN9c9egOa9NsgyMQtLbFo
yXATUv9u9tUnOt8MZ5sgxewiWg2MGoFuQXBq+KdfliY7pfQbta1JMPE+L7XBOBc3Y4ezsaVUK447
V23zoWa7HFzD3+RgPYIUA+m3xsZxO8M/jBnxHo7ISipeTRJpMuY8WqDUUzwPkbYgg7UyRefNgw/n
TTciWGIBcFkGJx/CW9eAMDGrgGNqH6t+G4y+fcdZsicvCDH5qBrME1gdSTfg4Nm8FXMhHpzQJv1g
uCQhJLF2UfgZifC7IaSa69QRxpDtkkuKQtrbzj1C2w1xi+OuVOHzFEYG0v1FnRoKyvZ9b7fvCSrc
26CQ08YlDsiMKqTqbou5REc5BBO+o7bvrkL2ltNkDAZOlQVrIqOoe9M49nxdkg1hJETTUVFBYATw
24vQERJGQkHnZsny+IsVhlByopcjYuTKuF8uGRRePLdbYDUc9N7ySfRRfqtmCjanJSC/oh3x/+zQ
wzhvqi3YOOoYnT95gwsWVpG4D8LP6oeBDXFN1xseiGHxCMuwEbWeiTdt7ac0QrU6mUZyuyzNlsBb
RokgHx9nQQZLGduYaNxa7vO8KHc1sUHZ2lRuv25t4W6XEkR7skNYBRS0K3sRtGgKwBJn6cY1fLd7
z11vrhA9K0iZXJwi0w5O0PL+KYbDiDZhKfIvdWe2j5VHAG4zmp5cZ71B7HKbLDd2aU3X9iC8PyMv
dncOwuUtHSzEt1lE3+XzoLZWUnUuh7rB2S3NOEGrZHX8mvHYr9AhT+uOJ41wtGh8EN4w3uCmG67k
2Pbb3EmCvdPE+bYzmMktoC3eUGc/xGxx7F7Y1CKVxDzSqvDC3UhU6bxeGsf9InmRtTHlmE59ygdl
MJqvVpTSt57O8zericJzUxCY4k9ESji1QykP4SPuC5bVRa1DShWO1uCmakOB4BxzuPbKeY+VzmJO
lC01xVZTeBR+Bw1ZZIi05k0e5Ux0QN7Go8QPwxHdyDmqICq6CmpZye3EfTwO3qJgLsw8vo7IymV6
JHCIksRwWTuDzsQe4l0+WzKlrT503ovRIT4myUf1uIx1eR3kWjZcL012ljQM0e8YhGvdbcy3K/ax
q0UYc4c92bsE/xCmPN57pUjk3ssq95h16imIx+XNG5ZpG46tcwxcjQK5M1njtWlUN6yE48sQI4la
1b47C/JSqP0lx0llwRr76jij7lfeV7RiyHplw6S5qnAsDje01hBzZ5L6ukJbSzyXSXxUcT3TM05z
2TwMxypyCUbC10HmecrsdiuJ/ib0haPFLYU0472rBkDKBToR7zYKoltgNOre6BTHgFQNlUE+r0mB
WK0WKrJZDq6KOMA914d58YxjuHlIersjyIo4w3PY0NViNNDWG083uBByUj16eI3JNuoTZyMq/t7l
GQ22SjfADCTMnUeLkKHEGrMniu/KR1/SGYMWrKD4jipxlmcWX4xu2XsadRTNJJfSGcNW7l2bzLnx
pbYBomkVoaHGsnVZjXcprolqEsd2jqDPRi12c5oLc3yJfPoHmaiHB7OjAQcOYAOcZFAxrPtxxKUq
p9OtOXEwpAzQg/ok7YpSndB043ut2PlcDUXy4M0TvZ+taqM7x3FqpDIUBudQSXH7tcLqVqwcs2R1
ULrNh/S/7BVKojFX0pyGMxP8QPwc40q8mm2fCoiMRN5baD1oMTm0XC6PuuE763tAQ2GMfdBz26+u
EXCJKBDLNclJ9i6dUSOpjNS0ZqSdiLVhOkKih190jzP/4KFjnedLntHVgWmp0m0lC93WAUZrYq1B
uK/NSxmSN1ux5lrpSKKMhFxdInZ6gAbXvXxsB8On8VIog/hv7DNoDb0tYMM7OvtxM/qQHVkz2c+0
3dRHxBPeHVXGYBZ28W41ur4pkJl9Oxn1dRqy9C8yv45mP6TRqToGHop9VxrTmqBlEF1R1tsasPhm
lpW3dyoDAGNZJuuWwmTKiEZdLCV1xZRl9damiGfaZRT/SHxhfE11MZUiqPTKkQ0AdEu95wu8w/A+
6DKrzJbeRhXVtNfnkrdcl17xlEp77Vy6sJxLL9asK7LaasD3xXaqrmxf12xJO6ZPy2wXz9n2szE7
G+p3Ans3k6pVUW3Yi2c37bpy2+jCLufS3TUHuseL7DA6vVJSbBZQN9315YNdETqBnXBfX9rAesKW
XhJdEYZQlY8rfjWcdLg1hJM9zML9lE2h3KeXjjHbUVBVILQI+i8tZDqs4jZkeqQRK66+zrqurOsp
Lqs6wecVXvrMDDstv9qyKXhN6s4sk+IznGy06ngxdWh+Q9pey3LGt6ilLg30xBpWnLsYIHK/Ixwa
5Uj2SgAiYTz0kMoZeet6TIP6lNL95K341hlE7tNCFq/7nBkQ5UxDBXosupsKAeS945oJ1UmDsGlb
N8nUJ/zU2PUtHrNgZLOWvjzH0PrUrfEVu9ZOUKrqJ5q91nRsEngpC6pmKVQdNmE6U/2STs2bHzRg
eAqP1Mlz2lEfMKWltti0A0TqCzlgalTL0U9d3Thc9e51B7jgrNDJ99ZqMiBuiLxMh+vGXIDxR9aR
dK1KR8fQBqn6bKUgcPeD7RRwemz693xrF+xkPAPhNqhy9zSkhHat8cuVzSFruJ8ovsI4ZGt1OH9V
ue1/mibT2VSNZ7QrJ53dK19lLLRxYNd7v3Lz9IzZgwRNlvaCUit/egaKbh4o3fK+NnRW7iuXFqxV
lmTGu0Pt78mvvKbcN62iKANHHcBybC5sGQ3KDuDG2ryzEjS9J79Ogtuo9+rvQSmcZE16jzjWfpoL
zRIZeMx6gtemHvoEnNafLQohLofs/xnrfjPWWej+0OT992Pdzbfxfx1eixq3ivr299nur5/8a7bz
xB8oMXUgjPj7ZOdZf0jpoQwVWE4u7Yv/nuwc+QeHS5MgAM9m9iMh4d+hCI71Bz2J/O86KRW2Qtj/
yWT3UZiGDJYX0qk2gMe6rOZHmaNjuHSo+N5yyErJ1446xZXlRs9/uyn/NKR9nB71RQI6WyWOOf71
QUvZ8ZTWAe2rB8yVSJK8lh5Wb/DWGIt/J4D7aRrkUojx8bag7hXUSf74fqoinBpkOCS9DgBKCR3A
V5ZlE9lN8jRbcdIdClMZ+2mRDn2wBAj8+p3+dDt9JniHECG0znxoH7XwVg6NOLoWBsNyfLSYJhEX
bX59CS1w/bvczdeX4PhNjTSfG7LQH9+houOQekizOQCSPk7Sfm4Ds1r3yNhZzxqe0n8/zv/wyVF7
//PlEC0TiORitUBlyYP4dzm6HTENTEHbHnDyNydM/Ga9xnmOoEAi68wH54n03IZDUgRwy+ZapcUK
DeaiVkWmCrWhkYDCaKKnAzq//OzYj2TgrEEGgmZNUCaRqm0bpMwmjVmPKw6kBDEG1tFKC/uNvsR9
NLQdPl4fDE91wnqe2wDNAoXzuu0cR2zc9MHGjjN7QyfN9DynobpO3GikZdPyVLxx0I88upgbPyez
3jwKhQE9quSt7MrsgfPKZYIGoYwwnvVDadJgGwDv+T1NZQKSfOiX5YhP89ynxrCzi+K74+UPVeK8
u4t/3yl0RiROFqdaTF8jzOtcgpBHQypK5+x02WRMG/tMV7YrJgHZpuM3FQfN0Uvj23p2GaODSm0d
C/XaCM1xM010NKBHDU9WZD97hhme0jiBYgcRxPA4fKMCJ3icSpQPs5mmBG800WMHTr3ufcodgiEC
4IswB44hGvokD7epmOJz2cp1H5N4CbU7XkkSOrLtqAy412ico4AUirSfdgmE1mPjATPHQFF6MiK1
XKSpuCprMzR35aSU++TQTPw5zgbKfSqT12EItB4rMxuucvITkeOSK5WQDEvjZSPjq7Bo1LnKhUTA
12QQn4QgNQVtxQ1R/et0LKl5nqH3hiQXz06V+QivmmltxInVv/SJaAgAFvBFbPPRY4K3ZlsmWoiE
C3gTI5IiCiAxg+NiqPAadELd10up7grVXlPraL8g1ekend7ODg2I+NmcbPdQUDoJj+smu74rpz1t
VC9xpuTM9txHjPE2vH2bBPfCjdK9AZt7XiKjuuuBbqy2R//GuEFWcp2LnQKPeaHrhsYUshqilTnJ
ZK8Cp79C75OtwiV27xKv3YWgNTAznUdwthnh0kf+z499Jgn1BOPSbKZ6vEeR+JRC7a2MITX2DsVe
V7AbcC3x0FJzQ/CWEY7m3rLJnDJFnR8oBnOOcGHN1VwJEu6pRK1uC0SNnKZJN/ZXRhiJezts5leo
QZSPfGmuhyg1yKJzrT11PvHGzWkl3KQFefb4rr1NIxquBglQ8X0hzkKXQoW7sI5ncB8fJjHrSsIS
I3w+YTheTWmargkHH9cuEw6wvQj57hfGynJo7nEoaloXMgtWNpH8J7IXMC4Ftr8LUzd4pqwhXRdZ
Um5cL35FQvQ54Ay0jbpOPCTTLA7WYH/1+FwNP48+ZbibVqbHnbaT5dQ51FENIVPR4hjdJgS92DS+
GRMKkJ4NmPL7tKFjvGyWP5PIB3KIBTIpn96wIxo2Yq0McT/N/a6baOpKDVwRSFY1l61brkK3eVKm
4RUsT6OxqRtV7Xr876+QJtmqimt32067po7sRylrHRqdEdtSekN7x/Rmv7Ju+8ekGO29MJlTpyG2
tnHMpA3HUC83YZ4x1oMqzU+V6TNFVXLB/xmgarTki6rGdmUFvsHcEpIaW4fWphUgHn65j9kAVsUg
ho76byiFnEH7Bg3nMR+sJ+wsYmWFZrmO8Ds7yjfQ+BnhJswM/xyF2bdwQjiyNO0W9S1NCcKp35g/
h9vaaQtGc6SPG5YEFyVqOl2DBOdHt7DUwfYTunHGZfxSTSPn1ERxZYFHfl4jVC1JlSDc5nuQGvln
c2zEY0gzw729pC7O5cBcY2gDBqxgYvaQzTC78LZ8T9zpTwhnQ6e1IYtt0ZRhd3+WsSwPc0AcAmIO
0rFNZ3IoLWD1yP0mR6zhQRLacByILBaE061vHLB8uuum8d49JhL6oAI+9yaUKROD7z3m7WTuS5kU
W2U589ob5uRgZY61Nd0gRgZc0cwx9ejEOilv3cTMDrERRV99uS2iZN7n1LNtwJWmJ5OVa2OBu++4
Sfmj7eOYl4K48JVBctkn0p237lgUnzsCmaBx3PjGVe7yuYWqoyx6TFboytVNb9bdLitSnrzZSw9O
BguPX8HYsHl+J5kXKhWH7A5HUntkfxyPQ2qzZjQEOqDjMIvZAprK2/5f54r/OeT/5pCPw8b5JXdz
fk3KHw73f/3EX4d71/0jsF3OR7aFtwPukDPhX9SNZ1KuDvcPCWN6aI7k/z/fezTiEH/gc4qD7teH
+P8KPXOwrkodQukJkwxdbV39D5gbLvHjaVEfvQWvg4+I76vu//n78W3GEm13s3Z/hts52Mr5THPT
r8+IP1+CyYbKH6Q//MrwTT9eAvuPFvYEy2EI7VW2sOXM5cp3uaW/Oon+7ir6799fH+hCa//v/zb/
D1V00yRjruKVX1vjazV96+TvuKSf7tWPb+SDtcxLKoeBmkv0y70n7mdywpe3X78LkzP6x6v4jIIO
MIvFk2GaHw3DbW7Qtz5QzyGNUr3znRYkiIvR2qJJWg4ypHDeFgXMd94jr2hFv5tae9pSe2fuiRsa
9wmLyLMVL7a5RoKRblTn3VuyGOQG4He8DuiNQNmlxMbupmFnDmH4CfwH5YxX9OkjkSMTWImXXrUu
I5hfIfT0azIW/JaqeXM49KnSsDwbCWIEl0O2F59JBudo1PT0HySKqhTVI+UQuXclYNrw9lBRuIrl
HJ9FY7hw7zksgkDUTnwcB5io6Ce6vLt8A93TX/dBsTwlHX+M69iiiax5dxmV8IkVZMfQIbJpvYWg
SKu9Jkmke5rK2bkfiSzdG+iNt5WtUiQq9Njlvens2swH+5lq8+yjztymtjOtJjR4D7ZHYoQDmX/t
Ecq9rRbfImZsbs0zJzG+Dwg711HVx/dhOozvhOjP90SM9ej0woke1QFWzEiWb2Pphl/iGhfupsDo
8YSxTNqbcTG/KUXVxhoLVPfdaJwpXk9p3j0HFlnHu8ntnPsBUoeDETcYB+65QmLZrfDU1LS2SRdI
nI4G+kRtxlQnKihMKD3qPlvaqOla90DfUuMmjZxvXQsiN85d/2e6TE/OYn0LqFB9mSx6/5zeSL50
GVWYYka0TzpPw1Y3Ot+0momJa2yWQ9rAcqUYsyYkX0v3TMcCtR8Tv0dK28upIA37OdFRg/nUeFcF
BCRqijHc2lJBDILG0RVokf5T0tcRqFqRh4+CDSpnQdBL5ts6COeQGWAWHC1yPzpJDBcHyEsuYC16
X067/Vj42YFc74FD3NJ/6ui9QycY/D/2zmQ5biXbsv9Sc5gBcHQ+qEFFCwYpNiJF6moCE9Wg71vH
178F3jQrMRgvwvRqWoPMtJupFAIOh8P9nL3XbpkYBF8D+VG0gbIgPXhgAGj9QJ0ZcP3deZLhXNWC
HIocHf7GZO28Bb2eJFcJFptdlQEdXU0EdgfrvkHJQisoxFgV649JQRzQikRz+46ohmQfhaG+N6wm
eA0IbCXV1dSCW3OU+APA5bn9UufvISoF1h0QQnOjQqhhxOBaB1U19U2toXMx8nm4cmTl3Aea0PaU
pQWMsTy8GS37mXMO2hb6BhRf7UH3MVQ55lXdwLvq+4ngQqi6wWuHe4we5lh2K6H12r5UkffbSlLv
N9Lkbt0S7X3dwMR8jTiMbwH+WHz8Kd1stbaDkgWLlvEICIrcGPP0k7QnRrIdpmwbhfjMjNZQfg6r
+iYLQ+sJ3de8DZQHok5otrH3IAUSc2KNXz0zGGhD2dGDnte6P8Rm5mysfkKS5cYDInsU6j+MlJTW
Ou/z215M4/dGwCsr+lDe0agSTwi48APRzINDVxv29WiG6l4MiPpo2Hj3SdwU31Vkjw+NUtP9RKLF
7QTKjHQapFBtLe3rtEJBZ9T2sCbzz3msaKFsOoy9Puoob2BvZXKB2lgWr8wMuoeG4LBiNesBpH54
XvYG72ZJv3vUf1uxw3kzysrosYYX/NOendY3BhahVMvbPVMD4xkVql2lqnbflWOYb9qK6gxfFRoB
ulUD4+LksGRVRU8zap1wRVYCf6cdRIC+JLhj7GDzgV8bPplGOR9UquprtABsgu0grteJU+hEpeeJ
vAIxY++olzu4uThc261E34YOjESOpe8epTHJrw6JAmsU3kgUpd5tddU0V/8qAqPaUzvKz9rWDXo4
9qaeSY46HeMwlTO5IZSX74Gb169j3XUsY0P6kJFduY8SmH0dq8C3mJyEbTm4rk+iOYRRHeGciWP4
+k3vNpZx5q08DLLf27Q0XmnPYhbL0F39hjeUUWUhdx7hCWLFRR5nFo5NZDG6NjVhZ6Px4y4KRmgU
rYcnYfAAvmyZw/BJVQf00QgXV81ySXxbqGJR0A5r8gfQXYlsEUWnXfviTl27QbfEH7UaoW1BHapP
b1JMsw3Nzyj6kS1ZUfk8xHm+72Rf7FFTBqCADB1txxJ9WiNB16dFqFX236mYdlcefJ+UFmBib7wg
1X0aSZQHVDPcSgwDKA0joksbQ8afnJT+nUGymlzhdJr8El8G4W6VQRiBKYje1L0hPyStgY7LLZ2u
X/wNs98VFT9Yn5zZlwR/PBr0qr++uexia1HVvqE47IqTmjs6FK3mquey5FwGh2n2OPY0iBGp/GtP
VQypHtYQj94T0LJLFwlrT9DHzzc1H5FRzmPeOPZ1YJQctZ0WBEUd0syqA83bsxttrkSlpc+jpMlf
FDUa0trRtrbVSPwrqELDN+3v8rGjRIgMIwEFNjoodYWB7K2UWGmIPpnuRaOs70ZeZ9uiYoLTTUoP
MzN6jQGfzFjoR78SvuFXePbapzZ15mcmUnjvcEq665JePhbElawdC/BH3IBz9RrhfO3YkHYreGzB
TTYWIdEOi2rPDLTpviNxjmgEffg1FIH2JXerAIEAgNGNpzn/eU5pNwW/lc6PnSwx7jioGrdoWbUn
TrEsMiLFFZKZYKntKf6n6FvvQZYDmRFIS15Er6yXodGsl8Su1C1fKmcX1ZG2UXGsbdCFov8OgnIp
6TSfS9DZW7OBHK6l5CK+jXpn46osW8+7M1N9pxdkoUhwb9d2Q9mpLoHrFT196pKJuCM4Sr928b9s
C5l0V7nqxLaqc9ipjW7xErtSHXo0kHeBRwgidk0sM29zefYMHNqaBUKUE8r17MXTrdsWwRYLSsip
l6b2Cs1eeqfXSX4FWtb5KmHU7gnbs+yVF/MxpAXG45+BzaQtQGODFi3VPCngeZGSwxJoLJJS7Kop
0FMWBXVlVkFx5zbzvInJawnRgFbqWadVZ68Ir022M2mwCKbBM0FFSlZ96iZ3AgrwrhcIl60+R/89
zsiB3BFNeFNNd7Xb8ul2I2RgLvQ4gCxz7qYbE4oS8XVAfrd8m4Yr2dDZJ0ymxbzUZYWxLtyifOqh
COx6Fhz2QJh5rlG7dXc1TUsk684A0QbxrRqN6gBpbdyBatHUqk4L7anVddSRNN/ZMVuE0meUtNZ6
2PJqdnaVIIZZuBreUOPWqAYUpERBPOvI5Ld5hapYyNh4fTOyWjmqKGsc9VclPcSvUwzjULMWvzeO
v22MTgCHEl5taFbuwRkttfU61ZDxbSJzFWrA5JxLh0YgWVSsdEUrZqqGWFlWmsgobwb8wxPhGJQl
JAqem77TCKPmj95zqic8ppzrwG+NxNrHupiv6MI6YHXj/XJHd240QWSTdnRrAClu132cP5pT2mzx
HRbbuYq0PRzYrlkJ0ra+qUJ5BMAV9SPRwoAO0li7xu103yNsA+SGh2RMtF9eDQffsEhW67ExZYki
zkZROoMCy8pph22z87xm3JZIaPdBgOenYF9CXprdYO2vdXfLDjHCZGTn6y5S9yY60nXaOvkPt9B+
oNe+m8xW7MxppMorjPqKJjmMwTl+GsuIZEdPC6GI1nsGYlgDE4GFigcTD5P3lXp+g4xoqTvGbR1s
4EqHiA8wi+hehz/SJk4rcyvuF0GGxa7KdCxWbOxdVfCpKqJwnQ6Qcp04g8pRiqGHo59E38J+sP10
MrBpq36CWenN5WMF04gIwlCvkROZ0XWUONV9ARP3qxamJGmZKqdFXmGkIuzs0TWwOG8yr6KBMaj5
YMYy3VtZ1PtahOZuU9Imube8Zr5PQqd5rMjj3uLedPFuTU2+cWbgoxN1TBDCUbSnPZLshjrlSK5n
8QEBnsIc0dWvspnza4NAJzT5mS2bzViGYsTe009pet0Wr2zvAR47hffJkH2nrxvTLh+GOqEmaFKB
vQ9mVV51CodAokXtjnBGXkXSs/A3U5ulWd/wFDeIEF4toKnjeohmdWcZXfJQ2B0VTnBW/zgN+yvk
cpF5qzzZ/YNuzz2kSHVeAuVS262LXjzryxfSMfIKu4IX+VNR9NdR7FmA/truBYmZ7U9dPR4yOxyu
R02lPzorAekZGTzcsu+C+8Gt8p956+rrwSGJEyNMib4EeeDBIAXgpumwQjiwnhCqD3BccWUQRaC0
zvoiCjff4s2EAUw/JLotNfUrHVzvq1m6cFPl7K3DMJt3GO2TdQL8F7UgzGtSGXPcdr02EaKhGlay
JEv8pBqyVeW48IszvrYHxakCBIiYCWfwNmELqxQ9xRPwxa9T0dWrkFV+ReHGg+CN5yg1qhdSUQUp
eWjycfy5Nboudsb7Ujr5U5nm5U03Z+ZV0+C+Yz+f421FppJWXq/5gtoyKYCW6Wi/VJfh9h3JmDd6
x3vutLpYce709pxiyJnU4uALSvbuho9ids9WMfk+GaL8ktRp/bXqq8ndVxpyjhUpVHGK1M4O7FWa
sqWhOF48WMIYi/WbvjxtHDQhPX2Lw2D2v8LRw39FeYeyvFdcC3a2P4qKeqoKXLhIWno7lwMivVZo
2b5Lscji6Clv0qEi7BzdRneLAzO8TdgMga1fUudII6oxawPMbpvE/Mz7/5OkehRHfNPkqkeAQuW7
mw+ybPv7VKfIYIVZ9Dw1LfmiiiANg1DYh5aEx1ehVd+spB2/4Wh/nHu8+DsXzfxGQy6/T+qZlb2i
QcGrlj3SlUWzi7e/+WzDOge57GDBJlIQ2e7QU3ePLORPpbWPCCy5MVMHgXza9ORU5JKzaWKGr0iJ
W/xuekkjU0NzGk7uE0cdviehzL8FuatvqlC+UJEer3Vy2/b8LSbAo7p7tGLrp5t5zd1QdgoiWTDs
hnT0YNMLlXySch73Q+MyYqXn7dHcwnLWJIMiAvfFHSLrKR5KBKQ9hXazkSiWCvZUKnLkztbsfSci
854zyDMLcno3VbNzqOl8rbqR+MWKxNfvpSTbN8PU4Gu1SG6dKUDwSTIRXvKG3S0y6XodDmPxuUAo
yg5Xe8jzvKPtp/KHINace7cGGO4kpPoa0SB+G2FRrMtkrLZNH4eHoIj6u8KeopvMTu1HCxpmAYVi
DrT+n6RAJRql7T5nud0OlUCJ1036QxD0jk8MMwGxXVruFdKtx44Vd9VPaMOkHPQ9Bf6nsJ/pVrq6
cxBhqfaEtn6LZOH6SUiSKhaT6cBCqvm5kMMNWzn3MFoYbtuwTtn/lsXvvkuGGO5t9SoAt/zTel2P
gzOEEvJavrUujaoPrr0xSDZUS0YmW2s+9aY2qbUm0ePfxlkTmuuyqOtpJRrCbHd1Mc0czaIGa6Rq
sqcih/Oa20ruo3ghMVHCegJh8WuaAEToZJngJRQNIPbxh2tzarAzM1+zqeKQVOMGnYFXX+WxNNCn
Gr6GCPbA+28Ts+c857ih11ZAC4pdYbah3PGjNWNceLoKsKjyfVXj6PeT893lCDIl843d6A/soSCa
u5SJtN4zflgyG6+t0hZbpxYUUtKiuQsDwx+kFvyOHGHfkwlkPrST/F1PlvYMMLf9Yr71x+22rJfE
8ynYtB4aAq2wy70upx7VcU1brgth7wKUuQCZ+lgFBb7o2o5ELGF45jGDzUFjWgywzH165/Vq0CjG
xVXJnKz3nMfzC5SgD8Vjb7ka4Xe6h7mCyJH3xWN3sif2SSR+qjLEYAfjZhXn7rTNwirbnK/wnroU
qEBXejYyDZa+95fSW6ei/GhwY5EXPk2JxScjGYxPejekq/OX+ijNwPthglzEHCK54lG92iDBXIHq
bvyCQLGbNOtS32kAtQdM3lUdTvm+HJhc5y966v5MQxiCOpwNe+voonYcEPpUktikUkbRhCOwchpK
dpxJrQv390HLw1PjhUai5CKcso61SSmL/1xVWuPnKkLCkwVawuLmJVepSUUzo/xxXymDCmI2R5/6
bJouXH+ZFe+VNlxfCPo3CxPY1I9mjQqtipZx2PperlGAL7hBpx6/nB/PZT4cX0QgF/MWJqFOW+D9
fJkMPhedpMfadZRu3TFiFxG6IrjNTH32Z2VO9P3ltC0R0+zOX/rU/BEmmEld0rwxli7Yny0VaZM9
F5qiWYokCn6ATcp8shSCXU3PaK+G7MBU1AXb85c99eoLC7sOBD/s+gatrz8vK1rplG7MZd06yQ5G
PnxxcAv7ocOslS7z9/zlTk1YwRoDlhCVm3GsCAsbOPF4ublc29lPtVnvOfwjtA7IHz1/pQ9ANI8J
i+MKXQPNPTxJxwM6z/95ls7cjz/at7mpgv7n1DE3tTYzYF3hVXa8Wf8eBUsxaaQUf/5HnJq0i9bO
dSwBP/TDS+OKbobjRM/eDa0H0meo5ocsseevcmpQeYRL+0qn8XlMRrXgifUWSrp/V4EhCWhFSNIl
DAvg/vlLnbohC9MnbG6q8gAm30+XdFriDjBw+ONY0/gey2+OV377f7vG0aIW253p8KEmeMbsPs1O
s0fQdYlWuDz84xed+Yf5h6loux8mh0y8sTG7xq/Yu34Ke908mAT2redhjL9GGisM9nL9Lmxos6Bf
1q+AL15a0T6+egKgLC0U3j9J6eJoRSM0HPRDKWs/NMCcd7iK1qOR1jeZluDarmSx+dtx5XpIVQnw
shEgHr97NccqTwFsQ281sUFx1APGIPfCVuLjXBT00DFGUto1gZwcraAyJFerSbPaj7sQ01ZVxmt4
UDduQi/j/O2cuBI34dmkNqDu/ACOlS0BXUoR/c3ShuNca6+Fcp+qJnk+f50Tj8lwUV0CO1x2R9ay
cP/R6yYIOxWycUvke/q2yb4jflon5LJjlv+XTP7fUk4/uic9rJp/XOpou0KNylmoW2DeBknhvrDC
VT66HWhTOYDTG4r5C2Hq+R7batBsaovqvt7gJ3Y4sm672ey2Cd3fvdlSRkNaSQE8tzDr215S4UCc
gASN0fwpyDgHWnUhEKXRLeJc1W0zs0u6g0sc9e1Y9lSwFczVNWU2zEoO8q7zQ2otOtX3rx9fcPp6
eGVtA+7Y0dqcZbNGNlrPmLZR9yLzQr81Bu+zcpz4ez73ZPVkCLuaDBc5nOKdS0wIPWvnakmkiG06
s0ZNRLDZf8kDDkadEyG+zz9Xo/dpDigs5WVab9sUcVQdCxc0YCLw1o0lrobBdA8a+rL1ZJWWT297
3HSdZ665TrKhhOfeIIMmDTPFgDCxXm9kOK6ROk4bizuUjJaJ/UPOrf7qYsi48NE6MddMFNMoOPhm
seU/mmtBPpDJ3SjGJdHam8GQ4oqnPvlh0mBtmwJxKYj644ZHoLxF046jGWPf8YYHntQwjFVe+tJD
uki9Nd/WGCNuHFF1e1SF3U1E6fUJ52J4fX4OnHh92c3pjgOxFE6ouwzFH69VE6pBi3qHAJ1Yqa+D
Mxrfavo9T7bhJL/OX+rETSLwYDWi1sG/jreO9EU5b6q+8POhoSuCa7qhXNtD/EiK5grJauytWxrs
RICaFO3PX/zEfbKvEgRPv8XYHpu13TSEa10Whd8GZbyvx+IpXDi9XqKav94GWMsiZbgojFzU/Ucj
Sg2oDYF+ElPneS9KFePG9Kaet0iIv56mbDcQTCGM4vTxgfVb4SDuw6HP0BX04wZ7t48T6m4cbWdH
4enn3w6gpQtuzFy888g5jr4ohA1WhZXV3JadC1+rVFHSQ6Sn02YivUQj//gCcjG2NmwNbBrax5+v
Gm1I5PQ5d6ZZT5HQXtAr/0wm8QTM4cIeZHmX36+BXIpjqcOtseYf51/mIopVoSHEACm5FdRKJZpM
cgqHGdcoJLbMvLQbPX1FshuQsS0v3fHnxapcD5gs0mtjOKSy+l4q40k0aQ2pxcnwiZs3f//o2HjD
A2bXwRWPZqQNKR9yqpv6Wt8fVDb4pBHdxY5+4TIfN6UITqENWxgm2H0cFxQGT5/imL/aHzRzgfli
2qsmvojnb+bjKsJVjMUHhM3H+QBYhm42FUmCHrURVLSo9MAD6X+7hYOyuaOh7s1rQar4+YsuAdgf
ZsmycMAmsqFqHxtMgnyG3hRRTJA2Rscxk5ThiioFESTp0s8FTWzy7kBEkVWWRmts8RVtL93dd1Md
XmX0kXcj26JZ2fVnICqQoauKzcGyLSCezr5GFud8kSaAbmiO9oVff/LBAG1nxhnw3o4fDJKEaImD
y3yq08U2UTI5aBN1zvNj9HGF5cGgq6SkhBHnw5Yzt2o+I2GZ+UXn4g4sB19PjSfP7S7tWk49Cumw
t2UdcjjDvv9i2W4migp1NKS7SiBkCSJIBfq0O383p1Yghy0A6GwO5Yzd+6vMiW5OYa+liIegkQ0u
nyngjfCQ2uwV1tLf76I5MyIT5ZOxuM6OT6hwix0czbyiKg1+LmPXxM5D3gQv5+/q1MuzQEFcJLkn
fFJTmxbGjCnFz2Lbu0+VQYstsH/SbCl3TWh7P8aMdASqhe2FT9WpNW/x+rGvJjnyw6GH0qkeCWtI
/RBjfldo0K/CXZU8V8n8yIt44WqnJjzHHpPJzsnyQ5EMkDUSUrCzfhVW6T53bMAsJkTN84P5gbVP
doXO7HBxtxnYzo4P/LI3UchTcve9ftSf40gvdxqK41WQiCGjN+eO+FY8fGhlN9zVqkhv7cwV+8hD
0zkDIKSxnFQbo4YPDFsLPUbfJ5dOt8bJkUfiv7yZAojO0evSBK1uo7/nazNZtAm6+rvRSVLKhdde
xa730k9UJ9wqoolRiPg5HYf2KpDlN2J3oUYt5Mwxt66oIsmVQ5IzSAju4/xAnnjX6GmzBXVdQXHx
+IOYufwGjC2lPxbzz2o2up1eIaYMCB4u1ffz1zoxHMabxtheCrXsut+/1ybkcJ28d7b2gfFTp+Cw
yW39e6uywndlkWwplXcXdhgnXjrDoGPHjoYv1oct9tBkamrCkttL7K9RHEJSR7VDH6OZVwKy5pe6
GesNaozB//t7xXNJPCk7G0Mcr5SWJpEbem3pc1a7hc/YUJXOHqjGh1BJw2fl2eGFve+pJ7mYPC0X
AJFkKTsaXYduY2vVpa/pYb2GQ4EqoRDdw4jh0M8dDtLn7/DEN4cbZA9Fghv12rc39I/TSx40FiGY
DC2GMToXVjNu9LqsNwJF7P/kUhJysYdjmTr/0Qehci0yKAuOaIYsi3uAI5A23c65jnvDuLB8nZqj
5O4xPUk0X+rB70dxQBJXzFQG/DbvnyCy/7LtGsMOzy8O6wcPIPFfH45YwDBdmITI0D45fgGNiV6b
2c6FP5szGj93/Nz0zQYj5n9M8/9taeXEwkxJHQuyoPKMjWN5nn88r2qGtKiTSutnof0SToS4z/XT
hSkh+DuONvTvrrHM0T+uIbUkTSyLayDoN1bQC6pDa7f2Z7PHxx1kuMjiUAdrNzbVpnXIlSzHBsaD
Ta+2B19A8a9HDVnEdHqtCQWcMAxg25BsY9E1h9myogdThjANFHS9oNKLfd4izuJ0q9bIYIOryMbV
PesToEljSaKA6GB8nmWO2KowYKGXedvs9aEOJAeoKbwDWsDusFzAvjBx7qLJjfZG06qrzEaiOYgo
/zRozeB7qXyKy7RdM8I4RqkVNasIoaCPODFf4USrtgRW24iF0/GmtERMQgWGqvPDe2pu8hV3DeaJ
WBLm3o8u2PoaLxxzE5nw93rqvntRdWcJDRNwCRB1LP8Hrx17bjZ7lO9pCB1dz45UUYtQFT7YmqXm
dDua6dXYFRc2rx/baktaHY0t9iaU6Y7d+MDiI9FMsvARkT9U5GmjGfR+1OkXmtCfEKSse9v8FpJC
eX40xenrUqVlRDlcH58rZEWESTXa1ERKNX+NJh2XUGNpDxhd9GyLZoYzTm3nsKTTod5kgNlobhcs
5LU5XNmo/G3yGq+E3ms7o7NwoCIMZcJVe/qddLBl8mobwHjGCSkgcQLhRnaGQ+3FnTehETzi+GvX
3mzXK6iVVgoRErRiwu8B211hjHSNe4JGAblMS6y4bfDf57O9jtou2bpwp59r4oIvPIpTa7ojmGOS
NhwPZBmyP97fWG9tXLdD4RP+ougurdSo71OjGy7MrFNr0R/XOd4YDdWQZyWRJb5nL9QQ6g1rsHbb
8w/41AfRIWmJvgL9NpAS729Gr82qrInc8Gk6eWu14CZ1GEsp9KmoVRdMZycvRr2SM4vE3XZ8iHAa
FqMi413RIgeQHtBrkhp2KEDRUnfxheE7tRA4lP35WmDZ+7D5zZQSToKKym+S5oEwG2cN5f6lzJpf
XYxmIXIujKRxal4sPW8OsEgI3OM+zdxWGePLPi2ZMkjws2kcvLkZr0xq8ZtSaBHItRpabyXFZyLB
I1+FmBrCMi4+eaGX7mRpqS8uliDsGUFI3Mj5J33y57EgUkaifiuPF8ZxClotjdjmjHX1S8jwOTKH
x0ygI/kfXOdf6gSijQ+bg3bQVFShx/M5iVZUc7rvhdLGTdk3Fz6kp7atSywhJZbl39yj91CMEgcH
2ku/wzMSEWHsjcVDU9pAkYy7rKyf8kxeKFScmsB/XPJ4w5rMVoZGT899mJl7kGW/pJUhbncOTTlc
OHOIU/OXE+kSQQh+hVrS+zezGwF7zZObs8yY6lsXVb/Jc3LWxBh4a8q34XphOwPE1IttXC9eA81Y
lJkNoj+i7F8siiovQU0iSW/iWMDVhs8o6prHcJZENxYkYedB6+0md/SePZtVkzCSFsGU1k5gH5fS
Zmn+1kcTOwss66nSvyVlf4sUp9pCuvoVewPkDyXibY+5+bFCdM3H3rQvzKZToyAXpy4lDubtcQM2
yyo85vgT/Lmar+ZuNladbr3YlX1NzfSli9V44YKnHvHizEIo41JsPR72KjFCVbMZ8uMaXvRQ9U21
eyNLi5BghFW7aNLPvzBv2omjDSGKGZMb5HXhmHn0pENNZXRJs9x38lmuo7F3Hq3IGNaFUPZ1VGbZ
M1k2MKQtlJNvdgFCkbPnvJ8JFkHSt9dGYpEuDMOJcWezsVigCfblOHF0UJKO8mDYi8wn9svaRo1y
PhUR20aVlO1LQvAniNjo9cJAnChiokqAsrCs2u6Hs2842XMVDLzR7RwgZRWhtUOQKnZt0LR7ELxi
xUxBOWkTYQUddK3oyeC8sC7FSIoTa+XiC0eOQd4pjTbz/bunI41w8i7O8S0nIPDffA2xAFuOtrqw
rxkZ96pLUCNjsQK6kVFENrScPios+OF+FKO+UyoAFf6WDdzN+le2xWAgRqYUjql0h6jP3iPJ/6UQ
Y7NkD1vLSaItWmFr02hF50dO7W6nqHc3Xnhtlql4TEUx3fHaYkJTvAgvkdfLQ6a7/+gEulw4mJ+6
fzpgeNChVTGuy0vyxxaHcluStZ3g/rN0eiRiDi2qM8UvsaFFu/MP/dSlEF6jNcCNzmfjaANC04ks
2eWzRIBcBLLDW9x8U5UeZAT+5/y13p7b8Zu2VH+X1Hg+g8fH/0Jzsn7MYw4HA0EKKxCsCrPXbBn7
oCoH8vEy49oAyXLfTeZ4a5pa+GB2Gsx5kVX7qgDF//aD/j++4RK+QT9Pb/g/GQ5GCmcAuONOXf0E
FvD2//gPvYGzHdxtEyjZ0shhH8nq9C+9wQDPRsS0QcIo5TOWVDYF/0kXh+vAU+ePU/Uh1+8N89Vi
Woj+9/+y+Z9swo09sQgHdbSZf0NvWDBvfxzwl59jUF2iC7no1/QPO08PVklOeoP1K9LnKvmd5XMg
9M3Ip7TuUBHgUnlOFqrZrlVoL9Ztq2z7xxTQv7wxSptQrV2lARfCuw++nggIGbBbXHlZCs2k0XMN
tV1jVdhTsA1M4aCtBzHUeDVF1qtZbDhTt+YdR+TKhauqV9r4JeoWQyp9qHAxesJpgegGM9PGkdiG
pNXioEpwrqyzcYIVRCxhgssWW3sUFNqFUs6R3s5ylhKVyUmDf+Hy+qBCK1sH9SSOo19VOw4yA7br
RouIw8If+EnCQ+WSk0Ga0+/aaWL1RClP8tPMqG+4n8IYw+nL+WXh7Zv+f5cFfhK8DdY5tBQ28bkc
g94vd25iTjmE3/CnAe8q/URQUoiZ0upBPe8jjbg+0lfcODIS2KBYQFZpwgLlrhKdQJ3vJczOGppB
D5WM9XiA+bMFuj73mzmbeBTbrpuj+TlqHGyUW2dOa+d2nlODP5ZLC4U/+Ke2d+WFD/j706Pl6gwy
ag02x7axbJ2OPmFI+6dYS7Pil46Rx3m0i1grP+dZUM7350dv2Wb/MXhciH3Csj2jAsLgHe+JCYqo
5Yxz4SfFQoq8fJ6DJdjU1HnDJ+Em1t3YInIHtQvQTevWlRG6w+c0tovk9/lf8v5TstyyoOeKBgCx
nOt8aIkZlGHQwCfOz6H1GufWrhRI2FWTa8IVh7B1Ztv520G2qX+ylAiKIzQvjvVJmhFqbknL5EfW
w5pSm1pVGorxAer+X25Ml7tj4bKQ8jDhadIcF13NmFjMKrbNn+h/29j6hT2V1K2roOqZd2FZL0Oc
Kafv5fb8sH6YScQTL/ndZFlT3vogThWkDjYySdsfky7pXpMElnnD5wBzE6N7/lJHZ+jlJqnaQS5E
38yMksfb/aSk9zcOZv4TNradu34sg+ILhUTWKKiuYRBWd5OcAz2/KQEVOPrWHqJ0fk5at6rAH2Qs
iDCuEmIEH/Dxu2By35IAMT6Fjaf8frSsvLmwWVpWh3cvADYrAEKcC0kyMD5slgxMkOZk6sWPQnUN
v6KBE538Hgyl2V/LMndKsUGwVXbBpcH6+GAkTwWtvf7WPzletgJ8dlPV2NrrbGuGOa8RB8SgUFyv
ihpC50RmtpnPa5K6EB0y6HebumkaSIwo483hiTDbkSy9yJvm7jUsjETuROGY6trOldV6m/OPlvfi
aJzofiyAJF4TTLke+Rf8739sKu1wrJq8b8rXyIvZfa8SKATzfetMhFSsYOii9NrLtmqdW00ExJxs
2oKcIsKMHaVYLGVqheoHEzBPfjtYifkbYkzvGJQHwwLR/+8CbOFFHD7bE9lkX9tQSuAcA9ZmZipY
CNxpq6LpHD7DBXZ6nkiUB8sSrbV0E6EEqinzHoKo6qZ/UEKwhVjV08wpeWMmCftUXEOxUyc706pt
3u8a2f90XzlWkv9yxt6IjZUg9Ga+5/WX9lcq9EzNZiYSaVwZi/eKZnbRG1/xfZPKvu3x08zPcyfc
4Wloamf43FI54s9GRcIKssLxVvLMzIjaJn5ldEAp4EXoAbzoAV0zbmaxSkXhTkWFU9hkLiQmfxLW
c8AfiR23zZ29PUxR99CNbs7HTNXkNoIraawkVNuEBNWBzE/M59FqFuNyNS2k73srJBn2/5AKZA9+
YBHN9ikjs1TtydOciuuohmZ66Kd+Yi5NXrCsfPEQk7jsDS3xVuAqu+WbWXuBydtWYV5usWpZ6FGw
7P17A3bSRdwq+UvQ+De6HmgMqE1mjrpu0TWwiGUY9zRkhqSf8R+xW6kcZkqVJlgf/v076qrWmq2I
AzuO1ky5kthUEVEsRqgkYsWlJ5SayUGJknsK/x1VK00hTa9sryJWHHk6wREHoBw9VCB878sVheay
a1MVSWHRqlIY5NWGhX6ZLqXs+GqJtAResE2IPc0/F4tHyd0lFIqZLhVkEd6poZCSWROaTcYzE5PO
X4goyQjcXRd2qScOGrnV6kedTwNjWE6AI6ESsTBS8/Yy9D3JZnZ7LxvJKyuGNIYJXix7t2QBYSbk
KLJb5CYSoDbTp1oEQxFuS1Ca/GLXHFgFtjD3B26mJLyDX4IWyeKfQk/UYiAhbeC4uSkV/vJu0ye0
FBOefEfGFgEWZcdPUtw9/+XYJ8tvsSTiCGdNk4BXUHl1ykwBO+xY/oDsgJ9H9C/5pWuCy/U0vm05
VNtf455slXgtkVvzsxJLLmNcDzkj2E8jbuLV7LnLnCPz2LX8pKPL5+5Cfanarpet9fAEkYN/r4Et
8gK7ScfawNZxZpdBNifvuWrUvCweUcpGLKlFs7zSllz+UkAOBk/Cbtk3FqsOQsjw5MapyShEpVu1
yh8mvU1oXVE/4C+sm7bh983sxZZZLeIYB3uVytnAFO1l9tRsEv1JRnYsh80i/15WJmRLgGAcXdvB
ygwrQRwaBiR9w9wmny8c9Gq+t+HoMP29dtHxbGU+UgBnozCWDgHd9gAJM9LJINVBWCUiviuNKA5g
IyT98oRJ71S6sUPjQV31Km5xnmOMbpaEB0C8bauN12nQcoj3CXfl2dSWByMCur1RcDMFsPawfJQ5
bPTitmxLOXnkKMfWmG1ZiFluth3QdfJXw6ovJTZf9u3TsAqQ40V+IBLUI0R6piyzzo95tDUrWhZb
xT3LBEhRHMGumqIovFkiUfEIdECHl8kTJ8uS4najqqtdqmB3ReTHTC1zKBBxnYb/xd55NNetpGn6
r0z0HjfgzWI2xx86URRJidogKFEX3iUSCfPr50lS1XV5qCCnet2bqlJJJIC0n3nNebOgodDu6BIN
wrpaPIejsu+AqaGsUTAf9WoyDWvorjCSsTly87obmKUasQnugmbGI8RfR52pT8GBwWflmhniXGpn
ynbkX5LCdPydREOIc6kwVTV9jnA7YSGlLpqsBVbkgP/Gc5kanA6KUWQvWLbsWVCqE2D0jsx+Rwku
nBNWelj2Cy+eTsbAo10L4a12x3HJdaTmNuCWr2KoGvQy3FJfshJGK8tx8r2sMbiUxcz5MIep4X6a
UA1CdJYjynMP9ATgWW/DRjSIola2DrFMA3LXzyrsyEZ+5yGc+npwxgauaLQvBKdqtE3SfHSM44DG
jWhXFHQSFDRH5EhcPM66L3E38fFZw+U/b9U8BrxxQD+OUWqqNGBj58NCOH0Is0GP4O9lXWWj/rvZ
bRwW7pKhu+2v/MbQx30PrWG5R9LDZIydQEQCmvsMP5j9aSQZO9cNY8p7qxHOSHuFGH6db/qoENJA
TsKa/e+wwEvxxaym8hYiYZSzhgRyYGd+3SoENBs1tD/bijvmXGAu6V7GvClqtnWboY/EmYtXHyok
5ZObl4u4qRq/Eo8ou5UYAGIKbK5GHGiac4hxWMesUNyIPEzoXcfthx3IY0xbRJfGE6J4lVlZF07J
tbqNQ6msdccc4TbVTGGni1C1Ejg0JFOhdEhPJwd1DjeYSztateh5yweAZIP7xccxz03WeYd/lKHt
nua4WbUR3x+zTuMEunbKTVaCuSxHNFyirFxMsYttXGPO8QCPh5Uvi8vRNK12p6IgcTYeAdpym+R2
2nDx+TI46+d5CFeOK20L1AonHNbhADGjjdHYASIqtGHoCCOYfaCHLDddY47LeYz1AOJpI6IQCAFP
Vi2peJVoKqSx4xnXbdFU7t3Qd3AG9mYbzG0HthhYwC3UN0eixgsO7sZFV2W5l/AoUcEVvi/ulgC9
jmZVSj8QuChMXgIH0EQZwscyYimLfZzJfNotSFtVaBEXjYMZL/I1fRf+sKo8rJ9Smo5qQn0B99Ff
Ue45w7AesM4LVrbTe9JELqfuPG2gaXqlv48ro0BiyAqMAo0EvyWsTX+lIbgdZGrRP0Hid2N5cl5Q
cnUkGgBXwuZj8uvf0TeE29i3bhAPa5oeU51MX6hthXmPdzfOXtu6G4yXRayIp8yEGGVWEMJv+tik
VbYTaOSx/mtD5ERQwpmUvlYQlNCbG2Krvmu5wNkOqevrEw68lo4wUeeLrRiXmHJMSv1h0E7Oly4x
CEm9tFNcPcho5dwysvYSGxPtAApPvBu8Rkd/lLZ15hDk1sLbzi7N4Gg/dFXmf/Po0/AqVmsEhe77
SGoN7dB5HJNe3xPZY7vFKO1dxAb9b6NJ7IbpzDy2nGU52vYcegAh4pE7HD80c6us2l+cQ+TaiGkc
agggnCnox5l8KHEJFIS151XQTY60hWzuaIxZXEKTcY4kA9TWgb45Q0yueFORpAHPHoIlaJYvyvU6
/q5BCJRfZuZNzF7qvUbw/ijI63OyQJmdf2Ln+MA2mzpue0s8RiLS8WoUK04bWw7C/wGTsG52Pq4g
NcrLueJalG2rY6m6DXTIkiIHyRjJpval9fdg9HMRbcbSgoCg2zbUDVaIVqEjs4pM4TH8nOFYLW+b
53KP31f6lvp9g7lWwzgiXa0rFn4EKqheWU5sMJBt4uYRwghZRdJRDgiQjRwzuX6DoUdYBrTl75FY
OrbQamidhYg0qOm33jaV9BFALyxUf5DCMUq9FDOTOODGq1B4+VYKi9rTyzRyYVrWPenfIG+x7Z34
YoxkLOYIo87AEld1UqgxvUYDyoyjB1UEXo4Mcusn1XgETuKr20VzTrDmpq9C8UkgY5alR7rwOqgw
Je6sI1yWWSfyoY8r2reKep01rbPRBDu2QcmTKAX/HB3NqwYJU+9gtkmvwutFpnaTXfgQcnmfeXH1
PnAcYfKpqiDIBA/m6i2CZrwueNV5xz+IFUrxj7mFdvm3rLP0AnPiIevsfWcHCC9tkpfbNVUq4dIc
mpFAde04LVGg7wgdb0pfr0e4aTmRtckI5H/HS1DzB/5//a+JSlD0Gcsw4Lq0Ut7LRl8k0KFh4Q+I
VWwsp9Vv+7I9CukxL7QFGiZV9Bx81YUzIZTzXaFklKH4agUF4AH0FvUyzWZignznClev3bK2o/qy
Gq1EyU1SosUwnPELKoegdmxm5nYwkDnpt/Ui+ASzVZkuVgBcyjeRakj5kiDKxKNCrgNrwb4YWsnh
Mo+uc+GOlkTTKPZs1lll2joJzFuPjM20Jj0hvRsRXpJ4Ms9y9pb53Blt8icf9bJJ7Scb/sGjSgHP
EXW9RD59YipijR6jYr42m6KCwOB3RoyhcURgMCG4SfZVJ53DnxJyFoGAD0zXn0gzdcu1aSj8IB1U
YElHVCqS3jiEfusMt/6CXbSxNkaL8TfSSCfd9DV1FCbQVmDfBZHQgXyCpZi6jQE5MGuyoqCLhVNo
0PvMhPJqYpTIa5Z7Rl2fuIvVke4duwAKbq/zB5aT7/F4Snvxoo/KljPZP7QBehHptg4mlj7i4lZK
qlKExFEvW69WeLAjHmUgC0ILrWvKHlCrUr1eGPWo60dG7Mx6SYLzGutPpjtNdceAQEJMOfFRMdLM
20BvcbLlpL30/cIleJ3HPNnHaT0Nn/0pWPojyk9WeQh7m5yCi81wiQ+cSSqOTr8sGn5N5ErBWZV3
tY5EsQTmFF+PL1kjTEY0R4+4dVscUgT8g7/uqVzZuuupdBb4klhgsKxfGmnJEY9edtmctSsZLmS8
rsL4DcPKEbCSvYZUUTOlmTXoVx9g9aJcS28xlnJrTLVbXAYtxRH+IaDv5Xq2C31gSabRQB+3gEBb
I+qU0ZTdad/F4tFBeZ1fOL+cHPhE6UC3slBL/0gt4w81I7rPAE1p6ATQD05qRiE22mOMTsqPKZY6
z1SpUYIgNNwZu5JVPwi+94Oy2mlVjTJVSHrq6nIe5LXTOuvc1nVoSl/+8PxRd29elkYZGrqy+35N
7O2j6HMT42r+M8Vz86TJbiP+uiiqEz8yN9bnUwNDRhEUclhzdr3/rOdq4D/LlOCsKVODioD/hI/B
aU+3N62+HMvC+TE51UAiM4DWYCV60k3ZhviQ0cHeLn7DoTHUrtdTRFFlB4m5lTZ5N1UI3dmgK6sr
PP3Lyfy791GjE6hDJEwiuRMC9Db40/uv/2aoNDadwBbpMNLxN7Iek4grmYyB9ygza+I9uKB0Wsjl
Sgr1/qPerDmHwjBKMD6doD+IMRBGZTad4vYRc0lnmA8o8ebjvbUEeov4MbjLj5bcaQsFG3Er8EE3
80wgJ6fyM6LrcSWgfv+IyqU+o+TEZrseMk72mwQsL1s5joj3CSZm/vyrtANTfOK0q7yXhvT/J/6Z
zgJEQ8hruqvKdrNOVyS+wIiVR4nznZoEqeOcQj78GdbI1X8EMDkdZRtWN18L6YOnURw76bkVBIaA
5nPr+1A3QXEp21Kn5llOpnbAd0NHje9P62tEi/402mAheA6oRWzxN+zeHAHBEFHZ7wJhU1aQcGJ9
zHEozsxrLLpyQg89S9DhWweFl3Izvv8Cz1CGf+5AQi0olZA5A4zC+XT7dQGcLDEtrRYpfHTaZyQP
6WUtxZaqRxrl+5ewRYlUh8aIIenz+3dR3PDAPTnbypc198L4MjhV7ukSD6X/mV3cuJFDtoCSd82V
AKW9CftN6OByPK7wxpCc1sHo6ctSzQOuops0Ntn40DvooecbGQwUj6xR4D5J+EaJDmnwIrPlMaO1
HC44YRg6tupVr8MuQ9iBVr3OOn2d+21GbBP0jr7i21a0vFbwUqDvCe05NYvC1kFTHsrniM+G4NOu
4xx7Ze16mYyMfwh1ncqkrSaliyx1QVn2/eF/s+BQTNAcNjimNpD406U9kFmkhrnMD03aOcSsSSt1
ChQtUkcAv0vW7z9Sn9+vJpyjFqArPZoQLEBwyrSmUTbLrg/HhyjBas7ZDgD48LAFr1oYV2Zv8gYr
t4wGkqjJinVQaJQoMX7UKDr9cqzitHIIyFQ++y2SsAYNPzKX6UOBE2x1llWYPN3ZxWiLC7uXH+AW
Tw9qJK28wKFS5MNB0WpTrxc5LOYkS9u+/646uHP3Xh7oZZHnrY6s3h9e+2RL89s1RAubGDwZSErN
k+ggGSezLGtl39W9RNsRtwGUz3YJZVQy3SwfuR3QXl8q/iugYMO6nFCruSdZ80S4ainrUoIh5dH9
+3ZE2Js6AvwJImxIUFChAg6Bn2mTp7qsNRm6DBBKv2ETqtDXZeKiojtyqwzL4eOMwuMuShJDd4os
VenzmoSgmLqjgS3WXO7qBvnay/cH4WS8GQNg6LCZQTPBDHjTMfW8REaVP0x3Q5Xrmxk+gN5yEB3I
nN9/lHOynvWccnjBJ4SbqV1TTs7ssWmpqVpufBu6zfOzBo/SKcB/HeoPHPUcQS+99xKQDqNQT7Wu
kv7+k1AoomYkCCaD67mBrmeSC7acdHbVw3w5GkU+GMtFz1b16WAhqTLuZ2cgYdoWdUx6nC0camr3
u/FHt0g3kQyEStg7S2gu/J1qKj3hi5fzFLRgCYeDl4RcWVRA5cbwUj2TufWsbhwoDv5mI0WmC8u/
W2jsSNZuTs+Dey/G3JtfOFvVSAnk/SENX0+fFkmjk4+AgKltFmGnnyzhji9QodnGP0vlBN9yUXv2
zqY9evCLsHWp8adyl7hTdD6HuMJtWjeGimEX5b3CLQGVX8hWNE0TB8+vGY63n8ruDgkip78uJ+yP
1mmo7EMW5Z8xTzN/KiyjWkh2RoqjUpD4n4DBNeepmfWX3EjpQraeoips9LnzdaGPrM5iFEe9VVsC
599QNSzujcVAUFWWeHiv+0hcu9xKxc4tDecymIXayHbutvTEy/uUHv5ZWdp0CfJWUs5ripEWnrTK
76AmvHOoRUitD0tnWhunFcGtzf382KaN5SHF4qeUMJK+39t5Xd+OgTPcZ46TgoMyDeSHDep2D8UQ
9U9Ys4gv6Jj3hEXxAPh+yHe0CeZ2XdMvmtYTUuvGCuErdVbWzRYbCoDLuGvnXwcMlqmax8jtylE0
t0s+UBJzwThS7TPcNWyYz66czR/2LPvvVrC4d+ngDet08qvzIuizrZvN2QcQ89eHNQuCtjKHGcQS
GxJBcAqnaSj/BJ2X1E/M13Qd2TFewX7ZyJxpM/27D5bfqwvq5WFocwDIAlv9lmwaLy6hnYjqJ98M
KjBCk3mLbbaNuHJVXCrXGcj/kqb6TIswKD6Ix96s/OfPBKtDy4ZD/DQfGbS9QuGK6qmraxJXEJbF
tKscC+Db+x/5/Jv+fQ0/f6WLSA5xH3p5TnSaRE52VdgKrMyTNTbsGcfmulghzWdlG4QHgpsa34ib
DA97dJERcG43jsKjeK8yDF+mUgL7AqznfxK+iM5qowvuuG974iQU0O+riuDFljUwXlta7mdT5fXf
1eCEFzXl2c/Knu2vUU6eipkp3n/rpEg+ORXqDCts6nyqNwW9OGuMKKyJaH7Km0TSShjEDmdw89Gc
pLNemL8PYqETEB5DosMAwiDGxeGOPkW545HXT244L0/wEBn8NHPSPS6g5QEVysfaisoHx4imzYA5
SLnqhOEf3Bpy0Ob9mfH06fZqZpAU0lkdYECAY8jfvQ4WrCKuaB8gNYycbFlQThNoWMPpiZBvLhe5
UW41HYIK95VVZrQV3Z6mOjTUrS5V62Omh+i+8WmxEvfgLPhXeRhOfa8y6ulIUhmX6KYEF7Mz72un
cm6pgZafGkPL1vs0xtBwkxNtF/DsMfTyKLghbFTNDr/rv2c/z66coM32BZXiQ5Y07afKwz1808T9
8GNGQvwO7kDx2ahDLgh/srTOvRwHlGiz5Farb+TrtDP5gHTCQ1VJpK3pX3c5jRDuxC+uZ4QXWYrj
gUVVO8a2ET3yD5a9HrvTsXW1OBSXFDjZUzoSdrO018wgfuoy17vS+sL3bebM8wbnPmS0RnKJD55o
vQa+sqoC0ixQt+CRUKsDrnYynaZdioqr81fe5u4ZZTMD70zs2s8pVOY7GhGSk95LxFPrmOV9hqDY
BY4n5mdDYeX+/tJ6Jk28/nxCTY5PyGYBSNxTfQwxVl4fIof8K0FWoCRvb+LvjViQoe5w2lx1pl1Q
4agg8a+kR61wk6e+d0iBw26ok0TRmoYnhhKi8YNvmSy1XsJMCb02+vSy8JFS7RycJ/whTY6Jh2rj
ChNWe0RkxbJTKpxmBW1AayuEMGvavcGw7PJCGpf4veEGQinDuPD7dL6ep5HrLPeydofqmuzg9mTF
RUWbl4jSqRBsR9OoBlIy4oelaHrew+Gdt8Qi/ReJ1AxC2KUjoHoDl2El0i5a+1T9rnFLQOE5AFE3
0dGkryR9jHsREw/ay7HFG3jVZK0Prja0G+sIOGWE8+sn9lfMcbNvQz1K3HnsjFIPQpEfFb7enj+s
lAjQHNA1BAfe1PUcm04oCunFL02qDVYR3lA/QHnMdA2ZMnKq4Gnph/jo18aPWeE2C3pUYQb9/iL5
04JFI5awGWHcSHM9Xi9YkFI93Oig/IWc3jxsnicEGdC0vMiwyNyZi4puO3R6d7Ofxts2iqeHNBSq
ZZ0s1u0HL/OHDYtcJrVljg6wlqeI3aUaRtUgL/crCUz/S+db/Y1dGsYmoLCLwns1XA1lh9yFW1fH
cnKsS4n7BiX2Uk541aYhgOR6VBeZMTh/g5zv8BtBVP7LB2/5OgfQexyuqINBpq11dN6k0aqK5yrq
3OEXVe8uuSOy8Po1lcR5NfSmurKRiaGn1C9+uAmF1/yd4v5UrJbYxqXVCZr+3ovK5MIMxuLOFu5A
h4RbYAdHs2S4kzxYux3t3peJ/l+exe3c/vq///X4BGdlk/UkKT/lP1kTNkVfltl/WzZuHuXjb1LF
1WPFT15mPylpPdZ/+KHfXIsQQgV8CyabAlqAuoj9L64FSvd/QW+wqJVHgIM9cPT/TbZww78QvGAR
s7XQFfF0ee832cK1/sKxCzQz9XXkrymL/CdkC+t1DQA8soOqNdtG1wEIJk7DyG4yJtmVvYXXtas4
PlVSZdNBeCqjJWPW8IybdMbPIS8siBAZ7Y7j1MJQFdAkW+8R27TatjbY4DnYwXi5v6C3h46cm58n
ugiJuUVdJNhn9FDQ/jHS1y930f9BZP0aBq/E7/L1fufNURzmgo7Y8RRdOYVeHz4hPZ0S/qo4Rzd2
urFSesvemEcXoA/MK0D73EzvP9AJmat/xAT6kYRbSBxRiIA8w5i9fqSRlbTShiY59/3oopEBrjal
oiGyz2lRdSaME6M7WMJsHyIUUbDzHlwFNC/yBxXvCNSs5hgHmTbIUggWrnBZHJa9Lf3pOqyzwNmC
i5yugQpatyVFvmVPttqc573uISZZvagVe10AqhVdtawB6ZI5JmPNWBu+mm7KpQNpay0U+esWpEYO
/wWNgDRWyVYE1As3o4eQOUqjtEfWPjPSrSvZD8MOavN8OfuZfSssh0VALcd7FE4F4hWRGVQcwf9d
iRA/33WAO3CyhUo7JltLv7mZgtfadGli31oW5pErfL/5Nlwwugfy5Ok68UdeY8IictrSXmkfbDVi
2+A3dpd+mtKKN4pmzznOi6UJOpino2zQGbZ1a+ep1cPeI2q6QvMiMHZ+MPvtN9sZ6vRMip71l/Tl
sjZofqmbRdT2LeKu9vS1Da3J+E5MychlPR3B1SxBNR6BfVXVWqGcu+CUAep7VYKaSlbtUPB2eMbV
Fe6HHVmOoaHB17Gyep9cpyaUccdnpGZRe4/5mMT3w4yXtxoEPx7Rs602HZJeqT/wq82+Y5AyEGCU
FGjj99/SsebacxezqoCqFc6w9jKHYcmMshs3kye75cu8NEyr0qrC57CMy/QMr3b7NtCDE3EVMX/Y
g5xHwIetTVZKI0BHWY2XaYJVkxGaKY6XE5sX3icuLh32kMiZiZlNiB81bylQ7wk2jaIRClI02ZRe
R25mj9N860tbXhlehAlolWNYRflnaB4TCn2XM+i9ewO8xNWo2vIallHyaBPl4x1XuuGaXk/wqIEU
XwlKgS1ZC0s2Hcm91ahkuAZhx4hDnMG8zAbMN23B+0b3BkIj8rOdLYa/8VTAssEohOU1ZpUvPpmS
QuOu9xKjhmY9dI6Fi5EbprCzclak/XOsJuYuA9gw/j3n89A+8D9BEqJjMd1klWnd5oRraCInrJGe
/jBVhyaybunNMj34wXc+3eqRuS3GpaRvh2PpAyPD5gqw0Fz2RduM8a43jbb/1sfedIPRChvBWAIG
OLMh6O8LLFPOPXtJ21U89RTEVd4Uuzy2p2tUvTucMJd5unAw5Ezw0ht4ik90siDI1hvRdppyxoWi
Avn6gMfaeZ0WtrgtlsUw7g3gP92FtIUhCHAj3qScHY7fhbA1ustcsypuYgWSe6oM0a1j5TjHRUGW
hQdQMZYCt7lsPZkjuWkUJQwEAbU4xGVYTjuXUwUrqw6k2/p5IYO7Y+KwAmQf+xRjbVCfLr8F13PO
0Npt7NtsoEa7Dq0w9b+B8R/sT3kMeIm2g1U0PwNntK5SgCWAXcuKZxpFkpN4xonIvwtL0OtfYbwm
nxyAgsVXwQmBYz1mLZ741FR17YcralkxPZYSd7qtXUDPX5ksp7O+C5hzCarnKpeLM30NwWUWv7yg
tqHg0cVOsI4zlW1/qrh/lm5lD3hRHePaDnFsbBrfNI8pbSKxAoaCdauBNNB3AJloBGVJeAWoKfrm
qSHWtnZfwOVN49qqmuFubmZji19jumFh9GtnSNIjru7xxtFeNKsqowZmOdaM/XBQeQcDlK2W5Mk7
I/uagI/td27r+XW+ato5rjlkmmPbhuZ977X22qlMUJwqW0koSatiBleYpeMUHvCASn6UfRz8mhK8
H2oA2J/wPLkYRtHNWyzTp8+4CCTfPUfV24pLatNgvXYDtqn+brlptbNrMyEbXyr8PmQgrqME472g
BU+0wri2vMzapLyzYfusIrOXO0qRSPSrCa0jarl4d43tJwBj1YXnooM9jEH5mWO9/Z5HQwoUrbwe
qanle/qt7q6DC6EBaTV1nib7Aj2svENIrk92Qtb1BThOa1MW3XJWQufZAXij4NONNcjsIODYU05z
y6XTfqu9qk03+dLXuzAzm6+p7+uhxTgGSJU31IDmh+kKmL5DFUlV+KYF/d8ZVMZNObjuwdY6g1j1
2leYuAXuhtJ0DcJ7JhzY9MJW511fNfuw7GbUxEunOWp3uV3iWZ/zuGn3JjCOjeAbv+VAgkduKeUf
a4CHajtXwXDVSTf+ElFN3xugl3ElQkECWeslhJ/uQ7Qh4TznwJ4PCLPMx9GwIkQWinE79wJTN9sd
1t0w54e07v1blanlyTTL/DwKo+Vc1CL6yIflTTCHAAJkPIxyAzAfyDC8jk+6pnJCTI9x3ZStOFDy
R4VudLiEXEPQKzABR4AG+YjApaOef5cKdFRE1RX2OWVIshr0H18/1Y0XOj2jF511Jadoho5a9wx6
CD+oeL4u7b48h+YJap1EezYyfq+fo9LGH/ooic/cQkcY9PA5s+upffCmmAPj/WDvTw8LwAwznCjr
vaG6W+xhIyEIPKPJFW2bJnWPPeq9awOo9/b9R70NZEPMSBg3ICx/aHN20IhaHFGxgvJn66oGY7j3
EGdZY+rUnPdaPeQ/fh7gRVQ6cWzz6QGe9EyoqrBty8rD4zGN71+uoBrTl2wNMpZopM+wuflgOF+n
vXruND4HoRnqpUzeabA+V4krIyHdM4FfsKKdaBL8cKByA9cUmOnj+vzU2qhIkIHv51wf73/020UK
IsVjnDWW237TKGpqtzOnsvDPhgFQ4jgazpGy40c6wn98CnSRCOFakEKnTfIytmEPZL1/lsgUWGdW
Z/sg/JDK+qenkFCG4F0i+l6n29yXjt15YLrPIrrjGz+jPodW7v9gmVBhchAvIdsh3TxZJgXI0wyb
S+/MjkWGyS2SkqAfRhyk5lhaV7Kd1PJBSvf2/OJM5zThswBZ8djXOxy2Drzf0nfPjCb2v1kDvuqL
CeZzNaDktYVBZ9oAu5cPWxxvNzughghUA1+L8sHpp1J4zJAawPW00Li8GIDHufRVuFlyP/xAEe4P
n8jiQBOEGJzS8ulhGWDqwqMq+2wSabVGX705X3rZPpQuCwbgIFJBetW8v/j/9H1oZ9EqojP7Vttd
mVntpFROz0q/A6Feuc6xNMN0T6Lz4U5/Rh69vg7A6ARQ2ilRAtM5bck2VPhCk/PkbBF9FNInrjyo
iYFZ3rSwQK7okqTAcvF4up5G4jqawnN/pTo1xTvX6F2SCxhY+LD2T6hSOUSdS12m12Hhtx/JCL89
eGm7OrrkjiOUBqudLjdvpCgds8IrIFbrLM7ah3wyuC9RgGap5RFh/fszYb3du1oCmrgSZAt8/9OW
TVJSL4EfxhIHESm2Ew0QUKd46j2FwiItT9tYr/c8s6466pUPSuFovHGyaLrpersrsVGk5bsjSsr2
cragyb3/gn8aE07KZ9Me5u60s2V2fQoomF1fLSFBt+nl3yFvOme4ANTZauzMj8o4b9Ym7RW9Gyjl
sEShn72ehC7rddCPvaxyYxxRzTzJQRfXLNOpJRt//+v+9DDqRkDnqOByHZw8LKQXiHAt7tQT4qTX
eY3ns9mHZDme2ZIlvf+wN1OtG0fPrHaa0RxnJ3FRVRhWCwlmxlzcI7GkCcrKYiOSJb7/oFP1euBR
HJc6ePD4OMBKJwsZ+/Rs8ttgJIIQaQ/G3CLhNcJeom+JTGB/3uaKSoibuOFFOqYVRnItxuurDtjB
cWq66QYWF3UCA3Ccs+5p9T0sgRAHExjnA4Qrx9mZuECQnncFyfFIW/Na1iD+P+oovJ0frZGOSi33
GniXU4RMBq2jhWndn9nLDFkP65rzakyzfWLO/3HUheAGawA5G6q8GBydLAWZmLaE2y3OgAU4x9CG
qYPNOaRADAiac7dGUOY/i4GwTuI8RF+D/7Q8lG1OZqle6M53wnPP/G5yf/kY0p4JN47unwsiMFSp
6nRL6d0102R/cAHYp0sENJB2R/FhUdO3JhJyXm8zt4RTDp49P7Poj1XLxsxDH0XcmXaNA3J9isMf
vlUU7kY1vdVfAZplBzoiyQ62nGmx4t8535iApCrU7XS9psOricRiEPzvJWAdicrv8z1qydl1IGej
5jeNmXeIsJbOKVyGTvPZy+HCIX7GdWdwGewRfMDnXIm57Ve23yOoO06Uxvq4oO4H2oWLPutUokW8
kIW9xM+zEBvTKqrPI9WGK+FLYz+5mX+Nw4ax7HFCLlZUsWsYoEFnm9gG5yYGwIE3RLBWRXshYUtZ
66BEqBj6dgcws16yMxxrrbWrSg+m02ClHb6nQ4c/GrVvU43No7PkNW3AEtOXZT20Vmk9jSIsKIob
OfslmlpdDJ2TIr1W9CMTpFO7pTn6mJSjuyawQD/Q1iErqjts6rZLF/wOPlURU3mJSh3XdC17La1L
b/6bank2rgsLGz9wUwKayREHqemmxWY+vUaIt8SKOOmU/Nw7ULA3dotP1baxqra4aRaT+0IM0up2
oBmnm4IW70Xi+01xE7RW/zRBgl6o8Obe8svx68G9FJ2lS1EjjrqwhjN+kE/3Hr2R1/3SWpEbbQs7
dy8UownHrx2ozWWFBG7iIxFTbaiDULlCpYdCeFjNPuRhJ+Y3DjT9rB/L6NRHdBMG48vUgEpYd4Um
d0dm7VLCSUs4sp/ou3nyxsqw797A3qDwSr6K1701B2O7NozMPSol+qDYDBK9pqWtW+ysba3AvCSs
oLpWJBJ2AKn9wlWxNR6hGaM2KCdLZVeNKKlpIVjQL/sJtrq9wsmcKmMymJMAsOOJco9UAwsMiT6s
gI1McDc8xwHU7Fl9SwKgGEm5hroZIh3OfA5tC5Yr1bZm+juSS4xkhZquX0pwXjnwMg7IhVs3t73H
LE5pfvZDP7aHl23l25wtpt4z4LLy8LFGLh7bcw+bGGuCv36g2ktt3pYux7jwPVZRF/pkZmnpMa52
r2vmTq6hFBlEgt2UUYd/ac0ALH2MPUcHEolLbBc2gftYWbmuxArK86sWyfjDZJlU4J+vv8AfKDKm
1K6CCy+gH7EqzGzKd/BCzf68gjGz7KvWoNNQzi4D68JBc3Z5ZCfZ577ueBHLpHaya1FLwWbZ6qbv
wxQ4hqLQ4xXFTQhpfrj0ptK69fO8dteDiLP5V2jQydjmYWe7n2eYmP4mnYmNIaMDMqy4j2kDpM0q
pVzBWnHp5hTsYOkEXwnMCzw7PSE1d73MVGvkYAyXChUFo/TQkBI91XpMYkdrRwVtCSlJ5G58Vpkm
ZuZIdU0ypEC2DPTFX278/+2TftgnZdf8I2b5Q58U2EHfyFeadNppip/6V6M0+os0k8SBdih0BuKY
fzdKg78AxFCsCJ97oc891N+qdG70FzhpULWgsHTqFpAy/qtR6vylLYJhK2ijWcg7/1mjFKV8rsh/
JDZAwDUeBu6BThU15vT1FeqkRVRJtzbPa9MABD+sLdc3NvDCY1wYrandFq4jm9UM/E3sJnTlcaZu
pYNhdhkACVyggbXD3F9OcwwDfQWiaPkK4dt17wGMOcVm7K0fSWgnd9U0BOss8b2vynXlZWcmEpIq
tta7rMnxdGjwz7tMRv5yrXxUBfZGnuKXJPP6PMin5QAo7HMppPPDGN14PqcbNYUUWGx5ofLIre+c
Ih6Ci37pFnM9lDAgq5VbOcNT/ty8tfuJ3lhjrqIc6da5x3ms6OcN3FRnnYIjfQDROtJrGlRlXBZO
5ulYoAoQqmBuv6DyWkE5teum0FJm2R3YINyg6X8ta5HllFdd3+uf0NntQJ0O9rEPZLq3p/ypJC6H
rp9l697sMjx5KOvvczu7nQunuPZzOpgH/olzOQcIVG3g2GcHCYkd8I6LCbi0jMepcCcArjn8XW4L
Loo6QpmE1H9aqxDoEoXKztsupJk3FlDFSxXRj7LkEFjHIYo6sv4liu+XKgy+QIeMb4Wc7fAo4M4Z
m7xvvfIcVi4ncyDi/JsaRYp7gB2sC4RdGINWrTpc3s/8qCnPpVYPpLsNIYTIJqY3PM/juRxkEq6N
pE23QeYvN/AX3czcxwndmcLyEWgXVIuAwiEUOy71huIRIGQ3hv0RIgNycJvK/tYuzlytlt5YbqMy
KN2VZnZlB9cwQ1BhAkjzXQIxLzC3ENHsydhinA5gaU9vZDb7Y5p4EDirvPQy6zHpF5Ewc6W18lCj
31a9u7a71kVSJB7/H3tntls3lmbpJ2KA3NycgEJdkGceNBzNuiEkWeY8bc58+v6OI7IyIxqVWQl0
XzTQdzZsyxLJs/kPa31rPelhuba90tgzu764cWhjYJN5kGXVmAaJpSJfVk0RxLaHm7SH/eFfIycT
v7XEuM6XkIz4ySUpS3Mes8laFZbYR706W1jC/GXE0ZpUN7JZGvD72ZY0hvDgZOWmpDJ9QvN/j0rH
8RX/zQZGQucXw/xmQGbYsEIIN+EwPzBNb/eNAuu+AJY6IX3R97Uls00XNuLgQYL1M8rZNcbylJDO
KTlIRkmb0a2So5bPy15v+GgKOxdP3izey86VQQNgz0/jTgtkl0L6KJ2uO6A3TvdUZZ9QRvKDSmR0
JOgVRuFSkFZaz1vWZ0Er634jF3wNLBhXSaGVQdRonubXBsrFKI6/raV5dSa2rh7bByD/OmZ6qTI3
0KU7rjzsaafSmoDIJyD+G7KTukRrkb4mhs+aIQykSo07vvv0mFqzplg8dvUegUf/Xef1vHJjk4vD
h23X1MMqc3hBltHS7aqm2Zej9dCY+SVzk9NihNSlvR6kYnlM7G5b6a13cKLx0nrJnkZFrFx9XiMn
8lVE6qc7yKe2abbuPJ1ToRFZbfXTRtV5tx7CBYJvKJ9tk7X9WBbtyijy71zqCl/uaK8Y9/QPiQak
vTGMwOvs1m9YK09z4p5lXSg/LQiK1jET+mjpUAD3ZJgVAANYjg4jz1YNfID7YW+pe9oAY3S/c1X+
tTiwZynyvYPNcXno8aNdkzvTGzgG6a5nrrLiU2HcR3FzD8xmrbn8UMjjbiZXph/59TTL+tBBwJ62
2rGuhbwkorEPVd3FQBZTSpqp9t6cJn7VtZZyRkw/464wdpHT0qLg3YIU5oJ2YHF56OfEXLcc6/ed
OdZ+tNjePkudS2ire9bgOvJWxz1WqTY6AWCK7oVzpV+JwQGaUZtdepOKfgiaLuu2Ojdqo1dNz0bL
ii/mhFpXTTrqBg2iQFq8tZEQASu523kqNmXTxD4JTw5hhu2lJa+dK4Tnotfxi5mZybdXyY9YJjeZ
GfN2aIhbzQzSOdPuMS8zeyOgqz6goj7XWqMAh3bpE7KWJyvymM9rw0e7eK/IGveix/NRG329KfJ8
8mMxbgis2Vd2uvVEGnIVG3kjjKjZjq76Kq3ZWlswS3Z6Jx5rsgl5gDM2GUWcD0erGfWb2DAveIBO
eRs/2xjcfJEvax2Gv89Ju7Y17116GNaRXwfZ9SytNffObc1tm6TTZeLWFX49EELEMeq+Z2FkvObk
k0PqcvioaZKO1RmwVAxr7DUHuuNuYw2NOCo7df0GgTprc6+Kg2zO3W0+9cs+rrodPPDDkITZtst1
oGGeVrOq1DAeZVgFQ8/x3VF6tIWyl18SHC0HNkmPN/Oiy/u4kBqdsGrOeZ9owYwacV2nVvxZT7YM
RtGfpqThnTDmT4YcdmVYnb1h4cWaet5aqO5hYA7aJE7xNUwlQbHza+pk+RrlfYBwoMoCiOvJEb/z
HrGJsZFxSJ5uZFnLzWTB1fetsKlXPV3Y0UosoHaaOePwjsy3sOrrC9MjaAgay9l6Dd+kBOtnlnd4
ndoMfUtsBx3vtTohLmOurHRFKlO9Kfu6P4moDFF5CJqXXk/80NSeYm28vp7HaFXZnq+51s2okxWC
WAPXf1SDppFzLqME0HbaX8pUc/demy2HaTCf5KTXn6TdaNEuLNBGbCxnNFvsC7gnfSmredjxnhXr
ofO+Cm24M2InCTo5dpfWKu9GjCU0kNp9Mcf9LYjWl1aZatNPdnVoFvvFbQkUmJLsIDTELwwuh5Uo
8+ad41XuRmMOP9LFUGt0UGpPULNYp9UQb+3cTqA/EXVcZJIfth1wHJKqUequdo5QKz3XXjf6xAK4
P22YXit8W8K3YjP/qFxnfnBGDSFJ776ZGbCkwi2cZ8dZkpUW2nognDh9LKNSR0/B8NRzwJwjfQbZ
IK8fIm5Y6mM4yjbgAjmQPb69iA5mXaQ/apV9zrqGtN4rhxezHdYQROObXM+s1UyQAVqV2igCN1Ey
pilW0q91lR8hvFW7tO8lNUIZnQ2R77oszALNcuo1C47qgjiiiThu4/4eYbu7Wxy7eQEgsau6eXoc
WsDxhpd4wOeA55zKrvvRZO4Xp3O+aZAsrujh+qckNY52aXrb2lPzykLktQ7Z059TmusV7PshiCHy
lYFWpQKlBXFFBGE2p9RooUh07Xwq5OjtxsqYVk7cfOURWbP9lCfGXV0PxgMHZItgrDdz17e7Mc63
sozQVRQy4+XVauVbw+ryGNmztUHOmzzrI9AxeEa5i6hBzuZDEZvGJwMV+1MmZew3SxeR3Rc3vsbY
fM3cK9uIq5NkYcNGATwcnH7R/KTXoVuK25BGBf7pWKo+PMSs6gsqD/xgyRDFRD/gZouPCo3EJkNk
/uBpFKJIinMvKMrhWXnL3hbjD9ZY9rapSeMp2Jete7j4iFMq4S+T5fm8JLfctYOVys736GRXeVWl
/iT796GTXSCWuvfLOoRolVchuI6G919W7WJQkP4c1p2Pzi3fmQgN/Filw6HUx3WozJs0Tk1kQrba
5rXtHpO4QEaI3Z2IIA+ZWbzJIbRdYO3LrW589nlMwYQeYp0W4RNTpwLNvFiFmjRXdlyTomUp30XG
zvJ2LtdOQ7YFGJ2gUFPrs1gDIqWVdYCLeYW+qOE4SSwfAeXgt83gu0sWv48eWdcU+BsdvoZfePXT
VGEmg16JMigpjoSf4yAwXER0E6Uh2jZwWZFT807Mq31VyYuHuGRrR6CCy/4JVY11q9nLfVfQp4jO
mjcTOshA1TAH5Ywvu7bUWVPTsAHCIZ5ZurV47oriaepaBigi5VU3a/JqYtR8s0IbErNQ9QVy/xPT
0SfsBiii0GkFSRUmPzJlrAzQJPcL4s31lAOi04nksoF3PjlGfmriXt4o6XVB35Q/KX5bSNft2kiX
Koi1THBLB6SObUwURl88gQ9NVjkUvU0jS28tyQ+i6HYtf9bS/JxFHC7zmBUbrNHNje2Gn3qrSHYi
mX2LbXS6b2akkB4g8ACGMVWPUXu3IDJvymnub4ReBdgfSFNvcQPFUp9vROodNIiQAXgKM3CGgQW8
54wntr4/KvqN3NDehLt8RLW9dYy2P9HmzlyMDGXNsg/dbFijStvm8U/NbYCw2q1+Mtq03jWZuiP6
/VhOMcdj3LgB4gV9U9e0t4jpzC1m062oLMCuaXp0EVtQJ+gHPXOfLCcmjiJZPian/wr76LOqMp6f
yrzvu7NThU/VsGCKncroXdMEub8y33fJsgSR6ZwWz311ayCVHhiejJejLyK3vglDkfpaqRsnKev7
lFC3ACumHnT9gt8scyP9JgurkfJMu+vtZnD9rJgWXglpyI/Lm6BBelDHG1Kp2r3iCX6fVfxtZiPP
SDjOfmyKVvmjzMmqiq3iLa9SQtGSxCgI/hQkDk2VmVPgVcoBO6vK+xFZJWnJUxPoqZ1t00SLVFAL
pcdBlbH0FaOBTI/hJ01O3TyNEEsZdMbDnqo623tOXG6lV8pNPS/RcdR7e4OZ4nFWhPg1lXfruX16
B5jc+GklbX9c4sQ+1KardiKfs0NfhfPGGqV6xHtGZI0SH/Tw6TkrwfKFkX67LNEQDG0VAWwCEdij
YD8zMpbrZiG5D0gNkqGBbmlwpLbp2GqscGdRAJRovkpTXmFTNFUN+zqk9dGK2YbGeku/jWSPvLhO
zbWI8/DWRiZMEMb86RaM4QvhINrNuWIUteeyJ+9JpfPeUuRxq3G4QX5HWdHGCFEz7x2/drJqXAfd
J85aX6utkjJILasx48u33sg4kSYLfDqPazFuCN4gwmyClou+chPDH9tTN+4diAxBnhfD5hqkseY0
n7n1VrnOs2SbEnBHM+Ve+lSTW1phJi7mlMID8zwqaSCsZ17VvIVGuoWbufWO8OOwv5NCuILmZvkE
zwcaI2+/MkRzdOYWIxGay10L3ShQqgZ737X6sctwn7SV+bNZ+jNZ0sq/9hZiSW4MTvf1tETFXaq4
jVWGu9rLxNrI8zHQUJVBj0w6jGeudhxlepcIxI3QB8+R7TxXrtduqa8bkrF4/Ntpwr6rbzFDDau8
s+hlyNjb9MCF2Aj2iGaT7nupapSE3Xlmfu+rOWTCDRI2bOizhFnCty5KH7IvP17OuMZsA7TFnMqW
Hu7I00EPntUWRct8GPmkBv012AfIGmekZSiSr4fPwUk/E8ciVra5m1Beg16dxYoW8sgR/UxITbmR
/bSm1eJJZsofdEOL7cVI9Buy7gVUxJExysJLl5kvqm3jMqfa3k379TLYWdA0RunR6CzlC1xexibj
OLobwYyZs/Mi5gj2RzR068y+GgvdMYgU7WCn6YSV1BhtDJpUoGyHGLCQb8nys+wqiOeRxo10rW0z
NvEKxeHyhKLijqzvjvwmQ6zMVt+Q3u34UqmUgJ3K0lZ27sw+DU76WITxt2tAXF3EMXPtD9MgiCL/
6Ixi23fuTzXM+GPdBGCYsUBiLrxVk5aBgddvtTTDz7ojmzLXsnfQnfG6uY7+21oLQMjBirxSep0l
9aIVZl8wK8ZC2ZKGREqldyrmgIZwpewJma90bot+EAeNmr5GVktk+TjQlA/NrPhLvMkRvBfoP6FV
ltCo1SruHPb69rEujKPSrcBOJ3Y3U5b3G6Y4KHDy3vKzxXAa3tBz05/YKKutbAUEKSwSap/kDQsQ
TjVcwa2hrILSuInR9FKRd4+atIt2U7ioPTdKy0YVmKzYqqNNjzBzfIg+2QA3NhoBW3yYrbBm5tAD
SD31WGA+22wCP34KDci4qv99I/t/el6//a6udp/2P65f+IvignMu7v7zz79tf/999F1dp99/+s36
VwzLff+t5st3i0P2P//jd6LQ9W/+T//wD9/Rv5zEszz/55P4lvm4Sv7sWPr1j/4+iIemAA5DXN1K
bOh/j4bRPOs3cj6u7Aom6X9LhZH6bza9IH47MnqFzjP9X/N30/4NjSYWWf6C7iKF+LdSYay/Brqx
Nid0GAET1TiiTOuv2jpl2Bi7mwhXhKVTZeLGvFqYJYJ7PoC2HN70qHAwMVjVJann8uY6MfcbFzNA
UHp9ujacRH9Iu2yZ10pM2W3sdmkGmA2Vtueo7eQl5qGDL8+YMambleWizfEhb4L5CTGfQIm34uMA
8uSkR6wK/ErkJ5ICsjuwHe620L14Gzqhs5VZTu0OezdctX1m/yIT7VkN2Oe+vR61SxtrKMrZffvF
6IqjM1Xje4aBMltNSOZhA/bDNtWulUNZhRfiJSUQIhLz9r3+mWVL9cFYwD0vmRleyYBuRwHJVnlk
FbDJwsm+HYF0so+2PWIv47DS9/S9cpcpoX2NlWp+Ysz2biFhuvsqLBQGXxE2QVzUxh3kmX7bmaa6
yFaOhzRzdBbQWToXgZmK71Sv6FAtPAxMG036KKwhNxEQyWNbL9pXaUdXn35dsUJdmnI/J83r4E3N
JR2vdglQGk9EA3QPntdNtBjaoj6vPpRXToXMYwJMzWnbUdozyvKQQLklIjWkBr7QE7WPLS9zqNyB
mzbs2PtAyPGFcAfeKn2Zf+YwOHfeQiiQQSLw16L3eFB1dastkXXIVFcfgB0uxzrMyYWznHbjTG4r
Voq+A7T23AvF/YyyV7peBmpcpZ6vRpbfRrRmfpwNJwwUWRT8oJPHS9YI+5ORWNoutfR4OzVh/ojC
NH7JuiQmYRiIFCX8VFVAp6zUYBCAvoiZmZlhPODZY2Qt+3MvvaUF0qmbGXQUHGLxchXFQtdqg7Et
41W+mAabTm8afyYMCCkdp6sIq4Skva3TuLxL8NP4knbgFKlqWcGw7H2h3OJcd1p6EqygZhg7I3Mp
5mq8p6yqjp5DZxG27/WR/GwwT9c+L3Pq/pxOqMImck0KZOdN0Ucd5pbwGQvLu4/COQ5GV1vXcUFj
Pw8rW1k3Se4NX6VjZntdMT4aU4b2q6HtZ3r1eDouC9NedsVd+eRVafiqFXakHZjMN+naKx3jB3PA
tvdjfewvAzjncD3MmfHWeXlIUQex/N7oy+ZdIY8IvHo0PjKGPZSsczdfWtwJ7k5SnLe+cj0y0MXc
+l5hTtIPO7hrfh8a5rMJr/PY4FH7pOAnfNdglRwF0JTzXR2V7nuKffoMPGDW98gsvMeFKSWzO5ZN
7MSYVeYreK3Vxo3L4gMxgPfE6P9T08d6ZdfKPBu9PX9btWLFBWu2KiFhh+VrGlFiBLlKebMyE1Nv
nUOL57O3qvduWHUrBlvs3DrL8k6xmOhZO3WP+M+TfpPweeYtTLi6q+TaRamCO9ixcQz2LSOjOllJ
JuDrZeyaQ1YZzsHSW3xgZsxYUzHZ3lZ9z4nGKMQJNK/Wt/D5k4sYNGtbJXo2rTSvC+VaOkp/E+SZ
sg3jMB2EXs8BYM8k3Tqw5PbRbDY3DMNQxBAs112Um0gurFOkL1mSNjNVG5NuDrOw34fRxNjZ1cb6
fYCCrdhEEZvZ6Ej10dXN7a0kGuCrshyG/a2RDndzM2scLkvs+ZWWeoodiBw2mhs37/Y4j98NjMS3
WZbG2WyTsIA507qzb1rQxQMvNJvbePbCbOWKumBAMZLILbRRBIZeP0RZW6/czBsZ9CriPbGgrOzS
Och6hiZBeu69B1dnBf0n3KcZx2ZlyGY76cVjVFr9tlUjkiPUiswuFC4TnExzydJisNfIx5cfhEIQ
GT4YdkMibV8wr44HPIS6mwKlN/KhP8q8sclvl2qsk5dFi+hvZkeWmf7qzhlzbgY1ptF1rz2b4PSW
uB3NB+Ju3xopLi8w7OpiF7l+sQ0nuuNYnNCPZ8t+iMZn6tTy0qA4vPRGGwp4/Wn4PKKnfzVRyzAo
ckoqWlRIzy4xNBxSIx8rN6nLO72fijt8tM2mjQqCgJJMIvBimUKPzQiU/RrHNm+7YCrm5KYXXs8w
0mlSCt6iuEk9nW/XzkigBhzOhUG7xUfdY+hkqNY+YSK0b1nPibNllSFd3NKFD9JV9j5NsvGRWs5F
5zNQHZuLNt+WWtQX205rKuRZc3jjVXX9wMbJ2Uf84F8M5hfI2Mra4kvuN1PYLO8ZYaxVAA562UUw
pykXZ0Yq7G3XgFN7fFoW51GfGMtRdIuzj5OYEciY3jV5j/GrEeZtCK1Wcshm4WVcwuvWQrBUqaIq
KBfp8Fnrq7sIb9/2ej0f4ZEbJy9d1I7jwtmmAFxus2wYaGjFyGrdW+IfYYcFMpnoznzVTNihLb2b
DzNbqXuRqXHrzZ63H4y+fVZhVdwNBlEwfJ7smaUwQQVm7bBHaMcIG9hCPs+K5T1EqN70mvvR1AtW
qKnpBbgOjTWZGfoubXJ5S6cZnhfHm/YtL0bEPKQslp77pVeJ92W0pqh8q7UaokPy+F0fw2zfVloN
vyXWXBYZHDU8fjEvaZmbVgAQztkkQ5rdsQkZ32vHGVdZZ9hvkKndWzGXfPKgsNAK4uYCJAz+f1kr
JUT1UM7eK85P3HdDTEA8LqumN8BJu6DqsZF5b4kWZg8IMNvmzobI2O5MB9+qv4D8tbCYGo1+Ejbz
HIbHRqk32HPjpL7u67nylVjmB9VEqwny67wxY9vZ1J7tBHB47TBIo/F+MaA6H2EAt8Wu77T41apN
K/mAnlCWASZP3Vqrkc02Y3n72oacDWOaBvacoIH1/sAjKxRboaHECv3RhMsbZe/0wtq2/EqHSTx7
aAIejSaqD9hoH5vSgRhiNsXeado6cPoBuVw1Xex8eeMABPQRf6Sd/eb0Y/+J3YoKQip0Gq3Vvzme
lu5sx83vGiNfj7LQTtwc5GiqzvYlosCf5mIN14SVJqOPZRqPO65P8h2pQN29aRFkETDKZzRVK5YS
j67dq3WxiOU+Xqh32D+NxB383+mLoB+QclL97P7cCf3qbv7eJv0/1T1Bt/yn3VNVkrf9FxXTr3/z
R/Nk6PI3BLY2c6SrewwV83/1T3RJv+mSiRVEBwMPwFVf9HcVk67r/BESeNYKvwI5/6Zikr+BwwId
QXeF3weL3b+De5B/Cde0dEgTNnx0NAEY9rCE/EWEXDNdItJojm8dprQUKRp5mISNCCuwGjubdw7m
9JJxEdEoPIhmfY6AqAQ5DfGPNmR/7jtRIeoAt3kz7eOlYVJUEQ7/tSiBeqRMXMkqpZ5PcJBV/pIs
sjlV7aL/SM1o8qDFZrCodMy487UIGsxtotnVEwoLByVQ4w3DgVWOGs+qtst1jMaUsolpJuoZyJ9X
LWpgwN32mded9H6uEx9Hf8QQpVzEignH+0AlzykdM7caJn2mknONb4wAjDB+5SF7bhiLNRkvDMak
HSdnAsnHfZ/3zk5TvdpDP0wZQCTldD80GvC8Xqwq4b2M5WSSZZl3rD2i6vpdsdt8mSyOA1ZU7F2x
eseegbbyumA0DAaURkg2VJWnLEnQ2lu8YsGUM2ZGnxgsHI8LU3GyzxJS0XpaL5FYB5ku7V1bj6l9
HA3H+uKKzMeMoIdQPS42Cd4Ys1tNHh1FrMo6VYaPAd6e6q0isy5fi0mM5yqVeSLz68SVvrzcsB4v
BiMYZRx35i5Nphi9PyKEeuid48KAnV1VYFC9imk9xlmf8oonHRon7N4gSsgbjhggU0QivHExVfyS
IjtOvaqFJd8GIisvbQvlgeWONv2gqof57bHj+0l+sxjNG2BxVoG3mo3ZhgP/qhlHrey81iP+XXiJ
3nAawXcRX9MjAndUFpJLnffpPmHyba4JALunsFZrHewqy7tsvG1nlt16kqQ8loz+V3OdEeaOyP/g
plm1hr+/bJYkybaEKt0aST1dOruXCfusXKwST8VlAAcoOrguZXkgTa426RluiIdXZ2aYm7O1JxZe
bThf249K1PmX6BrD3HhZazOpb5i9dW5I/kREhjUKm9YzDq3JgliaUX4gyis1wL3173Eqhy4gx8W6
07iCFk1YHb1HSurHKJXFBpmeth1M8FUO/905t816ayzGdF9WnXHd9FBVSjLPGJK5sNEyoWfHq8Li
mjnRsivJ7HI/jDptWBemFERdLk/I4pcDVRiTzlSHVdbzZlIm6jEdyUCfRzd2zFBi1UsbhpADl2LK
wndqAm8De2KgqzTlOmuy8tAbTv2EXP/GAkt+f32yb0Oj1VdMBJCENcZ5SWkoeWl3gcu2bUOhSQ8t
zVr/WRmzfltZWfQa1QlG50bijR+yfNfmjCTnxI62aTpcc27a0Ee00P4QI1aE2lbeQyQ1yweNK05u
5jwvQr8tzRTBHav0U7YM1on6kK47bccXq6lG0JhgsBBWmOKtsGaERET4VpE/5rp5sYXs1wYO+Z+a
47L87Lgam2xJu33f5V+YkTwUiSEOSq2fG8/PBls+1OY4xezsh+oLvl/0yGo20v0qU9Ynu8ZkWyKk
42sQqABLASs/PBi/AfS+H3UkCNmEGI4wk5SkDoT9Zhm5u8myQ58sJbZNPXyxTWdFBg963yVHw4v7
x44RUpBzfR7bqbnnsWY9L+YTAUjwbLLQ22kOobm+azbOwVUavnhP5u6PyS7jOy93k90QVuUPZlve
KtcpffwaobO9JptOZ0tpEICXXrpCuXt0qWQG8XQ/GFoFC8wYZ4GmwwyDsWPSrTOnmKEJOr7jNMlN
ilHNr3rdfK/yaPSLuEfqOhoyXeFUtt4sd/QQ/tfLpWJwFtBOji+sPGEImml1FsAoMdE50xf5CChw
hNn9jFijBZnVLOsqj1tsG8J8FUjNbheDcdRArszdXFrVxshRuwrWJteQHf3BIUYhCwhZypoN8UPR
uq0a/QMxv1rJqa8uqdSqDrFNjDgVj4EvjS76yS5F35VD6byZdATaauHRWi8cOUHczQMU4igeV2XF
ye+OjD0cd7DPolki+MaauZGRIZ5widVHd7TiQ+WpmuKNdUqHX5Ir68XzdzIj2IEk16RBI8J41RKS
RJdjsF0OJ+AihjGI/aKInQqwOXwXBfowY6o8ulhRnRFspQGcY3WCljLe5462JoTeOzeI/BIfYVsc
7k1by86xbjQrtkrpe94O4jFt8/rs1C7Cx9FokTnYsXeR3sSo0O2mfTWFCSC9UI4EPST6LaS17KXw
quYlckt1x7ItfK6zMDn2E/CGGBD/k6HkvI71Kt0Cn53XIcBtX7dLwBeSn7YKaOv0bl/my4Cqzemf
ACTps5/IFoQsEcSBbcmK1jjW75qW6K21w3zjUI4aE1Dgw2ShMjvMyCUxBNgbaXIdu/FVTmzNSJ61
t0jY0LeiSlsORmLYX4KvrxF3VCZ3OKhHdhG69zIvFjoyufCid0sGe34btcnGTjL75CR1/Rg6A0JU
DY9dhhKRQcXKHadT31Rq09YAOv+/yP/3nPh/sVqgarz68f57GNruY/xI/rRY+OOf/K02tuRvLnkF
1+k9SLNfMv4/dgssEH4TkuIWVzQyNv1atv5RGwuB+N9Ac0/2rUSkfi3Q/6iNDfc3j1UFony8ggZ/
8m/VxtbVXf53fT8U1avTHRQb9EBcm6Tc/1nfD/89X5DXi4e2rRHe1EvRzuQ18n0GMIK8Uy0jdR9j
1fmqnUw8xnGmXYTXwEdlqEiYUeJaQd5yMEPDz8eVhj6jQ0G4tqahfgPoz9extYgaUBuqhFUvIejX
jba5r3gLb3oahjW6U4+5LfSk2CtHougzlMVizi5Lai64hxArx4bWf5cL03PEHaO81aYEjFaZJ7kf
t934QY7m/EFi6JysopjLhhFoYKysMoU0ONebA7Vz/dmLOP1ANz7fMeEyVoLwpzd0BYo5KwDlwJyX
7ptPFZrcOpf7iGwRhLT2vdFpjB0Ypoin3pyWbPUPz8vd79f6H5FuvyIc/nILbPZL3FXaIXBCV0Lq
P2QcF9DjUw0oxMOiTG9vmb21rsWkGFdXE/ocUzSMVFl/e3eVU4tTOYqrpcnGrxwkZFRuEdPNa2gl
1d7D33NeQiu+Eb2sfmB61F4IxWsv8RVDaiVpeu6tzoCHHXf5c56H7jaKVb3pW7O6dV311DEi2Vn1
eEIWLR5FLLZO7P1IG7v5/Oc/tPdnJADPndSd6wPsuuzL5P9GPahd241CvQZrWxXhm3G9+xFB3q8Y
1qc7zdEVAZWm2hP3wKqHQbTwCzLrNi3+kfPUT/pnDZsP0BvmyduIOKLDWJnWQzjzqwa+5DdpgQDF
NDHexr1NZGPUTHeWGz7DRRdbL0nyZ/KbhsAGaLVLyrGkz1HaNhtMezVXqlsvesEzbXb6cNQX80dp
96dRCWPX9aG1Y0wNRFOiUUumOVtP1ijWeu3FGyt5y2uPLCVZjV9M5PBqMTH+qgnZ3ZMCqfCrMGXF
GzcEtCIbEo+nCx/K7MYZmC/mbZbsMvMHk7BUARxWNs7AdCFMVEYFTn136lcJJjmwsam31ek+A5H0
7sopS9TBJXcJulKSntEANiey4sTLjPL1GxAQbUSJHMzG7+A18Jodg1Smtt3h4kyO5HHo5/BKrWPz
MZytDEqZD24OeFcTL+kOPVDqBYuMxIX49um27QwuKCmdG8j6y46IVz6bWrbcF8PYvsi4bT49kNXo
kZQX6HjO/0VaxF/OLAzsABBteOeYiTzupfcXW6+IhjCMBke7xJ2OHM4DZ68xpn1mRYZcx+m9ALcV
zw7roa8RjVfQdi2TfjnO8Y+0rq5kJREemk5vXpxGIkCMcx2zYf06eTJbNb1doIXjq2SDsnI/Hcxy
m3PvT1UYsjfroEZBaYMIUlTiQhOTSaoXftSZBf4ZhTJZmWSdbgZpieuBWmUHhE6dsbY6tLdM4hDR
p9Mw3aisWu5/PbZ12iC6S+wZW6plnNgmhj+r3GV8rhUtKHCjfSnZLt4kbaJQH7GOilcmW7HPUs+2
vPKRcPQTKlnf7Ht7K2fMyuvMjd1bV2+qfxVJ8wtO8Pfz6nr52Xi7cF5wa7OYdq4f7X84r8bGgBK0
qPB/sXduy20jWRb9lfkBdGTijlfeSUmURLNkqV4QsmThfkncga+fBdquttQ1dvTEPE10d0SVq1wy
SRDIPHnO3mufdBoW2qqBuYNhV2mf4snjE9BmJJdY1do5HiOwxRaOgvIGb0M4bF1SAxhq8Awys0NB
cUDFUT5zCKnGhaf6MliWsvKfqM/4MJCh5V5BYfsdOWD2rH34ABTavC2b4T0ZPx/unxxrVyXxuJ5S
e2rW4I+HoyoDhIkkZDOtyVlnfNIf7iydBLNFHlra2iYj51n4wrqSve2/8ewh5NNHbNKDI69tUiwP
BJS2/kalrn9OHYWLO8wDBFS/Xjcv+/HH9w4Hmc6Eji4Bj9eHi58xoZnM3joVLZMHoLm1/8bd7Lu7
qq7SBzlF0w3dl+E2pdG7bbKZhqnTQt67ZdQdisyFZ+Dp1T61ZiODo7Qz4ZLe1uvNhhxO1ea3k1uT
xwUh8a7P6IEvmrqv3wjtK/mKmAPWft/uxTS53RLS2XDXmn2Sb53OYVKLvXox6BXLUNv6n/VQxjuI
H+4B4wj9J7ggm7Q2AgRC4fDEzGHaVn3n75lGo65ikuNCD9OHryQ4sF7pOAtQ+JS6XE9G6W2MIiEJ
ttrVoZGrhZGU5T7F9vzEJLbaUxMMd5dHz8d6/1r5WtitCdrj7eWJD/Op0k94dcE1ZzBblx4UzldR
1tMmFqH/xJ3XfTXTbF5B5kvDIPTQgh69McU8nDYzVr4yqjhakgpwFqWOFNFUdvTIZPDFKLJij0Jj
2BOOUyN9Q7eJkFe/Doe+XllOOhzha7OX/PpGoEj8eBd7Bo3VCxHpUg5+KBtYqwmJTDp1IiCqYZwD
fmZYXNbmtB/UdvQV4PjQ5wOEUxhsKMXKZ+yQ6Hkla9KaUdg+JJgAf3WcHlSUokUbMxEly06Lo2wR
BPmmUZggFzxJ4svYi/QPlv/mi96b3dc2ckxt5dlW5qzqEGfZFkR9etORbL8GKj5yH5i5AYTTSP10
k0oUGQu0BbiYAm1YjVPp7AcTZTJKeMS5Ie0tullktypbuzd4sABytaJ9JcuaJTJBFlAVqsDCPdVb
k6eWRl80l5zz91r2UfMZ3OkOMXM3rmCuTmvPGD/LssxXRoGehfcTMncCdLr1ApObNdZx/NGQdl4A
0merirDmQyFjsQNAip4TV5faTook5Rt9wN+0hJQaPrAPRA81YuV0wanacGGhMxiu6agg7U+UHexw
qIphmdFNgYBO2OWrxiTrpHX9XOAweTsId2CrqjMcO8zcA/zybbNuwMEKPi6NmkXK5EEwIav4td+0
PAZjqE/+0rVr00QaIfNzEDT13hcmu84kY+NLaGAtXwbSLpMrDQQm5Y833gcNAeLrKVDiSwagLlg2
KnNXIyu7WGo41q8DhixM7orEhStfFFeYBxggWrTQH2UxRS73Uzvdx7lH1LTEYHuqqC13jZZ7jHgw
W7zphM3sXcwDa9TdiDdd20e3IaqpX5tdxxSvtiNMPBWtPNoN3IWRospEnFetGs9KtIVV+mIVGVP6
xgzu1BQKFo1F2UrjiLDuZYoY/Og4sB/0zOmXbAYeV8Ybp/vLg/R/LYf7/zf2AaDzy7HP8euX6rlO
nt+J5r790PezLeI4Q4K8uhwgBSMc/rwfZ9t5JMSZFvs6ZvTZhv7jaGsaKORAA7k2wjpQWT9TvsW/
M+bRP5KqBadopiimwVSfYztv7P3eOCfJMlwPu2sjm7wuRC3G3Jb+iGGqeMyvIe6aY5ntAa4RBX6Z
0CfzsN6ax/b1PMBPM5dZfs7bn8sY+1afR/3DZerfzAKAOUS8ozSucMdNUftozlKByp1VA90sIPAa
Nzrqs6gguegLwL3Mx9uwXmINNI7NLESAoqE2onMzlA4iv2tmwYJ30S7AmE4esEL3h5lc2S44AuaP
QvVQl0WoAUtxC++Uhm52qvTmwZ4lEjXIZ9wLyCZsZU0n1BjVacaoboxZXjH5zbDWeqM5JCXzDtC2
LO62HDhQmRyqo0Sl5xZn4TOPmdpFdeGzr01gNRT96Tt4buFnlSUtkclFTMBN0OkbL3SYa1gqPFmD
Ha87YRI2oYl8uK44MV67qv4jQ5YW0AvU8S+azEqWwiinc960yVLI4UsyDPhSjC6hvaV10bWKchSJ
eWnVf7Ll0txWfId/pEmcHd2+CzdaE06HKoOqsAiZZq3SznVmigf2pZjN7U73aqqMNLhFHR9vWKkS
HO8WWmN4ezvRFzTKw7y9zjUZYb/MbHdBevD4iZ5fu0mQPy0bBCq3Lrae3air/MZRor+m1TfuXGkb
z2RLFgcMas0n29VTVvdES9a5XuKCrEJ88hnNthsIIGKjyJonijzN77VGGJ+a0WyeoDekb6Nei7Pe
tdHKZrR3S3y6djQiByArGhOuFUcTNeQezUQ3ezSqqNtIl60rpwu57vME9JSgAtWMakA7Vte3simh
8AzNsPSMLiLgmRsHHLfmeS+GEaOYU5VkGq9NBiBpwsCStUnf/D6vO4H001MNLMNsWmSiwBoA+WyB
Buu50zv36oLhBDxRHs1KBss2F2jD9QmOdB0MxA0S77PuGOtcl/QsdmlQujuaw+nXOA/iOw7AOfdU
MN0mVlyWi9jytRe8LS55LkEtvYXqbUy0CG3bqzyynfNYhuEhYmK6gAcdr2aQySO2EvG5GuLh2vYS
sQ7Nur2JnBLFX1Gq7r7i4PGkUsZwBLiVw1VpRcGZQ5t16yoTKVgZbLvOQSMo6gb9F1PPxDIaYia6
Cf23lLmDHFDBewmBbRPd0RAzUeOvRGvK/rXHsOPvddyIe2uk7UwWhsTgQm+b+S07WfbAMlLSsU+n
HVnXYo2gzVoTMiRunFDm/bbtSpQSyNnWFQCI2yzIgtsqNPWVrWzjT7pVHqgmKoHPtR86wWJw2/ET
4hCDY0+esl3HMtwxOckO7YSmg46H0/uUY8rqNnnJfCn2DezkmpWzNWpYex4cmasSQXrhl0tTKZ+V
JCqn1ZQVr6nkIMf0JRtujMnJ6F8nVpSsyDvXHoKurr11LC3PZxgeDKD2ZIzYKM6VvhnQjmAzdsvh
Xk+F/FzVft4u8RhUpdqkdoEQ+YaELneg+WYEWQtamJ57kHlLOmt0dQAotLX45GN+GO0/Aicrm1Mz
63tx5EPXzA9TqYNxWDYuJvhyZXZ60n+q4iFwX8yASWgOcCMVvfVHBqtGOWu3pLDbaG3bxK8jA3yZ
bGmKVhUbF23b/9QBPEe/jPtw0Ff8dPaY5fnv4j5OYfH69b/2dfqcv76rBb794PdawJH/kLrQWRJt
b+5Xi3+SbPgtVhCTo8r36I6/SgEd2YiUeMpYSk1x0d3/UIDwx7Gbz1oSHFj/TlnwLdHzpyMzodwu
HF7KAjppM6UTCcrP/QqFs6LKMM0xVGRWF1PnfsJo1ETrwPWydaRbj33WdTds8NEibsvHNLC0veid
ow7AHnv0FCarsjaze6/L8ru0FQ+WT2ApenAIJYVJz2lqZxScBElrjpqziWlELdzaOZZph79ykIC1
+uoZ7P2N3ac3QO23flP6q6aykID3cJkQUbqLroreOPREx4zruFRk1y/IOVbY8zDCDJbOIiWmq8IT
d8T8EN5Y9c/F0BNAklTr0RzZkJrorU7jZJUZpD3BUD46xrCFD1Yu0f2+eUl+08vu5A8WWq0Iagf0
L0bHd2Y8XgmMp8sq1hZDGD2PZVOsCjW9WJwnCPt4KRz7UY31puA0t6zoL372lbkDu2IvUDODiq7n
ugkoAALZx6RLnx2AbBsR9CfaYxyi5F2T0ajEJfAWl2SW1KgINkaKQ8/IyB9tAyckrKo7B0Z/cvPB
XgL2C/ZV6r2g5/O2MpwzUlGFtHqxn+aMA62nDSqEwBgXHfSw1SE8DGc7HE99aT6GRnIIhvS5UvFz
MVlHbJe0022zXpt8IHIc3vB835kp39VoNNi7S3T9dI4ns8VZimd4gWqFlIiCC6WHFQN7yFsLbw77
jJLZ8MowA9gNtqaAYFA009lzK/GUcu4FjtAX43J+rZKkxzVQvLu+FneNzvYQTlfSpZWrdeKqdNBc
d0n4ZqT8Z5aMbpJkuNL5cnbUeZjhLo1ec3ygivNpI9spOg6QPJzI+0UXufEq9MzpugL+VYwABk1F
x8kazpmwVsOY98sczePKL6LnvAPmDcmDzXi66mCYYfytYGMoQspopLvKuPV6YIA27LARB8ZktdVO
Dd15UuTYIXbgRjV2+EyoKaDtLJMGC0rbTld2MYbrnu2TQkQaB8/hThgmYl0VbNlFWYuHPJAvntFD
saH/B7InPUinO6uqPZtD+paJmNoST96qzYaz4TOYSKKG6Fcd8PFka+ESriJ+/Pm6y9w+AlB+LFQe
b9COHUuYyptm/rlZ2xkOyMV7w36MnGrcYY2cMLzT6NU1SP4+lmYnJq6t0vzuHuB4sUoHMgNGBWdj
ROi8UzAzDqqwuj2Hc3c/dBri13BMcYWWGerdctwIhPGHLMSNrmup8dLI+s+xq+xr6SYlmm8wf8pc
VUmIs83LlLFykql/9h2asyS76ekcl6Nyhg7+QzZoNhAdE+wMzlC8sKF/RCz9J/J1empDuh5Cm6RB
I0IiP1a44oYQuKFt23hOhwoNzyXY01HHVAvv8oJZNKPnh0KjYsPrZlGVWM9DPgIkIQKEpzIO1yCQ
KbzwPZaTZ2+yKIPDMhb+nWyQaAU5t/8U6y+FhM9TqwzXRkcLd9DlxnAKvjc06GSuchsqXwo6LKZ7
y3in3Q46N92YOI+OZiOhVv3e76o3ra+uTDv5Tfwk+8fPTVtWcdSFM7uUR9+x6N2+X8WjGHAW2d/F
zuzmoVirmiUDkWNkKSZe0v5Ne20ee77fMzzqPNrDFshSCYLt/at5Zt/m9ujkO2gaxSqXwDUAztIZ
YkH/aTP9m/Hf+wEsgy/Xm2WJjHKFmHOdPrxS7ziDEftlAXI0efZ8VsN5OY4RqixBhNTFnl+J33TA
OZd//HQGciIHTRE4WP7+/tMFRu6FLmXdbsQru7bq7ozvmQ6cAS9Es9Ll/HnTFBVTzer2649rzA3q
D1fWAH7MYNvBGet8xJ2jW+uneHTzHU1eHM50pO9Gn+BmlosrnJ3JTnjDS19DMUh6lJFxB4atQhXH
cWt8CZEVBfl01QYzqJxZpedl2pIzzxrDK0AFlm9glrCoQOGoIr7J7WqTkZI0ZMGDsEKcE4N5bF3E
nfiUvC22ufIpQIG6JGdn/M1c929uITwTQqfDIYWlX8YoP41J9DTyGBCZ+S7UIXgU4k5401020R3/
9RW9tPw/XlET1QEnJ5fD2UcyPjlM7sBvcq96jK3xQt+NMjLXImURzm0vXtVuctMEMrtPu/HOaURG
wgl7qDkFb6pjXZ5LFYbuyQI5JDNTBGpe356J/TjiPNpiYUN7WkbZMmAavlWDPjwGlj5uaYuX6yEi
aLDFCXXKk+FhqNj2Wz0yD03kZuveJszBzKM3n1jcRZ6kF+9escVD/0bG+oMbtJupIQx3KI1dOFq7
MMwhEEFnwiswEJdM+rreTnfOCBNW1/mzPVf7s7KQhzuSGuvXF/JvVhgDZDA92TmyAYXF+6cCni+2
Q83Id1MvL+XEwMpmlfjG6KH8Bok+t6I+fmcWWAG+Ldpg1kcKe6WPBBiYY76zku5k1tEhY0z4649z
eZI+vAY2VNRD8189dM/vP08UErGeCpHvCq8rN3UEIYDYkpd5pY+g6W2byj8kugmsWD/2vgedL08P
2uB/ruP4CySTnBlMBwQljY0dRzE2WY/VqRwzjAXB22T3KJ8IBtqlhj1x2jf6RSum+prO/Lpzyz9I
vZ8WNnmqe3OkQw3jl4wbktaWhMSVG70i8hTjh75th7Jh1he9EWKT4AUjRJppWmIFI21vBAujJKLG
kkRz52G07ERzKnI9XJvG9JsUbfNvntjvAaOsw7Q19fcXbO7qDMWY5TuZclDoQuiqEW2rha4lfOaQ
KxBRbq3S0T1mll0u/ZqZ0CSz24bgd9dP8rWGonfT+1O/aGxZrNpQPPZxaQCWc2DMdvYRBqUNO8AC
2KbHKyC82pLQrWLlxOMD0uGXCY4COMhPg0F1iCuTmZw2YCMVDyOFGJ77sNwaKU6bsj8Flt0u4or7
02TyuKjtDh6Jhlgx81Nvq1vTg1dW3c2v76q/eUjYM+b/MXzn9PbhGvWBghXRd/mud/MVJc6wcHre
jinahV8Gv/lGpJyHWB/uYZddmGWNhiGk9w/PpDKN0UDRCi9Dr3PsvTVMDz8++OxUnuT7mQpuSbDp
RKnpLFNxTAUYpDd2QgEIC4QYu9yD0pN1au3ZtDUYczULgOtY7OW11rm3qYclLPSo9oe8MFZGWb9k
8XQa0vGKsQObMbdZYCTPfj9XqRju4kncMCZd4c7Sl5SrQLtiF/Qiccnz8XIyB1QhCEKWHmYbW2v4
iRJccem3RE9PTbgfXEDL8yHIzwFi9U2CdrDtz1HDQdJNghbPF0c9a+ohcSLDHU3Er0Z3JiDsjqSt
A+pbxUQGJUiejKv5F1rGv/G7+YYsW5qHZlWv58eoHqxj4fRnO5gPEIxceJ6AK6SKakn48c0A32rl
lPzXlWY9qhiMVw5C8tqzhpeqaVYgUjkqpNFNRJsH4DeluJmaj2jlT71hwjstLNza2UHr4sOUKQXC
gAe4adIDh+Jt5rOzREg1GLxND3bf3KTS+jOk23ZIpHXsEHMbejUy8u23w0TYSq8IhKPFf0wb81Gv
YCP95s79m8ebWgeFC34Q7qiPXnrS5GLIy1a2q53xhW7oqRbsex0HSbBX8Wquvy5H7aLxJOgXKr3L
M5+HzWbsmY4yRHjJVWbgF8vx8ibeyu0qwwE4ApFP1918DfV53KXIIzigJRkEWDNaqzwNXggF9W7K
ygtBdLAvNrhAr3Oeg+Xk4BbQWGPiZnzoDMotURnl0hZRuxwCmsypS2UdcDBkPwyNgi8ELfzeidFQ
d6ygTAKwqXIk9Vqmr217Mq022hapPayjKjFWqp+usrA/A4+FQwgvnv7n+EKcTAnJsjk5nA52SWQf
OzYRDpnt2aD9P1fzjfNjf/1Ph+13HTaDY8RP9+q/dNiOX7vn1/dztm8/8kNDKhmmGSYdLDQ3HjgI
FuUfc7a5rPwuGjVppyGqI0mIu5h4B/lP0ahh8VuWjdbORVF5Gbr9wHHcfVtuIXl8w3N8/+efFYtS
/1DE46YCpWvP0itKeZ6pDweIsDGHLq9K48bxa+dh7E0LpT0zbpatVKyYtisFPaY42NJTEkSQguI3
ARfsbTfdtnqtrmmhtfojsacJa1Ra4VcHlAiGt1Q05lsEQLjYze6xSTLmxQF6grAkPWfpdS4Dp7KJ
odPYYd5t236Up9aoi6e887vbqSJvG1t2PntHpopdV/lVv4kA6O2cKkYnVSVdu3BwRm9t1G/FogwZ
GVHaAoNfaaOBjGQcEaqEg9sHO/K/p3ZFgqX4ErcpWggYU8mrcjR1GwVWl8HgyYZb30ejvyCWkc+e
lRmLIJGkibMvxsrEliOpcLZ0w/ldo6aePBDxNN6p0FLjnrBPlp4sGwft4PIGKZf9SQO2qbLMuNfd
srj3zDhACpt0tyrtQdmz/66IM0EY7tcF0Iy+cnYIdXK1jM1iCvDnNsMd88MEtbpZDU15YyT6H01Z
Ns5UrnpfFI3a+dKKWtZoHbLY1mWgEGycivYip/s4q3KxTHIO1wapijmCXmYGe7OWBetUGSi4mRzG
3TxP1hFHqZRxBnpZMhm7hCiKCh8efFkr8pG4JaozPdIq06jyFmUBZW/DYMENFi0LtB0sLRDFPh6b
Udvg6JB1v7Rqgr64mG3nNNdEkXbhikmL7RQ7UffSv9Ir8ForZdbdfOM4024aUB1ttIHeAHgr+qvd
oUF+VIqjHLO4MSBl13XXs/ejz4E2/hhghtOnJ8YXY169Nr1qMuA9ZJCm/v3lKf7PgvfbBU/OIuf/
WTR//Nr/183XIXop3g0UaBLyYz8WPTELBeCio/Ekuejdoic8xAU4Shn6fssX/2sNNBx+CKA+XY15
iWLR/Es4b8h/GPR0ECSQFEnlynnpw5r3qzXQ+nCCE57Hy1uI5y0O+MSZf6xMcRxOfZDH1xUwp/HZ
xPFG0JHpNJy8QyDcuF76qo/HXYQ5OtP2hR6WFlJzi4M6GTFiiwt7fK0MwABLTZTWcmA0N10Nue18
VVXqrBiR2tWkdnkTgAbH1J32o/lJY2DrtoTStbqOiSx1cuanYoR9bq25h+PQuxWR1jj3XdF2wPhL
u0G598nIAbrT4e0a8URIBC1nKlVtTtoIC0ENF0GyWA6uA5ihw1NGGzuYrGQIrzkGqtL9FOoOpXa8
RBsqYLRBKEOKH+dlVp9rlyd+7TIoT8XnSDnN1G7zsnP1DKZ9RnJAhA4deIdQL6FWVxtHlSPSyjSH
4DH2MT9qj9r0Z5kLJ/p2WPnPA/ibB5Am0CwX/J8fwM/PdRjlQVPkPz+A33/sxwOIdZtDHvZrixYl
Dm10vn9VHeY/HMK3dHcezv1Vf/BUCtoNzNgsm+Pz7Gf5Mc6z/sGDMsu1kX2Ys+Pl33r23h0K8aiA
45KXOkgyNJwf5HcDvamYVKvVrY3gPCU8PI+G9h4qQmNDG1b1nz9dmL8pdt73Zy8vxll3bsx6Jn2U
j02BwBrM1KHguQ/xuzxdgqHHpvMeOPrNMyUYMk8BJp5nb46m/l+8NPNMnDk861zU958z0hIJR1Ca
9xOVylPuVURod5cwSgdPw9lwB0Qxtajm+DKqhmjx65d/f9SfP7mjkxMmXKJ5+eI+vrxuREHukR98
n2YaMWiu1pHmJOCKloeomF9uyNzfJUV+iOz6/qLcKib1K1XmxSzzU9c0L3O4qKWn31t6rp9zwzX2
emYT/odZynsoG8u9NqM5RL6VLRFBYdM2r3ZZR9tUs7kOCmjktnQColRrrQLVMU2T+Yx0B1KTb3VC
XnWlPyfJTyS5L2pI0uFqSAE1L3997T7YWy7Xzkb2hrHKwqnwcXdwe9doByfU72Wrca+0NGaHFA4A
gptBnll+i6shIRLk16/6vq//7eKxF3mgNeZpuvfhhrE1gf7Jqsh5lp08YxmItsrJwzcy6hWJQ9Nw
ssxSHi3HQ/UDTPzfi9y8vL4hcZQ5NsN+4X58VjqQ3fioB3lva4RwRfMDM3otzp5Oyd+YQD50hr6/
lseT5Qpe8F+63v7oNLkQrbw355hICLakNXWRJGTKNwwSvxITUZOw56dTZNmSoEAeFi12aL4kuIx/
feHftxa+vRkkBqyWEAqw+n3oiun4cT2FPQCOr+IhMR2ftDK9IaV9QZvG+02c6t89JA7LHs8l/3f+
pXssy5g93uj0e2xI7iofQxLGzIAEv9YRhAdWsbk3YNxewXHhLsfhJ48ZULoAMoRE6zQjmq80uxtO
gbKGYJ0I0tKapPOIheH4jzuJ2K0c+Gi0sJjG9wcvxIG6+fUl+xCZerlmDqBEUyD0QLL5sbUXp4Hf
uqMn730/RhI5OWQvXu6bocnKp6pisJO6PeveyAXMsF6vg2hibFGPWJjoQqOfhulEOCiZKiSJSV/U
r24lhtOv3+ffrIJzGYlfjZEmkpQPdZ6GVaWzfVPeWwwIMAPMl1mWVfkkhS/PKq1+d2fPO+hPPU/U
MAhnL2NBIS3hItN6v+xnTaDHIhnr+740iiurIZbO94b5LwaJ363gjMohi4rQj3zyxEQHFY+D6Oh9
iiDelgsjH5tXo+i40wUrgJjzLMF7sXDO98TlEtXsGvi1I9pQdecUV6M03OtL5ByqTeh3IxmUv76M
3wZ7/2zl8rH4JHzPBneuTjfp4zhiAlCGNG4M7ou58eWV41StYmI3bgloGRuc62HXL2On42ivW1pq
LyNisUMUp0EEhpc/WyxHrERgK3S6CVnjbLop0Boi6mowTLmE3raAOegT82hMqNRF2Gt/lFoWNCvh
FOCn+gCaJdYw7AYroQueDIgKwBKyEEJDEqfFwkR3ed/mTXjl1hkswcwtjiDggcASzEeHmzm+9ihH
J7mVxZi+iKSWK9SuFSqREcgu768LX0c6bPahGcN8hVuuQfXvWUziSL7CUS/CImPg7zHHNAvIEhDB
AYV1jqOVDyAd435l+I4DLVKFgoZjgLAeQ4nqFpkVVOTm2B5EW7vR3S+0FCt3SfRMk3AGnhr0wSCT
qr2uxkiDXy5NUixacnbLzj9g84WB33eyXToodqt7JloSErzV5NZS1TDxllkYlOUdoJsUTDz8T3/l
xr33EIQt227CPeKMAHKAMhNKqmgpBmtKA2/tyGbi3RWW9VwjxIyWuctqQwnIQtyRjHD6Fqw+Okin
V2C0aULXPvFN5AGlzsy7SFp2ZhkieYWE1QqnPBgBupAb2yjUtTZgmN0EY5GFtB6iwd2TsBEeoVQ3
Ly5JLsUi0EOxhQpXrZBXBcdKN6tNhbACu0j51AsxPcIYRCLUucMKHZr+ZWwKfA6YEbb4q/yNPhnF
n5lXW4+FAYVD2dg2uFGGr0Hrx80C50y+Ei1fD1TRJt9WQUmiEyIWUtuDTBigwfOBoLFR00ZyB5tX
k2YFRIUoKM+a5UbJVZe7MLFJa2TScHbocgiPGwDpk7PKHOxZdMxHppLI1AEiEZI8T2F7nV58YgI5
DxeENY92xmRAeuUjtiaEpJmXxDCMIQpm7kYTc/EzWcOpSBK+oHzWJonApRhiBTeflUve4rpOe/xb
GS2qPwat5hu7xJln40jyaOd4rCsero9tNHJXLiBEs5maiEHJ+QSJ8uRVOFOXtpz4UmF1aEshKpJq
wXUQcxXUfPXY+J6gRAb38Isn+C+jPUcy9mDnI0F4ekM+xR2scoQp/uQ99DpB1/UUmnu7tVl4TNYh
jDiwlCoENgvFE+ouaYDxx4/K4s1x4ihQTAVI4W0m/wnWyyuaTfpZMdXnPypS77ppZss3y5nPtIPA
mmAlZ+c2B9mBzwTeVhITIPgXk0OwzMa1uDiVzk5NSAJHdPQFMj6C3mSJwS9PfCicnmtvRp7pls2m
HmmsqJc1khrOvfYtNlGyhaqdX7j16xzS1jLzMeW5rlt+eXm3WdsyWTKQ8NwBpqcAaa2I1t+lFklS
26xu8yyp0LZ18ojARtKHpzIc9V6eOzmRkKPH46mNOG4YaQwKw9fZnhuiV1fjXD2iLLeeZTbyoXgk
eaUk7OpX4uuHE1Oa+rWr5pDZIKb6FElnPbtQjfBGUR6VKbut8gL1FCfkgC8HfJmnS6EwJSofD0Oc
2s84GdzrGb/xBP8HaReG+VdO+Q7XwjFw8CtNHEXII43+WByxH5IOy23Ed6fP7xbtIhsPwQC72ucd
EaRKEV7MacOWTMonMJvs5mOikwju60jQv4XcdwX6rL2qK9759/DVogc0pbSKZOxLgdPOpcrMtHn9
dviBssVFiz1iWZkyE9VmaomKafLarXnTk7t2HWYWgVA4BdMt2w5vsNQHiL5znzhewwD3v6ClwrKZ
Xx4h6VuAbLqhmssgdp5mVfX3rtnTbvFqvqPSdynu+EcvkGzAuWmxtiF0N/ZJmEVbCYOKG5OAZZtv
+giLx9nzcYoro9PsUzS247jQcN1lKzwB1a6fA+Gb+fa08lQeRTCHMicoEYkKhSZzZ4IpaG/KPtDC
XYafjyrNxmawQE3oGutZ/Hqt+xY3cGMmXLNGut7D0EXOOU5cla4bJaItjTHuEXzO1nOY9VSlQ8mU
89sigCpjOI1RzlUhGcC7JlvG2Cu0K1elPb981pOjGs9PfdpIsuIlbrFLpCvlvtop3+BbjXSIQikb
OdehpwRFhu4/aLOlfACX/Fy56EASBCnZGnceuaeEfHnXVVXzTi53ookJt77qI5YAS1Kjr2WVsviY
gQrqO2/wdaA1xfwFxQql3EYvfLXLKuk9RM0EYa3hOFqjGGwoiojQoQbS+yD7RBKy9YymX551zeUM
4MUcQ8zBleceCw/qdX2UHcjc2EshNHnlkx2UPOhK4n29fEJ2Imrk2mYFqgh42V4OvFOvkRQuDR7R
gCMqxoFELJiAyHOr+JcFvUmCGecqbXJ7vqdLxXjZNkd6YP2qnPPHDTfks09WyRxQdzV0xzo+xLbl
JDNftarsBm8V9zKdVtX8dkKbT5FEhMWXbcPzmoeBd50m+P7FNBr+yjEmA4xDKl1gmAHLUZTwcCHU
Y3UM68oymJ/ouBhwww7knvvkFfedo3ZjZGHzt5geWqehIvdnmfcmMblaJaxnk7gY3KMRcd05pNdz
Cr1sn6hCK9ae5/bpIcP8keH/C3X1CSUUrKPUT7jQSFblMYova99AyDgISskiTykSzEdys+G8Embc
E5cL8G0tmg/uXayzLswLaxU47DiXexfSLtsacwwifJ1o/EKUtn9/uT+JC/C3MY2ALU1KM7lxWpdb
xBXIV010NYcwGCv3+w2R9Zn7VjodqQFZ1VU7DWvjOh1L6zmw6aVc7gqbQQ8yDd2XRxvV0lYqSNAI
W7gISa1FxdLOc2L5GitnJaJHquH10GlCIAqJpkU0fyCtz7j7kIkgkzZ7fm+kECLmWOryKE0+Arec
PFvEKverGfrkLh1fscM4OnHzZPsOd21csNpjyLi1HH2C3DtxUwtN0qttehbtywpoJgzGVgVoYghf
vjZv33DdMZQ6PY/NvAEB6wuMsQcz0bAoMHkBta0012O5aud3G7dMeNeGGnldHEjDKRtNjgQlR7UH
bxgp/KyAz92OncvdrZsNYaBMk+SiohaaPnXSjQZgGF0Obo64mWJPL1geKzHbWi0XyCk7f8HdLqQ/
kZNttRQhgZZ4JFaVmIWBevN5Ha+/M1vd+dS6Q3ZLhDsdYh9glhfXOytVYuHgmr3qkyB+CxjxLZxZ
b2rYHKmXHakzpHGwPcZRyY40RgRVNbQ8PSqU0X6A3851jkq+0MLqp2GrwRPZAGsdu0WgCsRMQI33
UVnGNwajLUnmkQXq1NCHXS7LHL1SWeY3fmEUb96QUi/Yc/I2XAnusKrWG3c9DHUjDkiI0/AQE2Y6
LcnV4qCNhZUTTJqne63Q6cLQZWtJdPJ77VMQ63w9VVbyVwVeboKMhYWeDiB+AcYFOwMFfrpQHTVO
Npd0JEoQZo6Zd0vGlLZsVc8zMx+UwZZwYQyPR9ULFRnmouLt+ZNDs0kvqA9Mv+edDpfNxA9Ztycr
KpKv/83eeW3JbaRZ91X+F4AWvLnNRLryjqZ4g1U0gg8AASBgnn52ZJEtkmpRrfXfai6mx6iUVZnI
iM+cs09DjcntErXYf/QdbhnwlOF38wSdG8PURA2M9rNoOfIGzrTGh88Pum+WxyBroqscB/VpaiPr
Jp296K1lDJDs1iWMfaeEmcPj5BBlanN/Sh26PdYpp9Xq5/aT4pW353Mzgl93t8K5dXZLJ3Ryj643
2yQKr2C25XWctIyvJsDfz2WFDKEB3o2Wn6/QUPHw5IlRXhiNt/dTfTIT/MYNRG+XHW0vy7+4yifE
22tHvnGkn5B1UnbRlfFaYZDBMRrczDX7TffE/tAMTjRswMQQhYybcBzloRn6cV/pPTq9yuC9EBtu
PYWhxcgOHn++Zc7DWxIUBtcG6Ut0ErXPxeKrxX/KmFiTbELWPZ41vg9rqo+Dc8nsmfXvhEqSIxqJ
2tynZR2EO38Z7D2vnD1lcpzfoPxerzL0cm/aMS3jnm8IpzPdzrrnQhzB1Pk1XPjFbY07CUSUTKM1
EuHOkc58tPGtfBpbx/tMUOb6paKqhCIy95TbU0WAsr/YTC50jBVF2aFiuPIe/aov4zFJKnyXKOu7
XdfM0JKcOb/BNhLGaeHn73BwpY8+Nf68HesKwGLvmYcl9JabyGkTkhGD8lPTLfybPAHgg0oZl/jd
Kgw61goTiLVFdAq4REbKfz6PFf7d8PzNhscmLfyXGx69Yn1uZPn9fufrD33d72hbFhEoIYEy/zFm
fd3vBNFvjHBhkyENP7N5GTR/E5mgJNFrT5zdAUMhX7upvi15zP+f7PEfp2Do4rVIi2EqoScesv+f
FfiW8jtlmmlzUvTIOXqE1Lt15NTerBVCuV8Pp36c8b2+Fp5BZL8Y1SyYVD9O3BQ6g7Wj6eX8n5h+
qYVrf+QiPI/FOt37/Pr1ftwpnV+PcSIEFyaKaGh+Hn1KHaDdhiavV1vcl5PZ6tJ2ZnAyzK5zQoVH
feacC1V9cv76xX9cTZxf3COfBgQXnx5joJ/+WJq2noZYitOKyO9zXdXUF5WlwqvzguDcnye2+Xd/
8n95i9n/hegCUQyhef5pQj70YGOnMKhPsrbmu7LKhs9oB7kBo1yyIDCZKv36z/zTC/pMT9EP8Ip6
Ifnz9qowDaLBehkdKSlo1FGdoEsaGDGEjvHBQS75ehL9tSjqT+9r4IEdCFm7RLy5f5JbL72FxCmZ
1XHkCMXT5ie9Tdwc+EwdoKsrRmj9N2EluHdI/HjolCfeipbFxDbzy1Vs0qAPHghfx7QjlTfSGrVZ
f2XN0fye5OS/eQq8M6bpj3ksz0GgNbV8910+Tb23/fGhF3UUpkU9jEcvcFL3yajJ2r7sU2h5+7Tp
KEC61JourAYbFMgPXQvwHVweuPW4sc3M9y/ynpa3PtfQTk/xmPkVzxIxDewg1tC6AdJXZxcKdEe9
I+aK2sg2eR+60luteLR7BhaGzMnqWuw13J8vTIPyUu7ONW5rUJWeFxJJrouWVarG+xgqh8xvhBGz
2oVlZxeX0vHmO6ZCtJV5yGTwWJjKeEcCd5Q8dNKWPHJJ0VEQB/1ipKQmkhZsfeEpnQn2w19WzNeD
Gyn3Hs/UdCXweTHq8gpMdhhKbQplDgJ5XjfMqmcCNA10h2XH8JWchvZ51D3LKk26fQXZfjsrRmFh
7ag7k1Aqms6OONntbBbacC2ZwUh6SvLUGQbVKmmfHeY5D0ZnUK0OWCTzNfdePBwD4kTewPyMO47y
EYgkDf55jMKMl7+0LclHqtl5d9tzr01uZclFDrv1pRopPMKVYVWip1FjxIe2hh1Tt271Xl43cylO
vc6ZPGe/ELIXIu41aBR7RXP4+qxmRcoMK3PyCf99OTP5oIZh++Hxx9qLavtDPym6OEMuZYbzL8lr
OkOjqwdW4lE47gbXzt4x0Y/ehi3naQyHmH7jtckggcB9afqwfWbmzJf/PGhbJHPmqqago/XScuwS
rfK5d5YAIaj1AbfdjeDPp1j5Nm8p3+72mcRDWqC0KdkQK7R9NEKZ5ZxGQO7tZtLz53xyqdPClDHU
+f1354EUiDF0d1kZBDGGEvAcnYjMm/M/MyTE8NRMDjg31uxo8LfeZ8Gg4imNov3Y9TzAwMSpd4dy
ao99XyTJpQVaod0qtgnkFc5h9KDJh9LZDKhlRsaLcIZvhs7vW28T1qU9PwJ6N8G3JsBr1b4CWq0j
pvkBiJaWeZqsIVDzhjQtkV30/ZAbB2g87Aa61FiSBxoTsHQZI3emrxCEkisb8NqzH5G9qxajUwSV
9Gt+Ny3gD9HmqSU79AKtZG9nYtqsJtGhRqhAzpplDkJWsRRJ+6fWSTJt54E8JKJlHznVtsu6+TQx
vkS1Vzg3XtgwLVbTMYmW+XJIGxy39Ujaa5vkfOzGckPb7W97YAjve9Pu4jZbfMbbs0VubTY8TAx3
082QKO8Dsyqw9pnTTw6J4/l8qQJDHd2wSWs2XPDiN2az3oRyTD93PcemX+fBhcgz/6Y1YRLhRnSX
K5ALNR84A+0G/2Kq28p1+BxhfAEfZYxpHvNwRxcuGBQRR2y/YPEHQfLWEf0gYiYSb4hiNAD1di8C
xhH4ZyA3x44oEsU/6PDQvfaz51lrZvG/bDiX5weuOZ5lO8GPwsaSLSCpG/lh6Yf22bOG6K3O6Wb8
iNJbE39Zs65YPN8SF2vdtC6t2EK+H9uRcnqZGyAOhedzYDZ2+VQYZvGuIKeJrk5P4Vhp0u7oPi1s
IzOjc0gEs8iwefK9erfm5H72/Bnp3nLq0LvwqhVy8Iqq4UMNcmk9MWEfw5NTy9WZtpT+0LmlpW0J
TBs+Ehbp+TspsPpFbXLFVCu9k32RnbDFPwVZ1r2tBvmy1LM+/XPrLeGNY1yMvE+kgXHOe62VXxBk
Y38YjWSctuQXmddtNAWPNmwa9GtqOgEzJY3cmTqLNtUKELc2MtxHwha388g8ar+69ts6C9u4mXtQ
G4rFUkzQTUcIUeV6LJacRNyIwHA/VpbDP99yY8k3TA/t5CMjqFzStrRJs19BkFUE4pajuy370rhC
cjry1tUkK67Qx98vQUhclivCW8zgZlzwJwHOIWyc5JSkf8b/SC3SanmJMxFkX2oBxdRFzEuwjLgc
Fm6VSlg//YLSuQhvDD0jkTVhuDG7yv6zWQGx9fCJ6/SVlXOIbRzLr9Skh5oN/SiNKRizNGusm9dp
bOfbnOkFmTlvFTSCgz/obSzzG4fUVr2Rqc+DmiDEN5W3iIA3WQmsfzM7jP58GuE6Tu2S816Ps5ZM
cQ4qL+1JW9fbi4gx47YIG1654DIhyy5gBcNCme+SN7E1P+NIIZ0yHE6QyKxLwYF/PgKDTM+eAwOG
50Zj37K7YRIhMIJ2cq+mcTTJTfNYIcnB6D8LB8vzxnIkT4SNYfwFefJ81+dAZOPay5l9LR3sc53K
GlAxLPQ1h9dfyxLYnw5dVlBJJIbB9XWe9rBRl0e1oBoZFLXvefFvrRU7CdZiQLoZSdUuBBJaaWdr
yqh5nuyuzW5tT/Fb53XL3zqplZcUeEiCB7drq57bwh8gzTICT7uy2kyhyc51m86ufzGWPbD9vPOW
x4SpwrOfWRysiyRMbmrlzOyPZIaeK8NKnyZUkMStm5V/5a5O2HMuBtZj1RjmRTtmxu+D7KJDNk7R
vOF3psrJDSYy9kzCEj46lKKMfQaUW7LjekrlzNhDBnrems65fke7hqeQHQbX+tiGHhcmCg/xmOhP
tCCm4GUda73l6PkYDUtDJgd7NSV75L4lpLsKkdUzk1lAdvE+UVo++k5ujI/Kn4kh2OZTlmbhQ1WG
EQ50DYVykGqnbIz3S0lOs/WmCKmW08M8Dd4G/+78wJwJxI3pJuU2qeo8HiZybydGCYfawCXNSC4z
L0pXZjdOPSha/wzmAfCbeGadeVEVa3vNx989NCEnS6ky4/1sRPmFMeCZV73exy9hfUxtH4boTMJ3
NU4ef0fnx8LUtNUgunSXPtniu7lPQ450B5zH3jJTLPFY7zaMvbpToyBOpUNlPQiXI4ZlGDmTBTyN
jVVSkUC4LH83cpfABtUkZBw2NRlCHcZuvoETGe7id0FEpFEtt9HsTieeawqDsTNvo6E1b72apC0F
Csnvl/o4j163ozZOHmd/JJaLSzQuumzaza6LK35wr1GMiHs+be5lMVcX3Hz1wYUbtQkM3I9h7e8w
6l6PpQsGi7fq1lzaFKGCPz7LxnZuGlXD4mH1QAEJx7FC2h/76s6prQcqP7Ej9s38HUqQd+FgkYBM
XZOlRmCVCCYXDKhRrF+8zucDcUe+wnvPc6YsrkcTfQMVgWq3Bjdwv1lILecEycB2v0rBggH3wdjZ
xsl3lq697tkgtGQgcNrkvuSJXJXOPE4gSvV3SzkVmDH1MvbXbZvuOn7oSjDE0nB4DBYsRhA/t/2r
souIG689tudJJWUsEzyp94e/fp0/dWvsxXCbMsug7Xdp3H7sfqIE5WDRDO2xIg6LOTdu9SeWjkxf
3ZlJnw/TI7s4H4e/ft0/tf68LlpSVLV0pi6d4o+vS0teERYxt8fzhnUwIJrW/VzN+wlWp9w1tVge
fD/jLCYXgSr316/+o0CQno//ApfhEtXk80v8DFEgfY/pieU3QJsTGpA1lPYT6LPmsgh6TntYZPx3
U6ubzjvV1/3R+Vf4d2L3NxM79DQWD8Nfa7Ifm3HI/l/8UjbDy/dTu68/+HVqF/m/IUaz/K+abCCl
f6iyNXMR443DyeoG9jm44I+pXeRSVoSOjiRGl/rH0M7+jVGbrfXFeCP4Ovj/RJltO1qc9t33l0mC
5SGjIPfL4kFDDvnj8x2Z4JOTpDMukQCpe+wT1KmuJFyoWstd0JLnafIdf3AqXx0Ix1h3llqiE1R8
aqOymZ7Ii6wvnR7zgNUNId5EU3mbpCA0XEBo3QaQ7Mg+TB9SiAFswYCpu5KFvyveTmN5pxdV+HzS
cGuUuCNJT2ZC3msHbS2Q+7qlSWEGnPdxEBDy2tbWKaJpfeNOqkdsHGWbHgNHvIyy+mwa4wZg6hug
FL87LREhQTLeL9EyPBSN7x26iWzKDby9+iEv1vGiacPucgkyXMgz1EQyjtY8LirIiMvkB6c6JUOz
KNbhwpVJtGfF4GxJblrZhfN23kjfYDMwuWQlq5nl/CaYO3gjiwmHUF/w4OXdZNt6nXdlyvBYVfZD
a1rBxsGrek1i1aVI5hpPcjRu0nAAe5eVxJV2YbIfGC5ueWCaHcRgymUiaTb5xMKkdMhGF0N9udKM
7QPPCC7qgliohIDkzegG7X62CTk9zgJtOL4sLRSt1sfOE10MSf1thJ7lDfAqH5JvoJ6F1UBo7Lso
NhenSW5aucAvrJoM69eWdHfLRAqVOOujkE6JHySfmtD4xH7HwqTXVKOx7ke/h3sP86pft6bXuAoo
E3paFq6s+ZjghAR4Rqaxm8LOmTdyQaZ6qJnxHXEogsGsBcy83CIMfq7F8GCwdBjY6xt1NmzCtXcU
51vuXQWlJNDZwqG3A1qv9VcqqqmSR7e8MZbcaQ0c1fOcroemJRxCEi5WUdawNWv03bXhX9QHMIHV
LFZxESRi8OVzgwQDRC4s4nIT9U1uwLSUQyOL6T5hVXsQXRMG6S2GOvrnPbcPdN2Du7ZyeIheQXnT
mZpnsEQCoQdjkfCNrf2K1zNRP2vaHno3Dd+bcrGA4uvOXD6rAtHXaFgf0GdMbsuZ4WefeX6lRvvl
Z8qfMfaMfHIN/8vOHED7zASkMpqvS4Sb4UZE3WcPYPAK+MtOHkSVoXnjJIEvWJRt9jZ5pQ4Wi21t
aw0jXNXkM7w4MwrHLoMTZA1CXCAxzo6NxhnmmJvT7aQhh/LMO2TEQd5krimIVCjOh06jESsNSew0
LtHX4MRBIxQpwaEp8guY16vZQ5TGAriDL70ecw1g9Jles6TWVMag04RG90xrxDKC/FEjHDMNcwzb
AK0zfsIAM9OAq9Qy0CpuTA2BHM48SFb7sCEtjYnMTICReA7FHTkA6SGAJplZyruNCpU+JWfUZKWp
k50GUP57IYohH5a/uRDxlujb468vxNss/9Ef+PoDXy/C0PwNl4iOjzQZZEdnt9HX9VVI5A72EcsL
sJ5Fr37pbxeh9VuEYN7Hz4J/Ga8Ezuav6ysn/E2Tg8niceg2dDLJP7kJrZ/3VwGuIZYBnt6SMWb/
We7Muj9VmfC8ExUsrD+7WEtI7W1y4ZH7TNaM179Dz73uW5mveyQ+ZCFUDJCi3pzfeILZqOsX/TuC
5/p3KTXw32xHfi5D+e1skz+fX9B2ELj8tI6JxlAm1hS5p0K5zYuXubPWJosr4c1Uw9DglwM52pq/
3wAa/+5T/C+OKudn+zgliuOxeaJCMVG2uo7+7b4z+WDArdDm5R0p2sn7GgnZdpzGPLouI9n4sd96
wZVtEujM2+QHl7Mb5W+sQuYf5lWsn4Ox71TcInu6SCs85aU/VoehkmO5o3/271FUQ9Sdx8A7oYEY
rqzWafcu9ycbBDApxVwTAcowsL7N7IWxbcCoB19jR743+ZNBDNkOWmpIO99xvfrzRhW+/UyYWLlp
GI9t0DeyT2JatZNcWw+Z6MW+WVzBbTU4YblPmRplRHZnxdbJXfOdIaXBqiJ4GsFcUKqsHTV24Lfi
RrrcqUZmTHT+jaOOi1En2xJu74Y6YcShGUwKiAR0rC32FiTa9ry8F4UeKxp9ZF15U5GwClmGdwjN
NNDZrCaTAy6bFcKS0D+GTrnspwz43BwBmjNcDNAbnEPdQzQaxT3TxdyKAUrgCW3QLTSC3J04zOZo
N42AiPeKHSTgWL5KD3MSpjPBhZ3PJsbNhidrbLKdGALSIHCpVGnMUG94mMmjAdvnTECkct8y9yw4
Ey4XLkFGDUBzLGPnpqtzKWaJ6CVNc1gnJLJrkM3q8rEiWT56yrYNNLw+mn3Pew8bJyQP2hd3pZAz
cd6IrhDSYmFyJQnSG0R6sCaLAuH3MHl3S2Ubh9UOmRxnNhQxM4fLrRRSeys6sfGuH1Y2GAznmxFu
SQFIMfSGAHUozeBam4QHVO2AMI70mP1gk/ayIS9gAcipWB1sVSf6QzgUFkl94XyBPJ15cmETbDBl
U7upAi/74k6mwiFgzR7un6D+giWSkTvTMVwAXi7qTUSgZb7B7osuzw+kX8R89x6ZRTNkx8IxMn8C
2OFPj5as87lFEC0atU2cpEu3xZwIaxMCoP4sCsJm4FnL4mCbzfSZuO7aYq6ckS+3afHgmtfUYzJ/
UXlVtcdIKNe+7XuwT+u4OifiIgv1Xq/BoquFhL6XlfnEuE1wbEm+FZ0xfMKMV1Tg1wayJGB5gTMZ
RimMXZOEyzVrHXRSQFTIthkVZrNHCr9lOVKXMegyEsF4qhESIbYcWfR8cKMJrzJx0+SWMN5Ga5hO
JZkLhGdwFQziSmZT3sad6TQvKF8QJ8ml4lGfUZctDHUf8F7pwzDj7y/XXNxSdgNpHVEUQ6mOeDWp
/7YlSzwKjtWadp3XJ8jZldu/G3K/gBCdK377OYUbgNCFcqKZSClDPfs8KUDixEmpVsWQnpxw15vj
bLCMmMePZiFH8xo9k2fegOijOW/Jl3qRfRV5cWtUK9sSjvKIv5yEXbScO5hAnKOlMSi2oPb6ltwT
LSAsJ4fwmQOC1gRlJzeBtbx4aI7M9iJUucl/lKyZXJ6jxUrdAnLGOqn3ApZp3m8MwM8v4zIwvCK1
rL9s5OrfdL3Fb6wa1Rj7iXzNQgOm20MX2tXtIhC54dhAnbvprWK+H/PUvnWbhi8WaVLVLTJFsjtF
Sl0ZI4xTp7kJMJKYCgTqVc0ulpRkfgOeXTDnJ4FyQt24HXjuDey9ZIxFL4MPhhLTAq5UltG2Sldh
xQ2ObhN9MjFZmwwJ9HND+OZN5i8RPga/aDZJaKIVs2f6lKlvPvbW8MaZJ/+EorjwDqxQpvvRJzok
NgD50SfikXE3KA5r4PsNzGrXK5K9NZrldeaoBHarAd4/qyYJJWmc/Q0TbO8TAeMQM5VjZXsgUbvC
boBOwyCar1yWmZfkBGRXY4AanFFgWJ1mCj9vF87SunSIPD5FNiUy5WNiPJXcMyt/crTEbtQxR2Py
GtgsifsewnaDSJ8o90AsBzE5C6ef8rGjcI7Dt0g9dz8nHPh97fTv/i0c/5fCkZrOZqzw14XjO/xA
uNt/GKK8/szX2vEcWO4hsvG57JhVaDXKN2u7ZcGW0Brt/0xKvpWOWvlk6uAKN3AxuOqq5Q/lE0A0
uIEaf0BJQzn1D9ASP41AzdAEfO06EeIsMiyw3v9UHY2TlXsEUN2M9ee0rwjo+fjdu/FfCjA9g/l+
RvPzC/w0+5SzU9XtzAuEBaIN+Pxj9JKrmzxClP351y91tvz+8FrU0Zrh7TikTP7ZPrkQsl15lWtd
F17FVp2BskFb4JMlFdpl533oz+D3jAtlwMfFTp8vacMGBE48jr8urT/j5NKtczq6mRkFh0SmWnwo
xi95aHIkXI3S7YkHx+q7nqrX2PCQjTojXKNJnpZu2Bc6ZhwBEhxuoKCcnkXSiWGLwRzVqyNB4NrK
hyi9mZQTDTGK+C4rH7uIoDnMdlR2QRPzS7BJIKKNs1SM9oW02vzNgqf7skq6kTGSWqppX3PTOvVl
wMQi9mafDbZVetMHg+qKyyDl5GY4I7d0NK5z6xpBu14WQ5QZjxPGJFfsHJUSYNWS2lwMc8KeTeb9
4d9T4385NWzX+7Vi8lZ+SX/kYXz9kW+HhsXoFZ8kp0X0Cr/449Cw3d+QKzJcJwqHu8v/Ti/p/2aj
eOHnEPuZfBG+G73Si3KZQ6n5dqT8k1ODJvWnrzXPDGsTWjoOKUiJ9k++4bIf13IaI1JWS8qRaOtY
5qyhfKV/GyWt6967focjoalMIfdJAvTC44nP/W2ZqGYiA8/R5KYAB79e+JeD85C94p08xCIlQOhS
kguhRHnkljenuwGF/ufabCcKedCHZEaRqodbwB6tJs02TWaXoTo0kZvu4GYXTBeF9bvDFrxhRNaF
Hw2934Bcm14E+Lg3TZOSUTME1QM528khBfMRO1Fl3pZlTvUrHH8cN5T+NcDHqpUeF7JrvAlM4yP4
WzZcnlFsGOEGpL2r/JTDwrkCApCfAuWNHyZdlNEEAlaXws8eZBCWBFg383KnxjWJ4taearlzWv5i
er8VfX9PzkiM6iK77BK6OpUTopVO/sd8UsObXvlZcePZsxH3+A9uc2myDF1y6PnbCgfVdkBBgZIm
miO16c0hXx4Db0B1wiexvE8WpmWGGUEiW+YkfQxcJ4lgPS9sWRd+/VPuJ9klcM35PQs+yzv47mye
UuEoKJZlLwjSKYi2DwY/o5VkZPlukdTsadqxqA4DBZOxFyYqH4/M8G2drCRBllMwbpzK5ZEo1pyS
JZizfo0LihgZ+1WwPNNydv4df4ltbm1aiTmOCOqLSazEP2qywa5Bif8eyAo1RAr3tc9dYKcpiake
KY0x/WBw3630tKiSyhTA+NDcM82XF0sDjtmsO+ve8KJpJ1TNxt8NSFqT0vM/azdBPHPV3rATXPEr
vdp904Xmat8BX78ijh5HsPlqD7aRvmEWjjwca+GON8JttzQ8zAXdkjHkaRXMgHGMYjUX3G7sLjdj
3aNcANBqYWcS3FiYibmBXUwWvHv3Y5/yWa2WCh6RD+RTHOA7bt8irAg6eInYtJdMO7bl2b3tzHPQ
x76d9gQDNYlEjNGm2ecahnwLLjMoA6CNS21cKVzAvYaUNze9EeZXhONll34iphf71XKu3ecLeoXl
NJ+t6X1jC4nwxTez41JAwT/CoKosLH3LYG2ns9vdlHWwF2me3xE9a2Gj6lRGn0A4Dd9sIhY1OXnJ
cSwWDZqcFieFulrJqupi23CdbcPg2YlbVeuZx1mgX5zF+ujREO7LeqyD63mtp5tKa/xlCV40S0mT
4InTcYxFgIyWkW9+Y+DiV0DbtHOAFSva/1obCmxtLRiYzaYXrtkjfAKNe8+w4ZNx9in0Z89CyDzf
uxkahwBGOst62Kfj0ryf8Ua7m1CbIdY1tJuDm7RSHPg/on2BqDUMR06i5dHtork5fTXlsgnxD5WZ
4RAMiMc5OQztf4eH/8Yb0Uw4uddjVipt1R6nMrMatKALRvDWoMoHggA6vrDvXTHxfUxcDKS7IuU0
80b26eXSFYd1dsKLwgiXknx1Y56vZgsLTuD0gjk56qFDGCb9rrJSbEs5n1WDmWqFJbq6zj2pAaba
O2NWxVC47cvGx3LmhPhGdkbeAp5xM1gwRCnlEAsqm8+5dNPio+yC4qUwB+MNdlX1zDxQSUZNrst3
zZ1VzILf2dUWaNmTTFN3S+xZ0e98IprkJf+AS16fQU+6YQraLhj2w5VNNiWSx04Np7nXmmSgEJ0Z
zyODJbv32Yl5vkxRH9L8Ho1OOs0uGeopHbBOYWe6bkRLPEmI6fTJwlX2FpreO5dHmHqI3EU+G2Ha
Rx+f+b3vMVACN7vEg511pyBiorQTwAl2leEl6VbnlTwINnI3VQ1XY1NLFPDXk2ya63VY/eIQdo3z
vhsgjM+zwtjp54horDypQoSH5oD6RxXzeA1lUVMqrP4BrUQhcRVPc3pvzUiAUOy61bIux9oJhoAg
MNdgynjR9ZwaNy42+v2/9dT/Uk+hq9cVyF93YW+Gl+yHFuz1B75VU2eGn0nJZCLUt9FC/FFNadwp
2g8aIPNcTtG/fOvBQJzSrlns2f7TfJ2RfybNAMtmJv66wvoHzdd5Lv9Dw0LH5WhiE/oM6rafhSF0
G+R2L4y3Ip03X25B0CzLnmEcus4acwb5dei1MLK2l73n9p+tZcEYnMPNOXvZ8Iw3wHrRKhfjiNsg
t/DbLot3V7dWbzpsOmdGLwRYsO9T67GufZx67CoX8ru3I3jTyH2TJXNUt3jnuKX9lBkwOqgqMW6j
2uVqZ6koe3aDltWELKaDJR+PE3kLszqlwch35ZQEs1Egyg479dgq3uRHQzSBTSBNZru7tJgkOTTn
FiTEDrw1edmMkBJ6lLS2U40tXtlyk7mH3x5U4E1S19mhw43qbCfhJ0+itjmiOb+P/FFkqRB/9HHC
+f4EBFB2W4624n5uOOFx0J/wHaZ7+rvxJbLMnBEdWW+AeyQie7OAL9HQOAUI0NfAFhcFZZZHMhqF
LMOhiTlqdwl5UENICw0kzdISFCmpsRMuNBqq5dFYrBFqqZmWRbpP3Nazg4NNGYYn+JV0ilQssVie
1kTllvODX5m5vG4pNwSfQu3Zdq1O/54I/8uJwI2rNz1/fSLcfRGCJF/1IvIfFC5ff/DryRC4vzGs
YYGHTQiPEv/Tf06G884vslCWvO7u9Nrqj5OBdZ4mHONy4xvs0YJ9W+zhZuOIwa8WWtg69CruHxwQ
rxK0704IjDOgmMEY4Zlhyej/vNkjVqNf69ZcMM4IEOx0O1x6XjVB8k5mkosg+xNqXNc5tNtp8Lto
g0ZBnhC3sw9ZO6CgWwLnySTq+qHy4gy9rrFBfjUyaP/UqiG5nXwf/PxC1g4xXXiuV9TdFuV33+Mh
Wdx49Su73RgO4u9dsC4EA9gZeq6dLLL1gFW8eSv7hbobXeIN+04TMe+6vklsw8HCAc1wJyOzLXaw
iLrHtESGejQJZQhjazaDl7VwfIEAutF1JecjsVZtRKbYOCcEGohjHqz5F4MIiE/TauTXMz/z3lua
YoyJoHRBbVR8wa2A8fkmcCJSFEcvtXeNwWoGx1F1yYyluM2bbLhWU28crKRYt4mZuBU+XzXv6P3K
fQHBT6E5KdPtPE8jNiG/34CPQFeLVt3cqMpz3oSSt9nCfMpLaBWq8NNxJ3C+HW27S3d2xDvv5q51
Ma1RfTcYjr8nkqK+N9eq4XQO5W2WhK4NZaQUF5jtqd5DspbLKQv25GmYw1aG9bUIrNTcgYQmmlSW
FHdb4ZnvWBQOV2Pjvu+9dHi0+l6EB1aqUUWZXaRMucawPAg5Om/nqrT3mIjCQ91io96qNUmu3abM
48UxSZdryBn3PNU/kOIYFjv/LOzUEk9qZbFza+shUHea7xz3k9sdaIWwzI/sEugWnBsLDuazpQWk
snbmW9UX3jZCYWr04bD1zqJTLT91tBAV41aCLrwQ956WqZau/Q5zjB+XWsK6aDGr0LLWRQtcfQNO
/oTm1WysYVsSrfqQaEEs3M0gTrRIlqXBoSzYk9TuhINtNJs4OQtrI62xLaLEQ8+D7jaapk8WQy2S
8rQ0NxtQ6fKQMxHXyt1ea3jXKnJ2VuhNcenYbuwL777hadtiW71stAq41npgfDrv1zqn79c64Ywd
/ga0C7+lVhGnI3pii9uPuDo0xgxd0hMx892Dh4//Gj10dBGEfRcXWp8sKRS31VmzrDqem7OQedaa
5pblEQKkDOXWWfLMlpqdgNZBL1oRrdLcRR3tu/WCVjpMuMv3LGInvdq0VhdNdfGqsJ5e9daLgRXq
0UalPz16FNqosr2ONuSt5fIs7Ey4EZe+NIP7IcyS7N3srswYR8hYeOgj7beqfLLhQkvlN1G42AgG
WuLBK3xMaisTgs92+MLIbpgjRxSnSSOGiRBfCwJTQL+RdC4bQ6pHlefu9Di8LhbT85axdMDGPZfl
IFcRk0UuEGFlHkk8S+tHa6x6Vs0xj1maPtcWiRpExlk0xqXR1OiOSbhDj7OsFmMeK5+1iHxaArJ5
uaRD6GDOUKZkS4Xu89iIafgUlJFV+phj1oiivxqBorHvw7fHYpg5E//hJ+UJioRn0LKbWJqeRDkS
gmZ2jMG29iBtFBQEur2qIP7Vov6N9EZLSn8pvXk8a1G3LygYcvHDXf31R7/d1SFcX8sMUDNr6age
bn7T4Di/MY30dBUdoPPQ/5+vNzVZBFoY6kEgc3zXpmT/46amvIfn6QXYdb82Bf/gpvYiyoHvFx2g
/DCPm6xraDIcxN4/TUTH3EYxUOTNcVYB6+AoK/FBCZHj0YDztfeF7Y6sP4vwPiKInuViLvIbvrtN
rMjZDmOJ6QPoVu688/tsuWt8Wzyq3k8+4CLHTIOrqj0G0+odW6m5IFobewkmjDifUsBmmGbGX/EA
m54lNMxy54rpYnbD1YrqEHuTQ85vV8FciHL2i3JZICXw2DNzW1Uhfu9rTTIKosXdl0bv3sInwzmd
Je7WaGZl7MzOcC6YZyAo4CMQxBc4mZ2hN+rbjYJBeA1Zi1zgwWYsMgL54h7Er0uOiyl2c9WpZ5MW
OYpxkQxfeBULFYor0MYkI8gqFAZdnvEvrpbd2YuG7MCX2xIVANh/LvNjDjg42Dn/x92ZNauNLFv4
rzj6XQSapYc+EZd5z4OH7e0XBd4bI4HQLAT69fcrJGzA2N22HPcobnU/GbuQkqqsrMy1VpbIWnj8
4BPIT/BwAx1lQLn0nNfS0OO4t5SL9CkqJZN5ebInIvT0KSi6y0f6O0NRhSN8V+RO8C4CVnOXpcl6
ewWyb64PEIaB8gZw0BJHvy875KBi3F/pRtbDZslzIdaHIReyA2CVfJ+zoXXexnwovTL6JM8t6x4V
VorXwG668sCxTY30q1+EI9NapXSqMC8A2kZ3Szm273X0st3rBTWsSYr9RmtABdd433hcum5xjQgi
jZF3HCtPD8K3shxbDxJEVfqmuXB8EcOYrGS65ND1Rn7ngJm6QLdPvZR8D+Hf3Azvlkm8lt6WnBxD
w1zIJGQ4NWMfvhrdghQ9ndD1IeOdZXWkBl78mYYF8XNCcfmJSJPEnQ23yhD1ZG6c0ooG05mL3jVu
137YkH7sbekT9JauOfOHjVoCK7I3qEX39bX6iaA0TWEfkQAaZICNpla5tCDJyfZ1FKnmfJRvu2Tr
NovAmyB1mZUXsGxp7+Y5uYSymIQqZwFqZqh2N1YAQJrwLbtwdc603ryI8kdgNfry2lU39n1kSbLa
kxPDeB8Qp964qdQt5n2yzlK3Z6EhVup9Q05KdTzfbLvQOKXFgut1T8IQcNhQqLGeoeUIJJUNRNmN
DNXh9xEAKW7tqN8MUXCwRnMkoEDcwCWUssvMiPLuhQ98y3tSotTOLnVGIop03Y+mM5fQvUxo2rl0
blBLWl956yx9cuPVLXKq82ufHkf2y4LawVrpKeoq1KRLdB3NYGDSr+O9roIe8ko4sV3yU0MHtvOI
4qXby9SufxGX8wIFMsUbSLYb3gAOi4dpBD48l92BB14UJMJCQZJryRr6QGQ3NyZsb+ldMFedcZiA
LiY4VlcR8DM5GngLKLO0iJ+P6BqVzl/1gGeYbLvIm/eQ+88H22yzuZIgE1+EOV1et3bwGJYo9y5S
BxyfnPZtK9xcFghvDU3wwjS7Ja0NzmVMPlQC3Iun8R3awzvlGG2JxXjrkXTk9mDeptvN26xM5wNz
Xgh0k/5BThJAHTklFyEGewdh7lFWVYLlhOZ8oM+A62sxbQh8CJZWZHD3DtI+0Wdw1Q2idLbYmrfd
UnGe42RZTJBl998GkIXuFuswRfNPYHb9dH0v5446QlAMRp7nbscaFVMvtrZjHyJV33VTf7SVl3Jv
I/GvZDoUwtVNwmiwtMpnxK9o3uqbd4Cob7JiCTpecemfqobJOHaocC0MqXuTJE5xZ6S+Raoy/Ax4
Ix5THrCGnrN1RrAfieYdPe2HshJPypD2Sv56LV0uSNtcbX2konJz/kngZwZzmcrO0twGA8XOQ1ol
hclTsYiLSReB2fd0oMxYGIU0htT3JU8MdAbdxXaYJQUycbLifFKXOm1dNo7QvFxoK5QPLKV7kaMD
tpyoK02/CqAEjuCbEvVFcyFiDkHs0nLogLiRJPMhj1x77CFlOVisIAVnECtYFUZp3m7TGNz7GkTU
YmjFngCUx84HO4YhrOorZ8gt2b0tbSv+HIQIXxI+e8uPkemvQNCsE0SEFWuEiqw9Dst19BzRIObJ
TuYSSOw86IdFUN4GJOOvtjH6VCt4xg8qH9ykxka6o7nfBxP6frdPn598NE8BJBGqyZtevsmW8qW+
Wcyv7eXKsunaqccICHqUypcKfaxQWvXKgVYAtdRhZvbXiqzeqg7BPunqDVUQCjFjk4rG2IxM5J6S
OTi0aE4FUMqlD9Dy0idWHFQELy+iq66aPBrOInxACLd7qy7ofWNlQl3UZxloxai7UdL+RrSRVhR6
2a5TTaISYC5mKn29Z/kqoTOoqyLhxe270DkHje1lYHJi9xcIkA5EWvt9SAv7R9deWq8bGnAMIy7M
17GjfJLs/IsHHOUjOYtNDyRSt59q+ntUIaUb9tSyr6hLiOMyfq7cxs77eaKNafn6yTHyF0uJ9XEZ
QlopnRJUsLf9uIUPM8j8UBmYZjKNV/6yt1a7KEtuwLfKSjSbO+YauWIJ9qKlLiZr2IZhHwkubVga
jnyPBEcyXKbF8iGQjVsE0YJrmo7mw1WmIDMApMHL+oWbFNEwlVfl7XybOShgpq/5wn1HY2RCKeIL
+kPKvUJd+xMTsfABrFIlpmiLc13qCLS6amz1M/rM9VAIVIdu4HhTZbl8JykGHb2LuPuJfiHeJPQs
cwbh/DFfy18c+qFZiYdehWQ+I3TZHcQ65OPNsmte2lunvI66uUbGIH6mDhyNuClcFqgV4jujaIi+
HwWY+VqdLDbbFeLm0YW+hRi4MOT3XrFdXvus+V4A4nQkkxwdK4sMzGx3MU7WfnQZZpu3WummI7lE
KdtH7wB9iPI1Iyndz9Q8fEuNDupqWmJrZ6VuB3QGWg9h5UMfCdLVaJPDHE4k68WZKx9l7sjP3VhX
76g1+30yMw+xnLGu9JeVspIpPOe0/na96CoKUOKFUDkzV0WfuOCVPqyxO8h5pL4cpMXEisiUpFqk
DT1o0L21ZbhjIhbzEQbvHNhPsRhRBtrcKYHp3CdOeJnwo4d+Mvbc7q27TbW+bkYsUdmaU6HcKEhF
LmCXR4v3iGcYj47IgsJI0UnEKEH4mLtoNSxoTmeuDd4OKRSNI/1ailNjkBrlh2zhjUWwGcvBHTjA
eV8rbJHK/kIGdxIrcGRcqXvnFOkdMuwwqTMKhqnZW0SrT3Rqp/VhunlXpPl9JGd3mRTcEK2h1m6U
aOllpJm36EcTA+ZChZ5trlu+CyiXCh0ydQivXwNstq6NVRwgh5P0lC1gzx6NN8t7BY2CSo38/83F
r34R0SkODDVciod8lmwfZ2nuZ1+7FIlP70MvyN6Fv/eX9ner8xO9mf2rpK9qKJRujpK+u4faPfHP
5vCnvFj+Ovv7L82E02ioBDmqaCzK+OuNH1LErj6WwNUJ5I2qKFXnUfE5X3hgpB+Z4edvWNnz53/n
6A1ewjzIxO+AduVR5xyAev/OBiczfLOBand0ZKpAesAOFoNM+qENbJrr0FrDUG2tMlH1hf/3Npi+
gq0ceGmWeC/ZYX0PMo5Fpa7ZSiABALgSM2jnraBiJaTnqFlVn1cVyDZZYffLNTKCqqC+R2YEfbjj
NWAZHUFVVxVqo9X4L+2DH68BarYNl4AKeQv1YKByCKmJQXroaCNAWIaqzB2OWo8YZJb+K87gh0ZQ
xK/X0Aqa3DEUixI4ttiNEysg3qiDU4LuXVupKry1aSPYor92s42gdVBHRGcV17IbJ/uBdtEdTE2f
I4hkYlRrr0VGgFV/ipH41cMRWiJ7QCeNCQ+8fsnD/SB3RW81wXRs3RI4J1L6q69PU1tbtRUKrvXr
n5yLps5GEXoa+zXSuhNBZ4c23QhmR9E1Ay4rfNdza0C2O1BWFVrr1BFS63wikJrG7sAWJQXRWJDm
m2Kc+ERq8R0DORuRA9xbqV0nAxkDnrmRT+RgoDwi73Rx9y956A5MggdVgCZExaVdby8DvTitOv2q
OwDsBYJHsQy9DoFO1oBFcQl1WXNX7RH2aZ0VLPrPNlwD3BVgGsFfB+VSjeMQCZ+Iwo+h0Yuv+rh1
RqCvaOOVwLlIaY87I7HW0Q6gBbAsKBdq/fbtuynREZJSZSM/oFB5tXUUEKhq7gaL6tAKltD1oXEd
OcDq8xZGB9C1GlpBUzsIlCM1hEr4bpxGB8JbslFsdIl2ozJ7iyJEmeCl6WWBCyOuFcVpEJS7cboW
VPIrJBY0qIW70bq1gCiPXD1Upbf9NSP1K1kkrcOO75pIWlde7+RokIEVG7qNzmX7DgXq41rj91c6
hICkj1jsu3Hy/lwZQRiRPqizNG3aBAQGjQOjbge+rEiR1ZfFkySiZXfQuqeLMr15q9G2+IjrkpBL
a3QsaFhBZQFAua22Og7v8FgQ4FoTvbfuPpPavsMRkcKmhyMBElclG2G7bw7v0Aok0gTAmK7W9aWy
dQGSwk2uqRU0owPpmgiBbNpunBwLttaR4bkTi7TvVESRqHGUbBEBoYNom3VG/fT10XuyyKlzMa38
QbX32uQWgcE3PRXUbgeaJClzgqS92zvcCjZdYIRQlWLVp0brHMI5otEvXxtJHXA0EgnWceKJW9xl
Ek2soBityx+xR0X7+GbHgo4rEKnSg7V+uAoMu4PcLkppZlurSwrA0KaHo0ilkj3ABieHotFB941U
87621rr4GDKX3TSRrFFYMTUT2tf5+JjUiUlmTejWVY6idTsBxUC7sT8kW45CLjXG6kwUNYPDnWCT
YKpUXDDEbrQuTJQReGjoD0SJEQU9IsH6JU92BMGyAG1Tc6gDpPatBYS7G1uBCADBDBBN54NlmxwK
qUSTWKQyU+vCxHNA/l8+G1USabg+fEy1JdhihzsC0h2kU8AZ+KDdaOFaoG9bwx0BBoWrMUKiZEl2
48QKMnxlzk9ZgdDQOo9APrzx+5Mpo34kYqTq/U8iJPAnhJEm/Ulrx9m+VUDOv7FH0DrsA3Y8Al/n
V4HRoV8AN2zBSm1XeeWcnu6v+gLSBxrQCnbB+RwSWWU+Uckrf0MptcwKiBQ1vjkSI6i85ddCI4Hn
oUekPSZsRFSbYD3tRvv2whkq9m+sBbpEGPvkwQ5dcWQFs2MheSWu19W5UGXwWnR/Pif59ctW4HTk
lyZxiITXbhyvBfL3HaBIoDC01uUPRHTQOK2KR2RLaZRRqtc/2QvEDB0E+8gz1ZinFv3+6HjUVfDf
ryrAVoQDbuPw6yTayblIKlGtBMPrSLl154KqkxJvGB2Jsjutgm3C5WoVnNYWLDQbqKtQfqk+b90N
WmUzVOF7g7UgU1dXLdqv1JHy6d2RLBM4JTziN3BCu05Hgrc62fv7ViCPgD6lwn8nITLQE0PochjE
R7vxC9elf+E1vuLe+67nv+4Q794sPQeM/9Ff2CO9v/+8RnlfvP79l4ByH/1FwaWuvvsbIP4/R+DP
HRL94MM9Mn33PfU/r1/w+68++q79W+3/cOLNkmnygibBDotfP+btdAVq/n/86efpanoEwd6Bj789
yd9/HT3ngRP4h4nT5cm8IgPZeF46GYTHbHJ5BxJtPvFyGqTTdP+I4meEdMrubDpzf+p7X8LkRK+m
QvQ1njv0w2T6etTiosKLNp85CGYvmfeSZ3sTCJNU6LOmkw9m/rSYJrPDmStMU+OZa1LBm/DLGzR+
89XnY5mgCjTU9FtGWN17PV7eFR6n6czjWZjMjx+5Rnc0nXmCxT3v0OKySn5u/wdn1R6+1gt+ttUv
Xqfu0QKsgRhNH/jCRzci9I53ZFXkbzx18OpNT7xIVTJuPHNYHC+LitDSdNqr731TVd1sPDET5C/L
7X4Z7NxehbFsOvV1mHvpd2auypFN576ZesGR96gLXM3npR3ENHg9NEddNWo+dZpOX9w8nWXZ0Zqu
cTuN5/deXG8+PaaUVSWf5lNzFqQnLQVrdEHzudPU4/8oOvJNSlWg+BOzh3lyOrXI+jeeOgyyEx+i
yLscctOZb2efk+lJ9ERtXaRnm0+9nh6fW9y7Bai++cTFm8l0FaW04jvamMwvEJp/Yv7LWZLOjjxV
jXb6E5PfzDbey9ExxuQiF/wnJn8Ok+V+pt39QKVQvv+D3z95bxGXcN+cU1iiH5fIYDZ+9t0XfN9O
lOkFYbfp9D9qzvZjzvC/Ckjulj4RyfGtpi77Nn7iH+r7N3zm+3+QtWw4/aMbvs7eXKTfnW0VzbCp
Wf5Z6qvh81df8P1CrLOTTZ//HdafpensyHPVmb/mc2+Ob5V1FqnpvD+SRm5o6Q+zBLnIoztfnfBp
+sAfPG42J7fgOq/YdOqnKecOMiTHhHpgutofcIJPszR7c/bhATeQw2z88F76EgapdxS50U9RaMI2
nvvHXYx+uk7OZZq+iiV8n3/aiyCc+2fHyTXxN1782TT5z/8CAAD//w==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noFill/>
          </cx:spPr>
        </cx:plotSurface>
        <cx:series layoutId="waterfall" uniqueId="{E4BE2603-BCB6-434E-ADEC-D8463325371B}">
          <cx:tx>
            <cx:txData>
              <cx:f>_xlchart.v1.12</cx:f>
              <cx:v>Profit</cx:v>
            </cx:txData>
          </cx:tx>
          <cx:spPr>
            <a:gradFill>
              <a:gsLst>
                <a:gs pos="0">
                  <a:schemeClr val="bg1"/>
                </a:gs>
                <a:gs pos="100000">
                  <a:srgbClr val="0070C0"/>
                </a:gs>
              </a:gsLst>
              <a:lin ang="7200000" scaled="0"/>
            </a:gradFill>
          </cx:spPr>
          <cx:dataLabels pos="outEnd">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CCAE9575-DC86-491C-A7F6-7CCD6F3D7379}">
          <cx:tx>
            <cx:txData>
              <cx:f>_xlchart.v5.9</cx:f>
              <cx:v>Sales</cx:v>
            </cx:txData>
          </cx:tx>
          <cx:dataId val="0"/>
          <cx:layoutPr>
            <cx:geography cultureLanguage="en-US" cultureRegion="IN" attribution="Powered by Bing">
              <cx:geoCache provider="{E9337A44-BEBE-4D9F-B70C-5C5E7DAFC167}">
                <cx:binary>7H1pU9zItu1fcfjzE52Tcjhx+ka0VFUUGLBNY9o+XxRlwJrnWb/+LjG4QV1uc6J5L4KIV+3GBlWW
tnLtceXO5N9Xw7+ukptd9WZIk6z+19Xw69ugaYp//fJLfRXcpLv6IA2vqrzOvzUHV3n6S/7tW3h1
88t1tevDzP+FESp+uQp2VXMzvP2ff+PT/Jv8JL/aNWGefWxvqvH8pm6Tpv6ba3svvdldp2G2Cuum
Cq8a+uvbo+w63GW7t29usiZsxouxuPn17ZM3vX3zy/Kj/nLbNwkka9prjOXmwFBjhLY1uX3xt2+S
PPPvL1taHjBNlTGc3V23H+59tksx/hkC3Yqzu76ubuoaD3T796OBT6THz8/evrnK26yZJ83H/P36
9lMWNjfXb35vds1N/fZNWOfu3RvcfH6ET7/fPvMvT6f9f/69+AFmYfGTR8gsp+xnl/4CzG/J7usu
fUlg2IGSUjDG1F8Q0YJw4MHM3espIs+QZD8i3wcuEPnt5FUi4u6S8FteZeFLgqIOmC2khMncWQN9
ig2l5kBSxRQVMKr59RSb58m0H57HYxcIub+9ToTyJK921/nDHL2AN9MHxmjbJuLeWy3xIfaBLZTm
Em7uzoXeuTH3GaL8AJbvI5egvH+VoJzuwuzmYXL+OSLCPuAwGGFz+84gFt5MmgNGJRVEibvr4uHe
d8D8VJz9qNwPW0Byun6VkJzkbVi/cNgnB0ZTQqS891NwVI/DvqEH2lDNmCZ7YXmWSPuheTR0Ac/J
63Rjv1XhlL9oTiYOGPIt5F33NrGwGUrpwWxSRtryNgzByz12Zs8QaD803wcugPntP6/SblY3ya7f
VS/ozZAtE6KVZA/ebGE2yj4QUkvBqb4zm0W2/ByJ9kPz58gFNqvX6dPex8kuyF80YUZo11wIad+l
ZmQR+406sInmhChUM7evp1bzHIn2Y/PnyAU279+9Srs5yvvdw9y8QAbADhDcpa2EuANmUWEaDlwQ
iSi5vy4f7n1fYf5Emv2Y3D3DAo+j1xpg4l1W71D6vljVLxDejSac3mdlehH+2YHghtr2Ayuw8GO/
VT+XaD8uf45cYPPb+au0FTfPspurJrxqm5eDR9ADW9nU5vzely1cmQI3wDXyA7bA5ZnS7IfmyeAF
Ou7Fq0Tn97xtgjfursqT8EUzNH5gCDeCUeTQ82vh0zSBfQmikandhZqFT3u+XPuhWo5foPW7+yrR
evfSXk4fCC0UM0rdobQwI6MPuCYUbvDP2vRxHv1zefaj8zBugcq7318lKg/s85v82xvQJG369UUZ
NTA2BIwM5Sj8H1egSh0QKpmR/D6VXhAD/61Y+6Ha/ykL4Fav1Jygy+1VPL5cXOJIoZliWtr31PMi
bdA2FguUUpwizZ5fi/D07hkS7cfpz5ELbN59eZVGtQHzGV6/YJbN9IFtbJuK+5lfVj8aGZ1WXLC5
AppfiFiPfd0zBNqPzPeBC2A2r3PV4PAmr/wXdXDsQArkasLcpwqLIKT5gRCCK2QLe4F5hkD7gfk+
cAHM4W+v0mJOw7qe/xRF+KC5/7w25UikGQgdfZ8AzOs1j4OQxnKOLRmWE+7XExZ53DOF2g/Qk8EL
kE5fZ65wdA1S5+XgEQIJmiGKPaymLeINpQL4GK70MtL8VJD9kNwPW4BxtHqVFvO+uvHz7AXRQNHD
NehNLr8TaI+NhTJyAMKAEqywPdz1jsL5uST74XgYt8Dj/eukCs5uvla7On7BoD/zBFhr5krdrQMQ
9tR9GXMAOBQDXX0XWxbu6zkS7Ufmz5ELbM5eJx19lIAgyMP6QW//eWgR5IDCb2Gp+X4R56+hhQrY
kv099jzc+572fIZE+7H581kW2By9zpTsdFeNyS67fpiff44NR9EJw0HZ/9RelDxQhGLtzdxjtkiS
nyPJfkz+HLnA5PR1xpbTPGtetA9NoNwH3UkNEuHbF6b+SXAhSMWETZmciYLHlcszRPkBJg/PsITk
4lWG+9NdXe+ugra+aZqX9GPsAA1NXBFz3wmwyMEU1qKJDez0Iug/W54foPP0cZYYvdYi5ioI/d1L
JmVYyVFCGTBod0nZAh5QMooTgyXP/Uz0afhziX4A0PeRS2yOXqf9hFjJqfPmJfMzieYnA04GS223
L/rUqRlxQA0IGfR6LHzac2T5ESzfH2OJy+vsrJ3L5LytwocZepHwz6XC0qa4p2SWaTO4MpCYirJ7
m1nQmM+R6EfgPDzLEpvX2Sx4dtPtXpLFRH8Nt6VAt+D+YEOpRMFvI9boO4uCQT3OBX4uz35cHsYt
UDm7fJWe7Oymf7PdpUUdhC/Z/CT4gdQ2GgYfqslFioZMwEYlypAo3Hm7hVN7tlg/wujJUy2h2r5a
qI5vqvpmfFDkf+7e5sqTAwSb73dvCqQZGE9sWrmncRYJ9YzTz2X6MUgPY5cIHb9KhC5uhhftvKHo
EORaoDVgf0oAD4i9HViy/nOJ7bGH+6k4+3G5H7aA5OLzq4TkrvthtYtfNlkT6HlCJzp82J1dLLtu
CTlgnCCfkwuDea48+6F5OnqB0O+rV4nQ7EJOb4bw6gUXAzjwYeA6qbgnOxfhhxJ5QNHgadB28+BM
76i050mzH53HYxfYnJ2+Wmy+5FX8MEcvEHAYFgYME/OetNvXAhl0RWMNjSB1uKfV/kJD929+JtGP
0bkbucTmy+vEJq/+7/SroTeaY53se1698G3KHFCNtFrKe9taIvRsuX6A02L8Ei33FaP14nFIoSFA
cngxvn+ZDXFIyHl/yEP+9mDJ997udq5/LtXfIfUweonT64xG74PwBeMQ0muBzmgw1ftrVHTa4ApH
r8191yG84eMM7mfS7MflbtQCj/evs+j51OyChzn559Fn5gzAT6PwvF/kXLA5t7ulFLayMbnwaj+T
Yz8Sd6MWSHy6eJUe7MNNltVj0u1edJc0LEQbbJK+Jz3JshcNrZ2aaz235X7nrB9byHOl2o/P09EL
nD789ipxOg9w0sGbo/pll0HRPiCZZsa+77A1+ik9PRM6FETbvNXw9rXwZM+Vaj9OT0cvcDp/nWsI
F7AnnHJxc/OC7s0+0AJcALlnPJc9HjiggwvO5lMHvhMKj43pWSLtR+jR0AU8F69zKeHypkqx6Pty
4KBBjSib4b9lyYOuT8mkkahHb1+LJYRnSLIfk+8DF4hcvs4AdBmi2/ZFg8/co06ZNljhuZv5pVPT
B3NkstFWeHd94dSeI9EPoPn+LEtsXkfQufrbU3fufMpduvbknf/9gUPoFsBuULQU7CML0LOGLTk4
oOOhB0c8mOtdebM4DOjHYu0HaTH8yZP8Pzpp6MenEH0/qGm1a3br2xOeHh1E9PdXbx8Xx04thr55
PEFP9PJhWo+uf33LQHyCNPt+ctT8IfcjHxeVy410j4be7Orm17fWvAHeZlKhs81G3yGap9++6W9u
L2k08+KoD7T3gMHDviwOw8zmWhWHUEls3Ua9Ox9Chbr2NlGv5617uMQR/ubt9IwbGysWcLQPT/oh
T0Y0uH6flvvv32Rt+iEPs6b+9a2a+4KLu/fNwtrzajzj3Ch0daM1ElUarl/tznGKF95O/4+KhzKt
kjraDo0OCoeaOFCrqfbLfsW6ygzrpitI7miiAnnksdEXRxnLjHblVLeZy3oZDRs+DWm8zu3cL7dW
ktO+coouS4lDAl7jRC9bn4xeII6KvKFnuZ2Io0a0lDkji8ovSSH5URdSL3H6KLESJ06G3kkno09M
4OVfsloXXwoyedW6i9AP7/QZ1Sc0YGKXVR09S01qZdjL6UvptDnTxSFLVFCt69iah3AvTd04CscP
rGzMZcspbtwXxAqdptbDuT/Y5jIN6XBeRYwfeXGaeg4vBlW991kW58e5XeX6WBpVX9fYPXeRZGns
OzTILJdmfhK6hRiHD2My8NaNW4PHKIyopMOYX20J5fQC6+72TrFh+JDnVrvlXcA/Tb0ePmQ8r7Y1
J3ntyLSmZz4r8fyF8r3LSKIf0i3LsKgdZaK6PizMVF9HVYgZyETOLsI6Kb5wrySdM/AKbxMDzd+l
uW3vRh/jnNaHADbtIW2f4G6E++wi8nAKgdtyGUyONAOeWsS4p4558SWJCJ7dJPbUOW1P+JkUYfou
C1RwxmMrOtGdR52qD4fTyAu7I56b+CgLFcYoa55POXiR76RDaskV9Bo/uQM0IX5crfzQM5esnRHu
xnb4AEjr+rMc83E46QtvpKshZlG6InUShx+tlOER8jHCpxRdgK+6TpLJtZMW89JHFmQMBivxnH4U
lu0qS/nhYdmkdrct4jQgf1SyFnyTpJOVO10/fQu8FjNBusxcjkl/3ky1vRmzQAo38ULvcmJ19FF1
wggnGUrLLWjKLjIBBRyCftbaFIoeD6L1NmPh45Mmj+GrCjzIFsxK1BA+fAhkj+9V00EbWFUDWcMb
xddmtPmRFrQVp4lSTekWfg3ls1gSrLyOwfRUXzTXOBWo99ekKehZ0JcwQmUGAJwXmjBHG7+WThwV
2XicRSYO3dgkSbruoKLSoTDLk7wwUmxV5PEjK+oYd8eeQ+5wasPJSWNvOOfEzzwn67Fc7ni0ra+H
QeCW2WQBu27Wk9EMxZd2hkjzhh+ldlt80bTGhzUlCQ/RSWrWSmTh4dh1Zl0IWnypisi7vFXh0FKY
37jO3+WzsUezknqyG8573mJKeuaPHwYfppBOLH8ngiiLNwwtw5dYA8TENXnBuVskGgrTKpK/SzKJ
H9+aRJsU4aEMR0zeGLQAm8BxhDQsv0yqqralXaTBSraSXog+9y6tiHSWU9RRkDtR6aduUikYp8xH
s56YDg+TwO47pw9TPA4JxVFYDwC0JCPehVIeCmZxGHkdd5gfrxL0omMNnppM8CA4cIsfqSA3J32e
mJOplICwCUd8Ql7QaHISS1fabVUd8A9R2flqZVX1CH/qT2ZFkkJtpV2RDUkic2KXg7XifWBVzpDH
eF4+VH6/meqxDdYGRuE5rEoh0MThsVKW98H5WA/FqR+1Zh2OZXjIR9hybOCedRZbZp3SBJ8jZCqO
4rjTq6iByyDEoxeNXbSYwVQM5wUUPXRYEJdfYuKVW0Nr/9BrAnahOHRexknvbXQQVdPvtTG22A4t
XCSf8MBDHEOjLMMAVMIseuGRaSqO/VzZw5pnaRIcp14UHkZkCg9bweLJ7XqglISe2NUhg2um3gid
8nC4X+eMcgKsVZ3YO9IbWPiQUXpRtiO9iOyxH1dxlfLMSUkOfaF1Y9Z5Bi3tTQeLSGVJz8Lc0Is0
pZAnSgvfW3dm1hxFk3w8FlGFj2e+V1/7cR4ehoEN7Ta4xdyuflmFNo3eiaKtti1VpNzc6rxgAoNI
g2d2WTnrf6skPWvDzlyCD1V4TjK7va6nZfOxK+142JCwhn+r6kavkoDP+mjGWrtFqc2lxScAeefS
opqG6apQPVTJ9nTVHkW6Li2n7ERfrQtq0Q9CwrqSJDaR2/aYXp4Mm1uLSzstLvusGag7lHYVbG49
a54HVB72gS4vaciz7LL3/TH+w+45/EQiZi9Fuz48FEFj70zSm3XUlulHGrTM1X52nQWDOaqKYg4G
JZrCndHz4YFNMtGzfrLhyBLkD62rc11QZwiCjAbv2RiMW7gfnvYr6rdIIRxkKDl1ZT6Zd2lWN4HD
lDf4mJLQJB+nKLmJSJgo7SaN5V8ilFbbrLFTQJQRWE3cDvC1sMlqFcDF5I7VMztyeVnJ6zxLL3Of
VsfGG1rSO6PuB+QhvLpgQh/lZg5EtcySi3D0i3eIMfoDzRTxYLsd31QlD52S0uYM6Xj+DseT+m6n
/eBTqEo7ccbM+0/ZsLXF8vKkRjOJWzXKJSqCDThtSlOr3zbNeFQHbfFORaZKvQ8kELlrTPNHVrab
oqjLjYUi7EMhOidK1bnHhE3+GGVSWIgTeSq9I0rzFF41goXjkLjVxEnLVgUp0hWTbMpcVTe278hS
RG6Rs3RLaekHTigK7Voi5ps4Y51xVDhtSDv0x3YUxLFrqX7sHJYVwbgZ5ZiorYFaVq5ft/aA6Q/M
u4aL6b0eGnVcRwZhLhzKbThYReOkPf0kaJefWkRm78Mp1seKedBeKpCUBDpf+zoqAocUA3OiWLXv
qqEjp4r7hDu1ZQ+7ROTRp1Gln0SkyuQkKWvxsYyDbG01da9dMVVmozvefavHynwNdJM4dW+YM0HJ
1qWtwpWuxmozWpHZkq7sVuPQpOtUF0PgChHFTsvr6FRXQTSeYr7kddTobDO1vYc4HpK1H/afjImK
TRyq6lB5/X86b3DtMFJf/XIYzwN7zFY0KdmGxypyWGNXH2uCaZUmk2t7SIerqGUXVqQ8h/Z1farD
YPqYTqPt5qpNN/loiUPPdOqkMKFY+2V9UZrWipxKIjNa12mZnzaTBxcVp8hP+qBY+8gbjtu0oses
rqytbfL6KDatOMn5RFxMWrbu4tL+fZB57gxlqdeWmWIngsdyoCHxB1FGK4Ws05pi+h5BYETK12Ub
X1vyKKn4+NHPucsznm2ZVVeHeo4QfCy61eCbdmvHAKwOR+tL7Q3lKioqczpF9sc2TNmqyTJyHleR
PsnHpPnEBmadjGmRlI6lFcb1yF2/Nl1ikJcwNh03Q1YeRmGTf46QviO9a9MuhH6z+IJVnt6qnltn
RJbEReRVq1iLTavscRPlcXrU4/CpnRWnnwerjBOHqiR1u6qqN5aC2jij6okzTk17SLw4cG0dly6c
v7+a7ASByA+aoy6zr4vAF2vW0N6lBUlmb0WPxqjiO68iRbny8nr4jIx4jey6QiYYkmw1xiReN6WQ
F14JjwLPX6XrMKehY4VMbUk98MM0SMZVzcYRoCW0PwlaS1Gn4G1kWjgSXWHuGpucd32c0LVvJ9WI
XLychug89OjQOjRKRbJVU93513D+/iaIWLmaNC1WntVlhesH3lQ5uc+9w0YGFhxTFcqtjtv+0opr
phH2PCadsKXBqioaVCBBuVayytFxC7sIedNfFlInR5McA8dUY7yZpmZatwHBt5EKN5Il5FPvDxoq
ztNcWMehPSd+cKRpaK5wjLF/4pfpWdA19R9WYNp3aaVPZZzVLoKX93vaMvLZ9LWsnBa1S3Mcl+UY
/lHLoiVHaSxNc2yVdGLtFl7LbLCm3pb9OqIWMicfhZv33mtMj2y2y1GG2GGuv3hlAqfuRVFfjHDf
IzGeY9Nq4ocqivLJdlkiLOL4tUV63/Vt0vIvOkgRdVkbjdLVoeb+RvWenb4rSYWfxzlSrhWx00ZD
e5ip1naLHDSoAmRbWV8jEZGdQGwKyyIZjwmdhvOR9fQCuWjipmWPtNxYyM8eVfx7imfU58vSGbSN
Ziig5wNu2Xz9UencBl4SFk0Ybb3cJNUqzXM+/DGJqa0/i3Gayo1IDbKRPLOTWDp9jOD79wJQrOQt
JdAcTSR0PsIVUoAaeixBH0iaT6zxt/ZgtO94We2Hq9ZQj51Rqw58JJtecRjyMPDfNYU3ZetC1t6Z
nzX0QpOWnok8Rlb591LtmRZsi0VPLNJ2ib7xWehH05Lx1suDSPjbzELqVw6I/ushzJGTdiiO3SZk
yHzadEJyZHV+gcaV7zTMHlAoCJXlnMy7cuf/kYLjINXF7UcVt1k3YU7GBKVQRMuxQMQpdRoBkGC0
LWTRveYXsfKsIzqn35lIRPSuE2XB3gs5dvHkkLjxg20zV9BF6WfRt9qzUcNkHI72JwL/FUR02FFb
oWMIZ/Fh2eKpwJ3xQ4tbOtlmXpdWjhmHtnYDGRdImnDERelmRZqt5VCXu1TE43nZgKsoA9TyYT5U
52lWuj+RaOZ8nnJCODMQiyjYWoajSxCGn0pk2aU1tcgbtlVkIW2UlhzOG1BSlzUontrR1lz+9ozV
14IqflR0qC+yPq+SQ4qdi6Fb18Vcg2Fm/14wvk+wefFNSk2xyeoW+0eqpTpSVGlVBttC+shQ/Ry1
V+uYvq/UgKyI19nvRZBocTTmSFtXA8/r+LgTrDtvRWdqJ+h6c0nIiGpZ3ObFtEEZa4UoonwxIX0P
/Ro5t5fPOfzM9WSGwLKt1ANbEqtqaE9HMHjXd0VpmPbDeTvNLEA2FsN54IV+5HTRNHyY8zicKxxD
t6Zax7FjqwIV0N9Px3zw+RInHK0tJAVvgA4YsXBAAbXKcOyUdcgDGz6Q5VMWHOt2LnWyAdLD8ZuT
kenO+j1jE8iTIQ0g1hi20++DkZgtn1NUJ/ZkJW6UCPwTk4WvgwLTuL6lhzgrZrCrCCxN27d+uM19
MGBuqIrOX/tdWW2nMcXdbRaDvJHx2EFDUBBc3z7sPfd7b9h31OVVXiAOIrgvvv2fizzFn9tT67+/
55b8/PM7bN+6+7UEf/suHAUy07j18k2zNN8/C3e/l25mf5988xcq+oGCXZDNd7/l4AcXn8dEo/kW
sH73gH8hop8cUnfHbc/E7t2wBxKaHigcG0El9i1KPh+T952EVhwHfthYecCZETBWI813ElrgnEp7
PqkFx7dCCPzj7Zt7EhoNDQYdDThe1LaxKwiF8n9DQuN4l4Ui4yCe2fuhTKMKTSts4bNtNmLlMA+7
LVhcumJBmKyDKTOu3TSfRxl/1aSLnCKfmnXWDgZsrqydYRjjY03jAhW6vtCdjo+tpIlPhzY5QYGM
TM2SZ6ysuJMQK3NU1Bl3bMXg6DabNoKnZFX6BXdQMJtNAe7JNbI1rjLsY+F1ZEUCL3MioeM1LeFd
fIp7Wj7p3IgisyOkJKsorj8jUb5okfc4JQo2V9rRV2kVZJWkeHtMp87NO1XBRVafKfh1d7I77kST
ba1TT11aPTmPOP3aVbi9tIvPSY4j/P2GgwZSoYsWH9TnukZtNxdjxdCsSVV+ljQyTlOpzOktPB6Y
fAbLzsiqs9RRVekjxPdm7dWYGkTctd+k3Jmi+BuLrcGRElOZ66pekRIfmnSYAhH7n/AImAaij1Js
P1uhYoYnI5ChK4S1DjxWO23A8m0kqmKTJ36ykqXE1Vh87HXbrOeRkfC0E5o2ciYmM8cfMQVFwpu1
3dAJFUvy0aD1Zp3UuGXiT/Y7W5QQv+ds3ZYQiBcyXpHJ/xTXZnA81eqVybNvY1bm25JXzLW9MV71
8ch80BL+lZdYFPNgLrD9pgHnlBRuTaLIDdIIADdaOznpmFtFpr7wtBeflEZ6LgiOaVNMZNr2GrPH
a9y0t9WRptbFrZKE5ahXoyhr0DPQAzryj2BcQrci5qLXtHNZjC8psT92IYTyo1gccQtFLo3aepX7
6XCsDJiErpi1qMF7sR31LKxpvCrzmq1VF0Su9OSAaYJitUlauKltn0Gfvw0m5lg4gOhJH35FeAb2
E76LkH04HbWyVd/o2lVdjjEpZqmmhV4xVUynpKwNCLTq8y3eqa8zsLlQq6bH8/oBVEaZCtCXZeC0
qCmQJvvfYOTQaon36gDaqRVUJZ9twS+b8VMS4Fupo6+cQhBYnna6Ig7PWkwX9uBejBOQ70vYiUK6
ftzrdDoNFKwDayWfVYwPlAoI6xbKhMr17HYysgJG0Vt4K2j6r2nes7VHVHmcsNpeCw9Km8S1dzxm
hp6ndVS4rOgjBKCxc3lTFJspZWxdoSRYpVi6WGH5AzL4Qf1O19Zw6EtGT3jpYemkmdg6VjBKUOAn
YR9lTtbm0LIMF4c+i081g6FyAkeguyBZx6OfrAnshCRd+LEL7LNb8+LRNGEZp2XrQSR61eZ6cPI2
yh2SAm4RmPjYD0h2OBAerzs6m2Gsc/cWWyvF41tediJBScCFQAWyojQuqN7CvdXyScXTJkeBflj7
Il6PaWI2kgfJqregzrcKMGs4TPxjKKYMNC/cmOlg32Iy0/YW5qbtOewAaoQFlAaLZNTbFSgDtzYy
EndC4eNmLbW2nuHwXnb4NRzxj57G3/wY8hkO6yEWrDnljXFZRr1jUrXZCQrp4cwe7EPdR18tP0Q1
p/rsxItZvAaDF7rtRKytb8NOUdbRkxFM0wbVa+Rk4GpPrNrg7hncl4pSnHQJ50CnzAkHcWiCpHaI
NeDDaN+5oubSVVg+WVWVXTslSJOjXtZ6pTJklkOYki0Bx7i2Eh9O0adwbljAW1kqNodeyz4G2G98
ONFsPCwaOBPwb51rl3hsr4MIfUthRarIt6mGB0tVwu98EzMDW98abRfKzrV86wKfHXywK6hEZYuP
bIzGQ+lZ2rGbfA47PZSpHIpNLUPglydkFZQkOxmkGM5aFX8zwsbUjLCA27mWxo5XcYqPbClwFZmM
12Jo6pWFBMlJhF06KrG8D4xOyJzyMjnUXvmtVPhx2kZrGH3h+CH8ibCScEOr6koTy15nFvXdvFSX
qPfzdWwFH6y+PVN5EzkobPzjMRyQh1pJnVAsh4xkzeI+J042WLJdIQ38T2wnaedgT5yQa/xWhBoV
0VRFX1mUDytaROA+Q8IubD9OVrXui+h0BJV4HPYEEHLi+Z7j+VS064iUkRPkYfMBBI30QFzSxFeb
qh66yB3jhqyH0VT1ehJBAUq4LK3jwmt3VpPn17XprkRI8tbx+RB/0yW3JgkvMU21C/cPsjWr8o1J
48EUTmWVWBSKKth8JDpr5SMUrRjV3qnp88naJBwswFnMAq2OMiPqdNuAVbI+Y7W6c4PW75ITL8A6
nFNVCZVuOcZleGZ3ko1rrPF61nnWIn0IlLx4lIrd56yPl9eXpfB8wKBELSylIhItOItCKjEWm0Re
tVsVjuNhNQXfwhjBhWf6oq1yDrWC1YkQmv73913WwLf3xVk7KMGxMA8i52kBZ0bBRtMU7Zb2t84O
NsjD+DrrrdgZivjb399t2UJwezesfEiGY8kIeome3m3qfUuEU9ZukxEKMmcCJvastW/V5O65/n8R
sLeN6M9sns0Z849rgEUPz2LcfREg5YFBmo02FOgjGCPyvRMFlMPcIoaOSuxkxm9z0lDj+0YUdLxy
nF52XzUA+PsCgOLAIM7Q828oqC+DKvS/KQAWdf18R5yVZiQFjzYTN0smLaFRlaFPwb7R1GtQjLNC
IE1zSdGFE5ba2iLeCVC79SYrx3oUq4YNdjC4Vu6Rr35WCazS5myI1bEB2d+uYmNl5bY3aVKfJnZa
WKOTx4NdfLXjJhrylSVlEnHXV0rQGzXkY3ueBKh5d1rbhXfFU17KM1+CTeROSucVPVcUiArvA0qa
Plv5iV3FaE7o7TQ9oWosZ/4AS4/jO4bAF32z6g4Mwk+q/afFPsp7gh1lBocBzJ3kmC5oxGNaTdE0
bAMsyNx4fZ5F5bYB9yy2iejqSm3RsNOEvTuFBX4HWEI8rK9uHmnUHle24Bpx//kECFCMcGdACsI8
vf8UcV1LIsPriMbzkmKTc5uDhTbMKqNNNfR+1ayqoPFF4FjCmorsQy/4iNqEikn2/BgMeFbHTp4j
l6dnaMLGkupP5mieg8fE1VzkIiea1RynjaN4fSpjP05DWE12vFWZVcVYCkhTxf8jqziosjtXdPc7
8/bMx19vJQiOXYCDFQwn/M5bYB/DkXosHVtf+lvoq4VlCjvOOXEGVqb46++n/qk3x64ZbIBG/xg6
OGeqF8b29FZDEFosqLh1La2qI2zlT8pX5QY8V4N7ZVUjJUI68Rr0kH93InsecaFx833R7YKuNVC5
OJVled/ifyk7s964lWQJ/yICXIrbK9mLdsuSpWv7pWBZHu5ksbgWf/39aHmAYx3AxgxmpmGp1SRr
ycqMjIieTBd2lhe9ZqSltNlB3+rhcy6k24IIlcVUfGglXxs5JnneQWL7y2ODPPxjMvfHBlzHEs4l
a0KtEu7D8g+wL/PnwrLX3HulV0QZQZPGDvxvb8PdbUVY3xWW0zm3XtWb6bEaYGzQ9QI7+OsE/H7A
cScw+PhCSB8OX8BovD/GOaTt0lSt/C7jrfX1uetVI83Rks0Qm7OhUcSs/Hns//3wUQjwAsSCeQTU
z3dnKo1FWZfG1q8iWIhdJ+MEm1OdfL1MgzgWkRTBVw3bze3pVLE8v3a2ga53nIvOVstfFoLzO+66
DwCe5Ox9wg/+o3jEv5uKmO5hrEbrJS902FhwBUn4cpheXc53U05LKTaRFs1gXJWsMBe5K7+w8+mx
UUFpUhJW3T7GTd6wDXu/0+4DPcR2ePnzmP2ebYnQwWWb71TBFI3vimC3vNuSNIQjukXb+rLqUbMI
7KmyGSx7XTxA/1V74KDKpeRh04zLvl3bQmXT/zpYeLKAyXo2rGrhCQL274MVUb6MZgi6l7b2LU6m
kpi8LXDe7NH41x5JffVtyCa+UaQp/ZZzQis6xf5FZJXWXCU9RffP88zk/FVbbPV8LdZKwdr783A5
79cY38UAKRxyauQyw2Dqv9/o6i2titvNexloQlrNsRwHVU/3/TYWqk2X3kBGhFzQzPyuM33TmUNU
bcZ6XJSSl0Os6zJLm22zzXWT9+0Iqyy2Azmmk29b9UPQxNnWpPBYVwK9a5XGaa/sLYYAmFaFhN32
l4DhwND9LWIg+gCwiAMOAT+gNfIuYrAy235uZ/U19Du/9FNSUZ+lKOUUxzp1ttDiwJLmLXrWkJL6
velJ9FaOjPjVuoxe0J8op/++ocX7KI5RHymWD6fIpTX1r2VRrdVAG6FTX5VmF/VHb6gices6uWeu
vWEyDEcs53p7bvLVmBC4TS99nhLwl+Ah6zdpXehGlNuztqYhuIuKYE97VjEDGZyryd+npxu8mCVE
T8CfH5Quq+15q4NqqRK7rvejGA6OxQR1bZzzQw8YfnuOmnVl7jy/NLwMm51BXlL+4A2nIJz2uaO1
XZA29T8vT6PRMksSdWvJR0A6srnzwmr3jGdUflN9WyHh9OoUz9qZH4UHbHujdSV1AldRuw2FtmzW
i0yQMnxpo1aK59kG22qOIZ398j9z30IC/MvaeB/CGf0QrgFEehEGvve+c+RJA7Icq/rr5jSDzjio
7VANydKVXX2597QJFH/eXu+jEY0ZYVOD7rk2Z/f7Kw7aHvKl8ZYv3jbti3GZxB7+3CGsOLwD6GLB
V1l6G4twcadxyG5DAgvr9M+34b5/ci9EeLPTuzG4AWD33m2KzZun3oqD5rkRbQOyPHaTb/3o+rwn
GuXV0DpHLcOuuJ+HKCPiqBwaN6Sf0Z2hfQPs1XMyull/XcsoeIRpXEcGAo8TzA9jZNkAbf62wjte
VzgJpS0kpDEhodez2XObddjNOdnFpSyrcd/5M2ZXH+C8h7ADvEp76/y3rvi7uBZhvWjvnHn35/ea
/qsDXAUyb5d+CJ/mqbVJzX2tXVLzedvXLd00IS5yZ4F2k6xV7PGSjT/zdStQ+5KG/7G48lFCzuF+
3b7YGn1RKNfbQ2S/DbZz6oHNh+K8+aZi18ml2SsFx4B/PuvQ6dlGf5nEd5EtIgOKODaJaswgTjnv
QnUPoXLrytZ9isbcY2+NKttvYLS8ad+6P/cx3WXDvUlY0WxxYuUeUrTqOWis3KE4cVZ//1HXV5gy
19BHxEWxwHXuk94sXXC3M2XMdQFln48xGR2MU2WF2jupCALdAI7aKh73L4/2Lsvk0WJydhdvOURI
9DHfPdq4VrCCps48edm8R6pR9ywtYKqi+z7aUeW2iRm7fnsO3XY/Hxurc5iQNWjqzBy3JnDG7BR7
1rQ8kaVqhmMJ6am0V968EU3awopZYmKp1R7dJsLmRQGkTFgbyUi4YDFKm39ROToMRZMJhmIcw9wa
d7J5yZbIoeDyr7fx2UPh7mn9p0z73R4FZ8MqhEzbjyim7X+lus6yQTsIeuvT3IQd0eEtvQXOWucq
pV7Os/ZvYeHdcbRfUuwcDTjS/I+s6ffD3y47UkhUDp+GyWGFjAYTVdga28j4iFKJzgdktbqVvlPt
GQa8nmVLykLQY5QWvdbjfQhGK8uTHEVEMGBDzg8aD1tOgMZi48Mc46D6NW0ISlqGcq2jlr3CLtqn
I6vWfSKssoBensamjOcHu2s67sTf+cXPVTDu1fefR1vE3u+JAg+/HwIECQzzyYLeVzakgwOtvNV8
ynPomTIZJ+QPqQTgLO/gYQptjn2uAxUlsevGZQ5u2Bf9lV1P3uon0Mx761pnjSVuZZOHXtov3Zp9
h9dqXyxyEsGhCtuufhVlvUHQ6IJGf1s2p14+iNmx1+0QlW3sq7Qnfxym07L40XwHrUGuHToQu6GD
YWsnPrStjp20XMdJwxteo34Dbm1nLdY0W6uZzTBvejF1slp+KcpT7CIveAzq0YgstVeHfj2qkSV3
JPmbzMbLMQ/JzNJwq5dto1hnKarLtTJySvpBlcFpjsPMO/iNtW6flqBzi+dJ1Jk8eGJ0ndRQn3Ym
CbJxiA9x4S4V9K06u6DtPNLbspftWsatbZ+dBXnOCQAwyu2jqrpGPBl/zirrKe7sdf20jqs33lrD
2FoPnBjh9IqAIdBPWzhnbUent3Py4WO8bnV1lgWYzWnrRNR0SUyV7eZpqDcIPS9OU0bta+6qbl4P
LBXT/4incVnsFNLu4JQXo2x7n55NZft1cJaNVQV3sRNaVXWeA+UOdf4jj1pvZJRX1Fha3G5eN7Ok
N0cPKv/oBfYY2Me2FUqFl/Djiry+af216rNjOWfjMt8sPjTp4iRFs0z+g2xdr78MSpFn0Ym1EngV
6pXN5livh6hY4gSsNOjHQy71VprLBRZcXpzhO3PaoOZYBAF2VsXkf0YpFPjDJYtjsWS6eKQtcM8V
WRfNX4MOIPhQg0zwMr790CoKWN0JVhyCy23dIPqXbepjd74qA60y98JZLSsMU1P61RSe17Z0mjrx
AdQ5F23fKniczPM5VL6t0gR2TLMoj/3sg1nUosL7UlrlUp/CyrNcdVlNJo7mD0Hp+UWc9HG8YxKh
Hv28ekbAJK3tWoh6YKQs0xOyb4nafe5fW57UYX2DbKNw6ntYgmUkj0tJIMiOXeF43Dsha78lM1u1
7R6h6pqiP9iqKjU8o5EWSPvZBbfnek1Zx/HTlEU94gHqYEbWjaaCEyR1IFzyIdw/KUvS9+hoXNp1
A0+fqtxpveBU5ss+Yh60AV66IR8hyjThHvLFPGZRmMbL2LEAtpZ84zxC+uZ96u1RodFvDF9fgg6F
nCWD5Gp17uxkG6fYp8dRInf9/3PqdR/nVsSIEA7WZGmmwmqrKBc/oP7GVByIusi0UrrLJuzTIsr9
yWIGxdRPz2PZTkXLeFn51p3zaRPOehuV4X7LBTOttseAlcUVPH7Vv0hr3RdYoNFmzFe+sfhZHTf7
0Myzw1s5YqN+4R7mduCy6a/n0drz+hdgRJooqb+qLnisfEEfKxVLDACEBgeBgX38tXrkNsR8ZFha
+8NJ+i289BOrRqe/ctzY3/z9X97gVzC3C209/hpq6+3t/x3kt/eBFLjVbeiqhhtwWiufX6oiUIU+
F61neOjeRWZYJ5nrZYX9SAGedXHiv01Ut80jS43Ke9LZZevERvqJU+WzCT7EzdQxSrPb1LzFVWBs
OgXmoDuYVLbZk96sQdTEHg0zu3+J30awU+wg4trbM+VuQY0GK78NFucCbcFendtvU/u2PAJZ1YwP
mjn+4uiH9f7wK8Rd1mnm6P0yucgDfmi6Hjnl02YVYhqveFJvH963hbQhvOIuecj9U5xCD/wd8mGP
1YWaYr/1twG1tmXjH13tdSI8WrbfVuXlBtdnVedsR7Ts41JMHXs6LrMd+RgW5reYQ7d/cYKsZfkM
PhkrD6/pTgcfED3sN9e58/4i5izipd5VGbsa09/vv52CLF+ekE7QiT212c4sy3vPybyLajChM157
b2ulKId4DM+/hjwuZ83trIVX8SGcAB0XL1VRcc7PTr8F9hOZWxnNB9VbMPJSe8gkF0fe0FEyjbUC
26wBDIBsmKZ8ugy7bN/OE+crP6vMFJTRqSJZXM2VFw/12l2MorNRftax2Judcsio853YmXh/PvYD
LySNfn3X9BP/b5oFEM23FweoqKdDUd/N1SgBBaC+cXUnz7r5OWjlShUgzbav/SUmlJen1etdIgwC
hXqKjnXDEdscV6uV8XDpxxxV6xc7WEviTVZ3XVVd/ALJy7HOdXma8pp697sRqBW9C1XmDMfZ+7ln
+i6qGbBBLpXcnj3EGMv41EMeWIKL8e3R1zgbGCL0qlvFE1XZAosi2GyHKDdqeo/wwle1rxrwqn2J
v+Gn0VAtjACshv15x6JwedEscN7fF0ChVlLUG7gyX/lZtXECZGGC5tZTNKHbQ2CcvYad/WlgXb2B
LJsDP16eprbX0r3MZA/HKdneoDdJWQ5q2PuiAi+VTkXp2zTUTm061gAT/jVM830/jWIpaC1kVTQS
Kr1AGs68wRBpyhOV7T54U+HtUIFLw5YOQ1m3GX8O65Sn/LKQnknrapGD1sVd7JU7SAlXg/ATVtIL
xo8CGMvIIzpVy+SnYFF+PRyALpBpJyEgUPBVQImkJOcwjJn8zUK+Ik9B2+zHRuPLfblpVzssvreR
RFcHEu0VduHNV+ikoHV9rBCnWI+aZBpUYYPwEXwl3rK+rEVtjEAp7P0ZpGotgj/l5Y5SIWXZ0Vy6
Vt2iviIby3vnRax1UN8FQa+MPAm3G0brP0vhlKs8cqJ5tZ8MNfi3lUa1E+pnEMmlGj/ZWV9mWSp9
4+WQlkNym/41nou5d1GEREATZ11NcxOn9KeH6nkTk4saY+J0WCn2ESmRU4ahH0/OxCpvythNZ35o
hTMqVfpt6+HXk7zNZa9KAOIUn2qzP9bPcFPX8x7/YpPt0YTsf9+8xdDs72h/oveydPef+Y5t8Q4D
XYwX6YFOoGid2r23UdRSsZUzskV5t43GUceSjbrvyrjZf/NryZJTEolieNb86g0P38OplaV6NdoL
0cZqO7qf8jBbumSxW9BzYTYZu5dL3+67PLO2HQ4c6H7xIkjLxst+s1nfwqb/cAduud95VdA//frr
Qr6OOdJQUDLZbxVbW5QQepKyVZP4WL0FrOoNaOxR37MarLrfQchBB1qIQ5MhHpJJ3geT9TgVvuKZ
4WuVLKXCzfY0Lhcr1wjner+t6eeGs7qKcySR/rRvcuXuzVPo1+u+JkMJHblI/Hxom+aYlzW7EbbK
3iAAB96DXsVX8PC5YnCs8jp3PYg8fwG+3hX0YDnEB1awS3CDFPAeVs5Hegjg1e5j3nUBdx1m2cpu
WND93/WW2HdQPQO85Mlc9Pu9/6W6+7222y8f7I0TJHoQxH960/6zbaSntbOWIQSqeguNJRgwd0Ed
wE7686XeAU3sJhvmLNcCsuL/g72s/0eHakGuFElSyf+uEbtauy7tlRTiA99Qsa/uGFkwL1NRMsOd
0IIp+xUc/3wvv0MIvo09Iv/dLSvpfrLO3d/vRc6eC3xbZo98oQxhrPCdPR8fBsgbx60jdf7bOP/7
gpgwARzAa0GbCCf/9wvSUrWdurHlQ7+2HBQZdLbxMjQVS+3Xzv7zAzp7k+kfzV2eEOzW/sk3dh3a
Ue8uuNalgNhaBw+/IsaSbztobwLP+P5pFUM0n0pELvrjtHimPDRTu8dzTxMarGETnEd/uaPfVzpj
TikF95nWKNpnILp3bTGDzHIJjdc/1G+baiGvY4+vUyWJ60U0F0xBLqBguYfY43AgtbDy/UZK5fUT
iuieyv7kN17n0zsmtBhYUqrn7ewPiabZeNST6fLWz1JvYfbPD/F+Gpk4Gtm2T8cEY8DofZeVcxfV
62rNdzl+GQzn9jMRUoPfTh+NFaFZ/N+v59tM5P6f3V7192UTrmQjLtqju1/H3prlkMjsjsjaJYiE
s/8JWvMR1ES7ZRsbAxqU+Fc48BYJEj0X5d3bsUSSvM9GWNXsi3bo9wPjzw/4rgtFsQdDAy2Gy/XI
mP8lUmntMZflquLvdgmg+2sBukG1J1Xaa/bCa4lmJBR2I7QbJiH2KxwaNUnbkI5eu4ZP5WITLv5y
X28UkX/sINA+CAtI/tBFEQT45sLfx9626ayERT7ARHPtfDi6PlJesmi+7nPq/jNsLS3ptBsy0NE4
aeRGvZegRx6d5przFmoQtMNKgd3cuAL0wL5vpJ9l3YXhdPe7O7kWlbOaVLo0jb4Mfd9QyGCqItr+
2NQIZcbU7uxgaBD8+oBlNx6GJV5wH7915KqAcsL7INvG6dfbKsvnGCrPNAeFA6pRQiG5oFQIEY/V
FpLW9vArxQgt/ixPqrfEgBw7ItwHPwPRW7FQ/RzNJW9cgi/F3X6QL7NrkZJ2UK3ru9adGG6SpGAK
7zw8CPgA6y07UbQ3mTdbRc5WJNUwNs6WtIOO2+IQqLAup+S/oEXPwYdO+i0V+ZkD0RtbGN+tj/Zj
OOxnsCGqgyqAoxp1XBJ2437W2/Qbiiyt14bvez2DyNdl/eSRuMZYsJgxFuqyDGxrL+eHWYOUmrdK
Kl7M4PWHHK0nwCkYSkifICnzMepkak1dtthN0uM86bv3cR/jNoB6GX1V/8k38bx1+EGA7LYHsjiY
hHcdeu0u+FQo8OLswDqHEHDKde84Zdo4pI3/MRSPQ3TlB+vifnX81YzRHcCXVB9bFNiVeyxbVJ3U
smz9dURBj7jCPbadYW4Py+pu2uy0X/C6lOTK8aPUCCOXmyoexmFLaCgvBfVwHGk6m0VuD2dh1+Py
EthNZdAjC1JmTCDCttGfW7ATa0oQiu1Ns1/RpKejnQU3UUPkLU9tXgfuRB78M1MCut4zPdOO+7Hx
tjTqn/lcGyLQJCeO4bSoZNZ20OBzM+BlwW24VYVfUGXN8SfCcBc9qja26hOmRpmf5Fm2PPqm8MuD
KRZ5LsTsXRS2t102yOQvwCK6h1AH6DNiP78Li7G2QX1n/UmyqC9Etsvp2H35S6lV/Tmzi+6wIt+k
mkQ3caZcBRRyW/86UvbXrmI7tosKboKlUIdQ5Dmza1v6VIarOJZdMX3AXwHWLXn1eIwMjhGs2KD5
nqvp0XWEutbCyq6beUCSMQAiQyXJcG+Y4kMeL9FH1N89nXlVvBZDL/GvQIFoRNsefBn3V9HmNicj
W/q4rfIFHx2ZNhVlG54WPvIyoqJ60Ws3nTGFkK99XNXnanXqLTFx6SONtrtHJUDX0X6gVcBbpcue
lnWLvtVW61OMTw3yCrc42u5oXwk7zouksyzvRgC0nfQ4YDSJRP8j8F8B42j04leHZg0ViaOch9kt
8+KkTGsdnaEZH4ZZABkQCg4Desorb0A7nfgNfgQyjGUefS5mNzaXcAim74MrSufYTWqkUCmQiCaz
50c/otEPm4MlLX3VxBAKDsIZy4/r7FVUOk137Q+j02Nfknff7HJQNyvf5Hc9BM6+QqW/d0Gzebla
SUhv7bCaL8GvUWdXXu4eIqLfq7MsOJpsyMVzCl9lfVlUv/zoLWtN3cLZvg1D2blwAhS0RljRrNy8
RskK50lPB7Ut1XoVTFmPpZGjijvjhARiiiJsVrzauxIRHjNXSNj1yVWTew3le03Aap/9xXy3Jynv
hMP2mYdpPAAO2kWSrc0cHnzTeUcRju2dyoX+gq6RrMqmQZ2hAKlgMVQI7DOI6dbkiW/0lrvEc+v2
3FHqJ67djB9Xp60+DrkZq7Qax+ypz03/Wa+qcZN+ndZUOrgFJSX3R880AjVj4635loo1Wu5jd8jr
tN3m8hsuLhjMZHbzzBeV9olSs/Mxpg1wqdzdWEfb8koULWYyUbDelCD2M40DgQfXKMdEThYeN9mU
3QSR1RV4l1TxN22RlhwiMqwy8cuhvw+WoDoR6IMgjYstvBidLr+HaQM7Y8n1k9u16jzjSHIu1Rx8
0558Wqh0n7a+2aJzr4TBWKjJfhgG5JyP4TThgWabRxQbvky06Om5VtmIC9o8XwZxpc49maSTZOEQ
P8XtGL94q/I+lVp2L/M2bz8mFvhhRrNyK6AGnG1OikO/9uMjGaKV+Es732AiVH3dsME5ezUGOig7
NnGXG1twlq1EJLssIhAdvwouQlorqRra8lz5k36CneVx/7N75ditdyoDb8B7Tfb3cZvrC8fU8WPT
6O06G8r+uIaEXArZprhrhT1e6Uks92g49CcdReK7V80EB7c3850wDZsHVOqD443T9arD5bJYkN6C
vETtWeJAhEoigPkJcBFfbpaWN1Lm+iMeTPlTBPjxpd+i8RMHfnbBZgtvN8caYSEFxamOpY90p3aw
nmri+hBtpvVY7xr/j8zq7itA9Pts7RS2Eaq2T3rBT06Nk0AL72/bjY7FdA3VqKK+b7pPmbfFDTG7
WY9eWEUXDl07BG6b+BDNmQe2rq1XS7qwyG6ML7YCwWCzkq0ewglQOrqpfG8O0crwZRL1mNSxkjeL
pbJ7cJL6zhKmfa5H/Y2/yYBqC+d5aMhgyiks71Yc3ILEV05xFXfK/TpZclrSOl/sW8g601PhznN/
zt3aE2mcO+E1vmM6OsV208ZXTR6pA51YsSUzHetDFG9NiIhwjOek8WR711l07K+N1YeMdWAvo0bq
NtOqcVbtLJet6JsP3iqsj2EbI1wJVp13xzxW+qHMirk50rQ1+XVT4Ix0sHTrw2mU0rHO4TwM24OJ
Wj3l5z31sA9xv3Z1VzFq3ZJVVxVVta5TJyRzSf1mkvMteEeJucTkZJ+WcOtM2tl1cAPhTjqHxSFF
vB4ppcdnH5eVSBNHtBr9gMQpayEGXcxjEF757mq35afNM9LFG2rt7Xi6cgl2NhZqYPrnHpENDkHz
4E+PMXJ0BGJuVscapYjMaixxRLw+Fh68F9ytRP2xM461nRdKxRJPn961b5a4XLEv1CDxt2FNOD1A
cdswa9iKqxKbrxQzk+pqtMw6lB9qYwXx5jH8rb02B5CWptp5Vsr1mw/jKMpoPJgAyz4XiHzo2A8R
Dcp0cozbHIUz1fkNargSp6oWoDbdxrVvE68xtG7Cqawu2kL4GO3Q6rutCoDOQ7kW64WXIfE4oPDI
Q0CtUjuXVaYVDUX0dyZxF/rXweiOd5Yfr2HalBI9Z4hLEGAaqNuzoyz9OsekJrgDGvfcddLxUGzn
Lo5PpHC51aV01yGTLbjYBQ/Y3HQhidkUmaJOiaQjb+hwEuJrbQhCfRQcc1WrxM96Z42PVYOXQX5U
7tr5/q1jzcH0RDu2kRdlH4lv2Tx/3bY8e8py9TWLlV8mlAnN4wI744gaU59tDg+bIBFoGljhdl0b
t77TXjGd5lzHqerVhikeREuVNI3fPOq2DhCIBSaZokIQX+ex+Y7BxXYKu5reU7ZKJIWcK6mzDgs+
LBw24j7Gf+0xhAKkD8UMWsN6YMEkMNqWV6dT1UfVYzB5HMIwuxmwrnqc+mHMjtOazfIS3DcLE6vB
Gavpyv7gtn19qnrpP7aV7RzjMe+uK+lbt261imtX0XbssoH2c0xZdHBdidH8FE7nbXXdOsE5ucbe
MJ77AYevoLuDAbhAPtQLpovDYq9pX2VlKoJhVknsNBJVA5TG6XIIeLijAaZ+xAWzeEWNW+PJQ4fs
oNmUS7KZSt9xynP4F5i2HYqS/IJbkA+cOgV+PHGQTvhDPZdF5nwFO1tP0G7ic2fHzSlUYXmPWZ5O
5ybIP9tt84QRJJAohdspdGX5BY3m2CW+13VfkH/pKwzRkDNKvZZRWgBvXknl8tCZDUZdrHMKZd77
gDXVdDUvTvG9yr3wa4Vk7HPleMsNGkkoBqrvLj1A32fgc7faY9qqEg9F2W0gpUfeSnDcF6H4Lqqd
Um/aZj+1V3d46ebIKo51UNDKBA7ugsvWxyosHXSxjnSLtg64L1xKJ8UyzW7xryhK/7ZWg/uS5/lY
JW7NPSQlLqFRWvG5KQAWayI3yr9sgskND5Twc63JtarsqsH26P8UVVueVsrz7K8cvBicxla0zBfW
WAWHUZXWRdH77tPe+T8521xNCfZL6oPvr+XLNEeK44HK89RNEj5TJ33vhuabvlYGWkiiM1Kam3WY
1AsCzhUDDYDCOSnmev0+joa9wqakTpsUOOQrHhb8kp7afGzL2bsCZkaRtxQrnic78fMHX786y1MT
5uO1MNRvuPT5cjzUskc8aPUNrF3MDf3nEUPNL9g4rEhRveGATL6376YldB7pj0UxvB5yuCQYl7w+
LyRVV0S/djmufZ6XpHIxqSc8DKu78zDItNJJ7lw6gzBaHTX2r1gpDrAORCryBj+Yaj5lc0AzpKnS
siJJ08e9jJ1TiX2hS06NMHf73GIqW31wsZAdDlQVsiKkYQ2wqVQ7U1abs2W7ZSs+BJOH1qxy+sL7
VkP8xAF2tqK1lCdaXtVq31Z5F6DZpNpeBVaoW94MUxpy4PrmkNOBiupkgo8tzKGdjWyqaxNJIJ10
QObsqPt6RmOCDB+idjyd9KT64nOWVaLLDgtbhUYIKiGv1cm89l0wnjJytfZyyier+c/QI4D0j1iz
FRi3+D3dskdpu3RPzgqq09getMEBqbwvJ1UxD8KC8IRqfppA8XFR0jz+j8aKQ5txHMrWHGKFwehn
X/tu/vgGt1pqbxmMdbyDm64jV3WNu/fefKfjv3cy2Idb+JoJaa/BGWb0xn7rHSS5XyaF0WSetBFy
GYvKVpZLwBFBOB6fpxxAIboZSSjXO7uMbSPSCfFnX503+lPMFkde2aEIx0Vhbg5+PU6mvfYmHm9L
ig6exICRwYBNzqM3+qoIjuha88K7sqepNx1MomIkx6F2yPqTUhF+bBDtugOS1OzWhY5F6q5iIqaJ
C5KoSJyLMWyMUeCo2Jn2RQopaqoXfNjaVeAToRY4MzHYQdtFNxupX3SUVh1I+lizjBUmXaKPxTE0
myfOdO6aZxVN9ZMFP2bEMQVRXCIm9s4RvkjzarcVWRb89VzjZxwMmKBhONUi099wD/6IkGkyP3ny
V3GRzfc+/NYLkNziprOll1ZuMN2WjjHNUXkNdKs5ppWrrPqxRNEaXvakcGHitcqIZG2Xqj3r0YaH
uEZqQa1vz9UrxgSyIrQKfIYCztHpMHqbeRgKa1lJEKz6SAZKhShL5ftnHYixOcgmWl+sTa4G/+Zs
6Z2HqCoq/7DwpcrfNeYDOhnKmdIAj9eZakSXTn4kndDDxZT71fyaWeuOuJBRu226VXl2Qj82S+vU
TE4Evcbt4zaVtui6ozD2cOEMXfilnmsBYBlKN+tSAMXCp0INzXDXRIE9HVzbn8bPkBcgPiRawZNL
YWX0MwmS48IMAty6y6i8m0T05OG3Ky2zNcGUJzyGVVBfWdnQQUaf8GFUsONUA/nCNSjuo9aPaSpZ
Y35GecDEhGtmJR7suAvcv3rMMgHMXjYoB6wNGX+cLLvjOTd1ChyFuS2TfRCxjHb/y275YUE/Ajws
VXZjEYaHrxSXS/4Rybresy7PLS7IYIIrLUKU84RIz5y9WZQP3eLJW4iO2WumHUb+/9k7ryW5kXNb
v8p5ATDgEuZyF8pXe9+8QXQ32bAJl/BPvz+QM1tsUuLs0bk5EUcRCkkhDVkOSGSuf61vecM8YjgL
O5SReU7GVZXow703iu5qaPKYj0C8jvmuK0tWU1cSN8iEf2MgH7prPy2Hg4FokawH3C2Pg2WTbxSZ
sveFDdKiHhpxW4dRuW3NQn9yGmWsfBcnYdzkMx57NU8rEkzTBVlPM1mbnQIRsMoLLO4+uNL+EAGV
Y5kvZgydUThAQYGyupgbOA0HVeFO5pYZD5NSkFqJWke91bP0LuAjmLyVi0HQihTkiKiY1LnVVd1Z
ZBqE83URVe4WK0N1N4xui2+4LfiUzPPdz3YTAyWTbMAva23Z8SpqQIsVe+oJqFQW+hhKCGLHax7o
Kd4p5JKrWaIArGanqpxN1mORW1u6TDYzIEcUCoEhDuOHrNa9Vb0PCsikGaoxGFoxPbusFv1pJDde
rfO6926UaNqOlxMwtEgoowJBzj238tA8eXGeuRh9wkmuGiP0T5oWm6+wq7IjVEx1hdsuDXBxmS/k
WrqCSYHrT0EiVNoE7mAn07obphR8SuO1ITi+xMtZfxsrP6WGOYlt6wziQQvjarxAuYLpgRVDTqu8
ksZz4uNZWEmsFBclHhF94w5i4lDgm+QS6hDM3UYaaXyXibEZAp6b7OrYn69jq6m95XtzLgdrQIa2
zDK88HJpPdX4JIA3d/mzpWT51BCwX8VJgfaIJxKrU9RzyefNcwRwJmJvNWqBxs7jvOkI6Ch0l89F
1GmHJuWmXjdJ5l62XVseW1GT1mjc7AxdwN1roe49oBgnLpdB5LxW5mwBxdDVTd9M5gHmc2sGae8t
TMdCl5hfCiQeVykPxnlcgDv1NTZOcAnHXSHMPr8hxZusG8StdcOlbge1JboN2xfjVExljLtvMJ7i
cBqfIBNCZlSdTvgRxIL08vAdY7C+toXd3nts93eGHRqvJR7yJ8g9k1hpI18cpv0nUjPe+ciYflf1
LXed171gMW6vqg7S88prS93gPpiv/EiDdNUYttzxPGgKjhnKWnsu9hL+9NlQm81jitix9kYOKjXE
/RkMrlE+wG6zb9PYsmVgo+ofqqowGGbhlcws623qUP+bTVahBzWvPKAy2a+ZYpNDeuJEW8rqprFV
aYvLFvojq7yiKQp3UVOTy2bMP06prJk1MDIsL+0JM8y0G2DJM1iwSn1s44PeLcSbA1bsqb0Pk3EQ
bwJCfLZPS0+2dhDajd5qQE4EbGEWrww/CslYHA6pbyQOwJIWxCPbRk+fwNxkTqOPh24aUTFXjjmK
rW0Xg/fZKcAKtau6gs8Pqt8VsS7W7PNwGqy1yYkiLCk2LikMxQsYYjtOZLS5aTCi2wIzZ1yVX/Va
m1y1ZiSJ1W6jqmHKYmaOCXz4dg20ebGBcw3WjEGiNJr1+rq3vJYjTGKNTtM8lN4Q9umaUarHuY/Q
TzKmF1AlVVeu1eB4jrHRAXiq+rUDbGhMK/6WKpmCobTZkq1m6HB1vw8JOqZ+gGK9fBLbiXQ/38XR
2Lv1Y6dFsylWSehl/H+42V1nPEGy5cB8SicV5k4wwkBw++3vx3MfZ8lMDfFK6IwOl8wro8pviKwf
vARIZV6r4/P/KstqGWj0390gligaRsrKje0O81avjxpRhSRlRPcXb+DjIHh5A4zUibn6jEoxbC8Q
gB/NDImYSBFFifsl+/4G5HePhgQxzxWnlczFvk9K/xbN4V+R2H4Esf1fcd/+H0S6sfWxSST8T0Dk
F6bbOdr+y1vcqa+ELj7Uknz/k38SHfxPvsklTdxVWK6h+2Q4/ugWAesmSHYIYVJQz+1lESj6A+kA
1s1biB3fUGtMgX/EuhkUOtN9pv8DEfEnu+6PuPjvukU+XlCCvxpUOsgJYfDfeXc/OVJ8a3K0rNKq
vZfk73EZ+TuNueQq8RAsfvh2/njlHzEr/+yVSDfZlo4cRCXyT6+UF3Zhz6PBK5mYCKVOxrIo2UyG
cRf8/VfiNXxuUBcoh7e8kx/u0qjV8JdUWbVvh4zBYqdfql6m7NTnh7/9QhiZTBu/CwoXr/XxhXo3
N/yymav9pLL3LM/e4be/p/znv/MyYkH/gUz45TcCycBgCbM3wjtAeB8bPQl6h5TemPwbXx3XKsYI
RhyuR0j64yeKKuwOJdvwfR9KxA7C2auwNL2zhpDW7z/U8jf9YHNYLjzYryY58yV2aXs/fXduLz0N
KHG1jweUf05sN1M0Phja9PCNVPr7F1uWxV9ejIVzSVE7dCD89LE0nvTcm2W199FM1q4iKZV6NXEd
LXnRPVonEhxvZAOJ5P3+hf/JRb+QGQXdPcTNMe9+/D7Zz3dmHhfVHmkC1bKB5CV8LaP2gv/2+5da
vrBfPiP1RSjPDMi4qz++1Nyl3ZSwUdlrcPr2sqs4A5vAo3//Kv/0A/3wKksG8od7i10PSRQ6PvYE
9sTJbMaHXg7FsWj+va/uh1f66asbMhmXPbjAPY7taY03+2Veop7/i9vrl3ol3jWHGkLAvotV+pdk
XxlKPPZlJfdVD7Kq0nsITBMWmqvZltPGD/VyjTmbRCluxr3O+Hyd5pa/sWq7OC4RYYetiztuvDHq
gqYshjc3TmTwrd8FfchA2s3eJzgEh2g2+vPKVeji1cysyfRRQctqSXLGodzoGeyyjifG3h1pfYDE
bz5mrlkeRJiGn3vZT+tBjmIfunDoS+B7uyHles7IF0UBNSSaXGXF6K37moaRtuXg1WV5sWlNt7ht
tdQ+6v48vHFC9XdG6/DeHYNXSe3yNHgKGljsMiffTHauv6ZZrAWJ4v1ooD9eJKm3dda3YCX9qKJz
aS7XLY5LJ6C6KUzxqOdwDnE0+KDYgE/WejiSwwU6x+RIg8PIp5slC5dM3RaKXGEy4mdxiaMEarLD
IwD5xti2bD/boCeLerSBT+zoNClP4HzKtSepT/EokQpc4kaP+I7EaYyM9HPklfmDM2TEIpVVPdeO
NB9DPvtS1WNQSSXtbuY99dg1Yrfy28CyMBuvoMEBTcbomj+owcO7oSl5DUe5/Rzy1ZzitK6QL9N3
+Itd0KWO+Si95J2RRXjbOnN5wK3Eu1c06Ey5WWbbJtc5l9BImsdXaeKMNwyH7AMrOonUXpKgiDhl
sQ1I4lVudsUxifDCIWpFyUVkVf5lStjj3dF848IoU77ELhfE0LUBrOS3yz6HPHhEdvLOYoevLEPn
eww7GJWzHU/Q06voDu8HHylyk+wzOj2PWAKP61DEAH9zstNzUM6Nk5PTMfXq3Oj6yl87KOic3Sqw
3wgFMIULLH5w2vWiOWMgPz96uD7uxiKT75CmyyOfcdoULSunriPl4MjwH0rTMe6souT6oSpHcDax
BWM3P477ctuNwI2xFQAw9E1+gjZETyHXX0WUhkSZFmAZ8x9U3XDb2fqsBb3NIw5d0du1VtV3K5EP
TESIIEb9ju13+uIPprb1C+4jxy05Tyd+n+8U2ZibofH7p7mZs52oujbfAoY0E8ymlpg3c4oNeHEL
Dd3KYaryOvuV+mLSbnSw0ReMdT4IdY9qVz1HqS1O7pSzhpIhFgQuNOvo6IucQPCBOrGMX0LEUfa5
Jt52HMOo2DQjRyLqGt6ZlvvgEh3ryBsxtkYkJ45dioqomLHNRZTR1YZC7jMX4hfqLB59ncWqFlND
tCbHF94iiXXZGk0i/opNSuyLzFmKd2JnPmNG+VSpqd/RIbAwyEmcbebBK45oHaDPsV/UWos4buQ7
v4m+Ekh117Eab4va3Ldl/9oR0WM8gLGtCyvnxKPQvY47bkqj4G1hFO7Pe1wRmyjjPrfRTFZm5WaP
nlHNJ90ft3J28yBiBNQGciCevsoYYa2sNueiZlWE359XKPWIhpcWm8ptDXtnk3X0N/R9RQBepUTB
G1Y3ObT9zlieu5XN5zZl+gK/y7sEYSle8lF511bf0jATDRQL4Qc7jh1XFL0g4WfinSDH8qlc9wUf
XyjsxSsJHfiyLbrhTWkNE6FIsebEduZdGw6TFc6xL4hSHnNJ1g8Sh+410h8TpqaBC+CSLWBs1nnX
YZk1Z8bQsZJ922l1flPvcgii65SGs0Div1w7Ay/dlCWwAeUR4DeM4S0WxaEqcmC6CEVcwcQhmyS/
tKq23MaD5fEjyOpSLSGCpKRPK8cKxEpex10CucwOMpdvh961Yc1cy9h8W3WHOHluM8/4qg+sVv1y
jQj6FS6ysE0uUkGNRT8x4HEHdhIrTWvFRRqJrQI9EvSgexjULFj/tkSWmp3ynioZ/3J2w2I96i7B
Ak0NQccvnMJdpu8p4mlwh1kkDDwEhGM4d/Jadaw9WsTqQVpsU2S95Dv3y25rpQIaA3bdCys09VfS
Wu2pJ6QFa7O79JgJ7kGQ9TtiYf4Ouox23jbJpUXy5klLU3U5jXF7HqbzY6Jbw6O3oBa9ibYnewav
M+Pw2RQxVgjm4uFVnj27dSPp2IghLodRYLfJPffzA4itaG96JdRj0hlBq1sVsotifltO0Y7F/VUT
UCtNl4cec177oBEKfqgLVt6mYMXRpWfcJXiyYMDyk1bfF1nHVqBr+Q22nL2GVeYwsee5zdQKDaLb
S1PYza6I/RVAmIoglPLh1U55zmKWcsiruURSXwYGc6YDcAvdX3mVm6CfNjQlTX1NzUheWYlEpq1b
QjXgdeQKy9W9kqZkRGjJYwlhtQpKr6uPVq66dWdIJu5rqAal65wmNCU58/DJG9Y/Cc/3pjaHZFjr
WRprOxufSHwE6W/1VArJsPeOdt+VxSpkEkcCnr140zkrEonuOxHb2Ft5fSa/VsKhKjGJ3MNIuYwR
DN94oFYt9M0yJIMS6rkZohNxr/aqcFz0t9Rm4hbAIkk3bRU3NiVJndEjUxrqs0erC/SaMb8dUgt5
hik6pFM21/ZSETf1xyJPszUG1lfb68jSpWBQJ4sRg9Bi1CLuLxaO/lqIVDs3oCyla4T4kWe1Oe24
T03gx6nCX5B77d6sgRuPdfiSMSNBowV6a+olqFu3Np4knvmLjmc0TVgRtpjCNkns+rk1X3C7Rm9R
7hod40nQqrkLsZxeS+2QjEL3tm4kWd8oZmPRj9idcFqyh9WAPouaxgfe0w5DbtEjML/7/Qb7J4Qf
p3BA2Jz9saULcgOgDz7usNU8R3an9Hxf8wBdO+bQn7dRp7tkF9kngLzARmhpCHLmzL4i8xtK/BpT
0B4lI9rD/L86qH3UvP54PygEhotCwWH354NaRBkgGZscsJHxgBp7ajLW1MFNXoq8uyFlaWx//w38
cjKED6hzNLRtoA9LhfhPX4DdCxkNVb7vazZhRdjR+FTwOC4KjBwYuMq/YoH9cqZZXpCgHAkE37IQ
UD++YNGwwbFxZLCg1APpDwjU60SBqFqnjXzBYIOPRsXsBwXex2+PHXi21LjFtNdsYyr8AkLF4qWc
6343Kp7rv/8+rH/2/oRhEv5wIdT+ciivll4WhozZPpbSPna9ku+lVXNPDe2gMI8zPx7poMu5keKU
6rQeGMgSq64uK4ONdsKHYCtTHLHcw0zHd0ztVEW0IZ86cbLNhP6LJm3OMiapm7ZfSknbLhT7KGRV
tkYOrlhNl1ExfJIXgG500fj8287TDPd6WmKj4LrG/EFPkvTzt6ci5VV0zw4zrN+/+C5+zhctd4ch
2FHiTXeAh/0sgEbw41KeXtm+dWjCBBFSrtoRrwSzuKc6cbW9xrZx5aWQLUj+EeNq2uPvf45fztk+
aE2PORvhOYvL9KfLs53wo1YUWu59zts7oUXlqbKHv1oGflEseBWECsRxHPwgsX5SLLqk60MHS+3e
sdk8Owx+aJhx2qA2iQ8zX4JLPOELvIgzNr2//4Dmcr1/UBIgGXK1of/AQVtQXB/vB5wQmN/zId7b
asDsRweYf6aFof9ZdmyNFUTV6dLHz/ZQ2NMDYeH6XavEsGmnXkQQRwumkay3DVMIstaY2VqA8Lad
NXv23/5ZSjnylzqEIXvQQsXB9du7/1t69f+PFSTcEdYPv/MvcvV/5S+vL5Jc1j/Aw9//yB86NUXX
iwpigNYijMVsh1/9zw5s75NNgQgKGeqZwb9zsf7ZgS0+6SydNI9QRYS85vP0IGL0rQNb/8QazlWM
/oFZjXng36EP/3zX8bcsyULD5MokGfXzfZ8alWkry9b2vqbZ6SpJp3nf+ba6++E7ufp+kf9OpF5e
xmWCzh1u6d4vN/dsqGbC5K3tiSIadzBxGG13uncpB/iKf7GW/fyc47WW+wusFuqgw8P1423GbwF/
AflkPxmlf6k7y5ZOLMrHrNO77EhOVb//cJbx85OEbcrCBRY6BC8D1t5Pe4sxU6I23Cbc03EHCT6s
y/aMoAL71xLrtWAIvVQvkZM0tzpAdhyAPFWg6+MtLHa1QAoRPSd0WiZoZKrSpNn75YjowIZRfy3G
ZLE0K3/3TWEa5ibZSWcyA3gMxZHht7zOM46+uda099/0J+CD1ZZDYnIRThxr7AjU5tqKing31Yym
k0iBeGoRZkwS/l8J/swPcWY3D24VneusvpvBzYugw1S+n00rO7dt0/GCOLW6a1N18n225vKSHrH0
3tQTCg/0MN9SOVBgGpB9wMZ4oLIgZL851+bO62lQb4CsbYwYl2PeWurkGm15gbWFvT5j4hc9j7R9
7iy21Yam0ZoWz2hlj35IHx6VpG/KAzXtzHIkAjHH3UqvB7wVDWWLujKb54TK3yFbj3HjKswx0wAH
4plngJjUGRpxunULFw/PEHKdB3oMIxajhyxeOcdXzyn8nEfqpM0bn0loHAy68r9QR0tKA22Smhlp
TmVGIi4Zt03v4SAgqhu/ZjRt0RRAedoljRkevnKmv2cu0KnThJPtwZtmDm5h0mCEXQIp6UyExMaK
eQnC4SYeEz0Ix3S6ieEjbJShN8/Az/ptOert1usdDTEHctaXRsp4Fxfx29Sk1RptS5wi3yOnZcwi
lhvFlxMXYX5e0/T9CMRWu7aApp7RFw/1Xo1Ghou317U1ikKor7SSRL+TiEPIloMgZqE21pRkZ3oa
dV8i5bSvmTGl+WaOZmdpME38I1+BgtfkvNVtHgxYPy+KXMem5+ZfdIstmZPZp1Brx1VGjY6v8BnU
YZXvtIoy3BnvMAaLgX56Zj0BACln5VbtKdUaG6WwjQj86l76QrY45B92P1thZ63j0plIYDj1TTjk
5pkTqysxDoOxYnNvH/2eu2fEPwH52CZyZ/RfR+lqbEq09hxc3vzagjQP+GXFa0Ve5xLDCYHiuW1v
auBOAfm3G+ARyaYT85PWNdaFOcfmxpxmdaG587wZfGe4LQpOYZHh91uaoq+pC390LeY1+wTPcm+v
Wnzk01vhJITjwr5b5IuOMCM9ul5lUgCE4WydRTIDRmJ2UxZMeY3M5A35NB5yX4coHcTY+XXkEAbu
D5kaAM6g3nXsC/giynrdUSSW3tlgYSIaY0FeeP1w504thdiGcqO1wNqK0T8kOLwSVIGvfGphi92A
KOFSN2oD4CKNbuLo9djKrpNcm7ytSlVS2+B+Wmgs2TBHN30mFlRXlfTRhVMTdFghgBXDVYQjmO1n
5dQqPvnUeRIiAsQins2KnAiJZWoj4s3QgDt+SMF9iC2OWOF+cZe2+FXcwpI6ZhTFd81tJsm0YlDx
VfasiSq79RfZttELluFSumLf623+4IaTtvAvzHBaDSj1R8K5tHYMc4+wyPnV34nWwu1rhvWZMSLV
m1Lj6Aa9DcVHzr5xZzJkTWk6XP5nN3TC22lCt3IouPBWBaVVW7IB1qHMSVauOhtbKQKafaiUjmY8
oo22sqOCWNYhDkTMzeWptm1SDG7vIjc6qlznzaKLLUp3oXRqcEj84Q9atm8kSmRQt1pxOysgeitR
aB0mrX6Q16NlV19txnRnvJEk2magRvA9+3JeQxPK400DfPJAGsy/zEXivOTI8TFMrh6UpXJRzofM
JUkGqagIIHTy/wmtRTT20NctnUlKTh0YSL1ZlreRjDlicCzvOJeXGXUnYLTX/9kFFm3STt87KF6+
yKTgDIpy9tZ+2NKBYf9hU/DrLhBWcFl83AV++yN/7AJxAHzSmWdDn+PEv3gS/mcXaBjsENkefoc7
+JzQ/7ELdNkF8qc8IAsc0ABN/GMXSDcF8ezFYgD4AgzD39kEMh7+eDTh2MgOxlh67nTezy94CVlj
VBszZ4C0VhHBpotmaCXKK5OVUj+VVe+BLk5rt527XQZKTOqPBIkxHGX0c6o7U9otItzi7TE3OYde
Wqu4dQAhe7eJgxGTE1aXFonRBdUwkqywwW9L3Mz+tE+1YdDwxwIqkf0Be7NUPSZIjIdtdV7kU1pw
KyU8znyvKs6Y2I1HNlW9fmAcNJ1PdhjepVZdkZx2nji29ruB0rmFAAmlUaTVWSrxU8l05K4QIjPv
mPNwMyUxy9bKR2+PEIDomocPxjQhb2Y2bU7OoGnGnf6iVybrQdGq/hykO659M25ZkZq+Y5xDvbCe
74qRQcnIwY5Bg18mB0dGtXtBMToCn5p0HoiahiPRqaZ21zYZsxdtgYDH1Jnuq7AZtuncuDOe3oK/
GL8r9d2yD/tLU4TFcztMxs1Ad0S/K9sUcqKibpnu4Ym0i4qmeaUyJFCE4/6pbTg1hjNyZtBEdTUe
Rsq6Fje14IPihO/MJ6j6NcxG5hjKdBqyWVm/caKqNlbKaM4GwJNLspqgPO4aBn1JNoiDwzr04C8F
mGY7+GqXpHDhtrFqSLr3XOprzQLxcV3T7mSyBModc4swcEoxEthLWxfsUYrIL5iyIrU5NhMpneMu
z5Ze7pHuY1q7+87bmsMwbIY2LQMgEX20ncxW54uOqkoEhsqHdzdM9BeatlhEBXfjdtlcbYAZTS+S
phZzC59Q7LpyrG6NoolPEDHzp5Ix2CrUe8qzqaFvwbjGkb42G/cSAlez7sw43BAHBDuIN45eKd0Y
jX4TRXm9nXpSR7Hb+JejqMmuhg3zSix+R4ZJo7sqLZkBG7XIAou4YzOUauUB3d88tJLgNEU04Wfu
BmK5gCb911D2tG9Pqu2zXdTW5h3tyd1haKS7JY/j0iRShOoWC++bPght3U/evAboj0GXOyA5lC6W
ehK9I/1nEfWwZ9LJEeBj4T0vh4pdj2+FYYuaDWMtehoCFc9Ha63C+o6wenNRe/r8mrcyXIPXmx66
hJl8OPNgDjRN92mX1DCz9pXGFKEci4taQKZctWXKGMrskzAQhLXWRhyW9w4KO82LfkHVVBI9tmw8
sVO3YX6T2ZUZqJmcL9G0XVtC02jc0ObxbWf6tYjrLpigZ/jbEr0YhLpAqjh9C0F0oq0uGxn6wJr0
/GthZNOB804ZjAsdpadGa1WE7VuqJ/YaEuAQCCJw+wV+SUbKfBmH6RH8mgiKLPLHtd+bbkM1ngWd
I4foTRVa51wNimwkLwt9rZua7wfA/2gjf/lUFJx0/7WV779gJxfqRX18ki5/5k9xxP/EAZ3iHB9a
IE2qP4gjvv3JMagzcEBDUz4iFn/fn+KIs/j7fBjzPqoF/aw/PBatTzzA+KchWP5R2/p3THwez94f
JTtg4/wLQJBrGGC9cBN+1BLgHptc1p19ELlH7F6ACmoKhqwzoPFjHtVM1rSSko9yGKYv8CzcM5HZ
RMOwgA03ZdkBv2Jm+pJjrjgHKOpfzADX7hxuLMTGyqFNSdnuRZz36mZK++ROKgE4ouuTg4wc43NZ
hUAVUzdFY3YQArH2ci5I96PmNQlizTCSbumq+Q0+LLaSkAJIjpWZeQtLKDviQC9OoWvlu86iA41w
wHkpTKpe8xDTcspIC28CCelEMnKRmmNhjIjcI0xISAthPl6WlZfvqtyjR1lF1FjiBjavR63zgXlk
+rkxJSS4wd71qx7hfGu6PFmM0oyeDD/xLwwtuzJGQkGhadyRVsHs4xClKGrCgBzhK+vdmiZSGHKp
vTd6FHXGeS1AHMPmxAOhiH4RAhsNK+VO5Hr1ZeAZvbUaqMJ1Qt0244TsvrZTB5Q9Fea7So7p3lct
bEp7IGrqTkbQGmb3WHpJiKc/Hq5bvBdv/jRMT+SorOsIiseeVHRz4VjpeC0cvhw4hMmWkGt3IjtW
v0qrGxmJU+xX9Xm/c42MjxGNI7WxBZOUYoDrkNndF823VkkjpsDyqxMVQQcbFO2mA4oNZbUs1kqE
5zKr5EHztAPxi2yN+50je88ovK578R6RgiGp1CYkxO1hB0o2PJiUxlzR3DHzdNNSOvqwYGsba047
pPEpfYimxGeQ64DmhxVLEJWja9UP9Z3PTPB81h39nNMfqTrOuQnuHVudpZ2e39qlXe0IBpj+aoBc
vRdj7qarLLes63lyk/OIPvDt5LoEiznIuzc0xRg8yFrGHImy+gXBol9hhXCP1PXSKpvOdv7WAbe6
CCkX28McsU5OiwwgK4fInecmTzXU4YsiqsQ18YV5P8YTETutt07mIBaSYRldwixVd+ls+fT5qvwg
tY7pf7jEgwvhUWZcmc/UojrnmLCyA/jkap9S2y2J2yhMKXYsLvNqOJnxYHM5YtXTaPbs4qh9iTu8
/QTpM2NjVqH7Aq7hq6hHeYgmZhpykuJQ1qHNcJo62cktzAfLzt4oTq2iQIts89n1iruyt+YHut0n
gleFfl3GDi2/Ywxxk2EJgeGlOOgi7g3BnBew5Qu0iPTKpWMUj71l+W946uNd0S/VwHOS33uJLvF4
aWxhGBWf0ogfcbAsto8dQW8PbOuta6mWqCFi3qrNjDsGAAeeYM6xJO9RQHdjwu5KKkWZ+l5Tm5Df
iDDfO9PQHp1wLg5ELYgFVNipOhbL57b0k4MLoXNL8LRe09GOG6MY0xuOwPbXmSBnYDHsDuYYVgz5
uuwJWNN47xaVdl2Zsgz4QV3wn3EGlYMw2ZXWjNshd+pTjSyWBr6/FW0qd6EC64AxMAdTcN2H+KA0
OtsAlFvGdarDyi2oQlBBPuj9RaH3zZvVkmNDkFqTAXd3ZF/HTZ8bHQ4Ejj5PLQVzFUilOU+YjU4l
+MwpupxVme20sYVKNU3CDZp+dJZIw1CS75o2dFwrjhBlh0/O9/v7aJ7QtvPMJxvF3phlTiX5CgSE
fmL3W51PRQht2NCeUjNrvFUUsRtKch99wanRrXA2BJQJPyL+6IdcJ7TEvrJemWlWvuaYiE9hGfvX
gujfQSkxyhV4jvY6abUMjlQRCM4/Lw6Yol3KUe9KV45sg4pY90XvlXrghXLOVzB3nQ2gE/8BK4h+
gfssfkTgTM7k3GM7a509T8Q5IHbVX2BZS7iUhvRMpQ4U2UnzzxghNVdtGtbnqT7UpK+SnIS9rDal
oaItdupoPZtxtRGqth6zQZp7p+VTNqGHl2ZMza/UqnXnA0VXL7ZVLw8X0CpPscyTe+D3fb5C7PKx
qPjRjjgx8dApGgLNCOMrw0CVIJUtVn1Uj7c6xoBVEYt5PU1ttVGj6Z28JXKyHvMyvrTcdOBCY0Pu
azZ+l0rHRjhFVrcryK8fMn+u7vMOlhRVrJQSh/NV1lv2Bu8yqu3U6jMRR62w4TCMW6cu+wujj8yj
b2AbI6NEmTVKNV3RPG4TbvET5U7VnskL3QJZ3fjPmeMka1kM+lMeItezMsWHsDWZ3jriCquv9lZB
7ztWlLtsoR+oSyMp8oPAy7ZF4FXX+TR499HghVuDDvTbuE+I0PYusIIJSsbW4sBw0Uz1a0Em8U2f
O5b/rmlnsnKjjX+G5BqODpQ1U2knUegmidSC4D50U6Z/UmMg3wEjktgQr5fTA8/+NI3uOsFGZJV2
gD+CwvLb6zqq832JEYiJIFayDMmxIUTrhl797mPRP/R5bKKgD9pZAoQDiIm86vuC6a7onklSo66X
S6DRQ69+zVrnGR7Jix52724+P1NudFMYZOOAbFOebNXy0JCR3NACcWfSGn+sYtfF1ZSZD5QCF29M
RsbHJuQP9oWjcaknE+fcYxXxKbpjVau6b3ecqIHaAEIXhOfIE2e62CRm2dpEpJP4bDSFS6pw7Lyr
uq0n50k54XsHAdLjzIYB8Rm1zWSmwQwpCEt9Bye8mncSW+t5UtVa+VyxgLL38nuIz2G2rTMqXI6e
ljUko1JzzSYvOxnRVBy7JnGfxSTqz7obRulVOMb5yY2F0dyRk43DXT5nOQIBllRS0rTjiPSLF49K
uxd1OAqGGFSBLAb3jEi5m1jrQtOnXUNX+7Z31CPi7LBqRiri6aMhPRrZj4SWhj2dyXieZNtd8E+O
Wx/ybAAZ5Zg09llH0IWxglaKVQal54GsvLZnL3JfzDRzx47pHnmCABvXkgjQVm4EUWFMF5xl64uG
X/M4t5zW4mR4WRDTx8Z3tJWytW5nFONE5HjZblG11FEHYDWnJDlk4RZSKfbBMmz3wNawytVeslOM
GwPsRNdyjtU6rbXoMNsUZ8DLCo+NNJNjq4OUMnKcgnDHzhgLQH6BtPq5s4hNkPaddknd4w3FwbUB
XsXhOsnLzRDaFbXhccaDLKxA5fAz7zukFaY/ptxR3qi/2x0BvoBwCcAVlB7L+EIvu+M9Kr0rXPXW
2W6difuwhkHQBkmdJ0Dj/yNt/m+kTbwWixXoX5/iHr+q9v88JA2W8eSDwvnHn/zjLOe6n1yTkTSx
E5wkHMv4S/8cdJufHEGLJjNw37C/65h/BrL0T0R8sAkxHnYs+L2cwP4cdLufUCQd5uCEc2wTrujf
0Tidb/GkD/YLAhyGZ8PBRuLkXf5kv4gmapCKNIoPSrrdqSRKb60Ks1L/zd55bFduZNv2V+4PQAOB
gO0eAMfSmySZHQxKmQnvAh5f/yaoUr1Uqkq6um11NKpEkccAiNix91pzXSRDnqAwex73fGA6Bx0a
kkcMs4abETKImI4AfzXIPdFAwHfvqUeCw+keysL7lLo99smNqgO8x0MzRrtoP7DF5wTSJ9api1ZH
7TGRRKtvaebEqMa1QJebdCLQfS45NJhyPlJ/niuXk99OLTFK29KNn0XVedFutFTke3b26k3TJzph
kU03r1ue134EG8dMaZ+Omh7AYRruAXyLM4UiOzLxQ0hHoEGM/qpF7QPpV+kVv0KLT+kbjKPW7tOo
yZjukapyVLKtr9dpoabtpP6yKjVeMqkvT1GzyP2iuuTO8EDx7Lx1++RFlUNQLdlM4bEXexvySrVL
pqV8jBN4xAZoNz8jKD5w9FZcMNo+1znLG8Fq47VrLow4i96HuFJjtq/paHap2T/mYMvvolrI+wi3
GysGmHCxJ6CYT1wQjh54Q4T00xlN6vhR7OylLQLecx5QKUNaqeGbARpxsA3LF3B9zZHS5MoxwT+J
IbmNXWIyAmPRzSJwAEH5psVRAcHial71GjEQu66ye3qUKxiOsj96U9U/m+g56Y+lqwi10UDhm22S
StVVFtfDGq5WFw14pr+lmWEFA58lREn8KaoW/exN6nnJYYh4i159hs62nJG3Ohw43CSwctLXRW8F
xEjGD51ZSdrcoJwINynbm6JKSr7qgnwldKy1fRsDqrrLpRYFWuKMb9Quxj3BMlloxfZ8tazN155g
EBb7ZbXDqE3juxULy3n24OvAuvMZIsxXhCFGsABtuoCVFt0L2b/CmaBA7Z38lNgoFy5TzzT7Hnh4
3b6rOO4+U0wO39IM+qBdNhbnlFY+5raZBeTQDFdW17U2xtySr2wiyPN6MPTPNPiHG60xtNCY9K/k
7n12pqnu/NKq2tOIwhXav9RvGfILMDdqoYeJFPRphdnqZ/hJQruNigGo6TCUR90cLEK27LoqiOOY
ps9JvNZ6ICBZUFxq6GjBVyixW7nKoeX0ZUi06qjf48tg/k4G31XTMkPxZ3Sy92Nj3NH+fls7701X
dJdR14TKAalw9NigPd90klbRTeWO0WPDfrEi9ymOmq8gIBlMZqDSQgVb8mgV4+jeJgVwncpzUz9j
kz7GrDkP/IV4x8ktuena9II1ajqBhCw7buYNagFOZjKuO69b44MbzSr2B9W8lanWDA+qXxzeUrfP
tCG6IwRgk03knE5GOQbdaM/7QfcOiymTU46/u73HZuGWxyESZBm4w5JdcqlnOTp3VLi7Wa+t686S
UejIOjklZSTCtqFQsB1NC0TD3mqqElRAv14qHYFf3HfJIXcL5Cs2VhArWtAj6su0Zyax8TGL/HUm
4yAos3a6uKmzN6selTUmDzi0nYmPQGXWfVKXedjY+bizYQ776KBN5kZle85yCWBuGGgPm13qj6KM
r6fRmvgGsnV9agvdOlm9q65RQGifpjigq34ZMMYEBNvRj0rj2g1nTZY4Ty42VASD2JagBgh8mtdo
DcmyaC6FpdfXooCUQ9dZoznW1q2hB9aAhfiE4cNlpVLtPXJt+eRabuLbxJwFFH/gtpZmJZ5Di2qC
j4o8f1szb6CEdqaLhaIIUt/4uchB9iTjkMw7pFuwRcGK7+Z1vCnWePlG+TjyU8fZJ1YMItZJm+Ew
R90vBELCMHASD2eTXYmgNvThFJULnLk6UldAxD6zsdj7qS/GY7W2tDyKqAYp1DfTZPtlmfa/GBW7
Tchwprsyt075GIvH2LHdI8GM+iUlz9NXlZsdCgc9VbKqY9e4RJywwYaVgyBCEB94NFSln3SiavzI
y5OTPZlziLVTp1kDtoIdG41AoxtXgyO8y1w5aQjs4SGy18V3utg5TI3XuUyU0q00H2qIN64Jy4O1
d+KICOXdaGnci3LdZTQ+An2Wd0rUJNXPxuJbPKLXUHXTm1SfQY8VeEmWNfcCWpLivGB+2k9De5lL
AKQ6pBbaqYqot7KZwqwomivm/4gjBjM5qdX72fV6+jeW+tJ68YAdb/oZDe8Q6mIR4TCw3QiVnFyE
kcdhKmRQRu7NKKIHQLryBhIKk81htO4x+JR7pXU38ZI9DARe3E9Jdof4xD1T6xs8jcVN7JTrfrZz
j60xjUHV22Nn7y1OXAHldlztLNhRmLPm5dnMlw/5wmQ+gEWK7fOaEcl0vXR6XIcGO6faGeks0QHr
0N+SnTnVix7albvqYQKvaX0sU93TXqfOmJcgdRymQKmFBYoeUcWMkA5WUYBzIqRkOTZW+mg5ys4C
4KmUMl1emMT2CIiUNXI32hOgITZcaPl1qUm/3HHSboGLGVoSNBgAX2QzzC8lFI2z02fiMoACPLSL
NmEULHE++mLJx7NOgC5Lf1HxHYxJD2RXhxZVsmK6uWa/L5mbBdRz2XmEUokJ13DKB3cd8EPpZRdI
aYWO401M89z4S4tN4ND1k3XXLW67n9xW0M4l4gsyJMtr3kq+oHwh8DvR4/gTcGzGkVnZY+rM8RJ4
pSS9Uq3mGOirNRBfO4hpx+62EquEmveimqFMwt5Qjeh24JI8lxb5qO+tjr1t5y4JbarOwRzECS85
L52oaIpg0BxOerIMlyLJtZPWtjaFH+NSYoOZ5t8KS2N4XfdrmzJ4bD3olt4KfVMOBB0i4nnrCGoS
wZzp2b0Lb+4h87KJYbWNsaMWnnXo0gjlmKvbxxUB3Ei7eB6J514QVu0ctfQvzLG8IOo8pnqZW1r4
GOfldZWpubc7i3FqNAA0Yx6+7NwKzHBLfLTf1XI8xnCxRsJ6yI6Ts1YCo92021RAbeGXjFtOZmrq
L+BmMx8DepT48SDdHE60WY3cLljaUpwnryzeayj5ki61R+jO1k5YHAv9O1c0IpqHlLB556kcwU8/
ZAvGPQtsF27NxjfBht1WGN6Eb+fJEPZWco1kmfjjqeyvpsFhfpy4zda1cK37rsCCF3ZWVRzMivkz
aHd5dgf6AwEUg+XLTIv0s0fN/WwstnOJzITGWwoi9qrTKc0CIIqxdw1iD8cN/Ji+lN3LEm2y7dgy
94W2xj7AFv2kUHMpnzmJ/SYbc5zw0zT4ynDqsJcY3jXSy+WrwTzQ74nhe2c9Tc/E2IhwaU37lWTJ
bsF0WDrRXkON4wZ0nQwaAaXag0+XDwPc/tCy6bfUi5OHuZl6B28uhxDN0nghxXG6YVwyPZBroIAI
TzNJggjFCA9I3qGA0uwx6trci7TubUw8jQpb+kB+WXPylVHfhhquxL0x6s4XozLmK7Ju1xviL5vH
ZoKGgaO3zr7VveievEqHmy6QTyIIy7wzTbnonDJrOuugjckqtNqL3sb2vaRDgLKxqU8GWJlQW6H6
40tpwqVyBLW/boeWFQ0+LqkEuVFRVnvE+NYB5051mnVq8cYrpqdaFXKv0Zbqmza7TWNF5nFWjjeZ
4xgXFokx4AHkYXFGyOMjKx8Rx6mfaG0DMDWzcUALGsn5uLRIvzqedWVmlyalRkFQ0lJA9cUvSW5b
69EBgBmm7WB/G/t6+mKXM7TKBi/09WgYs9xPyqz3/5z//zfnfwvz9J8d//33Iv0GN/L3Z/9ff+s3
dRMSJiE5Wm/2oo9h7b+P/sIwf0LBpG8pu1S7H7ar347+BrNaQjVckkkQaHzI3387+hs/WRiGTGqP
X7VPf0vj/kMoCRxCtNkG+V22I1mzjU3K9T1cgUY3kOxhmG9YP71wBI3SIOAgRRKL6DTeo7ZdztlM
fzTUsdgxKjHH59zseFI7r2pfvvv2/oMUXvxg/NrejQlsZGMO6czYbMbh378btIdN7iXDyEirEliX
GQnvBqeGsDpzs3u7cTKHNwc1RrpTpdu3PjlRLHJkTjqm73pO9cXre/2Wv5FAGiwK8czj7IrDYlvR
V0Hk5fzrkwFlKP5a/4d3/MFb+a5z8vGOCQ0m6wgRJ/L9H4xcZgorlky2/oZQ1ziGGbEWz6NJl27P
eIZj/bjMIqNeQWq50ldkKJPr8lCOCgO4Guv+C/3TTviccqwANngNnrJMUBE7yspJe6yz5C4fvHMJ
cbKjY6DjXE/aCzG21sxpRrOvU5WM5eHPr8MfLwPMJ93hQtjcG/JHyIyzaBAlm6K7qfrI+1THrqBj
jrOKaVM1zHeM1r3HJhLFX7iAtnvt++8SLjRdKOwCBvci/9je1negD0ufY7Pp4uqGqg8oAbvmDYkq
xJ5Gyac//4D02/7wSggk4Gpt6BlcR79/pYYtdW1RN92Qn2G+Ay1gZh717mLs2IlCvSU/0qfD43Lq
ltZU/tVN84PbacsewlRiYVXBwMLq8MPLO45MIXrhQdg6t+9lNljvebG9B2stuxCCC+cHnUt/mIr2
Y4peO19BuhL66y3m1WxLpftYDMCtZw5UZqkaA3G4y9bdaFgIdQ0OvI/izlRHS9rr8Gs7+L/e9D96
Orb3D5UMoBJKE5NndZNMfnehdHuwKjZFvLJDVL5TKXWYebW8Z/iEbqGKz1jJ859j1yP8Ym2TvQ1l
LcW4PjrfeoTktb8ksUNTKhu/pko6X0aLuclfeeasP1xkGq3cRAhoWFs3G8rv36WtGCQr8kCukeU1
kUex4iXrYYuY9vY90nQyAFu6IRz0hx38Z0alokL9p5oDzQvYCkVbPjSFhYjLKab4ZcrK+oRMrd81
qN6eCS5w8UhXEaaOTQwGvhZhWJR11c20qcXaTTcWI5TnfPwhJzPGpDwCuC8ejCy+Y94i510xOO1N
jxSt/xCl2Zs+TaSLwdoAQ2Td6ZObXRWblo2q2zwnm75t/ZC6TXoCVpCnK0U2sYnhpk0XJzaF3JrN
vzRd2z8OuoZ8jnLTQTHdDuguDOOpTcREeLajIbpjWhn9DNMKKV5atdrnYdPnNQ19AyI4m5NoveJL
OjY2z/2m6Us/5H3jpvRTm+aPSVFzELSnb1sYMSEQwXYvxCYTLCwHyeA4xRjUx01JWHYSTSFmYlQB
yAyFqPsjW40x+eTIIqntneJ1LvUEvI/XPFoggg+Dl2kGsrdyfXftWoWoNbJ1P+ZuvNegHL7DOp++
kUmFCJIEKQSR1Yc4ct50knJTTC4f4km16Shx1pTHiv+Uw8cms0RgieQy+5BfOtGELP5DlGlu+kz5
IdVUiDYxRS/6/bQpOdMPUWfGndTv5YfYc5bOfGVDdC0icuXavix34PGXSn1JosQw1rdu0mYHmqun
WMrrX4ylzHqpgEvT6NFv+rwn5Onspe16IM+qjwgGStGoZ0ZRP9Jzkie6qXLTVSJJgpAPDIPLRdhE
UEUR+yHmoKkNOYHGuq+KXkS3CV4Hol7yxZmSAHOs11/ZXS+5oyYaxxt8gb1wb2tJFt0yN5bYIFtU
HdxwMu/KfVWkyttBQYSBG87g4hHwexzSdkuEkpT0rwglVOJhhkXa4BQYbCKqgj0zy3L13dVixawM
5D5+yTwA/Wu3xN1dl2rETdZx6n7ThtFJ9UCvjZ40JHdwbyyOGdG5kk7vWJlfzV27LscOfa0iPSBO
HBJDu3FtUa92VbpfCpzxR72Da+FbBkRW32GoVhwUeeE47G3TeNGachUcrO0clWle6totvHqNeJq+
ql6ysvTKk1QU0mGe9PbDOtA2oaFYG+KSTEmHn8lJ0DAfIjU21SObsTyDmjTy/dDwDsK6px0e0ixe
aSlmSzNdl5ybo1DjUVFEZYnhrADvFUEcyXgIHGgV6ISdjvqkWjO5fsXO5aFf4Q2UAXOVpD0JZJsc
VeEa+6RJtTJI6zQK1iGCAQMRtfGIVp8y05fkYa50k7JVu2Ao44DURES60DZzmlAs5H+fklRMcZh7
ZoKuk/9ut+nMMKq1MTmBMxAZWmZzqn1WAFQXQnx5jowbseKISiEymJp8WorJGG7sxkONVgEavbaG
ii0p5qzGL9Bh4Nsi515Ub6Dpq+Tckv0977vJWtOL6OP+yaTP/27NEYRqV3DzkvlL8FjY2SuC8JKo
LaBAss07H1ZniJu5fSumicoii7PxsePU+HOjEnkcHRzAoZtbOqEZbsTfsYo6m/eVGsUNJBhp3ne9
JZ5ED/J9NzFWd9GyLcCwRqgu6VGRqYByz4k74zbVHO9TpbfbzZllbXdwig7T1LyYvetjlePaJFPF
G6vpa4sLO5j3CbESd3fJKqkC7Moz2mVmTcZdxgk9fzDcyjNPs5lNw3U/91vxiV7rzqLjM4c14pHp
VNcr3c7ZKPv1oOfO9uG3tz6xPvG+IP3emFbFpxhaJEe7JK/z1ffykUenKRAG3FfK4ZFXA1VBzM9Y
U42+Sm5bYS7AZ2WT6FxuDEbDdaklTbdDStCS26A7ugwhfhjbosHD5POJWECg1m91cl+Vn+DYe2d3
JFN+R5J8zn2xxPb7VAFl380Kx53sZ727xJS5GcYGIhEfXXaLQ1fp4oZmYvtm6gZzLlJmU+Ncu7E3
XCK8RWNAx6YlbYLMy0Nj8LUyBG+XX8ATWnfz0MHZbvVlzF8mDADdkfyK8htJ2dsawrg6CTgH4NlO
iQfr9phQvRcNdte+nJoYy6LJMreoKXmgJ9BdCAnILNqiyiDCt7BMZ8e0yvukMm2Mw8KoeEwY6Unv
ZFa1aL+WLMjLGR4lzwbRQ9wjmQXxnn7dOoZsMlN7EWowbJq+8KrYaSX9J9rg2WfATt6TtlCmn1ev
V+IL7dGlg50jnJEYI4M/NZdiS6eaYjs+NVwWRD8QdPdrPY799bw40N1HTJeu0x3NEsrscZ221Llc
F92KdDSv6+vKns0rAEomsTttVY6XeIE95btWVyZPVCLdF51AQaLnnLQbd3nSbe2zaXRbdoGlfURl
K9JXUaObGXcMH/PlueklZK2kRWOHSgxw8VmLmulntP3aSIx9Z6MPBDNwj2ojWg9qaLs0TGlKAuk3
+kzezSg8rJvSbrbklGbU7WtTJETCLVQ3XTgR9IIYz63Q6EJ+Llk7uq4IxSxnFYwF3qvDSjuGt2rO
sRMsEVR4H12D3b7g4BdPWYKWncch9T5xr5fdXQVWiwXWaDyCvMvEnnbz8GagvXEFtsnRebaIVpmC
ibBJk+yrwh0fWvqBRETE3NEhDRKuJgcHPBip7HNspqpJ5J0xky10AiDn8bnmWYuvc6U1wI468hbQ
9pVDf10g9eUYCdtg3yVunpBDqOsn+lw894ttA9Exo8S5/jh4/COH/ws5PLBS+7sj2h9MYlSqtXr/
Un8vh//1d37ro+i0RBBO4O3HOyWN7cz0LwnFh4EM/TlOdVgdBhCJf8vhTUEfBa4ETY5/qyt+66PY
P3EuQHnBAJ4RF3/k70gozB+PdK6Dx5aTBrRPiVjd3A4j3x+J0Fvpkcb+jOGjzbw9bR13GV7V6JmV
Omd66SBTy3GZJdnB6XqcxleSFZDgzRJ9oNPvrHoxm/i8JRDk8rrSOCOTaESaQaxnhAhgsewOQ571
c8QkMrXS9MqKpxGh2sq/jYZjxGPnmc+6hch5xQc1lMOcXImxhCFPxJrraLsEFahPHhOStzMMEDaH
XE5FugCXj0b9zfggatZ2TyrUY9ZimJGha8aTQ/N+HhLvNk17+twejyH4M2JSfSoEkgqLQa3agrkc
z61PciVV5T/6o1+RGH/x1EhqHEQ//11/9OmrKuvqd3bMf/3Ob8ojAUcDBdwmJAJD+8F7/tdjAwqa
/oODhIj0Ywg335krTRAbCJUMF1sCmNzvXSRQookKZjZq0swUYKedv/XY8FR81/GhZ2bxINDv4Lzh
mPT8fv/UYG0Y1rR2raPrkrpSJuDBNhnFX/QrfmgEbD0eyWfcum7YaOSPdKdooCgiVDQ64rOsxI5x
HAXQHNWfsavMdyWt0VOxtiz79do3b99dj//UIOR6ff8RP14cGw92VL42YO4/fESgycUsc9c7xqYH
tNNR3RSMs+B1LT1/IBWifo+9svFQ2KCYRBubfp01Diy0gXCdFIo8h2XI0kM/uoUvW609Dzli4c7N
Kg18WGQhclboPVBmXw+dEz3gf5uC/8OHcDjIY6fVwUL9ISBaMY6inPWO7TobRDvU677USvOUOtPy
TJw9ylORU+tr5TL6Qp+bt8lDYG7V8cL7I9fhzmZcc1cTYbDTRzCBHq2Y/ejmxWn2xhzNE9jFMh16
xkhrT8ekBPbx55/hh+bix3Wga4UdmBxK+po/NGo7lruBo7HHsItCQKGa3+FMXQ7bxOjPX4mN7Q9X
HPsx2wA6iQ3x9fub2hoJmm0ErzRigj0yvefi2W57Vr1s78lFKf0/f73tDvruIfr4ZBuaHdKIyU32
I+XcEB1RC1rB68WpumdFQd8/QD3681f5D9+fCcNlYzSBZAO89ftP5SmWi2LS3KOC/ndw+dYa6aXH
vHOf/vyFPmhWP3weywAU5PDgyT8uClnMrr1p1Y8GB83T6nRGmHjcM4Q9TcFSSgX1IbGRDdV9/rCM
lnvVIN8KIMNGDwn+hktpWe29Woh3Q5BgdQwSUzrqo5DrMSbY9FwXFWpc7s3nMXYqfEmrbmokQoCP
IZuXF5kb+Bn0cNMjZuCOY8uaHv/8Q/5KePvdp3R1DHR8nQZzHqqaH5rdEWhaVDFqPkIsFLsyJufH
iaOOKbvK93XeGTtb1t/mQmkI4gCMcvNmx4Je8X4UTb8nNoRkvzydEFITm9falf4ijDy9sWgRoyor
yxertUMlJuNReCVWG0Vcqq/sqHgydPwKyYrdvx+T+ZlWtBFUcbocKIVFNsafWc5yTBCWhbjOAEOR
1vWF3SU5lk1khDK206OGPx0xRVqGiWGKQydr90lFVnbKcM8FlWgTWFxx9EvCxuMDNsT11azjbUNE
Xrsjgcy8gqBaHCCOWSEIbBNITDP49mDXBaf5mD6WqnOS6Cq/aJFsVeWi3eLAWL4sJJ1QDiX9xoyV
Bysysw6lA5pF/LV2AKjExFEr9adm6GCTxEn+rREJ1P9c95YFxwpQGPQROkjHKplf8S9hRSkNOuWA
lGm6ZfPVCnjm1kbRFPRuWnkkuqXTLU0kvAsZ0D1CqkON4FY/ifKvWq6511pVaEAb0zjUHHUuS5wn
hS3aMDe80zxqBLFG4FYNor36XayUttOc6qA32dX2fQZ1kTW+9EjnhXPW7UQp36ztJGTOiX6Kc/g+
xJsvz1qR9wY/1dcbLEDUYCSnGNjRkZxn5SQPZJa5J5wp8l1FdnfHIL+rTvRFPR+CgXzKTWLPCU9S
Y4HtqZXyHSNYvc8TQwtkM7vljpAv9cwhl1l3Pk9cmhloyFzHx2kZ9kki742IST5r23jqCYbdLbiM
XFxPxhepuObKFs39oorrFAC0j/wiDyBQgxONmPUnyPt9pWMfoflNpKtp7jJvjh8RHV9jzfxMIIx+
TJjdPURihSKv7Jelz9+NkpTxSZG5pGW296lHdLiXSokrZx6mc4WpYVePK1QAHQHUgCyfcDeAOY6n
JSxRJOmKsiI4M6uJaqFdccg7sl0XzY3etCZZeDNztE/oWvpJToglmqYWvgKbkROwDeX7NIZNG5A9
nwZDbBsH1W3elLWuEcViT1I0IN85Fuv3Q9o5sFQWyzV2upE1twgxuUKiE+1lWYR5Sqq5OAqZ6ken
5nGxtaXWAVa3xpoPaEGBFiboK0E7JBExMhnxbKMZv2aRGL7YTre8ylFNZ7q/4ykfvR47UWNeKV3D
fN/neNDx8Z8GwfOlLTmhhsWCbYjEZ6cTWFg9Z20D0eKiK/W43M3aOj+bo17tpW4QEpTHTWgWNVrE
BewlcevpQdhtdZXOiL6Ja9qOJvzfrBryJkjxqpy9Rs8Dux5If7GBT7Sdnu+jbFwQJKipvtEXLB4R
SHt/HRdscTXeI2xyGCRjdg4Bf4k88KHB3TcZIZ9YnR3iakHmoFY2Emifa693L6s3mbcGD+oNVtp2
CNAOb2HATT1+FZmaAq/Q1yMCZPVLQtAbI6bU+ZSQoXhVMXt40nTqi6Jukts8n6hORkq+ukbJZ2Mm
5d0B8sBYJEByzMi4HorYbF+zTOZBrpP4m2rUhRB5lkORC3mazBZpEN2uT7SgilOL7uzLqiX6schI
1s0UHxIY+nptF3VEt8jkfS2yuZHJGp0dwkcP+CURFgLZzwNQhE3oqZFPnqfJLUHOExpMaQAdW43Q
tEwcfLCZkdsTCSh8wyu6lxjYHWJYGD2Ei5AcSH+Jj6TZoMh76SDt6WmKhdLD5ilYGPy1AuvR9MZ6
ZLZS+J4zkIjuWpbfRDYzdM6SYPi5X4VMlm/UwOOnlDDDUNYGWtSFmKUdtQ3CcB04UVRpcF5VrT0s
vEASEKFIeRHR7ttAS9bnKbJIJ2Mi0T8gtOR/5TFyXd1oA+Uk4lWHytXlgjPv2NaHLttyWKgX5cWa
9UPfsijQf5M3o2zNfZO086kkK9EfiyzZ1zJKwroankREtNHU9whX8wnRHAZbFVVkXBNIOB5UA5X6
wNfv5L8gQG6TK9WV7cjdbPW0vCu0YciT9EBJg4Bxj9yFhpUVFRLNZcNMbuZf+cYf2/s/bZ6/OLAC
D940Hf/9wHrzdfqf81fVfV2+7/T869d+O7PKn5jN2+RimIgggRVQiv52ZrV+Ql2z5VBt3Wxh8JPf
FDPiJ/pCDu0Xa9OPUDf+f7OMSxySjTaCn6Cn0XG3/A3wgfyQIXxfuXEEgj9J6x8kkEPS9g+VsNGq
Cuu7pY7eqKXSr5TsaUeS/X4h2oCICF2142NsdRSaOiyd05hW/X3CZL485BnKUR8DSYESOfeYYYF1
20UbN8xoyJyPY9zp997Y6QcnJ9E+9sitXGdtQgsjEom2H6TPbOCwgF33XojFj/lTT+OWPE33c73v
lPdUN4RFE/GYmyjrC5YSS6CnVDLjgDgxegBV64qHzobn2je9/urxfNoA3VPjoSJ89NypsQ9rsid8
u+EXJ1TxLEzOfAPRtwuEJsRDRO4DM13N+8a8HBhZU2/AO7wO6gQMgaAAc86bdzmKnrSAziMxooOF
uH1RzDOA4jvJz1z/FMRKt6HMxKhOVq5W94DSxEN0UQ6nNWfw5RDZRhFiTZ1BxnazkKjEFM97GbO1
jf2qcPVXh3Pptd1Af8FmtR5LfV6PMIrVicwYXl24E2mSmbbsu7T3/CmtJdN+fErYjFLihXdTx7EA
mNxQBkREaG/DIK1HF7t2ubNxPF0pt2PJxRpRfFpyrIkUNYN4RX3E6SKfdf4aVpT51m0K7duaTDj0
ZRvBn5mTL1rRzTcNCKvDx/ujea9O3NkKuwT/PBlFz8WocDH7HIWqaY/vojpwSiUs3G3WPeB+Lezc
pcfYjbB+5/SpcYUWZ2AfHHr2tSvbiJLkGBUiX4/MepVEXu8QSyJRdcGHjxgDVlqdn1ezPo3KpHzs
s3HY92lsvDYaorS9aBZXP3CrrMehL7kX3CY/Z0PXMYrccBhdZ6WhSQf1scaK/UlpsnhMGrVs0ILu
ysVxC5YA70DC6moHmBkkVdkQX3AjJi8MSeWOkDjrojVcbNfOcnuX9+R1jDUfMmMeHVqr0VUHiwwz
+DPt5sHwkH7OWbO+rdW0HFwTuGdRGPLbZEs8t5Eqy5qda52TIDayNN97md4nN+hn+FseMUGUAjYV
lW9KUlPT3ahqguX7OO8eotJbrtOV8ZQkcySgzAA8AfSUwAJ8ywfRe4JQlUR+giGcHwjP1bBG24lX
BHOflu4hF3r3iALu1eqL4Yr+zUvlksLoM3SbkHsOq7aGY15cl2TP934nbHufumuEdcZofPwa1TmO
OMXjH3fVLcKB+o7ZKKkHmsTgQDjwnZWa4jzEHDkEbuKwpJt0RDXWI5A313NCGUKGrDFJfyos+TzT
1ttZWKZgBCh25WmGkmVy1GIQX6XcVFOU77cWV7iZiTflNkkNA7SfA4CR7nqQXnY7u5h/Kw3deW/F
RjgmI0xF3cFais+uANjnap55VXhtOmzzEed1XLX0mmF3vGE3M7qc9UktXPq18fKgYgqA7FzUxEQs
meQYpPM775yneOi1DOj5Ma7L9rH1OPyE00jc8JCMklCcvFqfqaZ1UlPahHKgUSTPNERo2hhnjdah
UAOmUqN3jxtdC/FyCaZiRW9SMW6ozqGyCOtkoRBUvxPJlba9XKaoqe+Tee1ePD6/RP+yztkJ09iW
NLnG6oyxlpPKYg/rLp/cnA5kZUE/oNzEY5U4tfBhPCgGjUbyZDuxvvqcx3PfUGV2GfssX/xR4SfU
M8NGn2zj32VsOB+Q6INUXUrw7CiKFXqeUx0BPsOupz3lecHiD15rRQk+Z5KXKPrGX91V3Sk3z88I
BwgTAPd+b9gjq1JnD9Hbx8rS5n30DTl1fi5qnlBDrEL/9SlqqC0fZ9oln9REoW0TbazvRqMeWTUW
dhhV29Vhjlme8T8ZJo/DZDwIa3sh6u85qIyOd1KM+Xo96dPYMBWHY3XDbr/cdCqvl4Chdh+Swb5e
K6B7l3/Kpf+NvhgBL2Os/14tBV+L9+ldff2+Vvr1d34rlWjUM2yipQ2nmh0TH/B3pRLGYfIBNmXx
73zF0vvJxZ+MDUuybW9l1PelEhEIwJo5UZDqZsD3/hulkvA2id0PpdLG9qZxCOib3vsPpVKejaQD
rF57XOwleYXSVzUk1krWqRkspz87quz3TbvcFTUnA580bJ++oAe+WW/2QJ8qiLFyFa9Rinp+VxFM
5DO9nr7Ovb3l1uLeQCCSkxBNSIiraYgmis+mRr4Pp9hmXxGOc1ikHofQWBmm8SWmRw4A1v9j7zyW
80bSrH0rE/8eHTAJt/g3nzf0ThQ3CIoU4W3CJHD184CqqiYpldg1617MRHd0iPgAJNK87znPuU7a
oThRQFLOssRm0fE6DpMuTXNCcdm+HByDE25XBqBMkdsDECB+giZLc1Q1WzUnt6D/KDvZDvw4c2E1
TrV3pzjYl1rTXhWEvxygTD0kbq3dx1mu3YR1gVG3VizvvhmibmJhrDxJnYDkoVWu5GWPCcjWUm6S
RHTqm+alMEcWN8xoq9G2NPoiRYvzkmpWY8UDBhQSygqdj9LGgbsxa/KTCHtpr6LevHQspSM9ak/b
kmZKZ5qXseHdgOM9JdIaM7IqrmkSGidqAOWcpVheTOC9/L/8pBwpN3nVPS5fKmpGq4DVhg++E+xn
pMhi5iBhQ3qo7Zl5VZbXKtGmryS+6avK4niYelWHF5PVPY5xz7r+jcLCELhsMMmnnn9CvXBs/rRf
K2vrTq5+bqWahh4zhdIq/eyOSVLcISgotlaRVUtqiBYB7axxhAwjPdHzFzlVF2jqJ+J6tUMrxvqR
kkpzU4GVJNwakcvSqjJECmZ1gUx6F3gT7R67rc8pmDX3RDTdODIut6XiZG4gUztxAsLlJ9c3yGp0
vDW4yttsqjRSnKzhlqQLurI5/LIlkiK44H7QPWk6h4ClW+vWZQvD+iyPkVUCWIkUZYaontYEMF5b
yM3XVgNxcWWW1pXMWih+HnlIlhWhOJkNkkncx6soQ5rR58QlbZvaglASVoaxoB7LFs6wvUUL9Lo8
Mw3VHUPoOR0OD82+dUkGO4rc0R8EN76S0MyXOVbrGMoh0pKN4aHRhGw26sdhhO+8L0HsgPlM2vGF
hLVJ23rojIOX0XeH08xsiJQOC5GuM8Ad4EqzEA5PYlz/d6L/TyZ6k94Zc+Pfz/TnafaI//fx7Uz/
xz/6Y6oH+ifm0zX8COZZzsUccP8SQID2Y8omFAFZ+dyx/etYbM2YXIc2r0N/l9Pyn+IHC4KgTQfX
4SLzv/tHjFyatu/necQTIAVN9BT8AsN6tau8VT80qAkLRcX7IFpNrSyREavYo5TNW49iPCE6ZL6H
WrHARz3Z67RxOu02mvExGZ06yoyKyMYZMZ37cbDVSL+DOAPB4EjNNk4uSAprHthpAaeZiJCMjDA7
tjO6hljTZlUTApMfqOSmG5yoPT2NhGrlK/mGgnd5itlq5uGMxjaEmU2YXAQtJ+8HyDn9K0XHI157
0bQ1aJ3+FbMzsnau3Jm9k7xieCyHMPOlH1Ze/Ni3WnTfNZnMdyUdinBD+HzqnLS2HrUIkzFriXmr
H0dqkQ8xkV5nWSQIgNjQ7ZiqM/Zt3C6ej4bppCAHM9i1EsWrWudlrWs5pydhe0ivzAClCyBuUnDO
PHMKOrTlGc8Tv+OYozdm/mAhBKsAhHsJftTQn4YhA8yDuDW2KXSmhbTpZxVJiSoj/yHRcF71GtS9
0G6oH0KOyJtqARk1qcS0xAYeFrilw8qM3JQ6QVdOyfMU0Eqw02Wb083l+FvGYuGaog+3ZqqC5owT
uLbXh6K50BMPWr2vWYuhFxj8ZFTsI03rt6FdmddIJDGYWlKHfmsUw6XB7Lxx6Ok8uhXe/CHrsiVQ
iIijp6xpDufpSUOBZVtKkSOqbMErFz2I1boonQVVym7v9WrpdlG6yfOiXFlOFJ5TBCA7LcrUCigV
TcHWtugO0U+Skx9cNjm8ekqabcVylGHJwS6BSNi5JXYjvCQiTV4M2NQvsyrtv6K2VqvQNwD8VJG6
ZDyUoG/L+I5jPTlxZjl+IfBork12HfVY1wxWgxHPfOM0uCNN0QLl52jnmgpUu5CNhjPdbawTAOyE
ACRajFwfGivhw7WHlpcA+dvaMRAezzS+RR6QO7+0k9pSyzhvXLUsx2naFw2cGYj2MsfKXbT7QU0N
LpE0vLOowRz9ycWkY+AzvRE+axthcE2QrLq0yV6MQWDfpV5sq0VYIjBIzRJtAUW2C5jB7r4Z7Bsw
1iuZdIKYUEu5Jwac+pBFagJ3jeC/P+/C0DwCmS93QoAAaJORd91lsrmMMqe4a2iv0Ddyq28shV+M
uunRqXvegTcNaQvl7nLEe386EW13SY8qOhRCNTchp/n7zpryfD4RmU9JCXxOmwq4i3VtuYchU/5G
JNX33q+DHZvXeh2plCMb24prP/W6e91Jsi9jOsVfrKGN7aVde+mXmhblakj5whytbba6a5hr1rp2
E1fOcSgT2pIEkJP3ao3nyBDtw6CkT61oTNFb8W+1c4PywmKypwS0vKPHF8UM2FZapZplGaZEJBpg
9TFnEDgH0U6uhFaPaIC7ijwNCgI8l3bhsn9chpq+rGw5UBD0Wf5H27wTSPzPQavcxlNznVSa+6zs
Eius7vc0hmwaBvbSrKbkxm0Sccz1MTjRW1EtnEQGKzcO9wTRuKfj0NR8Gp28njIvW9mNXj45hMcs
KghdF1bgT99mcxNxm1qGURlJ7TFMQnEbRsJeOjVHQewh9biaJj88FabRfW0xkBQlq3+AgJ6WqmFM
y0RxVI6r8FFaUfx9lokvZV+fAP4YZrOvWsF9sO6xecQgF0iLXpBJMZ6YCn6EAJwuF21ranxxItLP
jFppm6Y0NIwRuldepgmclGXVGv4665Rx1suY/mwG0JrNXD4kaockX12Vg0DmnYaDdd23gfcNTB8m
AyKr2O0hS/DhD0XjFSw674QEZ/uR8mx5ZNfaOJDxDFpxHZEcF6FRBLTHvAgP/CD0U7Z8xs1oADlw
6e6MiOasYUXPnna7hH5HDbQnP3A0vBMNnc6ZjCU7cqCchD+qp5o178oYnHEfEiq15I9Sv03o4Ntp
5dPbEApl71xD8yrvSZSN/VJq4hkkm3mChli2y7HOR8pjyZozBYTaXEtPB7y8p76VpieIvJ1kkUxP
Eb2URa1nJTVVdVvqzbWqJ9CIQBw4JqGmjakHbmIOdVs9nvzL2mhKbNJmZC0FFcddqEVnWQo1XHR4
C9iNGl/i2hZbsjv1Dd/7UzIV5H6YGESiOitvQpfKihE1FaGOab5uaOpnpzaxt0ubfLrTsiAFUxsU
TkYnd9otp8nykpFLz1/3hws2rXAnEBfrFLSNjG2P8O5CB4ITv3BcmUNF4old0YNBG55fIAW3Nxkp
Mnuj4FCg4/FZgYSITzQIqgtyQctt26luJTrVfiU7FSePR7Zk76YPrTS+JXWVUjkxp5N+yENiduUQ
XdADAg0OBXOlclQBo6Xki2H16bqDjHOd6AgOejE0uFIw/AuP5Ear0YLrGNnOmaO77XbwgYCOMm7O
+xBtxjohvBIqIB3MpdZE2p4cmyYWEfDK4VsDMemhpvC2oYKYPueei1UeoO+Cae8h8rLvTRrLPSxT
F0l8Cnrb5j8FnIsWo207KCtaqCOgWld9bJgbs43xd1Va8uQnROi0GQGb1Ihh1Msgu0xa0nIo1MSb
qk3qfceGZA330N9ZopQbV7HzgvJpE0IQ9cc4LzERZKqqV60B1UYfKUkquqdry5XFE9J3eL4iu4m7
0Fh2Y+TsBppwy9g+ncRQ7QqRA3moYMeXhv1U69VlRxTygvzbuZ0+bZmiAYFZ2r0RixH3nBNv4nQa
iQfALw/V98ytmktXl1tf1ttpyAkmylMyQ6PiytNaSszlFOLoqLwFtUCkLnGBwzSKDnLKwk0gslMr
17Qrn4Qc8IidvwPpC5DCyi+pFF6MFN02VKsxsJVasXSykZZJZ5Dkk4LvbytywqeqQJBRejOB3tgW
AGqZhF3rnDgeXCW+5t60pBDupiQoCdo0vteBQy16TPJFnHegsmIc/n2QYqYprO5yMA0otflYr13c
PotSwiDEE407uvdYjKcIEllnLHW/6vYqb/xdUoQIiuLJO+TteJnF9oMI3Nv/nqX+k7MUSeyUkf7+
KPVnRsn/lC//g6y8y7+9t+f/+Pd/FtBQgeuUzTxUdLOofD4j/dlrhLGHB9+nQobPda6h/ftURUfR
Fyi4wVa9qgn5n/48WXn/QuppcRbyCDIw2Y39owraR/Uowaw2snfEuALduzXf+duD1WgU9P1Gpe9S
Nac/vJAGdq7GYJ/MRsCh2AHFORCss6YocW+kVIksuXrz8C5+FOvextP5H9Wz80+wZpsyuXqzBPSD
nLEka6/yPJSMJUKHs0Dcj9h6JfNpkROVZBIY1iLP8CtwPyILTiu6j1uOB8V6ML+KniJStAKUTHoa
3Si0vpsW1lPlYiiacxmE3bNdBZnWw/zRqyeh+AJL9k5FRFPgIUH7N//HEb0Qaei3ciq3McQwqa1H
m1mhbBHAh5y/ar0vxsWktyQwa420LOKJMahaxd3opZg8DDbj0G9zZELCtI5hh+czTqZL0cpZXA8N
x9NOKY54C6u15FqmJ0BCL6nidGtVzOAYv710/K+GRUcupKOBEGhNeQQ7Kcus4xKO5C/0iHZGmaHu
zZd4xa6URvxKzUqDvXLdt9UDtT99C9LqIpTuMTGKbxPpdrQRlrUzZFuHLdwCmQN79KJ4ypXQaRd7
yKz04akQ4Sp0OnkCuRAKDnHNlSO5GE3C1DoPc9JI/zu5/CeTCwN9rp78/ezyJZZPpIXGxdtKzR//
6o85xXOYAqi28NHa2ELeJTeY//I8w2F2wMryWpT5a04RVGqouAtvpoW8Khj+mlPQ3APldElnxsWq
z5GZ/2ROeS9PxiGD1tS2dBOHLzv6V1/O2ykF5W2UdggMj5AMyUfNkaLbxMLsppET1LJtpE2V6q8H
9IsZ5FcXBH9KC5ezGVp8nu/bC6bcdWVWuX206DmsjB4RGI1aJOGZB9gG1tTZ76/HlP2m6fDjBl0+
Oh07DqmdH5XePqlf0ke5cXQh0T8mPhewksS4kXb/maj8/dz4eileNe+azRqKlFl08vbWGnzDYZca
4pjmg/0YuwkyUsjrHNPM0DhrOVbduWg+zthEq6t/fJeMJJvR4OkgLD4iW4c6RVxHWuBRmonYF15F
IwLwJN0EajifScyN9wW+1xtlBBrUnKi1O6x5729UlRS8XBULDs4OF2J3x/lsSHRs2H3rIuksrKSK
Drmin7Ecm6iX98Io8XaqDHe2DqLvH8nR5x8E/dZzUCIbiCPEx0jkhJJXl6GWOXoDGM0lCud4q2to
H/6P15orrxRehcHA+bAIcwjQs2gcxdGSg3HWCU0+Q9NUV11ifmYXmZ/jvxtmP25rLuDaNObIdrTn
/cAbG1ncVo2GslIc+yBCWwMruoMM8WNy/1t+x88fCH4fyC7zM5yBxB9ept4nwqVtIY5TKstjQh+N
NdCBOWhMKaqW349TY346H2/JwkhkUobmEX60Q9CgMxANGNaR3gTHRKvnmkj6JDW8RlZfvRmBIpyR
jxSfyNUIsAMNUWDtP/kZP49gh40UzJf5UxWYFd4/WYJWTMAJRHIqrzUPVlrA6q2hgpwA62CE1j6g
gjRFxbIYpw44z+vHawMY2zKDNLvf/5pfvQHUbewh5zeNNO39jyGS1qGNX/HxorK+0nV9WAxkthxF
1fjrf34px4Ehx14W3+THEUURpilxZ1vH2Obx+n7IJ0sxiKneI7rxRyP/b0fW+6me6Ru7BlYUlHsm
l/tp+FZRW2Z1XWkHjL9YsTXK+l8LK6u+ToOnyLEfmR1+f3uv289/D6/5khhS2KM7BCLxgu35J735
Yqp0osNhuP5BB765FV5BXUhSiLxy4G9cxTO2AoLfpC5AHJo35Pv661y15ZFQOZweXuzUu6lm+Xud
QVqRYqgfJxM/dBBp0CRiA+/D738yu+d3nwSeOVr1FPAIY57PFiyN738zqqGEja4lDjLT840+oQUp
Y0fbhIZMu0Wp5yNaQGKQYZcsy6QanTXNHOcS5wDua1Jo+Y1UfniRAb7oZ47F7bMy6aoscFXxXZm1
xsyrNyTAov2bIQfAAcEcRZ66IpWkQRbMP2voG+3dkX9HyddEW2wm9dcW0DJdF2EdmoQHCK0qGS9C
MlKbNecnFPhTpGF88IPa2Bk0BcBTuxFq7NyPnHSJSTVAtNjFlrPNippreDxpCr3jRV3jh1mIXiB1
p5ZonMmoZIRUwqi+jrD1pi1+dN85DJVVHmUbEt03wuOJDvAo2+c0yeqvbgWS/JDDx7kiThyBNqF6
2N6rNIwfjNHnlbkT7I/Z7DoEd9SyGHtt6jymyPzw6c90ipGs1WdpVPMK3ZNhmBME+1RNgbnra7e+
ahzi2eyBzDsqrIKGOGHZ9mLwbVYY6KnGjQYK/CiU52HJIFXKUoInGsTB3Ug1YQurQj43skXrBFTk
BkE3z8cfAvdKynC6M/EiPVe+4D3lzuDT5G7kc0qk32z1af31JAODaubY+HddhaZqoQWjtfcDstsW
eYJ7Hnci7AhYrPWPFZWgG4/+E1F7MNmjJsFiqDg+kE7EyBaRQ2UmRynlHqJ5Y6IRs3IR1rlPprGp
rhD1QKzIdE1zVmAnOY+9shjgJNuPrpPyNBHXVwBPS2+ko6IHrnOYKUonWo9QYitFj33HVCY/BpPT
XCmkBP7slBHfX0mOL/K1yTPOIi3PeJU2nUDSKTxk4+4oWG+wLcwGicJiLPeJ5t9xiuXPei22QVDG
pJEbs8Kyhb+tYL+wLuNzoje6rCyU9hNhHOEcqW0/kmdkPzoRZysclA1aPXs0mmuyIszdNA1ACMzQ
EQ8FER833hSPpxBuslWNr4Xuu5YZHrBJvTmQxdDvw4xuyEJmSi2HgoiclS7RLGTZNOstcE2nC0A1
45mH2fOYi6isSCMhaA87ABBtAPZLzIvjTYp+mKNZVFWHVKdMWjAmcWmD6bxsK0kRDbd2/r20m/bF
E5Bb4MJ2Z76Dl3o5qjnisiM4dFhOGRPXoFfkzbTaWN3jR2rkRtqj86RwBqwkHtGTUupNuCG73h0W
flfFKwN/wbYvu/LMT3qSZEj7iR5Ci8xst2zhZYPP3NbFGByNsXXrrScH52sVI8IZi2p6cIDkHyxB
n48SvpgeiqxOoV+aE2LGntfoBXa/RHhaPCTw6NtV0QOlS/XG3c6bUZitqkao2zS5Rk07wnLH5mWD
VbydJ6YAirIeXHXwavdFWlf7pIH3AXxr/B7gflsT4aFdjn6Z38fAUJaQOyBtFXRg4LbEC4Chj24r
+D7iSVsFxH8tu74xNjngzqTxtLPZLcX0TxY1ok3UDMbKcTOrbMnv8F3LXjQ4HkJy16WqhhN2utgL
LYN+JkpJrFZBwIVE5geUmolB8Eq0fBnd6tUELWdNxlN3W6VOXS37Qm46CPXLItKf4GmU934WI+n0
QQuC1LBWJJfoWz9o80tWJZz3E9P7iSPAo1Shzht1Ua2elISuX+hth0JFtgxqzWFH9jgGrXGmYR+i
wCE5MazLqoXE4qhgZtcSUlfD6GU2DImIhv01RzuP+ixA0tseBorbqXDtdWBe13P/mW47LWVCvGgt
TkvTJgkmMASxyKrWlu6YNXSefdZjr7ODeEEriICGJpv/mqEquU3jlimI2ZiNWVUy2yrOUVLSE4Ce
NRk3fSX49LvIrncCHI7a2UZafa3gg/DT3J4uN6qg7KtZ1iH7uYj+tYHBpJy9m7LKHyADe9XLWBEZ
Lnu3BXPqtnJdJGL4nnsD4m6IOvYXOjj+vol8ucNwRoWoUGGM4NpIom+ybx/J4rLWtohD2lUj08d9
Bilfu44neqE7z4y8s75JkLFncbqOhqEmUNchvc0rqlsaXrm78FHR3JIikV+R9fpiZtO9ws14jtGu
3TGvuhkGnKZbi64yn0NQDM9THA/XYefy5vjiad30BGtiGnUHmtpA72ApZNI9OHZMLLYasipfSod5
fJl2cG93ra/0o6jL8bQGzXXlTCCZFk2ediQ28BaorVNPuNOKXhVrZbTZqWoacQ4/KTsH/9Nd5TFA
NbpngNN7LQNJNVnfSt/pCcarAPHagUmOvPSseEkqB+i3bhr8BeZPpgs/sFdJ7onDOPTfgkobrgdE
0ZdG1+mnDfDuh3RwkA6jf4b1nxTQ4erRCs98McanGN2sg+YPvrOI+lA+mjGNxByQ47qISQNEh6xR
yqMp3WAaGuONxma2XynDNGlPUfmGWp0VZDumVbXrC2u6Jq2bfubYTZctja6Fj/76a5dRR1zrUor4
oIC22EsiwDTYcAGdlTNH6UO1hQ0qd5xytZPEncpbPW5MH+pOR9YbbGc93XUMnrOBFf7F6Gs0zlXV
bxUL4bFIZJ6tKj8KMA4bHC8iJrct3WEjXlbsLDScFG5/CUIOjnSRBHSoJFPe11S1yGfHzD5Rsck0
aukjMeeQcYphZeZNF+C0KM1TYJ8TqDS/Nry1l7mCCdEYvpcm2l3yCetpE1ah2AtRo2POnGknOze+
krlR39KVkndeNop1rya6WQmoYxKIqHdST5wR+omLP3Nw46URTNEzfjzWoXZW2JE9H2crwaO66CfO
KUVGnMrSLoP4HPuMutWbgZomXMJwEVu1tfGQ1biLoiqIpJeuPSxLM0Yg2TF2X4IsUl8qz2qfBjtw
nwcHQslGryg5LmVm2FhMy8xtFoGHJ3magd+rJprGbue21YsdqfBCJjkKsimW7cGii1nititq8lPi
elwIt2mWKavzuZYNydrUnaBd+SF7dtLnlKJwWrq02DvRescU8eBCE25/Hzlj2aG5m5Jz4qhcfRGg
XT4v/CwjGMxU2mWkWby1jAKSwJiMSqC7IxVXBeLHCfa/Zq5PzFyGoc8sgb9KfT9BezBQNvEz1cAf
MJP98///f3/8mz8rofq/+BMQI6jUiBnMw6H8j+6K5xJuZDqYqg0qjvNp6K9KqAW0h5LWnEOkc2DH
y/VXJdQU/2KPR7uGqhvKMIAm/6QS+r56B6UHVTwIFM5OfwBS3h/DQgwNk1eV3c40O6KzCEFk7eKA
4p+IzvLZzthNcZIiWipWfoRW/s2z+kVZ9H0NwAbtAuF4PpLrnos472NBoq7Dyce7TL+5M/u1O+ac
8mIzI2Uzzv9RueGPS5GdhHZakMHyEd+B9as3jNyeu/WckTOTbABiWKo1ZNr6/3BXsGZ8aw6Ucqgx
v3+mk4Hxi24NqXZKxaT6YT1uWgKfWuV2n5R00La/KSz9uCtoN7oAtWFa2KjeX0r1bZdmNg8Q0SC2
1tGEnAcVXfXOKkSqs3RLZNOgjdIlkN/yk7rDXCN7U3Z4fXuWPQsrGcVgMD/cZ0u8aWBVbbvVSuGQ
yauidWGI+h9VOedbtE2dkiMFV8dkF//hKjL0LJQ2QbdtfOGQsGQWSIpsVbv9OqnyT8u8M3Pi/U0B
3uDbYudrMkw+lrPtujfZOCO0C0fSngil++5a5gvb5hxBcH50ApRRv/8Ifn6MtmmalJXpe2DN/FgJ
CSJiEllTui3iZPD9YPh4WX75SQ3sQ73l9TEidKUnS1OAIuT8Kb6pEQlygDhxpN3WivtxYWnaSTjn
ubM/WSqdWInf39OvnuLbq314aY7Qwzq0s24LSMBYBCUJQT0uejSOoNV93PtNmn77/SXN99XNHwOF
XpNjW/g9GJDM22/vcCQaAKMjnx1kFHEuSpHdhXqHaL+cyBNErbbq6iu3H71lnQmO6a3uHdg877qw
Kbd95/frThEB3wxu9aSUpe1HWDMLk8iF6wm/YuZGHLfTevpkYnrt/XwYcZYOhGruZNAj+jjiPAlW
oWz5jOKhIydJaENKtKyy+7WmWXgYACgsK68cVhZPb20SFfqgT9QxOsOrzqgaWcR3hCSReNYfHdC/
LWXavxia+GoMANJUTfm/+X9/M2gSH6gMWNsWYnS0xmhpr+KGmKraw48n61DeqthKlvrgUHMoicU8
qCJpTqg3Ar6gwsjpVy/QvOFfrcdCX1gwW1dB4REmZIYjHWizOTOdScPoSgYwOaBkc7s2hod2rv8A
bL2D+ES6HezXZSM0d2NZJm5Gq/EoLqhDSzVgMWiEgbUogUn5to+RSG8BJ8qzVIxUhKwp3TT4YFaD
1p6XQCB2dUxQzogTbqGCjP13NOpfNMzK26SgmBXY40s6Wlet10KmIJ55B3ChPecvF5vfj9afPxBg
A2wM+OpZgwnAeP9klQztzqbTvY3JAmP3HoF41/dGrG66KUDT1OXGP/4kueJcd7XJq5/nm/dX9BvV
E02TttsmCPaGFOsMA6NfwNCwYBtD7bz//R3+vLZ7aLgQe0FK8+em7fvrydDvqUN37TYZs2phojfb
U+IAp2c24+r3l/p5mEKZMuFZARGaq8kfhmnY4cQZCBLY+h7m81KrjT0SVPeTB/jLq6BTZ5sC55dn
+P6GctiGeTvwADWn0ckOg7Cygy3sXfz+Zoyf5zHuxjNgK0HpcH/qVqRwig2HKK2tUka54qCbbOiU
kKsgiXwj29FlS8HA110rPDTeFzCw21Kkn9GZDIvbeT8tAe6CJ4DLn5YV2p/3t1vXpZji3pVbQfz7
eoDBvQHE3G4E8mJvaYlJIFhUBOTp5fesHNyrtE0GVO56f5pPk3UA+B188gbMX/4myAZ0fC2MFh93
HKHQNC2ILLktwq7Y64299nWqKhPZ82eBBJ4UUZX4mlE3AZmkjeeUA8elE+vYJDzU8dhMv2eG6s9S
VO1URh9IdDaXNR3H67FAl18hnN7ZYQRWZ8zOCIj/rIf86xvwYV5ZbOn5/ud3/2ZCDYzGx6w88FCR
6oaNW23AEYS3WE1Z9Gs3IegJPyum55YVq8kPcK0fCdO7kY3j77sqgIzjNf2agoF/WU5ueUP59Ptk
B8XB8iJ/M1ThiN47AWeEUnIDF7z6ZM/3oZU5r7IMizd38OErIISOH1yOmAq1JDzQrygOra0gBM0h
o3HDJN9hM0wSfW/NBndZifyTUWD9chT49EpsPkZa3x8+d29kLqFmKreJFuFi6DLP/sa26sIVEhKn
rz+XWa++4NKJnojOaLs+5OhuYsyzInSzodyYOpWphnrjYoiNIcfJgV494oJbDI2zuDM0vo+FYTBV
uteuRf1XTwDmaz7lAboIRm/rJxo0hB0YpEe316+dkQuFwgBfPfjS/uSZ/7x182j0G7hScTDpnJbe
Dxr6f24a0IHd1kj8iwCODPgebdKjRTlR/Pv99POLadthy83JE0s+e8UPJwqZpTiNmHS2iNlefHJH
WLXxOQqQ759caf5LHyYYrjSnxohZqfJxY18HYVe5gc1IasIbGEPhlySbaIjkI6cJG9AELnRHI2rP
MaJPhtAvVt+5Af4K1+Ns/pFU24Yx5qIEaW7njl8JPblQdL50EbxQgf3GkddZ/f6hvu49f7pXfDeo
KzlwYyx+/wqhpEgVxwxZjuHFVWex7xkplI8Fbl+rn74D+74pYxw74VixuRGAR3oZNiud3crvf8ov
BxMiKlYWcKNoAd7/EviSvR31fL+DV7YrvXIx5ZLWQE5cScE5+gwE+YtF06GJyms2OHtzyH9/OcdP
0jDvFC95bNQWV2ewnDov+uSM+MvniylBMJJ4vK/uv7fzaiLB5RmCkj1n5IZYUcgYfZH4SyfwEKtL
i6+zF91Kw1BH3jj4SaoB2Rou3XGanM/myJ8P5Si8OBVyKKdWbX/8XkHF2SSkp/yYviW5MXShazcT
Qa0j7ojc0JaVzItthP6E1LdO/+Sz+phMM8/QzItosWz27choPoy1FuWIaRV6sx0NEX2r3IaS7dCE
7bmMDZuQFNggzrLs+AMLbfRpMPa4YOwViGW8N3ntEvE2aONw2kdWCLGvbZF127B8nn8/EH8x0Xi+
g9aQT599zkfxVqR58WgXTr2lt0MCtoBGTzfFJ5Qa3Mo/vhQ8d+Eiy6AMx9N5PwjjxJBVjQBk205B
/iKs0b2ciFBuFpqj/x9uiz2ojVR6Lqn9NKtV9BDbyhP1ltzS5hJdvbMhBzA4Jk37+Pu7+sUkxpUo
i7BFJIDo47kRQ2SYIJOqtzH2/lUAV+A6Dymus7qRmqNyyudlNH4yffzireFJcii1GKgYgYq/f5Rh
qBdECNn1lmSFfpnbII/iJKfhqZvyk0tBZuaPfZg12WmgYXRhilvMWO8v5qWi7MLJYIgIsIQbZxxb
orAiMUwrYiOIfHYaeq0Oe/JsWVv9oG04OXZqPZG5kV/mns3HFdMr9/ckomd3ZtWjCWkK7HIr2P7w
SuCUR48lgUGnKeohuQmjDDubpPNDn41bgkzilMjMkUAMxmYA2jYebS3ytzFpD9OacCkoL2EaGTdO
B6mVlHhiYTeJkStnbflVZJICTof+u5NQLAkXFSeY6KiixsKFFKdNdCuz0hj3WUF1bUt8SS7Wml4Z
h3wC2L/FVdvLMzsvOu9UtB0J1Y4kdmTDf9cGsiEamapFJ/y0WBW0i8NTzwX8t+psq0xo0NbZda/R
PTw0AJB2RpNiKhvDxmzoRMd3OZZbQdIACVRAV4ewoglalulmTONZt1CR4nOS9Bwn6R36dBa2Ug7g
bchwGNWq7EnEOeYaUQLUHfLKXFU5HudFH6NFfXQJXoCFHrQKYxKur2uyaDV3CzgQIQ1SkP66iEUD
MEyjLX2lYzEL1xCfwm7PJlZtak/5MfHRIZlL4OAnOu8y8bcFRthynQVz+U/XTBT0tbS92wTHFkia
vLSWUkQ9ioaqsne5111S5910vV19CSozu880T79qCwcPcU6nVkNCtLZq/xxQ5IaI0o2K3OIqwJTU
i4gQGVJhtqbArpP6KRr/rj9Y/ThgR5SPEJwEnRqsrl1C1iShMM/C0ob1LO3iN6AEwIOlE18aO1vh
T+WCHTORxyAxjlJU6pvbogARHSCvwu0BAznQZS1F71SNC9A7d5jZ147m1Be2nzdrQy9iot0HsEV6
bBy9PItOLWzOW04LMRa94E5Nlr21NeMyjhGV4JQI9oEv0qVK0o5NBdCGjFViJaU7XaaZ2tetaEmM
Jds7ntLzlOoSQofmkCplriY9rdeqBS+cAHIj/zDNj4OFHZk3ewG46Yq4FbU2Bi/aTFMzwRFtO5QI
BKJPbF2vAtjCD4Un9ZMiAhMG99lZKb1tXhytLpZaSzCbR8Ea4HRp75uMZAq3CNTe0mNzL0cX7oTq
D1AeNrFdGeTpjvc5wS73RRzsXFtcx914T7gOtgp8doBOgvvc0cKGLzD39n3nFpteqwkPskEM+V5w
kIEVrzA+e2s9gW6cAfxYiMSfVhHnhqu40fqLOmy8K9lhuRgsedKOgYthjDygUSu+yxoXGP3AeBfL
nOwsrJAvQrYdIVe46OFkYl0j+7oDDQpsbCEAmpHaU8Z+e5OWXjQtTAbPlxzCjFq5NecIFlMmiQTn
BYKTKT2rB0ZZMgbg6FLjf9k7j+XYkWzL/kr/ANKgxRRASIqgVhMYeckLLRwO5fj6XsjKtHrVba9f
17wmaWmZZEQQAbgfP2fvtU/6mCqSlIYW1sfqX/Ev7W7hgdgliOwVpDE1p7N8VxnRwCJUZmLPZbxK
s39HWbpHz0aOlUbyTHfwNLP9taC86I5WWZljXPu9N4XkPHtolwgsLhiv+hj6KtDRCBXbHOFK0gqC
g3quFMKkpiL6uJ6eMrr6d2aFajCpmzI/zQXBvA6JXbdAlX0UexND/0XQjMtyqX+5m0QqpL/b7bxV
r646Ntlfg/RTd1eBB4yK2cktoDPSfbSnEpATzf0REyEAMqLiJz1eIXk9M2eqf/dd7zZouqTxQYRS
H3NEcy4B6rd3Mp3mmAgjdRioWJ58ZRfvk+R1FJpO9AAQPPHEVVG+NPYJC4B8pQu30WMAL2yhd9wJ
mRWIt4xktl+is8t9uWjizROY4Yo+GaoTMhPAt6h5XsG+kivntfMcuwkCrnhcJQ9HZWoOITZ2iSMF
LmlBwXUiygiKMi3kHadS0t9Lzk01Q1kEJSG0uelFJPMWnuXkBoa5dE4IgNZtEQDuDSyYVBlIrJl1
5AydNXvU6wwNmdePxL9xObUXIpf4E70tG/QqNYFxF245vUwmEOCbNEnSC7IIUFZ6t960wybOy2xe
1erQg+q5+zgNprNuicTi7HZZdgHZ233QuoM5O7UwrmE/uLsGwN1+HZdyP7eLXR88z0svhKtPHtZt
yKo8RIKHim+XJrw4l8R2XLws6776Ke3v7bXHYJBzvXOwYIeV2KGDn3FRUeirK41b875z+u7L2U6Y
UUNA9BSXAqw/VzY/OkvNy2p4IozeFufOKILrdZLd16C6/g1GN7RYzxO/cOHi5V7HjMtKXFByTulG
HEZwAN8B8LOLvQoNDGMbpJeFiJCOereu1TfpY7ZPTrE5Q+YIrdlI1LXBttzFc4BzSMt8IYC/ZEXD
CjUikBCtbjx1qKMuOXKC5w6wwi0CtRaBGKD1AW55ht5iTchS8CkinY1fmw4g7lWvJ3FK1NtVX/PH
2wEyBF8rWBfTzRze8dvg29LLCGhnJY/EoQJvgFtdbEtUp77c/MxDQBMnzss5OUON5gf+hPem6VwN
cYGyZwxXnnPaWI18VYqmtY+b+ttLcbQniapORj9sd/mYdSMzF9N5zOtsesEqNnrRjALxXDkEL/hD
D6CyyNxHLViho3fNnF2UW5MPIUlseatIOrhDIT2+6N1SPuTb1w1A1r92Nsy8sCfeqIQqSbgF/lWK
jOxiS66aXyB21VNN/dbXNj9oiw3jkaZ98kA4mX0SOGCvXWvmFdu1fKBkX54DnYnMOhPCdl5JeclI
UYDL63W0+aJkzJI2pN8iQXm46GoiV2tJqsODiy0g19zkwc44coXQzoU61dMEHDIbuZNWQPIsva7N
ncaalV2qsgBoVxuAATSroIk7qQ0Oqks/m06w5n0QJ3L43cLRIrZWr4tI1LP4rbWF8fInFX9CV/Pj
TgVwPB49cc9qsf5ukav1kWuCTYj6whl/CG9CCZOQWHXUuo7L4rKTy4M+lyTY47NExmpWWHsHndXM
c6cfFOrifkjAIo/C7G6HSXXv6CDFvTH46SVxt/iEAFVojq7pxDq2hT/5PN+Nlg6vAsyUft9rvmSN
x4XunFrVcvGQjN9wJk723QgxMkRL4NE3HaB1isTyP1bpD7dJ3aWHqaqmo+2SZSHYNq+t3kaB7Xhp
fufastt3jS2f+24ij23Nfg9py3+SXdfFydRZX0BtnL3dIa/rbFLzkOjBvJoQPxtph2SUiURcDj3P
IfGTiJbrfrmjCMFTbBfJiwl0Oqq09hEQy83ksSQuup5zlun7eCb88lbQ/9HhI56Luut529K96DPp
cRm5WwfXIhFh0XPtZnG17gJ6PHl0E7M9BQuWbhbdekVdy7BRYMo6oQI6T0pVkK3H6UZP5/66Ifrg
nGa4Jin1KQEDxn+0UD8Dh2DC0ms2hfBkfU+VfRa5brCkkaO8WlLsGtfowMfgpEDG/kq9reNRXNqv
YN7mTO2wz+gsn0TSAi0RGQXpVLTq1V/m9EFvshmnencE8y/iYNbIEctFe/Tn9ZP+X/1e1jDB2HO4
SKZmpyz0nHBQK6IZjoqylKdS0wFvJBohz7Xd7eU4Mvgyxi6mQp3x/pf6AbOXfBwF0jFrDtKHUfIm
aBy9uxH6RkhjGk+ll9ifQR64L2BTq2Oeey8LGU0H2qVIPnVKubDe+FttPmc3uU/jpjXMUwLt7SvT
kxk4jQa+GgAjBoLRiueJh1HifgjnklZhqpR7RXFhvxa2c2icpd3zOLEAtwWn09QF9BVUQfB7Kkfz
lawJ4zaogxXVQm0/QZopooUadu+wdl3ViaxeoC5592riW3ImuRBeT10Y9kNPPvSydD8royYz6tIh
vxUFt0HeVClIzaXpWNY6lYV2XUi8/0VPpCfYjRXSwui5FPR2WnwW4GbOKVbioRRVETq2BgOuWO5X
3XwdiO/c8yjuiVkrKNQcNKkJauXadpJnAuwoM+xpX7IEFuDshvzB1/s1LmvLv5IK/luiZ7vMIW+g
tHrnUndO20Ygcg2GFtV6UqqdblxUlA01mlbywAF36tKlgMhjoSAj83LLQewbjqWVVvAYMUObbtDW
Fm+1absHsoUathyoxKFYO1oaY64td0FiiWtFM5tTnTch64WuXJ6DOdcfHA8wHzL4YzIhbPdleUP6
FXaDBjewtNGmKgY8YTPLgeCsApqBLI7GogVofDcijvbZwyMn4NRZUQC6EGy9hsSiaRqMNyIl+1Nr
el/G6v4kfSs+qFirD2xz6JNxCz97Femr1jSmu8Eb63vlUrFUWBwYekMQiNIlyTrKoeVIiuWUnzUL
5Ek8gVDwjh4UFvYY220v2pziBmiU115o3wD5NP0ibRkDoFLnHnWKj7oumntT+OiPc/rI4KJYQIts
Hr4raepfjSyyb5HoaxeZOM0uAhXA2emL9hELgz+/9VQ8fG85hxzi+AChTBo2karDvrMGS/fObknv
bEUnPNL0538hNzSfqI85mZZ1Zp/TcpHfdUmyuRwlTQSpxvp3aTd0FeQ6JB+6LIwv1Kns9K1NcqZE
sfeBCYVDuJ3kWhBhx5DfwPc1MAzrFEDmK53msRKo3kOZLXO799Jhavd2MNPRGJdsg/CYIwVO25Cd
m7kj6al4W5MPHLr8TtABbY29Iiid2G50bqPGIlsiniSfkjxI5FJxg0rL4xCz8KZFbjfyKl+dgXOj
3gCpjeZuztM9xSuvvGo+kaD2TPsxzuxAaQdNbSXAwISUsPoFf0WR6XYTuz2U8KhKXL4lbWWri1Ao
JnDMpgzP+ojZLSTEtf5tjiPvSiIHprMZz9jHPy6mM2npCIjfQqC6Sh1lmmesSxtynmgPVuCkkSXI
oI7oBXHpLcNuHh30Y82hygvaPSgLEM035VIeO4Mu0MUUzmLsB2d1rlQ/tI8OeJeOr5B5K7giwd9X
eg79kJ5wh+JKomKYgKYh/LgJpmH6Pbn0RkPSYLrsxtWM7KlUk3loRpJ1ayPw7ksPOFPUdb7+NGed
VNjtbUKJ7ZE/+mhOOp+RqpxPDd6HL89VS6Mx/2uRlvKd8OzS+89UTF+GqzhpAz+/QqX9zjm9AP6f
qYiVnORPTmhzdQjGHrPIGAA8JGI1N5eo0nl+cKQ6gDwb+n/nOd8gNNyHVHROZnfFSXd7mig9s5WC
xSXHgMEzxYGbTZj9C0aanpRh44/Iqsx1QXINmliPxFZCVl6DiaFCG/hsFLCIMRfpZ2bS/RG0iXVf
p/5yjZYpf1nXbH6eTXv6xxjsPxrU/0GDaiEApQ3732tQn34amhHy5+e/qlD/+q2/VajGH6A4/plk
95cCNdD/gKvBmAARJlN1/vlPBar7h0u4HQME88/AgG1y8zffw/6D+TtaC+QdDoP4f8+Lb3v/R5sX
CSgCEcSujDZxyCNs/dc2r6d6S8tmpzlpU4ls/UAhSBzyLtHmmTWlRqAUAv415+vBJL2opsiPDbmh
U9PEO4ra5njkJPAlNj3FrRS2+7SUerlj7t/Eaeoyj517a1en7vKGOVsANmJJ+QzSxjiZnV5FY4AQ
XGSpvUNj/T023XCi0EgPTt6guvAJCTbA4ETriipQTVj4NqpwC+RvoRrJRI38nRS3sFDtm90J/7Mh
feOEEWXdc/LeE0jnxbhT9Ggq8vRicIA6NsSkP4GnAq01SXtIQwSW7Rs1nDiYk7aekd0HG9vddb8S
3+uykMNxJcK6T9MbECTDMyGY/jVZ8PrDOPckV1XePfSf4EYv4Db5dZp+VJmkzrHK6bh6GBHKXCQh
I8/+0HtJc5xzJD+9pe7brgV7ByydVHScG+s4GZdmU6UTCeW0S3lHUJBGL5eUAEPN/q5KJVttKZzH
XrdoxAlbj/TVtq+DYpGnUa7akQhQ42yXmXauJCea0hRrhGNyxWKptzfCJeVnJzhhFeE8j09G3tk7
k/LuOgVLfLA7o96bwnJ4VbneE4slb7xcS0LqxCdkMMsvVY7uTs4A6RKvlPcro/FwVm61d9GExZDp
1IOdF97XiI2sa9SHXufyYHRWcaSyNQ84OJOXyc/bfVEk7jfm11LdjMosbtiIwCj73ZJFYJHrHa3W
Kc4z38cG0/d74cKVVShVaeE4Zpj62AzBvgdfft/Mv9NZBftVbxbUhbTKdjw39r2tZlldq6J7hsBU
PLNpqk8ia6jem9XRb4glmK6oohkD1jpfch6gR+5S4oQINWBnXUuG37rbXOgktTfVbDxnkPeGULNs
caRbX94vrdDOJBBMF3wYAa4asonCrrIpc3NDq73jqI252jMoII84QF2IuWJc5rMLLrlozCkI12VL
TLA7PzINgbtItGZ9VKNPGP3KBhuaeC1J8jKBsNODnsy4EPgJpVHnpHuv9R0H5WPgiJIDdyNuetf8
5FTjJdfCqpbsCvzZq5v33kMNkyvRfEM7yXy0E/NQDagZSa4O5ib4tQIwzndpotbLOi3yTo5gmNGm
Wcl6bTcjG9IwPjvQJO96n8bPuKtK7wklVEGK0Gjs0qoJznPrmXUYcFZQcZe53UNHIVPMUc5g4djZ
eOeeTRrx5RLT+mgGgDyu13pnCKG+1OKakwYYZo95MfAIgicSt2hodZKYqQOeF/MQ6QB8boXyau8V
bIEp+h1GROMeCdSYfHNAkJEDey5khQszw9bsnT62j9y5DhDRAFxpGPS2QVd+qii/9CEovjxMUdrR
bybCzJ2WYMGwpfdEVTb2FLjJko32zUw27kutOuezZIbKnaIrIz0Z2YCrjVTo5a4ZPPtb2dZQHsxk
mbqjp4TXxMSyMCEB+5dgUHJK3hKqGGa2eqFBw0isrXGjbMMuLEX5gbWPd/yHH9UMCN6O6zQvOGTS
a20vnq/M1o3UKDJruCpBluqw8CfoXt7ipTvaOe4FxfmydwgC3+l6hV6kd7jGkUub7akCQ33Vk1Hf
U4r0AqJiHcyHAt38DU1NDto5wy8GZ8kW8mcPkTla3mE0zOzAfMQ/tFlf3jVmdb2mhIuGveG010vm
ZFdJ13n7dh7sjKrE93ioJsiC8djgJBsK1zz7Xs9cBH46z2rB+kVm365PUcTvdQKUHr2KAAbXlKsR
WbOjha7WNLdeNrYP/uS5t4MrpneH1q7CdxhcKcsnyEP0INYWOz0M/bASArWOlR7WJJb+Ekp8sUf1
t5RvRFl4Ca2pKQdDaepCf2SKmRBPX/jPpFvJextKI5tDU52q1JMXGrbafqvAzlOjJ79WPCN3KsGw
5hGrztKZHDkO6W+lZ+SxrAP/fQIh2VJum92xcMRyRcNgvUEJ4IepWOgvzqr4yEzLODsAy2/tdNkP
WsO0b9DXIhrQt3dhMVn2jtnDeodGo9iRxHOQBOY8IyobUD5P48Hom/XgTLUjYHDPuHEljO65op3l
2YFTxP1i+le5tWV5YU2IO3Sk4cz7Py7oz0Nzm6GmaIbvOpXO0bRm5Y7ZS3ogvWZzbJdEbIFjzVga
V/vNsgQm38kJus8Jr+wNtlHjZxrNdu8gcN6VRmIcXSms1+1IvyMfJ407Q6Z7TsTdrm+G6rbUZ/Ey
8hzejLQF7hwOxteIUxvYW01xTRZNfhBWhvSv5eTqmJV7rNbpQ/h2fk1jJXtN2hGyV2IgPC6kSyVA
1ks4+kTctbWl38qFRmyU8+TfOZyeDwjQ+0/mrZGQNHQZ3w33UIMYI9m1757qQAb3xKasV0ZRtl+z
TEXYLTWmVDLvTmRjvCZ940ZGA1+0ajyEGJqydnj0ex/rqfa2AP/f2ZwH8a7l+pWlSSI52P3F5gvv
4i2OvggxRz5r5ojVHl+llFjMll0A/RDT3uKSeIgcJ1pJ4Ka9nJr49TAhM5zRSzLTtoCP2V8tODUj
SUcxB1jn09w8/YudgSSgmYEQq+9xA/FUkVvgPZJv6KdseWmdp9mTdFWX3/9ZtP6nvv8f6nvMXJuw
/r+v72/bfsj+V/zJQQ2JyD+NZn/94l8lfuD+gbDMxWmGBAoakIEs6a8y39BtMjJcMFz/pHH9nRkW
YDTTgXDYaPHg7G3B8X+V+SRg/2k/QzaD4pkppfHvGM1Q2/yLmgOuj0fANVIwhJeOb/9fMkYbCKx0
F8+8XlHkpSvK91QNSdyarKBK3miDHey62sPaOPlAn0Ma3Ou7xpNKBGBuHOXUadcJn32nBC25VIkW
e9Mqb9q0OWa9NZ4hK3gxBnb3qh0b7VE0sotaKJRXCJaNsCMo4HGivHsu/GBowrEtNOpC0bJ+FyJy
JahoXs+g+hR5gx83sQ6FCLAf8DsgjtMjjvIb1yIaA0Ujg3aR3M+ruCxoST1sfDz5nXEUsrMACfk0
bCv3bNj4HcYyiLNUfI+OAawcZ3tUY8mOWC7VTUJFv5sHHV2F/ivTkKTgndZ2CayuPb521l+849vz
eyCvoHkN1FTsJJG38Voh4F/6S1/imtXScvjszcHaVx6EVtCy/dGqXd6/NmTIlbLjoSF+m1zT/IE4
2DauYRofmZ6SBtYqsmDxCB/Tobj0KuC4T7m4AyZFjpCJ3dnWOwvFsWPFab5JyZDzMV+r5LnMvZvM
CBJc7fXDluKIdss7UOtQb80lrHaTAW7Q4tkiBDo2E/2gIcVCZKhenGEiOGjY/oiuHBinoYip1Ij3
2tGYFfvjVy0DltWlPneoca5AQJBRbDLeXb29lpNw5UCsAertAlTk4BsKSLJBEpwHFtjI35CM+Zpo
L8rKW/zKo7OTLaBVa1yWPS3fICSJTp1MQpqePHK2TtLwp9jzZrGXi+HsTampWC66HTfY3kLHTw/L
iOpD4D3YBUbx0dGyvmI4cVLwhyPGy9QdssdSWKWHzMJ6EAhKkarSdmUhnlrpvvjLCkqfJms6ufZe
a3IdaceaHbyu/lzpWRbIMg6A6vtoLuZmpweFdhZm8GOvWgHPP8C5Dr8N7HroztwSTO/vg7Zo92MK
iMFMibws8W9OPqxqG6ROaAzOSZiF8aFob3HWk1eLVn6tyl52AJa7XZEX6ug0SCFX4Mch7XMoHk0h
Yo9c1WO22lj+0ZJEesV/Y271psmhjktvSWK3kQi7WyUOhs832MJ42rtExuwTq3juTTe9afSs3lv+
F+Ez+nlJgck4nas9gTCpZQSr2Y69Ks8faLD5USNdPSzKTB26POiftiNUDMuofFiJ+0a1st5I9Ch7
vyjnzYLk7omLrWM8g96uWbb4T1PT73K3X3f6CoLFYJYXQacw44wjBiP0wj0ZTC0jgmwnXK7paXAm
84rGGHJQM+ueN7nUfgTRFZt24UWEoxLrCRGc2VWbR9Ip9GeV2DoEErqE9YSPfcg6LwrG1WAgVjaP
pWapu6Qb9bMxSNCUiB6zHAllme2ghpKkPdRuNFZNubMU8Gw+6ngNecniB7XrBtXvoS3dW80uv3Im
l1HR+NVpEh4DG3/SYm/lenardI5exmwCrd9v2uQAYugbnrsJ4kHhDo+6n59Gduqzv3p5aPfOA0ZF
gU7GagkOXxiYz5Ub27BxQlMEv8aheshpPJOte1fB0Ce+KzcOKtd+antV+6pfr/rBu85nfl6S0wzh
W9EobBr6zlofMczsYpVMpDjQVQoNO/8UbTpTZ6+PsjWXowcSArq1p4WzPw4Roky1M/MWmWAjuKVS
t79Rprcfa/MzEBbkNQ4bxL9I5zExcdnVHsw3pQGCJzV1scXPJKsZspFKbmnTWwe9Moxz4lflvqjw
DZcKWgjt7G2WX/vHzNIvbWV+uK68BvRenKjLXvBcMFPLXSzOynJPaKmapyCYXqsEchMHiR8XOEY0
JfkQMbN4AgN/5dlDf9v55jnHiUEAcFvdENXBrL6/qzIibBIrg+cjxO++H/U4D+wkdNaxPdhQxmOc
ZJAxcEtcq2ruOd5Q2TnA6I8VQyQY8h+B8oMnZasjSezG1epuoeamEvvBp+uAyYPCa12fBPl9d0w9
rwuDTQiaKhneDI+ikvyPfT86TqjXzmPH1CF2B5FfKSFP6CPIhZtQvKTDaIawo/Q4q4X7XpXL25yM
EAuU993iuA6ztMr2oznMh6WBSY9l2Im8egouQzUxwYdIIDBT88Hnm45kqGhwSPGrkwewVe1uBo+w
CLhALGgoATLtdQzIUhLa8m3lHZFQ1Tie/GntWWtyBtag546sv/k5w79xSBnkE1CEjmbs/Rr+rGkd
cpRsezgi1t6sOnhCNIMOqVe8zlPunBg6PKlBEqUr+pCz+G9L67wzfJVkT0AVwq7ONfZOi4jMsGv9
7HdbX8VmJ19ZVfe927fx7KvVar6I722GZzsfEllyz6JCbI4Lc1h7G+kKnJYvQzLVHo8i04UCmQl3
X+1fEqcP5i70CMveHrK2qIEeHYWJCIqQvI6ezbM1zhvqKETsjuhp58iW1Ruh4srwhL66mTgPNPc9
t39vwZvgl+ytSZL1VSAy9RyYG5Ai0f0QuLf2/c1/yuv/H5ytYer6/7O8Pvy0ffqvfOy/fufv5rn+
xxbfFuDR/TNZyKJG/hvh4PxBQ4cWuUdlu9n9+V9/Vdabw/rvhjltdkpyUA04fCl+zX+nkAal/S+F
NNacLeSOF9NRYCP+djeN9n8xkQVm2/hwxKqj5afvM0fbcJCM8fDYvDWa+9hP2rHZZJN+bbyhCDD2
o6eoayaKI54ORDHmyZopf+QmwGyM2TkFmygTtHUXe5tQk3Kj/8367sZthoyz3QSd2ibtxJGlP2h/
yj034adVIUslESjfJ1qz7MbUeyCwzr+b15wUtKG+auZ85tXGTXElxE5qphmrTWyqI+QWU31R0nSw
3SFILVCm9ptEldBgJ2692QM3R38YPksZpZuoNdvkrTY613kTvMLHe3Vt2pDmJob1NlnssAlki00q
q2+iWcOVaBU3IS1KmJ2NsnZEYTtuUlu1iW5r1LctfVkMxdMc95s0N99EuuUm17U24S49dybsm5i3
32S98ybwnW1EhkTAfQ+b+NfeZMD5JghGE/BpIsDYVK5nBq1Av3J0viRLgPodmpTclSCcN5Fxjdp4
QHWMSPGSbDLkURPLsbOQtC5eazwEm1x52ITL2Fr39MruyaCrH0pMo9d55fdjWGAIK9FFVTc9KDjK
Ip/pgmhE+TYiuLrH52afLKkNkWU1qEi6dOofhUXAA2An58ou4eGFWk16c0qTi6Fdl9/29B/fyFtC
RQey8QUyYwnkvx3RPbKkXmdTUNN0L5EIYbe792bq+6aytl0epN9xsPzu3aPr7qIHmKqXpmycKweM
0kE3werZzZ8Dc6NCX56Cc7tGa+nHXW4ZXLzApF+XjcjvpNmxIsqEhv7a6s1ZaCsiD+E3HolPVUl/
1Gjr/FZHGHul8AvsKaeLD4+JCSrjJKXpbiKHLkwm4DDQ6t1S5+2jUW70LneBWbgNUFGLUL13CQNV
uolMfIlsgKBWaMtuQKd7p5wpvx2HEpL7mFIrk3fC9zfXHKiGmZ6IAz0h7mkbfQrdIg4ZlehXP3rW
SbOssYhSatUjPAF+JpuWOy6gFqHrhiQIYh5gWOvgkR94SSyHCrhek6o7k3bMizMmqjw6sFA3r3yq
HjywhHlYtzoiJCYbVxIIPaG9iu+h8ytekFzCTOzATTY7xWFmKzO794zn75Bz3N8IAgjGkiUHhgkw
rXrpjCa/5SjIPFms08EYre7HWZBjJWPbXf78ZAVwC3/PIImXr0zTuycojDam0ztuRBK9f/8P7KM2
1L8JfLYJ6iKaXsIri1pXYSrKtz/8T50XFqjh2VtqfpAEXfPkgFCUMZQLxclG4raf7eLjzzutcAbe
jd7uNDJhQu6TL0TZ+HbQXmZQVSj50gKJMPrEF9QO5uvcbDaAoba9+96BJ9WW0GMNquG47xH1mOno
2UfqYla90W7OWr1ZCs1k7vZs4sP34GX5bUOwzMU3iMcViWE+JPRlH2aaCruMOxJcXeAkH4GJzHR2
6oz2WbLwQpPPO3qqKfdVmmmP7Qo0gLKtfRQpYqaWZEPyy/i2iNei7w/T249kmTRUv0AMQJjy9CrP
dq4NIakUXZ+gT7TpvPw44wvzqoW7nmxeKPz+u49iNjLFdv4o1lvZEAcs1N2oyadJIHWZnPajyWn2
1q6iPXFjDiOyuPQu23KTqiE71kX/25mDq8BC0DMgKGlM72GRFuKb7DC460vaS5CX+uJfu+jj0V6T
SCc18mpUG/lm0z4M7GMjjW+wJEZuuA+IB56lAcbbnVjDS8NnMupRoxke8ABiQW7zhaSppYhlAj6x
8ZI7Y9CWi7GYxd5vU8wOs+9mB7ctyVMOJnunKFpDD1vWcZrIuBwYs2ax1hvfDZlfkzB/RDO1VyLL
u6tiHcHimbVxskznV28Mx8Z37tkmOfNOo4WsI03etdR8k5r/S42QWtZG1nvi0UgzVg0cjdpSMboz
VFhmb05R57rt42jZNilpxfpdT+RM0SamfIfG2A3LY1OM3TnwSnR0TDEcZ+ULzikvFzEmYTGrEiSS
8ewqSkw0H6dyUfVJ903rOLMIx7o/dkQmlAkHmBE119rttbZ9F/pICx4A5LUqde/cc+Mj/nf12JmS
d92oRaRx6hwN9dtSjK9y3/vJTSSk9iz0Dw/Na2yU5dMAD+BTkTm241mXG9XMj/SxQb+PTvxsB4kt
wmldWQ+sqTqmxWqh/fBJ5FsRZwbJo6jld0bfbac3vrrFizTDQEpxMkSkD8Eda1bmawz6AGsa7i1p
euU9t1W/A1hm3Fn0D3azOTYEcYxacSwbDl02c4FQGmb3Ix2z3K21eVJ1W4ZW132OhNrGwqeXUxjT
m54QPqi37PYBUhw4CuMvyEbvjJUOuhLJ82x0oGmYWW8njjJqbYxZve08J6rRI5fHEGFSk775Bftw
I6144GB5zQkz3VEk+N9ktE8PHhKl55K0T2oI5vQYclx1noeEg/nEVHXBCFo8F96I5kza9Y8kQO0H
uWl1DnpgiE1KtBijLRR9rj3vS8nvprVFntGg33pJ0d5bNm6ONBNUVhtSdO56/7abuvmj0VX1QUqO
desOoJZoISiAmyTccbKBf1MPOeLrrHGILcSuwqBwKdLrCaeBcZZmYtBilKt7awZi3PupYDCA9Pdl
cBft4ho9uV90vwRfIu0tmobabioL2ghOb3PHNEkagoDlzGWvnKqcBfZpi+LjbGOT2yXCqXeJFMkL
EebDA/LMvNitUjTQMYNGux1S3zlRKZSAC1uxy5cKoN/stPYu65ffTW2aF6NOh+e5z+djl3ni1RUD
ribWwhhVFdIwb5axZnekKXnrqaypwhBha2e9ZQGDyS+OLTbvqOuHAquESrCNgAhMBPBBSCxfniT0
Q/bJfKGbB4gxafo91NL+IEzc0eNcJsxe+5sFUxv8h0MKzBZH0/pe9H3bxUUz4f+aRR+tBpmBeSar
fW3rQ9T2pX1Y2/Vmyekt9ThCQtLarL1TyeluLanxSgid7FyTf1GzqB5FIWfsPqX2bg3BrdF08gfk
IAWIq4Z90LnpfqyIToN/TFRmn+cxgZI84jBpNgvAAztoi3RiQXEfjCqU+uy8WN1yWOYljSXAR+Va
3i0ERaaTvl8cAAwcXBRaUWUwZ57a9Ecs6mANbHmTaKvdlBcEr+jLcuZ8SdeskMlpFsl1nooHO3Gc
2Ev84qRWd7lKCuAPOAO0rDRgVK8PQcnqalx5Ix3lDZOVVchqyGco0nvLpZ/HIyxnUg3lTIRlGGga
aOY0FUhbIPemCp3dXKnltFD/rtcOpUoZFWldOjsli6070ZmoZMdy4XDMvj3ST3ZzzMMSyKn6lZU+
Qv7QBUNrHrewSaRo9xqhfvu6CTbF5Dg/Jt667gy1yv/N3nksR46kXfZdZj1ogxaL2QChGVRBleQG
xiQzoQF3KAfw9HPAqh7Lyr/F9L4X3WYlshhEAI5P3HvuTZI7SDFGx75Gl/dNLla2XYR7yYJGI9e9
J8wZ08+mZOF4Kz3hfIdaPEe5WS/fjc7or1XlaSS/jT/aZMbL4pjjtc/sY0MuuH2yCeFblW/dHTpJ
86w8V14SShXmiCiWZ817gxQXh7Ia8ndIoDNmgtZmjxzHp0rL3DDJdR12bgf7ecymKEaex6tSlOCQ
bFIWGOAEhGmFDkT9xaLQRlX3yQ54DG1ZsQhm21829kdamh2S9iw4zQnZrdvcWIv+BAXidx2t7adX
OPlZqbqjju/sg+Uy7Gjz4EGHSaWHklpGw2rWF8dlidGGLKglzjbmtXs4s8tL2erldZdWHzSgSbVt
TDmgAexXiWMdN5usTj9kVfHW12T16Y3uembFfb8bgP7uWkNvXylf3K2JcP/SE5YYUQNdrCx3bq18
SbrQINv5pNsBg+F54UkbavXsDuS/SWHV56VkoxLJuSfmrpbkNS6+lX7HT6kjYMizaVcZKa8CPWgx
bNAaNtQBZeB/+onOwTEmjnFBqu+/9K0nXoG4kweU4mFC3W7ZGkc+jOBoIFf1sV7dcM7qi4tXh1zH
wbhl1n3MVvecWH10zeqoyxK8dcbqsnO/DHdOzSi2zXO2oiY//FYmFCVMWzDn1atPj7XX6tmDEvxl
4aN6Xh190x/+Pmv1+rWyG3+mq//PW52ALb6bw4Q5sFhdgt3qF0Qrdi7aoaLPwkvoVvp4l6T4C63V
aVisnsNldR86qw+xXR2J+epN5IM90fgRZBmQqaqBpT2WX2bG/059/n+mPogWfQzz/3ypev0Osfa9
Blrwy0L1jz/059jHc1iaott3QYXoOl5+FJB/jn28gDQiNl4MdNiYGqs88+9Tn+BvwLV838ch73D0
64gd/z4F8gg+YhMIgctjlERew38yBlqN9r944/nxaDOJfyFrIkBs8Lv7nwFP3lZpsRy8BIk3ZiO7
prlN5ifCjEh4TkAJ/nJ57v74T/8agsbM7Pcf6FlfgRZ8cliMv6k0exSJvba4qJqnvL3XtXGMMKb8
uzSh/zHb4lcKQJPYtuMCtP8dT9I7nT5KaLqHmXH2Xq0eK0RDY5R5ttjqmkI0wp5tY8tcu3QKa92/
/iWdAMXrb78mqGZALdgBTS7y75i0YZh9WnyvZy7vltNuUphGUYDrh5FQ6vNkpu1pIgwWoEnswWgT
sYWBrBWZRq8GF+Kh8R2WUk3sz9ckcaK7SgwMh/6isNabBf8uFG+E7FapIcnDkILJFfHqTNKlP88/
ZT8XHBw+xt7JXw6oxddUZVeeKteR32JIwntG0wwGRGJgTG2kxdwEY9dy0OUEhcDCPdZiM3s0J8YP
eL3ik3I78e5XpOSxsxtnzjJ+o7Eux2c2P/O+y6f6HJONG7Uxa3L2wZT+aaw3b2mGC81IdP6gmrLg
jEvB3BoudrtgJO8a84BAuMalQiyeUIkbEQZx29qbAEhWPBm5dd6CMWJuZn/jTeiGHLnQVtjB6qBN
TJw5HogMYE3QmUcPiV3ee1SCyGaueZ1mh5iV8saKM7zpA+bRrurj0zIgvnGlUWJjX/g4Vj8+41rC
XZsv7gPfDjbRDnV6baKqH9xJfswYZqLEg1aRMcAjcj1uXgd9DaiSotYPrgp4hlQbn6yehCbX0LKD
lJgPFQEUT3rLH5n1tntZORDneGLiIJPeeBzKpXvJe1Wfp6YJzlXlc0WCXKLLsSuFmcEdFqopzLPs
61nOqno0t400iwtO0oCanSKWZPX2w475ywR3CxjH3FwIlp14ydf2ID+ABM5YR/t572ZDeWx8vtzZ
I9diGnJsH51VtyyK3a48is73Q975GJBtbdprTDEuiTJIg/dTeWODionKIBl/EMYAexEW7a4qKfbi
0WjeskmOz3FAoRwQC4FleN3EVjFrvVUPhD9N3MTF+rBr0rnVEn2M7IDfxUXMRf+QVtFYFNyKY1qP
PwzgEawRTfs2sfkmvlyrdi3mTYVmtdqUYuC6Fol49yjoqNrROWz6SQMu3MCSvWAflx9kui/XOFHn
J1Nh8qsbHoaylcWO2NP+U89d4zGzM4Wkolx2hsa17RK+x3xYL/V6i5b1NP5YXUVsimeoG3Lhm8A4
NO9tg/u/LUYQcYkXI08uXpXWDXjX2+o28X/qFFxjiOELAykQS/OYds6bzlbuG7lJw3Nicm/iySNh
y9Qbgp3JvYXsPv7obU/ciNzhppwYL0wpX5Traf0ulra4FaTc3Aa9cm5BeBiPddaJ18FxmzcUL6up
uVh2rRk3b1blzIyvNedh8mefRgOdSuTXqnlPfPJqo8xiJRq0QDi+fjk/5SHoyGG9TLOo+81EluM1
G67uRXRacZmbHp/5uAoDDGSgp6nMq8hVenbosWgZ+OtQxDlT1n6I0kWmSNgt/emMD5o82yI45/rs
WcgjLYkS0kx888UvAqNwX8emVv1H1g72a4aArUigVyy1faBy0uqtRY7TcD1LFTt0ztZgX6yC3bG0
p/nJ8GfaMndg0mIwedxIubg77kOH5bpJZn3YTD1H01DfDA1RJj132MnGFNfrnXbf6OVFc4YbVDbV
zk89535BY4pNdbJuGAQ+YAG4qTRJ6KXHQ4RDPj1WZvHUObaxpW8btoM9f8/8ClnDOHwWqVkdtTph
XGSnx5QdO4uQQZybalTb0hmnqIvJBzIyvJ5JhnailzEDxNY4AagPNsZMhHHpOSRSiiS7gYU4X2uB
QNNCS3hyc/+kFeg/spKyknYwlkdWSOXGxAodST1xcFbSfIZVWf5M4AUhTHFqNK8dU7/Ari9z7WUE
bmjBVZ6iAezcXO3clAdW5nR1lLzsWgI/OS4zXyQcHvKTa21koUFrJJjFE8AO11BY7FXHmhV6qnur
1a3Sr5STBQBvjQerioOda3vdGYesVW5Nrv1HJ5RyI0cG2hJWOMzjMCl7RBMi82BSMOJAnnLG0YZf
ydSHY8ImekNdwMLTwaOMIqD7wLIHOpnBLHNHmTFMTnnNpebUb9FTywvwLswcfQFqZxxYXKUFNoDA
n958dh3gD4rpinyLkXVwUbwGGv7ZyJ3cGbz1yCbJQ0+xCRwEHt5oW8juLHlPdeazhsHkchScrzoS
faA+oSwEQCLBc3Vtl524UksMr8fUzaM5iW5jpSlPVbdNkkKSycIdSEQ6egq3nZ4WBdO2zasx8juc
EiVxbVpzMlp3eRel7hzNuVoeRS7gpRldcJgWJzhWjO/vyCFdNmM8rGQEYWMIL4kBgdIAeCQptp2N
I8DrIPw28WwMYdJCHtSZt0u0SFstYIWtHOaUkPnybwh/s9DXZ7Wz43kMgRPDNkoJQB+S6r40NN7l
ma6OWWZNuDLHEeBAEjyXfmLgfeOOx8uesnufSMVVsX2NJRmXDBuUS9VPPgH0y3yaAUmWIYin1N5K
jHo/7ETepPHinYOpN93IVkDDwhL2yIagn+JaIJQ+AvRAzJOlbnsFq896HXKijELPYRHDIq7srtI5
QdOT4xD7IaqKuAnbq90JuJg+HhcJ7UJUWrsfjNJ5VeXAEGUpsvyMBab7qKzc1a+Nzh4X0rpqI3Fe
A9w2B5UWhN/oJJLmq6O32HmpM37Hkk8GPUgX6gIh73FslPR8Y91s/bHKrrSpZNobz17ucftV6ZFN
e3sOZNfYUTt1XRmin8kOE5vULsozEBgAVQjDTmvx3RS+1kWtmIv1u9HDrxIpzy3eQyWyuZwQ+HPA
Lp/DWfQ4SFguRIkyWW7pRbdinjiFf9ZlyYpr1uKLKLz1GSgoE7xYh4AM+peCKM2qL2s40SaZdtEa
Ifh1Mws9Bhne/ibRST+vKPLSje1O4vskhkXgJOZLMpgDhPNAVfhH8SWZKT0yVSBZK/dyf2My8aBO
Jh0tDqeZsQhlqPswFZKybC0Y6605gi7JUxPUiefWZ/Q+y8HWOzLMGsVh3OYYA6A60Z2mTsfLPaga
7VInwfCcmVZC2C6VRu244oaBxvopoKlYmktZihxmPZSXav7Zs/HA0sJ07xhIadxxDNaflnCbcaMl
GIcZFnFUJhxEKJv5OHMn5n1qaMNzmul8dwbyujrSq3ber3uOKyIb+f0HVrVfxI+GYutVdOjXAAdR
/gZu8+r1U3k02deGVmLDoagmyBgIlffTEjcE62RBaGQKnSekgFUdIqzyiAZS/iFk/qfYbOMf9RCr
I41+CcoCJ9BfF/StGRRNkmj9IQF6csLIjtzaQ0eFkVK29+Va0SzM7Tek5Yi3bm6/cqy52EPv/LuG
5vdsQFqYPz6J5TlwvFEO/PWzDI3VVAJx4cFmNIojYxmcW/CyK6wEuggCJD1MA65sn+jTnQfmfpt3
QNGXvnlL4pobs4b00lkj8TFKyG8s1ezbEbfpk6Li3v3r7ut35vDXhwU3jrAZyCwGw98+rO/5hTdq
Fvk26NywxtXuw8xuKtJJO7rVUPWxNPa4wYyRO74ALLTReU+dinpqCEKibvaAgvyhm/mn3+ZXy/nX
ThvxBkEV64cCs/d745sMknuE0MRDVVnSigjcjTedP8jzorRxj/gr3XA0L9sZEwOmtIEKKhc0r166
PqZwji5sO+XpK/NmiJ3mU2TY9Xw3wTjRg5OPNazyoewdbfOvL6fzD25ED/QmwwuaauQpv8NcnQG3
QDmr9jBJ3mmkauB4If1u3jUzKkuRAVIKUsv7ifJsPGQA5HeaYb77uWDNmmBIcCiXNEclm0FUzfXY
mvbrKER9jVCruNL1ynozMfpN1yIRNbybNPWP0FrZgNkYzLKJB5pYbjL5gsy51Q3cbe1UUa+WGMQp
IJddPQHUs1Oq+VYiNWjWEwbHmXaBJ+Q+aI43/wQOp+MmqbHMENjBGQsigbpXNeVxGDjAYMNQs9Ms
05ckBf/SwhqoDtuk4iT+qtURWsl7ko7WMyVYy3a2Q98CxFsomyEj2dZK1Z9icDqW4Z/zAYXnaDBy
YJg9PieLhisuwDDyhsS8cE8AX7zxvLKcuEgZWA1t6vpp60AB1KNBWHGpHSwrH0COOiZxgPaGX6g2
n5vYBquD2LE4esScJ9ieRmSCy/o3Ygr6eKN3rKSjmD2jzwKMivvqi4pDgtsEFwA96aXVVz5RHKf8
xklNRMTEIYz7aY0Z8SYk6FDt6MdQWx/ovjlifbt7AQzmRmZtOGhZNcTYVQAiampp3Hx8f9/nfICR
n7GLHEaqK71Q3JEIVvoNtq7huc/KN69dB7uTQVCtKplftnOGqWi9dkGh/Oy0LFx8Xjrapc0BYRm8
ONCgIETANcuh5zt9iejWb96nWWve7dmgNjTRFxBlxvdp9X57RyfKelzqWG4UTb9bAjaqcQW8wEC3
jjphpW/92tvVKekYOHFGFdlLOcE0K9WwM5akQjyEvCOv8YFRO3n3ldUOz7oxwMOszebd6Uh90W06
LGHQPSNEXXgD9ICOX8ycgZKUJdwdL0PyGNucJsB4/I3l93RGMVEuXoRtiGekY9VKIJXBP8RLBY2q
nrgqq1WooztEHWJjvU95JyL/ZipnKl45U7C+QtOK49KZPQZAlSm/KaRYZ0MxZoGZgizFEAQwzh5g
JHax+5YX6L7GzRE12AOfUUPQ3qs52/vrBAjovripCuZDHqutJ5+gxp8+T+myzfxFvBZudTdOHuSs
oafd1h1MxyB8wkqlWI4QlEU1O6z7r0892QFDLNyw3BgNSZDn2VJoOddHdVrPd52kw41gWPKGzWzY
TW2Vu2GuK3M7jBmTkbV5zUDw1MRc2fJer1u+mYb97OfXu1jUSErXWc98BWCTW5Wil7mO5XKp1qEE
gVrz1ZK48zVcSf/8dRuaEyMYbm+pH6ZBm6+/uEtWN8v7r4lPbXH7VIrdP1jogN0NXTAK2uxQ2hRU
JdaL8xDDZPsaD2iJxmWwJZ0tA0cu/TrIWzJ/3hWCgZBK05+tv8zXC49bHU1zQjGiJmZhfsL0Sl+p
VwDiVlcX/jj6FEqyAaTPnRxGhnM1G6swUXp5nBZ+I1w2sD7I6qLqB/v5aMYugrWk0J1IDFqzDXJu
wZrBndrWFU9MMlXOrVm4zgMFDyyqzh27lz5fsXeLXchvi2UzKHN6JT+ww5vbTu/np1rjMY/NtsQs
z01hOTbHGh19DN2FSY3m8z4HBLUC1paM/1JlMuyRkAC3lsGP/5rffL0kp4LZbd2gFNN07Yeur+KI
2NP4+sqKYokNTrH749bMGF2KFfZVExp30SGQnkVjFhsJV/vs95381hjM0LDjMVMDiVmfFTlot8Tc
cm4les/hrqEra8qgeZtYkcCKlQHLOM7ZRsGRwVsj2w+9tvhCCmIAtx3t07YjP/DQ5zzT6/0s2/UY
RlvSXZVdyUQyyDxq3qLlj/MSnfEhUvCl69SbumR9C9CgvRk+t4S9DN3nAIrpPTXA5HkD7l6jXe+f
wqYB4CQKS5dfJ16nX1/lrU9S5y5B24CWZ2SKZPOaRPtpPn69G4yeEfDgJ9ggOfKZOzFEHTXHvkUa
7/CqUCC0ZEAZIufCfFQtEPygAobhNlTCNu1wlLo4OYRrod4Y+CIDBsTHudTZpllDzbqVIrZav4OU
8vAV7Gordu1C/kulMJ/jXhmfZ0WZLArmczpK90etYv8Vc459azofEZhbruxLjv2vkeDYM7T0TQEq
D/TUJp8oPztOE9hAGn4EuB3cIc20HAYgBWHFg73vLYspaFPyUMz62Lx98Q57xczYymJahZ7C2XKR
N5oMl5FWfilr1mN28rgaTI7mq7axkxe6+lmAqqzWfqKbmEK1aOxahjZPwqNq1xbsR9HYjVxMQhP3
6chzVAQgBHV3FPR4rBiFRmLqpJiXmSWKvmNtO/KkRMkQcT0qCeIyAZpYxe3iAymA6ovQg2ijrSUD
3g8pIxOeyZbpNE7p+dpb6WuW9IYfK3l0j/YMuTUFnhUh4Ke8JDH5e1e1lBwSvdARaitNDFGNt6ZX
v42jw1VbPM06mhDj8AsUXIO+1OmGRiW/UZXk6DGmGcRUSUQDdcvgZDdK0zlklaScaJqYChIS+GYc
+MJnv1iuC5OR+tdffj2YM/AiI9SMof1wFO9U4Ln2sV766W4yge1VKcTERjU80BlVZeI5HDKjw51t
Cw/q3IIL/Vq4Cx2ZQvY7dcVP2NqNu007GtivQbEH+tE26UzVWgXM4DvHjTCXYc8ggd9YHb0yV4fB
t1+XdmWBrZuYnoHKdnA8fljRDP6pj5GAfJWr//V//hv/J2DytRH656vK4+d72vy6p/zzT/y5pzQM
wgIZHnHC2RbbSpt29O/GT8P7m2mBeCH4y8VB8P/WlPaX7ZMdoklT49DT/GL7NP4WBHRfIO8cJ3BY
9v0na0qi6P+6UCNsiPaDj8VKjXgzy/8tcADrtuS+id0bCETakZ5yklc1NDs4qT54TXxOk1kVFrpY
evjygVrDCb6TB/cjJd3iAXADLBCjsR5d15heCk/Lrpj14UsqTZ/5hqhdppzB0gXNRkOe1l9wsuG2
ThOl5JNeS+glcAFKq7oqAkAgiA3z/MYj4BB1pyz9HbDJ+liRMh55HO9RBV5hU1elvSGgx9mlGTvK
bR4M94UI+nYtfeJzibLtDKOi3+OTl7hBW/W5GOwCCPj+tLG8vZbQKPY6EetvBNvqETIsF7xk946J
muUgUF/0kJ7ZplfLzKpTF42944vSbuochw8+xHGXsk/DtNYGbNNa3CWDUY07pytRJJA8m99qaWq+
jPO0xjSKDblRgolgql9mQoIu/YA3kuyBl5Jx79PkTPMt/h5rL8yAgtp3t6M+R7E1Vvd2rpFdPLTm
TVtV7XFANx3hBcvO1dioI81Fdh1o5TuvWNSgsO23+PiKK0nm975stPF7V3jxcY4da1fURvmjKjH6
LLlv/LAYy0oGqG1zCMzsB61ayygym745BvVqCF2CxYzwk0hWpf9mmgMhKx5Ml8lvXqqsepEaP7qW
ApJ9qkYyOjRni0at2ZJ05OEm9Ii79ViqreX06BihlQXVg7dMRIdA3BPH9Y58kmPn7iAXQiJALF8c
PHOQGZ41j2jGZvQ2DM1HpIfQKmGGAKUcQhdj1cUujOJunrvlNlY0dXgh5Tm1TI33tT45/BRMdTBP
7b2dl4DO2W1lD2xZy7MDNv2covO6Jn6L1KY0Vneqle2u7rrpo/ftktGFbvXRUGjiZwDWnDGwso19
5eXqzOqAesSpu3Mf+7gPJlcln8zoyDISECRTAxcBYz/hXRkIo5sw6z39hpWmHrptwGsMig+oFulC
dWG0PTxb0zwoBn6zCYu4kMhawF4QBZ+OTOXpAgqtYvjeVGZwNVYVyuNe0KmivW3aXaCmcyb5UJ50
xQm+RfeUIOFhn1CY6c8Gm8HW98uABgRvGp7dTxegTchUPWdGS+UB7lUD3jTRmEUWFOKdl+vBC4v1
Ihxb70rE+DMqH8BeSWDU99E1yh0eb/eDGeVyWqZqZFI1pu5eteiVUPyqb0ywrTutiGEpeX68G3oI
v1FdqPmKZQfUEB9LzMl3CyU2Vayl2xkg/53n2M12wd+FVIGMon6y4IxDWbgwx3f2Pr3jM1zjBnJ6
nRJaFBegjoKE6bEAkOkAqqBJho4Rug1CsdAsA7zbmITDpR3nrbGMuBP7eN5msBSexknii1bS2KWO
Dr0nmPlKeju+Tv26vXPZjxix3z5mheZeAms4tIRA3yrETVEzeSdn4LHGBGNOxyyu0CFS8NwRrKBt
DQXsKvSFPz9AbBHXVTeaj6Yp87dMJ7pUc9EZD6pVR0gPaXys9cB7mHJpRgHqRkYH+jUSua1eN+o+
sWW74ohygD4+TIuBrxtHQhrVVWZxKMhgk1hKZ1BvfGILcm+ELesjCybzWHWDG2ZGV0UAOKiz+JL3
bC3TTZyJR80TmMhn0+of0IPOP6AZUSZp3nxgHsHSY5ZVxreI4B3FTBoZmVPsIWWLTRZzkOvm0l9l
6TA91aVu79jKJ5Hrj+61PtUgcRoOooBMrk0MnPbVavT0MJNHEDHhD7at3c8a0m7HfeUlSGUaBNoP
I5daiHDDikhwHH7msdbc2E7WXDoJSwAOAA2T1N+TpUq2KAnYyzXjSFJlh7VVsDx6ZQ3fn9uqvHQY
OE5p4NaR1bbiClxtf7fUCBYVA6c73ciC2w48jQz7gfWSja91X9mIXhHT+ZuuwFM+eKn9I1lF6IhV
PgZE/1HBmVmGcaHSqAX9eU41JNuNcNSLIPggsg2xXEiyDDa91bivhOXwbFiu2CyOT2ueFdN1nQ4a
BxaOW/Z59ltRjoBJPZndGHFd7xe9Md5VldhYQpYnlI5xZKrZPDijK9g4QSR6yDJjgkK9+JBKysui
G0eqB53lsmW4W0QCfMEIKIKNl433ShQJ2BWHzJyhwmfr1uldXnZzHWoyUc+YeeUpoKI+JX6KxZ7b
MThwbgKD7fVzR618gZJzNyQZHN4SJjwApyJyuPcecxqDFT4f8kjQiwYG048lSY+Br12KOeBWU21D
j2vFSUQchH/IJnegX+nLbWcNVaT78RmAY7Fv3G44ri4O1Ovgg5UAZcwDxSqlgj+NC5blFFpWaPpx
dU6cluNbxeqdtlvsWfC4VwsuzA/DK8vvOJu1G4ZF9x3r+AfiK5702SZOkh0uGk2WjC0iqL0/eMNW
Ot74BCtpOEHtfc+XvD+mOVk/ssjWPFHsPMOyGoYnLelOGZJTGqXEvqBWaO6WFRYPYN8ZiUq7B5Vs
vuKHVWfArWMa4kIZXwzWQiujxjlXIstPZubsGgtQBRgPhNL286QpO9SBlG0zQFkhzVD5yFJY7CHC
yFvh9+z4O0EwgIx/+PiZcLan6d7vAuSh7IcOHYGd59S21ZVwiuTbGLBk87qxYdwDlxh12/KTCJHH
tKrryCxy76EAErPrjQJbGVin0M2ta6BP9Vakxlvc0XNXjQ1YXjRnUFZMdNzpjN7BfiplgZcrBzdk
a+24J0E0YGZUxG/tME84o7P2DUElattgCBBCm+PRU7ihcem+KYNzBbKEsUtQ1RarwLUc0nc2ARis
ZlYEnp8vpyCA3FEkJVv6K68hipLgm4oJZcmGllQ3eLu6Vz7lmls/UFQVV7X0edU7BtpNZht+ftug
ldgT9ylu4FHvKtcSe3/S22tY8USrTI62T3O72umpmZw9WsJta+bDIUHgSq9JJMId2vvpmNolDhF/
aDdznjOHsNUbNMM8guLviL1SxnJLhn0eFQ4ygmZp653jq+kd9IDP+FDCk48Lph6IhhJZhy5WLQh8
y/RRF6l4cxkj6JS571USsJUzk5/VUMldjqS6ieZaa49zp/tRlRfagXa3cCNPFlWON7+or8VkYh0r
bBfYfyXTCKr0J4xtExbsoniluWBAkd3gNCvyW+reqGcDt1OmywAwFrxBVWycFs4BLBlUm6nv6wzx
NP0nCxsn7OeSDXWPA6tx+2RL3k3L2nGAj1YW9w4pFFbY6TMq9bhbXYomFFK+6jdGr8mBuXu89eoB
Az+OqQL339BF2Ku6jWQ9DHADIuM3meptsDMGb00s0e89RncmyL8kJ4SiNz4m4ZW3BOZwIIxIE6y4
MHdxvTAUfPCnGCQUoHI/bT6yocKpHlZ1GVSP3pQWhX2KHT8rrtiJB82jmkeuGtDeCRpTGNRUyiHT
OGNBnlYa3hjVoFU3hF8U3mZOk3qj9XEOrAZz6g9BqMKnCviE1AjON/4M8h4yHtD8jYL5fjy1LK1I
nWTIn52G0ZfXUvBvQwZpXi2ePFQy7Y6fSBJRgNZ6QM2+Z9UlmjARU/3Zxrpx3WSTf3QhbvMEozm9
8Qb3cSF+IZQY9D7tUnRxCAhMXJGGq7bOErSXtpIWgAiYNRq6mXudiecGbcCMQjFVw8Eu0Z5wGjCO
APy3aWxKGFN1VZgkWXFwW+geMJvNK73uoEbrLSUA7PAt3jUweu5cWaGn8fP0QjREAY/2SwceeCKV
Bo4PliDNDBnpF5HOlbsoEpairOznV+XEt0nOtinUywBcGITyzZgnGXwBRHPXs0hMpIBdt2mBCGIL
dXx3gBMs/FuftzB+XWxYAKWh+IedqKvTVOX5Y+KX/Wu/Dr1aDIY3c70kD5WzdDt/vdgxY5O9FvR0
Xw5qgBstHlULLHkat+4g9OOcd/Ihjiu932RAYfYDHsBj0bX1pU8CAmakIZ/btDW+GZD6v9VN8hxX
nn62TYz9uM10dj6mIGyhDhCvD6N+5QWVeCC1olv3NaL2roE02/d1Kt+9pWXUKpaJgaaW6kvkk2aT
RdmS2PDyYSXfFuVcvuQ6jjs/V/EefKqRAOoyzD2tEOzPdlCfI5kvkWAYCKY4ERs+Ub3LW3Tum4nV
Bsaj3sF+JMFIML2R5obsZvV9oeqj4teYhLfNNN9J9q2AEIMyu7QJnHxdLpgeSTdg2OxrxhZdaXDE
9JuhkFryM7mB2bGyAu8GjjcN7ORyM+na99JvlicQgrETuobLL4d/rdnqTjG/MKJkzWKMCupf7i23
2txgiCLIFHL8WF7qtU6yFu6rdsEVZqCNOoEaxTVE5RtlmEAOdR4bYO/J96P/XAtZw2nP6GSgetf6
SrNesFajN2Nx02V5xTC6V351axR5ZxE649KMSYO3AMiiDl7HkLo4c0C8u8unhq1M3RkBRjY3xTWY
1aM2v/SsdKZHdrtsbUOtp+Ht7wa9szx2HgM7fwFVtZ3UFZek9YnASSRrFaszGixl/5tBb5faOB9v
lmSCeOnJx7Kspudfxj93/1OK/ftSH9W3gyyOdTRVGdOdlc37KwFAyEnlpWWoGwadzkYLzBSfxsg3
gqjNx/WbvJmVtR9z82QVzk6zWzi1xtb34mtUJKCQ+i2/6j5YcgJY/p2Ce6UP/LIu/+OzuaZuEOrJ
Cv/3zPDKGCUQQ1PdCNHeeIJaMT6wL/zXV+Af/RDgBzZ6dEQD3u8XwMn7iaZ3VDcZ9LD1f65W7mqv
+UOQ8N+R5L8dSfqrVuBfjCTLMgNN1P11Kvn1h/6cSvoeFgmE/L6Bxh7ZyTph/HMqGRh/c9bs3jXG
OTC5iRlY/h1HZ/KPsKfDh3M9eup1msirrE//z/+y3L+tQenENwbgqnFj/EcUDdde546/3Kc2shwP
A4cOvsNjYhisc8tfKBqZmzG+Mbr0NElAAKESjRM6+HGvhPQY9cyTYW/sAR+WKFgOA9t0eEHpo+9g
/+xoIA8tCqs48vEJsAH37Hhbjs2iwl7Xp3vMxZW9N1DHafcFi78XSXSBExGYkqDDiEui7SAbj1TK
lS/DMqZbCYcKkDIxXIMLTBk4bcjmZzkuxtLbkGGaYEs3YbXbkUiuNLJUw46niwVmMwg234N89j6+
POW9HxCKsUBnDlNR9l00+6uGz2DQZCJbg3zbBZV7rVCFh9U4XDqWOzuvM3gdU8jpFi92I3sQeT7f
T6ne37SJWV1WQEK9RcSvQcXxpwRWjaMndHu5uJSOACeQKMlEpJkPiXKDkwmw7Ypjd4/fsSWJqIG3
7CBWiMwuBZXdK7MwNiBf5Y7duvlSBrgHM6stHwyT6EQkiW8Jm6Nbp5mDDc4s625gu3Ucm9nepIZ5
l7pLtyE2zNtqMz69SWjlneVp5Y1Vq4ujU9M6ZcnyVExe+kEkjNjbXmNFTLCKK2NVJcJJlpex5VAP
hzRLrik77RuV1hafbViGs662gH2am1i01c98dIPdWNhAVByizxmEdRfTDT6cGIMdZNIYbXyKDaPj
/9hnvgRASsKWCWUkSuc0Kli7HiDdh7ztrIs1BdOVJTx1l3U6iVhF+h3RxP9l70yWK1euLPtFkKFv
zMpqAOC2vJd9sJvAyGAQPeAA3NF9fS68kjKlNKvMqnlOZE8KRTwGeeHws8/ea2efTutOMS+NG6Sp
JXYo7CDXkdi8yYX2MLZz/VT1ZY3iVQ23pgWOXPIdiZKgfOirQt5qc6minCf2F8G0hGyzOd8u1NbF
YnaISTh8pRrtM7E+Junz6nskFCq/o8CiaFom7aYoiHgLYdxYWaefF119V/z/71JlVw8eaZEsBsES
PHoU8z0QnBmRwJIC+Z16xltbQ9IsBG+Ukg6cw6qp5lE3+UR7rpIXs7Ttm6UyQ9Fb9p6rO8TGGbIj
OiBFr5qU2dkuMiOmiA3EuWWNdtzhOjhwcceO1Kkb1wqGs56513EcOno33AYkUwuh2i9m7l0kWUru
iFQ8zTo+C5XAPXFX+aLxRiBS/eiD6Ngn3o090jZB6pngtiruM6u/06Bi4OQO4qCyH7l7VLvGF5ig
Pe9UFy3sQIzqZDc/ag/+HA0LEvh8bt5AOcYAvf2klm8tJRHcGhK8stJfbRXALliC5CimUcOMHwS7
RIk0LnT7ncNwuDNFPe8hIbdRVabOCVyX/WK72kRZozcgXPZ4eMgTu4V29riyhRSLvIPD73bKq/tD
BTeFi+95lflF1hKXs4RlA9ajSRgh4A+F5FfrGC233k1wnfflVMyRzVXoEb5d9SB8Jz1RHk57IFPZ
Cf/d/FDP1XpoJLw8wQv7sJaze7X7kU4Zazr1i52UMQLk9DDZ8kUZ8Kq1bnFuEa2zhgesHexJB5eg
gd2MO4O5GHDxZNUX3LW3de9/tV3r7Fx3DZ4LboV722xAhWOZvYennN9hVP1sbIFa04E+WHPj0xWj
I8Os1+XH0PNXpgdPxL2ozBso34zgpsNHWk8raHF2xf0uq+4Xjt0wmznvqranXccD+r6qAJxwwvk8
Kj6DsO4WiGszdi1yUN1T18N40F0a3/ymvmthmdD7GXAvvU+dBMyEYCZiW0KsAwP05gCGIXYS5UgP
WQ5sOG5FEzzKwvsRLfptimVlP2V+hajgGyTGaVj0Q+E2dZtEuFKoAoha5SD2i9zVcCthL/BNWe+X
jOIXDnfkzBnba7UMhn1cxkaeawiKineL1v3GId8uIcBfymznjKH8ruz9FghQO/vHElL7CrS3dx9m
XthPVp/wiJQTHz2UqtF5GwziUxl2ooF8kOV8ST79eWQoWO8R4RnPph9PeI8d9agMCcSBz5jk/XO3
JNoeRnmTHpMOHjQtundZpaonmuwsINwjfa5ZSUNDFKxT9k7h8bAbTbs+GtCBP31u/UFI6WQBEWeR
9iW1egN1iQ21C4lQJSesZjwf1jiOITwmoswc7T9NaXM1t2xzuspxGO6X2ez02KMnpQ9X8vgE1h3w
TSFd9OpVT6zus+v1/J13MrSeqVZXUvb1XTI6wY8+g5WOsyqxHimVGF+1slpva9070UPNmqq23G8H
tGcOL8DqVKickUR2wKDjtOOp5rTFO2eYS7xUG5wuSPguItRl/osaF+eCNFV9awWQ5HOtTHxfrsin
B8I+7gvvkWAn2HvsFStODfHHE0kEmSBLT30+z79LphqbwygFx1A249Y8T1a6XjLtPi9wU4QmhNl3
wNzlrVWJlGRcQrwoMoN6BdPVld82q/hHEs9PGGEmk7mxSU4srGroIBkPq2hld7di806iYRp84OV0
xNa7xQz0q6iy6d2ZlulPQi7sg7TeuG+0ggGX9ABQ1LlbtHNvFOM9PcKoONbQa79tfRnulp72wtCi
Y+6oPAoZj542iY8gxT8fLWuiTsKQFt6SvOiQTry6eO383LZDv7XkY2GzfcMnSZTIlaI68czRWaNM
XSzRYjPh85UHO8vr9fckkIm9A44Kp9/AVXNQ2Loek0Do0LsXL2pYWQBI8m34CVaG4OsYIxum0vQu
yyS7M2B8N3aFTQxkVAPoDT5wXiXWCKIiMQcd+galj3JHWXFgh8YgHgw1yHhgE36ptJEQt0e+PJ69
QpwGz+4xUFVN/172hUQsTNVgRGoe2jeCZaLZSbqPAHsX3fqHZmbrmuhsnyzT/bLTLPjlZU392dKX
sbcyWDQxR3xSh8tYQjagSpkTkcWsfsqJCl8DXKsfo9NXADbgpYMxclbgudZifZFNzG5kYlgvAWwI
UiG1NSOM9aw+m9Zsj/h3+MdyVaV/pDNsefRLrEwRSVXjcySpF4nGER9M5/LBCQB+RMVs6u8K502y
Swlr8VnSBxVC2TK+g4690i6p3ZRaibZI3sjIN7+An7jD3mqy+UYNCrdToWnYQvqBdTmttqciLe/1
VeVvXePdpstImI/wzOhr8B0Vy6VFBg+2DPRbBaIgToOaNaQD5eyObi0t9I3UO3TYdkTo9KP9FXjw
71FwRfrS2DiJwqKeEJcNzTIWAje5TnFcmt4O0lx3EyXoJ7OoIDHZjoxXDP17pevqYrABdBWhlqww
FWUYyoXwWSA9b6byLC5d2f9KcSV8uTZwyLHVKeflp7lulBJbXTNzLk8p1yywOomDpJP3Kc4e/MXF
t4Bkgb94+w8BrJGjBTpmy9oIluhcPSOQZQc9dzTmg0RdenY6qLCl69+UfR3gh+OOWE8poFbqs/dN
36mjnwcYxxszLd8G3zP6kL0xW4Asd8D0CGG6O7ai602pGeI8Yf+48DesLqad57+TNZf7OpfySAhm
3KeB1Zy6KoVlW66vYmGlHRmm0X+mLGjuiX6wHNPz/vTX6Pc/U/J/MyVjrLERJv7vU/Lzn/nzX0bk
v/+Ov4/IgcWwiyc0MLbB1iPz/u8jsqFTv2SBWMPmQRjdN5me/0EYcBmsXX5pC/3rGHv+Y0Q2nb/5
mHZsaJU60vtGLPjf/+tfgg7Df/rv/xz4xz20BVX+aUamUg/nkM8Yb/MF8eLd0vr/NCPrUtMQhqks
mDqzfx01G1W3Wn77s1ndrobW7TINwPgM7enRm/zrMIjxjXbU7km08NeJTZ/Vguu387d6Clh4WEUs
NzmMbZHd0xejfSqPOZfojo4LxU/Q8BzHTIf7xnMW68G285JOF61BfWcO7n3zNrDZbv4aKiYXjAbl
2mJqKaUQV1/0OrsVnT7qGUZuMMqaWTopC5ui8lT3xlBMfd/9wtJIyCbEylAZbHZnF4na5K2zwxls
D/uMfjNxljZIPsDKTUm2AnvSsgS7HP+2cSZhab7YSzrQeLO2Rkts305mH43WW5yTIkcGT6Zccq94
pttFU2NoeOXYxRlwoM+iSfzv1C0o0FnNYSZa2gM7YemAYTfXn+a1L0Qs+RKGQzm35o2vWxxIyqXx
OSlwG0ST9JxhP+oF7VgrLms/5pA+1jSyvs9NLhnpGkseGdV9yM++8067N69gK80oMM+fUsLo/LBU
ce0gvB0Lc3op2hzIvZw4oeoAwP2UAkbp6jR7zWGgpIAF85Pnz9fW7m/YF6hX8lYAWarh3qrnjMzs
yDZxTN3fck62QvbpfSUdB7kuiMrZOqVz+TKPsPYXQM5n37e/UljKOzY0itWq4gW2ahSO8i3VsPaE
jiemw+BlHrfj5kBp2OO45i9uZf60VS5v1qGlRKdMb+nj8aJayfe2Hs4YlZpjKXPQpbkVz9DHwmER
qDhCN/Z9t95nad2GpVm+CF3bmE04sct6/OPmjXut3TW5n4LWZUM1E66m+TkciPeUiypxQ5LYmNfx
ziwsN+aqCjvMIE5tczhfuNH0Vx8dY4fHRD95LRDUhihoqDAqU5XS+V+5MscDK978i8vWjPV1WXak
ArTHVJCZbIr0D+yI9s7R5BMoOAYSqgYxjWGVaHCcHpvSdWnz1PHStAv1NI2j9tJ3qDR37WzfEzLb
k8OzwelrwWF0pz+tU9Ynmck2Tjg7wpJ+RepH5/yrpa0sGp2mJu5KpJN96kB/j1WHYJAX0Iq0xDo6
F2CDmpHQN+dnw2n0kC3Fi1YlUIeaCfOu6LCia6/OkuDzgfx0zjoniDRh5z+WcvoPtXrEPuG4gk9l
Hh87Vm1q0UucZCUzvCt54lXvd7Flr9pPK10A6KOPehi2iLxp3Bcj5J2lZqQ3S109LiwNvKfKLsU9
VkXcXl3S5xuO292DUwMfxmZwiIxKFc+DSzWL1EmBHPKiNc+NSnt8rQRLsMfANYOOQmJdVYS39GQc
7wsAGdE48rGAOlkRf5jn5Rufv67vUs9ezkrmzdHEIT0FB8lHa440MH0U+fLVkt4dJvljdB2LHxZ8
Yu/OSmU/LJC4UOLaAPdj652Ybk3fGd6Jn08sKzN830gfBLC5d9aHKfdFlHWaCR615W9WYrldCpfE
WMspMXOrb6nP3jlUpYaWIA2ri87aAWeqDqAOQd766xvyZPBCoGu+rQrtk0fqlVJ44A5U0tLdIM/w
nuzbQsfY3ldmcQM18zsZ/D7OSXO/1H1BltjFWnw1MagbuL5XK16pi7jv6uRXV5mlHxJ0Cy6CLfrZ
COTe8qzxMqpcPNpWoD2V9uB9mrWTx2kZwKWrAwQrRZdyS4ACy2TCbm2/VIt+dZMFXmcihziVUkIU
zNodf06zbzV9OfTbU1vaiftAJMICmEC9rtZV9CJUI5h1O9/ly3CcDHbvYSLZkXf+SqoucZuHyVre
G9U6R3usg9+9OTx4tNdM4UD2CDSyfHNxH2HZ07WdaY0ntvN+TLzAsqjFEvInaW0KkDSp3SzKyVgT
KiNudKqLRTvn4ZL66Z7IFucBmEQMXvjLNX28LjnXuWZRHmStGYPbUPBo4StkFjCpfgjsmWYd049w
jTHuG/1h0dKeM1heGd7o47GAIQQmXEJdzs1JljQluVPvQImZHpUPzb/023LXQmMI+bsFx24G57F0
TPMod7TbzngeaBP/zYZthIezeQkNTcPXXXZxUbc4YgPfHJ6DvKA+wy+XuNuUmUF2p0AL4NbhO5w7
71ede6z1A7JT+gC3j/K6FVcAZrmsmbHNqHqGYNB9j9jTK5moG4M4NZM74xMjVXNncjO5mDM/WKiH
xX7KJaYx1lRHIntkcgQiz9g0OTEaxF4yKWCXS1hx+Hw57zr3AyIHpEnuuvROyQ+S0+WNIxKKRBa0
vcSallAshXHhMzAchpzea4IhP8qtgv0s1o9U8KeWrLcRBEjyXhNyKTD4cMvx4k+/amFM1FZQAoUT
IIky6HnoVT6e2soUoaun763h/Iig+2OTbttXDheGcbZfa5KcUV0OHTl6/qi1t+HMq1n+gLpgIT0U
ZWxziGKSmbJ7SluLB0jcOE19c72MpeTb4JUfqk50RFaeLk6p8dVfWl4Y0sJxhYlsTKEDkr/gXHfz
6suEuBnV5tKelF27QPC8JWoCrdkDfa0vpmFSqLKsQEqt5WvIsNyMpuuFU8DXQCa+hKTb+S/Abtb7
kmTkhu7cykoyT80N3zDBlw81rnjnsS/lFVSN/9x5Dr/X0penHhEGvhG4asAwDwop4Z5po3inLuPJ
cV1MiVV6a5vtcLTIusDiz8gIg+bmGw2H2/4VOCWipeNSWiv9nb0mrklvjJfykx6nJV476Jc5VlQj
SlsTrYWkYrzwcwYxa7R3I0uNo77O9DrPjv8xlXimlT7/LkQi71hdaMVuJH15LIS07jBPj6wWCBZx
sgpJNjIDk2GOAYYZx+ETodePnR84j9Oi4zDh1NS4YpjCjByaUH6GHprV9qCm/Ew9XW9pPu/dA1q3
wyPTuLI99kOwqkiZvOaX1HoS+aIiD/caMlbxNrCu+mrS7lxN0BHioqWgokutb0Qg56lxc/O3kRYa
NSror/giczWfxETPXZiXWaFYcizzb73yK5QZNTyt+IFPCYfndcw0Snwb9x5BG6idJ7145HUwHw1t
Lfg4u6P3naReHWXm4MGPcfJXh+H0aqjcift6qnZObolItPi1iM96sP8wDD4isvd5tPCtuJ1LUiqh
nrDY8qRQKSM7UPaYhsXlrvHpHUmNvkAan+R+6xbcCb6ug+xd7VA4RVIfOkpaXjnNyldeceqtmmb9
qSxkctQLLz/pzsSNN+ncM6Re7AC5NsBOXtypApRDucwNy/TNmU9aKqDFqQ0zfSp3ZJ/ZDqFekOKc
Kf6ewQPF7pjqu1XHdSfXWb7q/qq+HST0oz+0wU1bFPIORaX/1VpOX/L8tYWMaX6mZX0Lv3C7Wl+C
XtbABR1nmJ5TgxM2Yk5SQbwGwkJNqMQy7vKC5+GGOtuack92cL8mfNbuW1pqUFox5/Bm9ZUd8CD2
2FKX3p1T7Oa2e+uyb0GGnygbaj31VK0NPdXkBrQrrKH8PamdZk+ta23H9Up4C41KjwtKyaHq2KXm
h8NGwdSTOXmgTY+uCdzWZ8SAJ4DUlIE0nfpq6oYFTeZhGpdretM3XEmrZuxkKOuxfjayCVeg7pkH
vA3lpWiHbr+wACAx3VWR0NaKQGUvnP1kNNNDZTt9HzsrahNAw3I3Foa61M2qQtssGgS8Ob03SSoj
FXlF397hRJmdGDFP70CM+55rclmoiaXCsA4VAqcYvrlu5oB2w9LrJvuplamLV40LXut7/XAs4EBB
ty+Wcb2p5o3cOBTGrlpF08cWDlkWcX5FOfngWkeZuc6rSTJPxSshau/YlzyLX2yQiUDTdZhecmib
rCjAbhU7008J35lkk/Gre1jKM9m3l1Fq4qiGwHicO8ksYHTaYSWtQOgBBbObenFCoi4AKlj5BTBT
HiWm8n5qQmkEDUvYr30OjfYw1+J5wNuZvxuGTas9hPGr5HkkQrmuTuyC1frT+iI9uqrmCk70T4u6
vPde1oJSgNzldN4F2Nz2gzmsnzoX6xtydZjAmI9bD9Gy5Y89r2YnHwRpkDdCsvUjTkDnvKIYR2Zt
ixhnhiVCI4MynJZUfrco25HelcNhLikW6emlv7UBisYWXyMMbmAxcp6DaIXss0t513E575bdbPYS
0JF30ojixy2DO9alPNj3pW5+OvZsH+uyF1gMOZkIufmhh9HpkKfWGPct2VsrR/ULyyGbvqoArkEF
xMuas+CbTO8dEjobTakjJprmcsQ0TSeUUumlZKSdidXbE+4St9uLYHZ2BB+Zb/hQ0kJV5Nluwn21
Y8eWMY1o5QcIHHZmiMRQHmhd0ibeJM3kUkKFhWuIiKMukV1Y1p7IPC04gafdSZI96JTZUc1ldWXV
2URO2lgYsybtry1Q9kcI174mSZ5z0HZsLVqNZ3fg4FdYMJcqqyJ8VzVJQYBG3jwtD9TiBLfjDJmn
aHL3WKJA7sxK58DE9X3GW3/vY9ANB6IbLcH+9JNUbYHRiqIhLnadf1tqQIcpdSx3RsUWp6gC6/2v
ilJrGkDi1XlWv2tieO8sj50XTaa2s2X0WzF+syYdkP30FVI2WzSDwXNrvyTcMzfsthZgzyFWYqTs
tfp0Aivbjfy0oCDMb8JniEj9eFm7b/pi3gDybp83pbc7JZuS2IgFtmtzXVV5kJyLfKA6luhlWKe6
G3FnNvSIsg4ItD3b363joLu0lN3yaRm8g6GX7Bp6SjHRWMt79Addj5U9K383Cn1EdeW+DcsHqPcm
/4CqExvdpcIiSiIaU5/+Z2oY0QpZwKOy6QiZqBt5QD1HERD9b5nN8uwh/+NcLr0z1o84yxZx8oXb
8QLWyrPp1SOlzlm6T/Pui3mNqxgrTrhIBKtPOEVH6kDGYXkdqe8J0XuuFgiZF65Sz7nWdZHXS+8m
cy0aveeViyMcpISaPqqqlNYT01QfgdFdMRZbIdrwC4UpsI1H294LF8o2BCb/NZuNOrS6vokxqkA2
ANrxvLYl9pC1NG+aJbvkWvMuhTfQqJc9YRH9sThJ99PC7ahJRfOUteY7LauEZMfG/h6cqo/1tLdi
odUvM8iYHwEGiYxx47syRPXg8g3fJ2O3XT8CSWMh1KYFbC3hJx+jrkBIzeOIVh4s02NHdR/0bT9J
kJ3kNJEKsxegsjV8fLpJnEOprOCx4cCSobCwFfDXSzwE/j6TGk9CvXP1sj+bDVfJNU9nRp0k5kcl
vGtZODRBuDYXa6PUQOYCZzKwIeCl3Y0+ZpmdIlt1axquf+If+KWy8X/M1Hy0i5bDw8+zM6ua8rw4
vFwNa/qdlEJ1h1Ir0x3efUhRXkF3WzWf19wredSNF1bG9EtvG3Rlblrglv5YAhr02NSN2zPBLS83
nIPpcBMmlc+R4M79OB2LliKrsfugdOw884GP6FXWT2WqXZNg4K5TOd2uIJaAW1juIYt5O690q7Nw
kP+6QIcgz1U/4mZqRgkBrz4dH4Ji+NZZEMfQvJxdMDcP8PtwgNeLR+wYi4qnyYx8xYKAiHx/N5n2
a27YA+sZjfIxaO9RWlnNIdMFSPq2No4zq5K4d9RwagDsoFyQmtVL51tMSfCgNB0ZLpnyKGuXjzKF
8m3KxdrTVZ2HhbS+Emc0niafqIA7Q3EhgNFOf5zBG584+3AJuA7RQL1TZ4yeVx9ITmQkmn1lZ6mh
s+Q5wWgADkfyK1dbVkMEbcRWMUGjQO3AxuLRLfSsPHe8H0nwt3gcFvGJk7F9d3zbou1PW9ffBL5o
UjeWUvtsMRIT1IZwUvDCYz/oefPRL4v+4pWMSF7gFxkcwvTc4zDfWfWyfHHP4tFKKTmk+tG/aycr
ua4yU7/ha/+kvbFgp8Tufe6QoR+I7yW0aJPriwR4MwrTHXVvmpm93vYEA7E9e3V7QAWtydlLnOjr
Grh7A5y8F7tlTqTFzCEf5CtOAxrIMuaFRLtld+uMkcPL4Jgn4/OSOr+4IThPXZK2+xR29ZHnYNm5
/UBIO/BfKKrghM8a8ynVaaYYMuvON4bksyaOFBWQMSPDM+mCrxjStZvJ5FJzoTkZtpYcsxvuEHLe
kwRqYcjlrjrbDedP6Er8vIc0mYhyTUGVhRNaGHea2jUgD64kH3F0CdrX3LZ/6cld3XSd75Nfb6ln
DZWOxreIIolwvRvvbjsH1u3Equl55A9wY79T66sqqeflMU4QjRCogW3QV3S1lKAngE8PyRExycPU
Nfll3bweMS8sEJ69SrkxsT3FQoqphNf8dhPilHmvSxdCep/5PNqqkEfw523YaTPpBMgyPilOrYK6
41vzk6OERHzCCO7izCf+JkwNHp05pN8OBS5EatMknWM0teVxKceZOAIPGtE8unG40DN4s6+sQGLo
tYhHS/xMXK93rAgeQMZQjDK4+lmwtYsdoeiOy5PuYU5H87UouIHHMB7p/Ogd437oWowGVTf6j4PT
8z7lLGvvq1XDAmDn6oy7CV2mphb52i+afC2hC9yCmV0OQN8MuKzjYD1gOPcegQ8yvrDDC27Ydppf
S5WXZzn445NpWoihM3tFSuAajtWwdvzG5M6IuT53BmxZ3mTzxlITqmBo9QFJBRR+yfuEhFV1U+As
IEnjTg4/6Zp9q2S7GM/lcA9wHYCsuwhzZyFDPeurl54LMtARDqzlpxK18Z4YAxe1FYtJjNLR32YB
cCpQ9Xn3qtwtmqbx1k0JLPKyxw7OsJPv9HQoDkKbsEEjjd70yeydxkmXO0F79YVmIPpDaBfXLy2c
iV+yaKDau3Nex5k2ATLsqbG1colNo+zErbNM/rHOjHQ3jCvBloFyEShGfEq0fpJXv6qtN9RbjZfY
JJ517ncXAFcTkU1u/8iZHiqNlj0u9JeQrkzxbbHLiFIx1Fclg9/aaBg7DqcEUzY7XW1ZjWsw8mhY
hZnt8s46tZnh3zfki04TdU1nV/OwXboJrEHJ1KG4MRL3lP15yAJ11XqvvOAp/Wr82diNCWawwl8+
KTnIIuBVTAY4aLBPJ1Qodf3youVWsvcIK+6ESfO4xgf9kI1iiMZ+MYkEtGg2bdksJkIbDhNrBjVv
YKWUTstdVl/797wC48mosB6XfnYp0zYGde97LTqwEZA2bJzN+j47WU6MhJdN4ZQg8st1LC/4xePJ
YX2Dxmpw02izvQHnJ4TOe+uUK/+7npBMI889yQYdeCxfgsF8s6DoxTTd73Iqk2OUks+gwVMfpCw8
pimjfkKr9Bj3fLs3jdI+TnZ9sNPicfVxzbU20JQAIjKhj/XOynIrpPL1VQxdce+mCjyZieerk4dx
tccPDa408UbtDe6GvtdXbshzp+UHMfKiJvz0WQdF9zCp7kG1ZrWEeuvzaje2QTCrtDvfCkie62Z2
wiRuXuxR+7Y1T12BTvdkADA25KzBEHoC+w1iLvHoer6AHJtPfdW9/s/a+v8FjW/Y7JP/q7X1qfnO
P5vP/+Tt3n7PP7zd9t88MKuWZwOJsCEL/vve2vf/BmoO46AFKj7QXZNf+oe12/ib5wQIbB4kQttl
Sf0f1m7vbx6/sP22vzvC/3/21qQA/nVtjbXbMvgqqEjEbOOb2/L8n9fWCpNxvmazdkqsdUYpqhii
ioSSHNZpSMAweAhLLMOyRoPaiEdlahoXN+vr6+pC/4oMg7LeRM/Hbw/uwt1K/9dHoBfLtjAqAbPy
u+p4bhOsF5R4ftROYp101zDv+nziQo9+ZF0BQvhrVBY1mcUhqFxa2fwnry+rx35W450+ftZtj9UD
P/QL3B0aQQHCadE6Vs2Kj1bgLKhkPYc5VdQrptCUosE5IDATWtJjaGVgKr8yzCcpb5iNr7NQcgzh
dsmpo+pmjCsVp99WnGhhiUlWwoS96dO3jWKDE9oKCoMeQcp0O2hHPLpZkl2swhv9HT6rnH7ApnIt
NJey/S0GId5beGe3aliA3FlwXml2nn4zHzfviOig1vHgAWGaSl7Yokg/zQy8Ww7gPKzpM8JXJSJX
mXo05/50uzpze0+Ep0Uy8ucOCRme16Ga8/LWZ6/8YFfWuheLjJehPXnehOzU4W4eG9WHrr0cJjP3
7o1ugBFdWDWYdHZ41lz7965jELaThXyyFiqJcmb3nT0tFkA7ATWsgSB+diTr92JZ1Y0/TznrzcHo
zuNaZbSUpA4rktzpvIuv12YT9dpSvVi1UE/KLjEAKoObHNOY8cb0krwhQm1aL3NGg2x/mVZacTiW
3bClJgtmfrJe1tRQrxUFxUwaQd1fpqTvbshPjj8BzIaC0KPUoDGhjdxR4FCxHw42kYE1IqQIModX
XNi9gUNClZ/dX7Uxw0xzVprX5JXMYho+uAFV4OUBr0Lm6az0nqL3xqC9YMkfM1Far2Za5w/B6vBv
Q0HsnwzKe/aqy+wbwyzwtmaqzY4skuh6WehTMuXYHSfe349pVgPJqov5HVB2f+bCFvyBM+D1e1cn
XR4y3/n5bgLq+0heYZ0IfKet9laklnvP4m7bAfn0gobBsJa/bUFNOF57CsJS3hpQnMknA29rnvk5
lgyLQ3bvzcVwHYwlO3s98v7OaCfAG0ljAzkAzbZJqu2zb3X6XdrLlsqpjl832tS+UpOs2F1BOr2F
AIgLHjsoT/nbjEbGhapKg8Dm2zOTf6PXbWQnKM4thGEpofONrF5J+gezXl0aHegAHdmUZ650F8HP
SMYV/tQysYQ5Z05WHLvJvTdoI8ew7q0RoCxyE3YfPAFY98bdMKvqPUlIJCMKYfrzEJQHpA+zBbLA
wkAprsrhkhtsrO2lizK8jrc2rvCLRL880GvhhEDdabYrF4JtyVjufKhgUc/z8phQSY8NEYbNL/wW
uKzx1+vFvZeDqgpiW+BBf7LXYdo0Jbi+DpN6px0n1b/YOD8ftNIHHg+CazpZOLzHFAdEu5m+683+
XW1GcKHq5QFzvXkCktiFlFmkcCWG6mHqLagZf7eT0/dqBdXOE/wgLVzn9WY/N7rsFo8MMRZuArrM
L2NxJh3Jn2Rp3UFtJvYAN7u72dod/O0FSw7VtWiETFf8MZsJfrPDZ4COTslmkTc2szxD5XCX6/Z7
sBnpqX4lI76Z63HjJESwOa0Xpb82m4CQbGb8cvnuh/FGrnwPE6nfFH/59o2g5LYyZL/mv0z9uPt9
j6G+xu9PW1q1I6byqG9RgIRMAG7lO3cqintJWoBUI5nY5cbbYgS13j7BaK7DevYoCt/yBiw1xtj8
K4QA0cKnpZ3aJyAJkCz/T1yB4EIHOOPcW+gEW6ZhCfzxwEYaxNCwwI6wcYHFXlBm5x77Qc5fT6zv
JEeHazBP9t6lwsrkY4SHAic7MpIJw2FLWMDtOmhOox1sDJqRJFl5u/wVyhhaA4L6ltTocC49WsTB
szjNZfVQbpkON+i/vTbTz2We0jxeB91OG9grRAJ9cjtmacIMWR2nzx7lSLFjOG3cbSmSdcuTpG66
3FZbxgTfQP9rxWYSaSzaaK7LH5xe63gkSKf0hDUIAJBYgaNRP41Vkjw4W57F3pItTqsvLAbGmwDL
bAx9Lfus5uQz2xIx5paNMbeUTL7lZdwtOaO2DI203POwpWqwMHHya/qrM5C4cbbsTVbMSRQw/mB8
9H5POGIffY05YFXzsreWNdgrkJE/7pA0t+u0G7aMz/Rv7J1Xc9xWukV/EVw4OAfptXPuZhSpFxRF
Scg549ffBc64LMll+/p9qiZYVaaa3Q0cfGHvtRuF3aeanT+cMdopakLsQCVR6fdE1yarcnYLydk3
ZM4OIneog3f1YSty87pe2nF7z0WYXFyiCW6RObtfZ0dSOHuThNBvNgGDq9mls09nB1NC7bvS2tnV
1IvPZlch6xRa/JDO3idzdkE1+K839Yc1iuNwtknBplgCA8s244eNypTWFlBoeNRwJB1YdY0kYYbD
3mp4RA7xZO21RFjiPxjh/8k7/0HeiYDGobL8a3nnPu9/KZI/fuB3daf+mzBtm2r7pwrZRdipDIYy
hGwgrLRm6+rvFfKsB4XuayuckXOB/EeFrEgQt+aam9AnR5Eg9a+UnXSLP1fIuiulqaRF9e7q2CAl
/LkfK2R2h01HyIRz0Mt0OGpRzfgSjdz9IM34a5p1056QOGwHuP+xIMQfboQPX8KHRQHllXZDts2c
OmCxelOy8Z7jidv7WM4eh6AB77Wfw4m8pZdx/s+zeBwRDFPWaKTt59Fs+ru2KkBgVmMKrRIpf/K1
m70VXdk6z8GQR3g+PswXzYcRI5s9GVgM9khswj3clGQdfVg3rA8bRzY7OsAnJ98yTB4oHadLBP7x
UxOW6h6fCmYQVojedxZJJL1o3TmGI4IuMQujV3IMyjfl+d2nwS/TpcFM/ztpzgVKOd8kXqka7FuB
lIGSf5Q1d7o/nCcmBIgRien9bqca6SRZBKDE7lL/0mkG0gpV4DzwMZHgLEV/dzKCKEaeyoGBzaKH
YTIVfrZLLK9eE/8avLKPIPeWxA5nW8921QUezeRhFEFwpWLAltLm/i7sE39L5KZzMLHgbfV8KFBt
pan1kAb+RE51FiQ2i1Pk65jSjBZbFFg2hm8qd7+y+AESR+qDDdIs6dDksTNfGl5cHlp0smDfBcMK
TI+ka5aDe6wYSHwYYrOF7hbORVGv8+Dv7Pa+s9Ny549Bvos1vaYL8ZwGImua5Es1WcVDmfTNQdgO
9hdj4MNh6tEs2EsmV4FqD0AtkNwr29OcNEjT7l6SFjkQ64HGwTOaowIOphFRDuoHl7LT8pqVT3bl
OqlZRcI+YsI7wEFeAEUCVNMPTCX1sEbyFqUyWFgB622GDt/JuRrbnd5MZbjSiJ7+TgpHopizTkm/
ANTcvGcVZceORUry7LVDtO9kVqKKGiO5hyvYvRXCpanoK4YkmCg2riYrRuZA4Jk5uzReQyj669TU
fvRc6uRQs7jSYCmjpJzwNW7JnAoRpdjBDcYa1OuvfLsG87QgrUI+W6QPTL5PjIzGnFRzy069C3Nb
d5WKnFGRajpIGb1F/SWMJ9/hNbwaxUoyPagaZUIPCRn5sRBdtvMyMWcMs/DHyGktO9ewD/iu2Eun
ccrtDYx8hPBc+HGP9BmHAfOVfF0jNl2WjfA2URCPC80mFYAYZzIP53lSEouj0bhgR3RhL4Zc3WPF
3yXwpBkfM6dnPY8hTc/GnQVdPgB7OoCX6tTorRiKcgUqEM4XDQuvtarrVoLQInKGkKLmYKRVihqD
Agw3bH9q5cScCqjgtjRx64Gkm8qjVbPXALOTogTNVLYIc8vcsqcE8OjWd0iAS0Ck0XfyJp+EBrgv
ceKvDvv9VWShOM/DqH7U4MNfUK3YSzQWAZMlUzxUKubUcoDA0Jfg+tMtHJLoxIJF1PvOEg8bRJeW
zafKnl34y7BjubG1XO6ixr+3gF+R8s2ixSM+l9wQneUr/aezq1jdLQdQxXzaef+oSxkgAxtdlMFq
Yq9sARgzIuPeKmZbUjLFa5oGc494mH0cGM5h4au6PZvUqeuSgLnTCLzkk0yUerFTM1oFMTX9UAT0
Rm1jPzJjaY9Fj4KLQ6rmTKFMwagWmp72jq6KVUkQM83TY7QMRCZHt6njbCR5y9nlk1K7VnPJHBWa
O6z92h82noEAqsn0dNnXpr+E/lJePkjAdpXOzhXjTbfoaaB4dZvBSydwQWWzBkVH4LjkQ7nraaDX
7JcyWkY/4dM2ZMSNShHmvofhyEPEkbOqIxyaYRnQFp5CzJ/XqHZgmegmecbodGlEDH2tO+zcGHq3
m6p20he6EecWNIimCUjLmpcILKdhtlC64iG7CqSkuPR8/RHkImKvUTWvtvDVg13O67syQMSOtXeT
FNh6uqlx9nhxazjBTDbWpgNSeMnIs31gcgo+MKjlm6y5pKUse8L+yuzsiKLeDZoprnVtxkuCoFru
qn58YERtOcAfRXhpOpfKnGbtxKoXeVRgRssuqmNmqw5HZgKA3a0jtk9aCMKwtR2ihx0ba6T0VySM
MyrxGBcf2DYFm5SREVSLxHsKgDOxWyjM+jPlX4jhQOvCEzPfekdgNBvtSQxf0qaNUZUW06PsJPIM
L7IrcmjDxl/YZf1U+r1xmvATEVaRE/VL1FfE9VYG96bVigfgosaG6XuxGvsSLThJx8GnoizQ90/W
cAvqnKEZB1O544k+vAUxQDAZkBqFgFEMeIwlcB9DTcuIq/LAwuWuaYkIpj+Xomle0BPNxS2aMBHr
Lyhhk2wH7LAKPyl6gYymJbdankSxDoRrygMm5Blgt3Ur5jQp2Q3putCH6avTdNbai0faYHQ7BPqA
wu3IYJ4DqoKx3fZ6+tgPQ7kNcTCsuUi9PV9lsmqzLLmT8ySJeK1D67OkLS3Ucf+bI/9/5siSdoMK
9a/r42dccWEW/lQj//eH/lsjE7FqwL2gEMW0hMlpTsr5LyTEkb9hilI2EBET0o0rf3BAkb5qstPT
dV1a8K50qts/ICH8bUCGbctm8GtY/6pO/uAw/2iAogZ3bbbY/JX8FjpYkp/rZKez4E+Ovtg5DtLk
HoiQs6x0sguRAJansJdEcHifx8wx6fdhwj/pTCmWSpc5REu/vUBwDCkTUbZjNhTeurJNDrPRL45g
/pPHPCOkmUe9sy+95tHrsBIxzijfdPZpFUEbfMBPeHCzZ6PhdizSHnBkZ2jVV9PL8iNKVPekxsF8
y/QyweNqoPWRBZuwBR4R97mxcu1bPABbjwkBGr65tuva0SHEs3+hzFpXaY1Ce4iOehQXztbqvOyx
l8pvmEtqrbq0jSHEyghy7VFTZtEsSMfq1gXCRs4WhJh1SnW9sg05XEQ1IEKNA+dzEickl9RN5/Cx
5IaxE0Pvn6KCyQLxKTwYWCnka8/pe3PDwYxJq46/qHTKjn4fYgF1PibVKn6popooe+Ex/aMfWmLl
7p8NIxrv05yE1T1PSzjoRVrc8EXo9nbwiDLQh057bQgIWLX1MDwFTHxW5ItR9ZVTV9rPRR12DTv2
QYOmUk2IR4fI08uN5/pJuLRhUBnXMpRTudGgoDxWGI3f2gLzBvVFX7wqn8QDy4UgP6Bj4FOOBZ9F
kLvi0Y1NJFej0YtHJi05WOJi1qY2MtE5qeALXmrYp7OsuEYpIKmF0aAi72BtHCDoXmpVSbJZj+b/
KDBsSAJD+cdEUO6RO26xzSs5zXC1BCk/wzAwtk/FHD5iuDQAS7NBAxUph32m2VrOqekUIRoJXYFY
+YPpPuMqkO0yI+H7WbQaT4fK6fJu7mDEoyFM3sbH4763YfsCtXXlXgaN+VaAzay3FObsuquhno4u
0lfeJyXq0fBFzMmvJt7QB1YfWa+Kjk3MMP2A6J9foBcllartR3y6aeeRu9mTbLDwGWuysAQxEa2c
wQa2zXrUMi4MTEHm1Y2n+/um6EJWkkh9v0YRjukwnvizIkIGgnNeVskWkHdTLnMNCHS3sJANgsDA
Wk7mmTW/eWdqmEZOBs7/ZUWoB5y20pZ7ZQEHHSDbgDCpm+KVFae2VFrBm/DYUNycsLNOH69o2W08
bDrNkvs+EVybZTejyagTvee+ihtnKZXJMkH1Rjdtq0qoN31EMksO0ZAfLb0qXktgfd2iJOxyB/Ha
VHd+BOMylmWQ70PJfGvtWa2Uy9II+ft9CbNmO6bEOgTIkz+xzh6154/f0kmm1t8lI2P1JWU/v6xJ
klq90AwpLuTpMmxPYgJhF7XV8z1jcCunh6ZnsbzJk/krNbDB8JlEsy68Gd386Fp1fhyrnD+7Y8j+
iFU8il4tp4/Eoc4F4aawwew+4YSyo7LaqVQX4yYsi+Q74liuyMjS5mtKzOJu39ScdJsj/s+PtkiH
dsnyYVgOdkz+R+Ma066erP5eZ+Fz6yKChRms0RPoeSscrtOMgARXucWpcdolOhi4Baahlcgvjdpd
tylpVMuxqu2LpdveMXJH95kvE8Eve0hxHwUjIJSkIlgV8UrN/j4yhoeOq3gbMdjcTFIYWEN9864N
m/o90qRgyc1D5zlxk+HBsZDvg2PnwjYqkLP4vHPtZOlK491hWZFYPcFyL5u+SiTO9QzdGB8ZgsfB
NW3MSa79XhYRcamCtFq5Vh6qVHYIsdr72Mb3Mps/35EV23MF4IqpPYkLvGDaX5ECg0XtfMNfa0w3
FkTuUcyTh1fQGuHNJIIjYJjKE+OOFi+7BzFFRd/FSZSDPA2MJ5QB9kYjZeSbslN58Kom3EWdI74m
kDefHb8dbEJ8iFgsUad9k4DjHlvTHPdFih2QhRKeolB7qiKteg4MVa/IwkCilrhOuB0Fqn769+Qk
BiyAoBqzDbzZcZ2xwflGTU/Qo5wzHx1zjn/sgF1B15xTIUeIM0fi5YiKpBMV+5YJ9Dk1oVCZ/Rwq
CfWZgEmSROzTnGdYzemTEBgIopw+QimHsRwPaFAcujftXqSaMYATFHSxIJVrcUoQS5R3k5LBvtPx
6HXWsME91q2w5RbnvsWEFmutd8u6itNktDFUakV7j8wFqUQPTLFhJ+VvaR3kqYgRIjx5hcyf+yCp
HpJe3QKzK++BIPuLnubq3mMT95DZrDUS7EDOtQRctgvBSqCrCfQX3+iHo/Kcx8k3rE+sSI1tPph5
tTV72ErcH2SV7LAUzDd+vxsKcEttYdzqGqShhczeXKM61iHmTCh/oa3od1jkyPZiLbBOIrZ/Nf07
UakoLIo1/TfmApa1/WevGFjQITA3o42e4tnajWy6mcaTJ7PuZJkvgdg2jxB3nNcQ/EfNo1Dq1zZS
KKB0rdh3luSqJu3088Dj/Qhwtb3QgH2epWlz3OeIJKwfCqComdecagtcYKdc42F0NYhOQyTuYmE1
3zs1VJ9H18/Lt6HRk+4utCrPPzbVBEMhidHyldWLASXkLiCBB/YCwHJKQXQdDQxLKCaLzraqQ1tL
7VpVjbWuDYmPaLTTb0kDh76cQjRS5oiMOGQm4oQWEZppYN3cwjWvQ9v7KIoyxvYLHQfxxda8+EwG
rEEmFbq5OxXn5spWbb/m47IZUFjDAa1R9jlsG9yzeQEiu2AZolfs4THVoQo2V3WkvwrD30d9VJ+0
0VQvfc9QhHturBBZ1mINYz441r7yrxIaz7m1q53TIqKLbQN+kS5wEtt5MahTHzSKd0gADUJGmZAY
bLQ0JKN2YZeNAzQMTmnv5DsjEZ882l4ydy2EZwZBpQQtz9JPNEOiQIBfG4VaBwMLN1+6WJF8VVqL
DHWW2LhK6qypjELeOb6ybg6zvYcclAUP+gymcx0FzTKeYE/ZTXfOK8TMGIKeLL1EZlQhExJzyByC
QaZcTZo+4KOFb0GMK+xxwrVWg5FE9dyMaQtkXCbuDMRut5RdItkC+vioV1V3HGupfwLxzAFl+fmZ
E4hQwaEO61WTuney0bttkbUBfzRUcZRMee4DM0VCOGZ1v27zjJyGoM/FoQV2BJPf0leVx/yriZxT
HvuksdfgURdmCiupDV6wKKEWJU+CgmLo/KcOSx9awgGHWFnLA7DzYTfouL6UGzgbq7X4Hog27a1F
moJSxujSWtVmjAOTO4EV6BJUGjy6sOXpmAQoAUo7TbYF1sFnbA3aoiuG6sGLcnvDDt6L1jwO4fRH
dbgq4dctEGQvdJb19wHmVObaUaBW0+jXx1yNShJjMbbHoVII9AxjkBt+ZjjbuOidpc158zUqW+s7
AL9+TaSCSbqY2yTvhW2XO5QCsAXn0qpIa5r7DubMhOIRhhhpbGtU7wUWhg63Zeu0574QgJzGpFmO
XdmtYts2jowUustENJR84vkWn5sskYDoU3dIb2y95LKOzfwe06dv3WP+kNPS1IACdcRvwYXp1ZdY
GLq/QUeMaBytCsR2S8RXn4cs1PHhhJK6XmOZh34W1Q4KNcqAs0FqBScvMw4mWOTyEnmKGtJT7qvf
ivx+8vqowJQQbNB2jCezNs1LCR+3WuAn0Fb4elFr5klzHEQ5bp0sHG7CbOrHoE+Rq5bHwkHaU7pG
eU3Zl7+zbtG3XVNWB0EY0rbynWcKtR6wYbXq7ErdRd2IhdUkrD7eREPqJ8gDp15sQneaxkWvAAvj
ecwQm6Zwr+9bqZO5G6eJz+VjALgGNJwsZDaDciTCjhiQAC5cvHQ3zR0n8limKsSOE5rtF4bPj0U7
ZrGNzahVnrEF9SJRIw3WtgykfZ+L5BOomiE4EktpeyeZ6W9N7xZn0j/iRehwLeyJZ/P4nqMRAUAc
BQhSDWXqn8KUf6r6RYXz5pYj0tuYIUtMLSETpf80BTj9lawc3775RlHeePrtm5QnaL/7oZO//YcB
8iMcZCbM/kAGYW0kEYC5CK0Azqg/h6JiHR4Nn7rWriq17yWdqBkGxuNEwuFXF9rX9u9fz/yF+MoL
KkRd7DWkTUyjYc6okh9QJAQnjJaJNWeXpZV7AnNANBoH81usNUQkG3n7HpAeoS5+57RyX1UW/rZl
DQcoPeNmTDj5uLHXVpmp6ppWnSAs3pqKQ2UI97kLGncNl4kCUIHTomxLLZwAvi5dGnrVTA+GpXkV
g9m42oVtS5mJqewtN7u+eWD6CpRjYhAPdjKDN6w+T/QTMcLSgYbNJxyHWt+nF4k5MR4hJhWvPai3
r1wy2Xdn6rIH6fpU9E0524Yg6xaveqqG4eTTG2nz2anTYAFrY7tQt/XGhWNUbx0/r3Yj/2J1hZUk
rG0VCGtY18LJXz964dQqxT9Qd+dpx89fOqRdxaQGzAQyPvWLri6mQvasGtOCOc79shlCNFmQ5U27
9vff9vwX/emFWIFSBiAfR8P385ftVHRwhEXkO/bwfMWFg2OzyUq+H+499VaHRE3QGw40IRNP2dd/
++qOzgYWx6FiUYpn+udXL7RRkEY34AuOCuPR6ntnFZbhSP2YVMwvNV7VamyaAK1Padv+/sUF8Ntf
3rsD1UeHjCts6f7pvcOYJ/beIzepFlgGF13vt+psx6XxmDFSTleQc3nz7FnyI0NxalS9ytrZRurb
yQ47l3j8+IX+t/7/p/U/gk2+m78ebx7fsvpnvBPaivlHfhcAqN9M2Em2CWpH8ZAQjCn/O9wUuvGb
bvItc4lxiSuT/fvvIgA4xX8MM10XABRmPWmxvCbY7Rd809/jnH45s+drGYWfw5GNi43R6C9JbIwY
nSTyB+uYGpgdlsAEBN5agfcD712tFQ3lE0A1RG9xKnPvwnSSDWNl6hrCqKlh6P6QEJyjpYCHLVqS
tTZR0Hg7x2Ngjyy0gytvM4gkSTngiWFvOGdTZo0NDWiAz8zAFrFUtUZKxIYhXWqdOlXW77Hf3zUq
tMEkGhpBrYFlbxJFqMemLn2MJNP4oDnTJE74hsJiWbqCceeCdU/EWENUtX7KBpGYlB46FjnsyGG9
S0oCum+kqcUPVem5r3UySfpodoqzo5Yk+aOVVQF62dF90Rhz57zEaE3rwU0MxOy2rWcLOdIiz6yZ
a1xm1mtp2/1Kc/P+M0EHLNTMxt7k7UimAcEAs+jXwDSeywC/d5NrxTaeUvIjSfz5DCigfDFqiRoW
r5L7nrvOezKMF0fHIUQzn457/sc7d60lr6EZ6jvmtGLdRNJdDrNPZtFJF0F9RHznkhGTjo+G6MsF
GgM3XaAMoCiEoEIVI8xuh/E2vbVgDZ+HIIWOV439Fj71eIdTYDyw95sFtyF9PXgsLdwFSRR+5Xow
76KYNLR1lxvaldAXZzuYVrWr80GgWm2yx2CyURg4bX5jg2gvcc4G1BpOY5yViRNHyxPctlZpyCvJ
n+3KJUoTPCAs3S4UuMIbEzAg1VC7FkZGqvi87OlJu9vIXk67REW4bOl+p89QA4oNdAJtS3DBRGKq
Mb2jxrX3AQfiA+Y779JqZX7KNb/FxjBpIz3gZOEa2QwdA1zMW7//P7JG1QVnzZyzGZahDniQoPXO
VVl1iIra77MD0sU+yVd245WRuzEqDd2YcHqdczep+2mtB0BR3/93ov5/FkbMkXXKtr8+Uc8osuf/
4IX/0Xzw35/73Xzg/CZ0ak5BPqVEfGj9sTMCLE95YjLN+8N2IPnH389TFFk2d84cSsCDlVXLvzlP
LeeX81S5zKQY9jtsh6Sr9F9L0pCryYwh7+yhRU9nRPnThqBjhvxTSpI6zlV915TsKhaGaBgA0sfg
i+f+yk65yscnTlpEDABCDZxSMWErC1fMKo3YM8jIDUmjhR5fvJK7U01AzaKwnY5eaI/tOqtng5ho
pjOhRfqO3xLuzxioIb50rGi+2YSrtIAKwmlTBdCzFxFasPtSG208id6wZfky3KY5u7sAGLq1O+Ud
cnMekVuAWk78mmYGMysr3qSbwSrWkQ1nLam3YwuWB4WN0rKCaXTht+jJvamFFgqaWCxGDS7h186X
vrXpMe4bzzNvPFynLa1CtIgDzXwNdBe9y5yT3ARHkCWxI1FrQ8y6lchcA4KsnB7GGxYxwjVi4jjv
e1+3NuTIpCX2ID/VnQ3o/EaHl0GTshdq/jd9wsDtlwGWRLa1SqBpvhaTzmSNc9oYljnbXwlS+iTm
TXpX8H6L1PLYIi7KDGIQffq1s8EZ5eRg4+8gsQ7Tkl86LwhIG22dMQdDcFPa29aaVg1/AtPQEdAb
ld3FdiLcxMhKJHouKe6m0MhXved1L1Vyh98l2SJ30c+idpKt426KqoNd3iVWeazSflOqsriVAQJs
E++mvmiACC41GOJ3HeDjp7gw4xdmB2BPEoL6pNnmpDPF5rfZw3/v1Bj1yDkuCXHR3E3AqGYP/1++
RiYaB8J+8lVoV9keDW1zUF6yY6GX3HPkx3fd0GREaGo+UN2+3GqiR12bZ/vBHR+JD+9gArtu/cWc
M7/TOLBXA1J37NVWutb7Jj1iA67XdaHg00xh8pR3zKVLTQRblh/uu+UjFVhUXhXdWKCUb34nTPLI
ilFn2+DgN8Gppx2yAEHNYmSiecfsHmNHCclFGsljpBUoxS2fXSoevfcQPeWz5XBTKfaTCCrmFo0d
B48bEk/Qs38jW8p5m4ZYrN0CbfGiC/zmrZrqdTSF1Q58ilrERX/sVGBeWZQkG9lNjPMs36PK91W8
Z4dnAZKyxSvGTuci7AxxgdE3ezeKST5Xo7tsVV4/1ujwrrI3kb7JVB77YATAxnYGCmNhAvkIxAWh
YQQKN4he+UaT7TC08tgy3N2xwKM0mhRzHb+xkEai9z6ElZxupdl0p7QpsXSGBdIGr8CBOkYNIweN
ccxGYxlwdtiXYeRAsbRgGKnvkqEi3LZwwvCQWb68Mv2pT1iPwk8DNEPA2mMP8jnuwnODcOOxjdt+
xlAVZML42VobQveV0VT0XHVWc8S+6GrroWU/jOl0MjYiDdIb+FJvX0xDv20mGH165DowFTvzO/Ll
cotOdfw0RCDmfFfbZ3EBfhAcF30boUdtoOOmhuYmMn9vuMVxNHWsf65cFLFqv7YZLBcZZ8lO95H6
gSgmSkHU3bYKM3tjBPqwmgar/FIQjXHUge1REo7h0spUfxflZnkJYmfc5VUr77yxH1/aPJwIZBAd
kPvQu6KAaj9R9MD5U3264j5pVqzAo11PpbEtVAT7PW3z+KkIWbnxtXO3aH25ce24+CqpUKl0UkxU
g0fc1WDNwOW0am4o+jID9PwIVMEA0evUpvF9IkxYQ0iG73rUx3xFJ/BYwG45B156wxfpXozc8F8M
AlOB1LjlZpCj1i30MdTPVhjrZ7eJ3YtGEOvdOHRwTbEFuKecIRGk4+GalG0BIoQb9QBxhZmicln4
en1DUiixSIcij7KV78Ae4MPIzi3MIDQNHDVZkh01yyQ6sKRyJ63LZAnWaHDBS2t8D6J+qHjT82a3
raNoV491+QXHN5q+KD7wLEGrW+bG54hA+H2CsGlbQhx+BBlV3/vQqi6wCoaF1pZEzxJ2WD7VWete
BtZO564utDdwVzpPNLh2SZiXjNHy2j5lfT9+nS3dI6a70txlmdkfND/ttszUu0vXVPJgJEZGAViW
z71p1jcAWt5qVKxYZTgEdzzZWNq6bc6YLbO/j+HserfQYMIr9L/2kCnnPHoXRVWx6XOnZVFBRBLe
5mapUa7HS1ertb1DPhRpW3WCyDN1BP41o5dI1yYtOkAdLNGDZs0ahE++d8yU4BfTiuLvmRII9N2u
/ARx3rLWKvfTL9L3nW0GyP+Mvtk5dg6hpfgjKpTKzs5tYyOh8+H5Ro3eJJeGkcM1ctL6HIsRYA+E
q0OZa82ZhGML1VtMtkJiozjE7fbJUaa1MAq3q5e1guq6qGXf3hXIik8TU8dvumzJHHABguGy4jM+
orvVHoPApFtBhgpASMsV1CUtyuZDG2/+NJG31+hOfrXjTF5C3YMHlRFHHzvJiCGQPLyt3eQf10TP
YNhwMXSkiHKXQ247b7E+FRs9lG9sWfOz5mfmg+NjHENaLPFTuECGCK67jeWkM/jKzvMXeChJqtpO
Dc4S5NYr+g/j3DLTh6/NZrWCGHnLfUM+2ai81gy8kk1JZsRWQ+sJG8Iibc6a3UkxawRkmMV+nHRI
j6avgMlU6Ipx/iDu7jv3ARlDscnK2iCpsRKPpscIfpmCKL1BRPeQJHaDe5f4mb3tAx6yvS5PjlcR
5oEkQD+Xujg383LIbQyHFEOt/Ba0mIcWGhzQndeUwOq0CB4E2afLzBvrG+C14jZ7+3ZRgNAF7Xy2
nMwQuns/udPWE5X9iVrAeBxwWyKeRNb93Um19jXFV7UBjfJCwCYRNhHLEaOqI96fPpule6feGRx5
4A2bKDj0RaXtrQyO/9JWrNZ4aJfTe0gyDdl4odcfjBYEQs7jbcSEz6UJx5gcSPPmUZtuRMjDurUg
l296tN/RSpYT9cfAIXyRfluyM62eM71Kr13fqQJGiK62PO+yDZ66eJU02sjoVNg7g1301Rb2wFPB
Dl8p0CxgTYQBLQiL2EFZ8ghujPFkQjAX8d5MfAx+uZbceohH9N5qwNpms/Ane6we1+gv+3urgp6A
p6vfW/qYXZu47LlPpFVxcbj2VwrfYA1CzcAQy7Hi2Macnk6lmi3YU/YPnZ74T3qcJ0/KoAZUfg0j
hlAh4k/jxj1OsUW1QqLHXrcxti18PZI6qmGeYAun8/Zh21XTavBldIgaUhdx1omwpcQkdi4t4VB/
k2lkY09cxM0onGIhS+dEvAQeOgQxB0xC5Z3FZP+sVDVe3LISKxdP1bLxy+EQZHSPPoX/ywT7PVLW
o2+F/ao1SGsJTcG7VIcU5sLn0FYGLghMnKVnuZRkqUV+JJHLo2azSesDuSpbjeWbnN4QAnwJbe3O
KUCYuUFnrZJJBIu6DPVl3mT9FnSiWsb4cQdahGOYCAJTI/+JrwUX8OiopVu77Uois1loSYjnNJTn
2lSvolboZjqAGX4cJ6s4dlCLpwkfTNq7iyQdwexhiVjktsoOfoACPmudDSGY4wHBzDUYlfEsK+Cz
7JyxaulMVzYzJYUU6AEBE0ii1QQ5awHYdGtjvCXrJUInwGJ/G4VTwSrK2bqeaV/JFGQRZ2XxOePy
e9Nqe23YpveYNrW1K2ByYH2o9TPW1HDV+cyTUAzwmMPwvQ8L29mMdTMtCcI0SZZgkEUahn/JtIQn
exyNV1PnzWE1WYdTk9InFDggiD+p/2GG+6fxNU2pKSXqQWnj15G/DJADT0ELaZ1wH7Gwm5MvbO9Q
TQ6ntIkG7kHpWfleUEuhZ231ePVDy3z7z5T8x83MnxYlvLilGwYjbKSQoOV/nl5PEHDg0hXhXgx5
9T5FVXYCuhhcndiN7//+pf60DzDpZxz+O3e/DruBn1+KoXhkMWTipQqk0gitHWIZs9HPv/3968wy
0J9n4rzQLAWl6Wceav26D4jzEbV8bPv7tvDGTUCWx95qB2OdQD2/IUWM3RM4UB3upUrfChs5DaeK
H1w1j6TcRe4F/HZ//yv9+Su2ofQqgcHLoae159/4h3VUqzdOAO7H3yMzn856Wo1bGfV00OB2gUMi
DKne8fnzPYvKO3y89v8m8v80kXcNh0H5X8+PTnkLyP5XdMV/fuqP6REXEOx4PHb0Jz9Nj9RvurId
RCKOJeR/xMi/Zy7I33TDMXRWQiyS3Z8yF5zfHBfBD14+NDRsBP/VkF7+cksJIaTClYdzEEiGzbrz
5+sqHKueVkZUezPzbGcVRZq41wGcnp0uLDZ5GTlENTMn+FJrtvdoBy7Bz2nmHbQqJA+wMtCVJbY4
5ZzAWziX0Os6kWDndWLt0UE/sLIDqN/MORp3KXDNXkWmtd8i1qAngP7Js4JVuaYkhmTG9BjvjyLq
NzNsKJEl+ivh6xXNIPC6XV7iO2uzdviHJeMvUzU+AdbJ7LL5GPhM5a+HCqkGFTKcotijpRhuGOTc
rT+2Lmi0Zn5f/N4/XCL/fF5+vB57EdI32MbQB/yyazQ0ilceesW+1yq5GPzky2z5QZ3GZ/D3r/QL
lmR+JVuy1WOjQyYmO52fv9sJz8RUB1aCt7KsV0ZETehC9t860gsfiK5WW5hI3j+c0f/H3pk0t42s
a/qvdPS6UZEYEsOiN5xJiZosyZY3CEllY54SM359P8lT93RZrmvH2d9NVTlcIkQQzMzvHT9sB5eL
ImIXkD4Wj6nQf/+3hYoEePIAypZUWlejSIa2X7d4QuWmn6SaV79+i/90NZT50Fqm7yDB/3Azo8Af
k7JI86MpRskeroplN7l4JW/7PHj89bXMDw2e+q1hDuAink2JJ0zxj29tovI9LjKRHJt4yvGXxSGe
j6Ypqo2vTLyPczzd9qqHv2iz4UB7Zldvk9b93W7/83vWzgDocAG47LGo/Phr5ICLc9Hb6bHpM6QI
E4P0BmApfAxcsKjf3OCfnyEpTFNatAdgBIZB/PFiqglyu1NuSuHWstxXvkJNZfANpjYqi49zm+AV
88qA+P5f3+x/epOea5rAYG7goX398bpZlDKPuHV6BCwcoJ/5NBEajyPSShCL/+ha4Oq8Psi6YFGV
YP0fruUkxmgOccCJzoQAJCKO/NRaqPkqmkf76dfX0q/1g9KAa0mT4BuHKmVHmh8+vLToXEMZPEPL
jBpoU4VeccoTe/jLRP9Duc7fT2VwvT9fBxY34PCiH1frx/tHdn2riO1LjqGQA2FvY8qbYsrC+jXY
8lOcJETvTcSaIFNHihRuiViJz79+rx+eHX1fMayy0NGtq4+IH56dYTYzGIuO32EgIBOcsbFW0WJE
59Cei1MV+egeXXv+zXp+uYUfbrHF2Q3liw/t/JOHhnoYChpDEsNjSig/q9QtTpz25psaPnOvsEIg
fTEqZrpxnkCjQ5RFw5E84OlP/NyNeq+xXp+ysCTuQ3PPIXV2p3BJjftf351/+j3BMzkaYINBbvSR
Hs+kTVCjZxgHwan+bZ57R60HZHp8RLk7uhCrKYK2OTU8ZvZqRGQ6WJx37TIMj31WOVe0q4VHEo7s
Gz0bezt3iKuUMrTAG36jhvr5qdUKFZuzsORE8hOTL4DzyYgZkyPaICCtDKUQEYFt221/fU8+fOt5
Yv6lReF8q0+5H/fGxGDMCWmFIQmhWu6DZOGAS8awvILrlZ9+fa2Py/nlYsjfLXZHCS3if3g8Z8DU
FpCA5Rx9KohmOGxEDm9Lrk6GQRUuoJ7G+cpE0v5i4AjYgwR0v7mx5r9Yux8fVyZZ4WHi4lDAr/Nh
V8lVbVh8M8KD1yOrP3qXLpQumICeor5e7pELiDcZh8k6SfoCLr2O04j/zhR1yIWQiIKH8ESi83yH
L9Tqmc7TWq2bHGZnbWUFjRpxS+JB0lgPS26H3wcCaJ6ZnJYzgQeMxgAJ7ifsq2QhF768GpRgwcVy
aj1cpkfUP/CKhOZcx8A0/UbUCf4sb1zuCfK1e2Lj4wGFm+hec8IO3xaDYxziDkLEEPCH3wvfkPWp
LBpMvCWRCAcCsACMUg9J7cr2lD4jVJlDmGdjOa8x1ZfvZAnbTyPjP6mX5DEba+Kkne/50DnjpuhI
1Nm2BL+eI5tvtiNZWkw1JG99zOJdtZH8TiqUb+Gk4NgIcCb8aD0mQUT1SOw6+9ERHIZKb2r/RJBr
bUsye1/8Bg06MsmU541vf5Ttsirg8jVQ2L1vtaydou29l4V0HoIzg+js6Z9tZcWvMUubqsdkbPG6
IyN4DCp7PrPP5M9NM4+3l9sbumO3tcpY3NeYcbITLoqcoGgzcsGf6Zw9Z9QU9ttm0bUX3mW16s35
ShHO763RrhtfyyrjiawEkd7rPDeXA9U43LtZ+kmLRVDEj86UOJ97RVwudY6ivNMtldrYzOuAP8Zn
ujBJZmy85A1H4QjhqtQc7YMlyPE5QX1/IknLfvIxMVj4fLi3hW0lb3lUQM6oynlNZYPNhC9NrohI
LpZ7ORoTntpMTXdiaKbbBNQ8RvpuJl9zt2NpIq3m2ZwF9gBbP4eF7hD3e3Sy2Mr8LoFxgfXZoCxe
duWQ8yx5BRxzNM7QyyGj17zqiPy8JwpfCEhuzjmoufFlp7yBdlWk4wK5wAO2xXdXv8aapKKklqdX
Zg6Udkisx6GPmRgI6jEeQXq4YSJy5jNBsukJCHobLMShISqabkEOmx0VuyaF4ku1bS6QjlGp+wgV
0FFo1Ad9r7MmdSLZuBoTMu1yOfVwvwfMnOFj1HnbSmNIjUaTqKGDB9YIU7F4+0xjTk0JFS40DuVr
RAoqk0QNMCoc2jZNBOBWlkawTI1lBRrVog4UgIu7aj0HgF6JRr9SE9pV42FkelQnYldw3hskfGUa
N2s0gpZrLI26lpxKUvA1SyNtHZCb8kAOyWa7pWzCXyG9mTaDRujYcHCLNsmTG4JezhrHywH0SAGX
61pjfFlQCLT84H4xZCBCG7DAJIgfWsDBoLZea40WpkZhb2aX4ARLY4mG8L80Ov0IKVGNzWTy2dVw
oXwtgCFhxU1spclNrBFKCi8ehyG8qkov+tIhv9rGeExPcV6wADv6jERlzY2b2DZVCW1zbyZ5ezI0
Kros7jX9EDNIqfMXcMoiAoxKOEZ9mM2K6N0SkyvuAY25mqggzFUIsXXdS0yjqyrHxbAaZmt5kph7
dtOYhxQrDVZw1Zlmc8tByYk3o8t6kUE/P6l6jp7w7I2f5gsmXLU1IbQ1PWLnzCO7lR5Tb+dg1Psz
LRJ1nHJ3OsZNgNUs5BR9VpF4wLo0Ul1IM5u99P1W7z8EOlwA66RuCvTTZLx5fNPyo2MgKsHySaez
AvDG/QRtmZWA4HjSwMMdPFKRE7IjeFHgHeqU0Qe5U0a2OmA6vK2zh6UAYVe1Vdy2onv28qVBlZAM
N84Fk4/IZkw33QWrl6lFlIQG8EsN5QtaZ3cYEqPPXRqNVzaIf6eh/3QEicJNMwZf7XRqw5W88ASD
pgzKQMUncgzgESxNKSxDwYOZcnZgRMiN+3xW3raY1RdMaxIHEd6a3iHPvYP7I44FX9+jVUjv83Rh
M4QmNuYe5UNY9ZzHyqk51ORv30xG49JBDyliV1W9NjRRwgQdHILJhD2pzV59qyE/tzX9IKems3E9
QLcEF+bFCcxrB0cdRxhomd7LIWguXA3VeDbDv2ZwTE3mGIkB+tDlwYkPlbA9SaIPmzD8T2kMzvt0
IYUIZDySTt1Si9hYG4BL7JWaRZrDSO5HTS25mmQittB5ygiXvIu61ia9zkyPoaaluIPJxqa7thlC
cz9o8soIyrMLfLAOi8C6o21FHsiHtK8DTXupepGfQtmYm8Ifq32u2bEcn8Vrr3t2WWia9dBqGs2/
UGqZZtdiGGRA0tFsiQcK6biFOrvpNSMnNDeHiLNyV/WFspsv9B2tNXhds9J7kZkLiKN5PvIofGr+
QieHJYAI7BjHr/EP9ggpNU9oXzhD4i7Z0+k0UeuyGuQNEzuyRDR5DABmdco1AdkNHY65tMjvald2
tz626YPdkJy8TqAvC81jjprRHDS3WWmWM+3RBjrRULxlCGLcbYbt5rNDUtLO1RxpcKFLa82cklIH
lpTm6tlr668FL71VTeXk60AuVr5uw2V4FXDxhCxqTjbCMwF/oJnaJqYuykkJ6TRDWH9RpVs+8WSb
Fdb7aAQ1QsKasiFSA1rciNF89jQh7JnlcFqm1Nhgf5oQ1djLftbsMb7o7s4UQ/uWqow1u8nZNVgE
VBZ1CAS8JpNPnehLDx8JmnRnJRxq0L7HFK8htmlJa4+crmRM6ozvjRuX+DRqi1I42T8ZeJnfaFzy
cbUEBBfrJFCqngVoP9se2VYUOIGIlAcDt9cJ/3oQbemz+jx35IYIJE1EE+kOwrTB0Ul+qrnmFBXd
zNbsbTrdWGhjCSX+KZ+wEDnddHDKVJydkZqTPBvZM0h8nYs11j3X5XRZxT2dKw0lUggETqYiu3TT
OVYVs20t0SefDO15PUmLRCnMPwLFLaekjKhYArjbxXiknUlAlVR8bmwKe0ww3alekv69ZjZiwiAW
rzQK7oLyk6+hpR9lECX4GK+2oK4sNR1cYYfPs7TsV8Oqje+W24/XoU+aoCwXCgoqXnZypuDJLJNh
ZfVUR4a6RDLHyUmDWPLEwRiKOnRJJs2aB9d+JpYakZBuoUT4w0NVPAvdTyl848EjSZ6ilHJZo3ve
oQV1sbuRY0LIT0HzC1Yzz4sJ9y4xnfrM2MSLYJAJ6MTMcisu1wZzMqGkVGbObnRAE2vtepo0O1Im
98zyzrpR1GxmRLZhqXZPVlvItQlLuCoo4/TpTF8TIWNsvJDHWaSTiciFPtPFJN2LF46r3t9bM1Wx
RTHnuOiT6VPjWuSOExVxxrL13aiFTTQB7ZbuMFgnGCyxJbl/QhU054dAAA9Y00DSVa36fR134i3r
8Acz47PrcBA6EXvqbNsgaXbF2JEl1U3pdWZO+8yNOM1z4FozVLvohafb0RXmCo2ge5CqideiGNAT
NPUm7ykJszgK3k1mi/4sh0T3u/Zbp2hKrfGD70030Tm+wVci84udmmlX7WqwA3p1MUi29wS8vSau
Q18PxWwCEQhJp6fCaF7GYrnts/BEzMtTrcIzSy6Ake5yddXyPW2iZ7SaDx5lrzWn6TV1Nq+BSJAr
07e+8rrgDUFpu16UlhMbpnyiBlZtRWW9TbpPNjciFvnYOuau6lDdEOze11dT7I3kFLnvxRDUK+tS
UysNJoJopL92sZf3CT2Lm/bWTvebjes5mKPPAjUwpVDKR/miasKhqSxMdDmuuWyHJvkyYfQ69F18
LZsnQVXkY+M3wTamVdfT9breGGRraOX+i2EpfzuNQ3cYmGGuqTylCHxK9dd8FidpJ94Xt3XKfVI0
rk+H2KiOSeMCj+KGY5zwgnjaVwQzbanpRi26kMlGmIM01C4upgdpuRQyuehCT0aNEdAkSr/1xd7S
8pWrDllJm5JgOUx3uaX061lNlr7i1XRHgAsz7HA2dTzRHvWAagWq6aTdSqS5uTNb5NyrjPPQwbN7
z7jp+o6a9hapToMSENDUbUdGzizQOiMrfPGjLPzehi5fQK4KxSCJUVMcRRikNpZfMRZFPPb9pmJ5
AWfSnAaBb+FLHzEghEgYdsSDSPJZl+mmYY979ptwPhM0wpQMx031YeOKm9SQybDtsNjdF73HsjTi
hsZTracTM5mGb+lijbepO9OKThzFzoxUdoqzMXyJCgOQO3I888FsZUfqkWISiZZBvFXV6EpUcYMe
eYOumtcxkQqf6bHj6JAbrtjXmM2PnO15acMtDaKFGdAx7UbL7iKBEOR8f3XzwtokiuPfyonrO6nI
+0YgdizrKF0vbPlHK2vZSGkUPtmxBBTAhnD2ew+MQDM1l+sNtWNs5wrJQ4gde8+cMOyF5xRfLv9L
QBPlg3AhjSsvDfaexBlq2RktLUXHDDYpC5TAtwkSWDj2GAybcD1L6X4KMm4mzgSJ8bRrdheguM6p
DbOmyt/0GbhxjtZQrJIkDvZGwK9YxGN2cpcOAW0h289V0vEGCE8pVqwjy30L8HKH2dD8UvSCT73E
MU210qSOihKdu2zivLsgyT0sWb+ckXrO3XoSvC+nAAuvJWNfM8R1tZZz2uw5qjHb9xSW4c/MwhHb
4wIqAnjJYtBj9AoFppPKGWRzzEJRFDz/YjGugyqqXwH/kr3IUhBFn0gSpVry8vKgA5LB5BLTwUSZ
TZeNo3Od46e/keYoqRFcYMgWCXgVLhnFWDx3RoK8eUj5BOyF4F/iNxZ6wVpEqcNk6N8vJjPSoDkC
UIQx6z7v9T3Je1g2kz/yWU30vA3cNkDKtWPWyxm7dLknH7bbtj3MsDeHRATmWMgqFIo71+EJQAPG
aweDfsE8dT+hdTG2qDloTcmJte48hK5T6YkvheBHMhyLR6/Uf1t13C1cfjywpu3N54EX2s6LCuSm
GQ3xJSZNIt1kyAn3SctzHxscr00PnJVYXAZ+k2jK7wul9ldDytNkL7xoOhnVK1BiaZNibA1PnYXh
IzDH8DTEYfUaosS8m8OYr44R8xV27B5ucuzCU0iR52vmtUhkm8mwcYQPl6ybPDQfGA54hxSBAX+F
FIlxAkZOvg/KxLpmblGfu0Df3gJR9wnft1YMVtbDSIkqJy1+cbIz4j8LZPSvDfISUnr6djjl3Rwe
OyDXYtX7RvuKaHsdCRC5ruHnApVkVyy+b71sKZdE9rSqu/q9xGhHNCVdWe0AES86Pp2O5rDPzcQ3
MOzR9ZIFQIaEGrptVLnz2QYCP9ek1byoUWLvWdzFvMojy7wt6a5H9WPzm3dMPnJTshwiuZGAH9Ci
SP71UzDirbqWtQRSwBY2EFnRMRNSucRT4i3iDRVS/QoVaVQYv2u+05WS4aZiOt31gvWRLr1yT8qy
8ajFet+9sOYNB51+BpWYefJkHZ6SyCLoxifZ+EB9hr/xfA95mO/GwzffZU5G021OX9oqmb5Ogw8L
1XIgV0CpFFPFHCvYGeuU8PR2KG/isesfE5JZ/qwxAnxPKBc6DTKmvCMa2ZmcBF3sLL0ZhSXRkcch
aMKX1JWoWVpFpuPGo8tv2OR1Us3/gp//R+jwO6ED4b+g3/+90OHqW9n179n8d5cM/kD9Q/+lczD/
gMfACANZh8gBYP+/ctWCPySLE1gFbKWv/TP/th7awR+mY2neTfxDrhppyBgIUSWYHBT5qf/IiviB
DYMGQoQBC45xBs/kRyaKr1is/CWMToyVHa4G2/TuyWVZMIOV3T5pPJ5A8ZYa43SsG8cZV2nlBw/I
ArqDIkxgbzdmsydjni3wb7fxn8QA1keiDv5BYiTHc4kIwRQf4X/EwrOkN9c9egOa9NsgyMQtLbFo
yXATUv9u9tUnOt8MZ5sgxewiWg2MGoFuQXBq+KdfliY7pfQbta1JMPE+L7XBOBc3Y4ezsaVUK447
V23zoWa7HFzD3+RgPYIUA+m3xsZxO8M/jBnxHo7ISipeTRJpMuY8WqDUUzwPkbYgg7UyRefNgw/n
TTciWGIBcFkGJx/CW9eAMDGrgGNqH6t+G4y+fcdZsicvCDH5qBrME1gdSTfg4Nm8FXMhHpzQJv1g
uCQhJLF2UfgZifC7IaSa69QRxpDtkkuKQtrbzj1C2w1xi+OuVOHzFEYG0v1FnRoKyvZ9b7fvCSrc
26CQ08YlDsiMKqTqbou5REc5BBO+o7bvrkL2ltNkDAZOlQVrIqOoe9M49nxdkg1hJETTUVFBYATw
24vQERJGQkHnZsny+IsVhlByopcjYuTKuF8uGRRePLdbYDUc9N7ySfRRfqtmCjanJSC/oh3x/+zQ
wzhvqi3YOOoYnT95gwsWVpG4D8LP6oeBDXFN1xseiGHxCMuwEbWeiTdt7ac0QrU6mUZyuyzNlsBb
RokgHx9nQQZLGduYaNxa7vO8KHc1sUHZ2lRuv25t4W6XEkR7skNYBRS0K3sRtGgKwBJn6cY1fLd7
z11vrhA9K0iZXJwi0w5O0PL+KYbDiDZhKfIvdWe2j5VHAG4zmp5cZ71B7HKbLDd2aU3X9iC8PyMv
dncOwuUtHSzEt1lE3+XzoLZWUnUuh7rB2S3NOEGrZHX8mvHYr9AhT+uOJ41wtGh8EN4w3uCmG67k
2Pbb3EmCvdPE+bYzmMktoC3eUGc/xGxx7F7Y1CKVxDzSqvDC3UhU6bxeGsf9InmRtTHlmE59ygdl
MJqvVpTSt57O8zericJzUxCY4k9ESji1QykP4SPuC5bVRa1DShWO1uCmakOB4BxzuPbKeY+VzmJO
lC01xVZTeBR+Bw1ZZIi05k0e5Ux0QN7Go8QPwxHdyDmqICq6CmpZye3EfTwO3qJgLsw8vo7IymV6
JHCIksRwWTuDzsQe4l0+WzKlrT503ovRIT4myUf1uIx1eR3kWjZcL012ljQM0e8YhGvdbcy3K/ax
q0UYc4c92bsE/xCmPN57pUjk3ssq95h16imIx+XNG5ZpG46tcwxcjQK5M1njtWlUN6yE48sQI4la
1b47C/JSqP0lx0llwRr76jij7lfeV7RiyHplw6S5qnAsDje01hBzZ5L6ukJbSzyXSXxUcT3TM05z
2TwMxypyCUbC10HmecrsdiuJ/ib0haPFLYU0472rBkDKBToR7zYKoltgNOre6BTHgFQNlUE+r0mB
WK0WKrJZDq6KOMA914d58YxjuHlIersjyIo4w3PY0NViNNDWG083uBByUj16eI3JNuoTZyMq/t7l
GQ22SjfADCTMnUeLkKHEGrMniu/KR1/SGYMWrKD4jipxlmcWX4xu2XsadRTNJJfSGcNW7l2bzLnx
pbYBomkVoaHGsnVZjXcprolqEsd2jqDPRi12c5oLc3yJfPoHmaiHB7OjAQcOYAOcZFAxrPtxxKUq
p9OtOXEwpAzQg/ok7YpSndB043ut2PlcDUXy4M0TvZ+taqM7x3FqpDIUBudQSXH7tcLqVqwcs2R1
ULrNh/S/7BVKojFX0pyGMxP8QPwc40q8mm2fCoiMRN5baD1oMTm0XC6PuuE763tAQ2GMfdBz26+u
EXCJKBDLNclJ9i6dUSOpjNS0ZqSdiLVhOkKih190jzP/4KFjnedLntHVgWmp0m0lC93WAUZrYq1B
uK/NSxmSN1ux5lrpSKKMhFxdInZ6gAbXvXxsB8On8VIog/hv7DNoDb0tYMM7OvtxM/qQHVkz2c+0
3dRHxBPeHVXGYBZ28W41ur4pkJl9Oxn1dRqy9C8yv45mP6TRqToGHop9VxrTmqBlEF1R1tsasPhm
lpW3dyoDAGNZJuuWwmTKiEZdLCV1xZRl9damiGfaZRT/SHxhfE11MZUiqPTKkQ0AdEu95wu8w/A+
6DKrzJbeRhXVtNfnkrdcl17xlEp77Vy6sJxLL9asK7LaasD3xXaqrmxf12xJO6ZPy2wXz9n2szE7
G+p3Ans3k6pVUW3Yi2c37bpy2+jCLufS3TUHuseL7DA6vVJSbBZQN9315YNdETqBnXBfX9rAesKW
XhJdEYZQlY8rfjWcdLg1hJM9zML9lE2h3KeXjjHbUVBVILQI+i8tZDqs4jZkeqQRK66+zrqurOsp
Lqs6wecVXvrMDDstv9qyKXhN6s4sk+IznGy06ngxdWh+Q9pey3LGt6ilLg30xBpWnLsYIHK/Ixwa
5Uj2SgAiYTz0kMoZeet6TIP6lNL95K341hlE7tNCFq/7nBkQ5UxDBXosupsKAeS945oJ1UmDsGlb
N8nUJ/zU2PUtHrNgZLOWvjzH0PrUrfEVu9ZOUKrqJ5q91nRsEngpC6pmKVQdNmE6U/2STs2bHzRg
eAqP1Mlz2lEfMKWltti0A0TqCzlgalTL0U9d3Thc9e51B7jgrNDJ99ZqMiBuiLxMh+vGXIDxR9aR
dK1KR8fQBqn6bKUgcPeD7RRwemz693xrF+xkPAPhNqhy9zSkhHat8cuVzSFruJ8ovsI4ZGt1OH9V
ue1/mibT2VSNZ7QrJ53dK19lLLRxYNd7v3Lz9IzZgwRNlvaCUit/egaKbh4o3fK+NnRW7iuXFqxV
lmTGu0Pt78mvvKbcN62iKANHHcBybC5sGQ3KDuDG2ryzEjS9J79Ogtuo9+rvQSmcZE16jzjWfpoL
zRIZeMx6gtemHvoEnNafLQohLofs/xnrfjPWWej+0OT992Pdzbfxfx1eixq3ivr299nur5/8a7bz
xB8oMXUgjPj7ZOdZf0jpoQwVWE4u7Yv/nuwc+QeHS5MgAM9m9iMh4d+hCI71Bz2J/O86KRW2Qtj/
yWT3UZiGDJYX0qk2gMe6rOZHmaNjuHSo+N5yyErJ1446xZXlRs9/uyn/NKR9nB71RQI6WyWOOf71
QUvZ8ZTWAe2rB8yVSJK8lh5Wb/DWGIt/J4D7aRrkUojx8bag7hXUSf74fqoinBpkOCS9DgBKCR3A
V5ZlE9lN8jRbcdIdClMZ+2mRDn2wBAj8+p3+dDt9JniHECG0znxoH7XwVg6NOLoWBsNyfLSYJhEX
bX59CS1w/bvczdeX4PhNjTSfG7LQH9+houOQekizOQCSPk7Sfm4Ds1r3yNhZzxqe0n8/zv/wyVF7
//PlEC0TiORitUBlyYP4dzm6HTENTEHbHnDyNydM/Ga9xnmOoEAi68wH54n03IZDUgRwy+ZapcUK
DeaiVkWmCrWhkYDCaKKnAzq//OzYj2TgrEEGgmZNUCaRqm0bpMwmjVmPKw6kBDEG1tFKC/uNvsR9
NLQdPl4fDE91wnqe2wDNAoXzuu0cR2zc9MHGjjN7QyfN9DynobpO3GikZdPyVLxx0I88upgbPyez
3jwKhQE9quSt7MrsgfPKZYIGoYwwnvVDadJgGwDv+T1NZQKSfOiX5YhP89ynxrCzi+K74+UPVeK8
u4t/3yl0RiROFqdaTF8jzOtcgpBHQypK5+x02WRMG/tMV7YrJgHZpuM3FQfN0Uvj23p2GaODSm0d
C/XaCM1xM010NKBHDU9WZD97hhme0jiBYgcRxPA4fKMCJ3icSpQPs5mmBG800WMHTr3ufcodgiEC
4IswB44hGvokD7epmOJz2cp1H5N4CbU7XkkSOrLtqAy412ico4AUirSfdgmE1mPjATPHQFF6MiK1
XKSpuCprMzR35aSU++TQTPw5zgbKfSqT12EItB4rMxuucvITkeOSK5WQDEvjZSPjq7Bo1LnKhUTA
12QQn4QgNQVtxQ1R/et0LKl5nqH3hiQXz06V+QivmmltxInVv/SJaAgAFvBFbPPRY4K3ZlsmWoiE
C3gTI5IiCiAxg+NiqPAadELd10up7grVXlPraL8g1ekend7ODg2I+NmcbPdQUDoJj+smu74rpz1t
VC9xpuTM9txHjPE2vH2bBPfCjdK9AZt7XiKjuuuBbqy2R//GuEFWcp2LnQKPeaHrhsYUshqilTnJ
ZK8Cp79C75OtwiV27xKv3YWgNTAznUdwthnh0kf+z499Jgn1BOPSbKZ6vEeR+JRC7a2MITX2DsVe
V7AbcC3x0FJzQ/CWEY7m3rLJnDJFnR8oBnOOcGHN1VwJEu6pRK1uC0SNnKZJN/ZXRhiJezts5leo
QZSPfGmuhyg1yKJzrT11PvHGzWkl3KQFefb4rr1NIxquBglQ8X0hzkKXQoW7sI5ncB8fJjHrSsIS
I3w+YTheTWmargkHH9cuEw6wvQj57hfGynJo7nEoaloXMgtWNpH8J7IXMC4Ftr8LUzd4pqwhXRdZ
Um5cL35FQvQ54Ay0jbpOPCTTLA7WYH/1+FwNP48+ZbibVqbHnbaT5dQ51FENIVPR4hjdJgS92DS+
GRMKkJ4NmPL7tKFjvGyWP5PIB3KIBTIpn96wIxo2Yq0McT/N/a6baOpKDVwRSFY1l61brkK3eVKm
4RUsT6OxqRtV7Xr876+QJtmqimt32067po7sRylrHRqdEdtSekN7x/Rmv7Ju+8ekGO29MJlTpyG2
tnHMpA3HUC83YZ4x1oMqzU+V6TNFVXLB/xmgarTki6rGdmUFvsHcEpIaW4fWphUgHn65j9kAVsUg
ho76byiFnEH7Bg3nMR+sJ+wsYmWFZrmO8Ds7yjfQ+BnhJswM/xyF2bdwQjiyNO0W9S1NCcKp35g/
h9vaaQtGc6SPG5YEFyVqOl2DBOdHt7DUwfYTunHGZfxSTSPn1ERxZYFHfl4jVC1JlSDc5nuQGvln
c2zEY0gzw729pC7O5cBcY2gDBqxgYvaQzTC78LZ8T9zpTwhnQ6e1IYtt0ZRhd3+WsSwPc0AcAmIO
0rFNZ3IoLWD1yP0mR6zhQRLacByILBaE061vHLB8uuum8d49JhL6oAI+9yaUKROD7z3m7WTuS5kU
W2U589ob5uRgZY61Nd0gRgZc0cwx9ejEOilv3cTMDrERRV99uS2iZN7n1LNtwJWmJ5OVa2OBu++4
Sfmj7eOYl4K48JVBctkn0p237lgUnzsCmaBx3PjGVe7yuYWqoyx6TFboytVNb9bdLitSnrzZSw9O
BguPX8HYsHl+J5kXKhWH7A5HUntkfxyPQ2qzZjQEOqDjMIvZAprK2/5f54r/OeT/5pCPw8b5JXdz
fk3KHw73f/3EX4d71/0jsF3OR7aFtwPukDPhX9SNZ1KuDvcPCWN6aI7k/z/fezTiEH/gc4qD7teH
+P8KPXOwrkodQukJkwxdbV39D5gbLvHjaVEfvQWvg4+I76vu//n78W3GEm13s3Z/hts52Mr5THPT
r8+IP1+CyYbKH6Q//MrwTT9eAvuPFvYEy2EI7VW2sOXM5cp3uaW/Oon+7ir6799fH+hCa//v/zb/
D1V00yRjruKVX1vjazV96+TvuKSf7tWPb+SDtcxLKoeBmkv0y70n7mdywpe3X78LkzP6x6v4jIIO
MIvFk2GaHw3DbW7Qtz5QzyGNUr3znRYkiIvR2qJJWg4ypHDeFgXMd94jr2hFv5tae9pSe2fuiRsa
9wmLyLMVL7a5RoKRblTn3VuyGOQG4He8DuiNQNmlxMbupmFnDmH4CfwH5YxX9OkjkSMTWImXXrUu
I5hfIfT0azIW/JaqeXM49KnSsDwbCWIEl0O2F59JBudo1PT0HySKqhTVI+UQuXclYNrw9lBRuIrl
HJ9FY7hw7zksgkDUTnwcB5io6Ce6vLt8A93TX/dBsTwlHX+M69iiiax5dxmV8IkVZMfQIbJpvYWg
SKu9Jkmke5rK2bkfiSzdG+iNt5WtUiQq9Njlvens2swH+5lq8+yjztymtjOtJjR4D7ZHYoQDmX/t
Ecq9rRbfImZsbs0zJzG+Dwg711HVx/dhOozvhOjP90SM9ej0woke1QFWzEiWb2Pphl/iGhfupsDo
8YSxTNqbcTG/KUXVxhoLVPfdaJwpXk9p3j0HFlnHu8ntnPsBUoeDETcYB+65QmLZrfDU1LS2SRdI
nI4G+kRtxlQnKihMKD3qPlvaqOla90DfUuMmjZxvXQsiN85d/2e6TE/OYn0LqFB9mSx6/5zeSL50
GVWYYka0TzpPw1Y3Ot+0momJa2yWQ9rAcqUYsyYkX0v3TMcCtR8Tv0dK28upIA37OdFRg/nUeFcF
BCRqijHc2lJBDILG0RVokf5T0tcRqFqRh4+CDSpnQdBL5ts6COeQGWAWHC1yPzpJDBcHyEsuYC16
X067/Vj42YFc74FD3NJ/6ui9QycY/D/2zmQ5biXbsv9Sc5gBcHQ+qEFFCwYpNiJF6moCE9Wg71vH
178F3jQrMRgvwvRqWoPMtJupFAIOh8P9nL3XbpkYBF8D+VG0gbIgPXhgAGj9QJ0ZcP3deZLhXNWC
HIocHf7GZO28Bb2eJFcJFptdlQEdXU0EdgfrvkHJQisoxFgV649JQRzQikRz+46ohmQfhaG+N6wm
eA0IbCXV1dSCW3OU+APA5bn9UufvISoF1h0QQnOjQqhhxOBaB1U19U2toXMx8nm4cmTl3Aea0PaU
pQWMsTy8GS37mXMO2hb6BhRf7UH3MVQ55lXdwLvq+4ngQqi6wWuHe4we5lh2K6H12r5UkffbSlLv
N9Lkbt0S7X3dwMR8jTiMbwH+WHz8Kd1stbaDkgWLlvEICIrcGPP0k7QnRrIdpmwbhfjMjNZQfg6r
+iYLQ+sJ3de8DZQHok5otrH3IAUSc2KNXz0zGGhD2dGDnte6P8Rm5mysfkKS5cYDInsU6j+MlJTW
Ou/z215M4/dGwCsr+lDe0agSTwi48APRzINDVxv29WiG6l4MiPpo2Hj3SdwU31Vkjw+NUtP9RKLF
7QTKjHQapFBtLe3rtEJBZ9T2sCbzz3msaKFsOoy9Puoob2BvZXKB2lgWr8wMuoeG4LBiNesBpH54
XvYG72ZJv3vUf1uxw3kzysrosYYX/NOendY3BhahVMvbPVMD4xkVql2lqnbflWOYb9qK6gxfFRoB
ulUD4+LksGRVRU8zap1wRVYCf6cdRIC+JLhj7GDzgV8bPplGOR9UquprtABsgu0grteJU+hEpeeJ
vAIxY++olzu4uThc261E34YOjESOpe8epTHJrw6JAmsU3kgUpd5tddU0V/8qAqPaUzvKz9rWDXo4
9qaeSY46HeMwlTO5IZSX74Gb169j3XUsY0P6kJFduY8SmH0dq8C3mJyEbTm4rk+iOYRRHeGciWP4
+k3vNpZx5q08DLLf27Q0XmnPYhbL0F39hjeUUWUhdx7hCWLFRR5nFo5NZDG6NjVhZ6Px4y4KRmgU
rYcnYfAAvmyZw/BJVQf00QgXV81ySXxbqGJR0A5r8gfQXYlsEUWnXfviTl27QbfEH7UaoW1BHapP
b1JMsw3Nzyj6kS1ZUfk8xHm+72Rf7FFTBqCADB1txxJ9WiNB16dFqFX236mYdlcefJ+UFmBib7wg
1X0aSZQHVDPcSgwDKA0joksbQ8afnJT+nUGymlzhdJr8El8G4W6VQRiBKYje1L0hPyStgY7LLZ2u
X/wNs98VFT9Yn5zZlwR/PBr0qr++uexia1HVvqE47IqTmjs6FK3mquey5FwGh2n2OPY0iBGp/GtP
VQypHtYQj94T0LJLFwlrT9DHzzc1H5FRzmPeOPZ1YJQctZ0WBEUd0syqA83bsxttrkSlpc+jpMlf
FDUa0trRtrbVSPwrqELDN+3v8rGjRIgMIwEFNjoodYWB7K2UWGmIPpnuRaOs70ZeZ9uiYoLTTUoP
MzN6jQGfzFjoR78SvuFXePbapzZ15mcmUnjvcEq665JePhbElawdC/BH3IBz9RrhfO3YkHYreGzB
TTYWIdEOi2rPDLTpviNxjmgEffg1FIH2JXerAIEAgNGNpzn/eU5pNwW/lc6PnSwx7jioGrdoWbUn
TrEsMiLFFZKZYKntKf6n6FvvQZYDmRFIS15Er6yXodGsl8Su1C1fKmcX1ZG2UXGsbdCFov8OgnIp
6TSfS9DZW7OBHK6l5CK+jXpn46osW8+7M1N9pxdkoUhwb9d2Q9mpLoHrFT196pKJuCM4Sr928b9s
C5l0V7nqxLaqc9ipjW7xErtSHXo0kHeBRwgidk0sM29zefYMHNqaBUKUE8r17MXTrdsWwRYLSsip
l6b2Cs1eeqfXSX4FWtb5KmHU7gnbs+yVF/MxpAXG45+BzaQtQGODFi3VPCngeZGSwxJoLJJS7Kop
0FMWBXVlVkFx5zbzvInJawnRgFbqWadVZ68Ir022M2mwCKbBM0FFSlZ96iZ3AgrwrhcIl60+R/89
zsiB3BFNeFNNd7Xb8ul2I2RgLvQ4gCxz7qYbE4oS8XVAfrd8m4Yr2dDZJ0ymxbzUZYWxLtyifOqh
COx6Fhz2QJh5rlG7dXc1TUsk684A0QbxrRqN6gBpbdyBatHUqk4L7anVddSRNN/ZMVuE0meUtNZ6
2PJqdnaVIIZZuBreUOPWqAYUpERBPOvI5Ld5hapYyNh4fTOyWjmqKGsc9VclPcSvUwzjULMWvzeO
v22MTgCHEl5taFbuwRkttfU61ZDxbSJzFWrA5JxLh0YgWVSsdEUrZqqGWFlWmsgobwb8wxPhGJQl
JAqem77TCKPmj95zqic8ppzrwG+NxNrHupiv6MI6YHXj/XJHd240QWSTdnRrAClu132cP5pT2mzx
HRbbuYq0PRzYrlkJ0ra+qUJ5BMAV9SPRwoAO0li7xu103yNsA+SGh2RMtF9eDQffsEhW67ExZYki
zkZROoMCy8pph22z87xm3JZIaPdBgOenYF9CXprdYO2vdXfLDjHCZGTn6y5S9yY60nXaOvkPt9B+
oNe+m8xW7MxppMorjPqKJjmMwTl+GsuIZEdPC6GI1nsGYlgDE4GFigcTD5P3lXp+g4xoqTvGbR1s
4EqHiA8wi+hehz/SJk4rcyvuF0GGxa7KdCxWbOxdVfCpKqJwnQ6Qcp04g8pRiqGHo59E38J+sP10
MrBpq36CWenN5WMF04gIwlCvkROZ0XWUONV9ARP3qxamJGmZKqdFXmGkIuzs0TWwOG8yr6KBMaj5
YMYy3VtZ1PtahOZuU9Imube8Zr5PQqd5rMjj3uLedPFuTU2+cWbgoxN1TBDCUbSnPZLshjrlSK5n
8QEBnsIc0dWvspnza4NAJzT5mS2bzViGYsTe009pet0Wr2zvAR47hffJkH2nrxvTLh+GOqEmaFKB
vQ9mVV51CodAokXtjnBGXkXSs/A3U5ulWd/wFDeIEF4toKnjeohmdWcZXfJQ2B0VTnBW/zgN+yvk
cpF5qzzZ/YNuzz2kSHVeAuVS262LXjzryxfSMfIKu4IX+VNR9NdR7FmA/truBYmZ7U9dPR4yOxyu
R02lPzorAekZGTzcsu+C+8Gt8p956+rrwSGJEyNMib4EeeDBIAXgpumwQjiwnhCqD3BccWUQRaC0
zvoiCjff4s2EAUw/JLotNfUrHVzvq1m6cFPl7K3DMJt3GO2TdQL8F7UgzGtSGXPcdr02EaKhGlay
JEv8pBqyVeW48IszvrYHxakCBIiYCWfwNmELqxQ9xRPwxa9T0dWrkFV+ReHGg+CN5yg1qhdSUQUp
eWjycfy5Nboudsb7Ujr5U5nm5U03Z+ZV0+C+Yz+f421FppJWXq/5gtoyKYCW6Wi/VJfh9h3JmDd6
x3vutLpYce709pxiyJnU4uALSvbuho9ids9WMfk+GaL8ktRp/bXqq8ndVxpyjhUpVHGK1M4O7FWa
sqWhOF48WMIYi/WbvjxtHDQhPX2Lw2D2v8LRw39FeYeyvFdcC3a2P4qKeqoKXLhIWno7lwMivVZo
2b5Lscji6Clv0qEi7BzdRneLAzO8TdgMga1fUudII6oxawPMbpvE/Mz7/5OkehRHfNPkqkeAQuW7
mw+ybPv7VKfIYIVZ9Dw1LfmiiiANg1DYh5aEx1ehVd+spB2/4Wh/nHu8+DsXzfxGQy6/T+qZlb2i
QcGrlj3SlUWzi7e/+WzDOge57GDBJlIQ2e7QU3ePLORPpbWPCCy5MVMHgXza9ORU5JKzaWKGr0iJ
W/xuekkjU0NzGk7uE0cdviehzL8FuatvqlC+UJEer3Vy2/b8LSbAo7p7tGLrp5t5zd1QdgoiWTDs
hnT0YNMLlXySch73Q+MyYqXn7dHcwnLWJIMiAvfFHSLrKR5KBKQ9hXazkSiWCvZUKnLkztbsfSci
854zyDMLcno3VbNzqOl8rbqR+MWKxNfvpSTbN8PU4Gu1SG6dKUDwSTIRXvKG3S0y6XodDmPxuUAo
yg5Xe8jzvKPtp/KHINace7cGGO4kpPoa0SB+G2FRrMtkrLZNH4eHoIj6u8KeopvMTu1HCxpmAYVi
DrT+n6RAJRql7T5nud0OlUCJ1036QxD0jk8MMwGxXVruFdKtx44Vd9VPaMOkHPQ9Bf6nsJ/pVrq6
cxBhqfaEtn6LZOH6SUiSKhaT6cBCqvm5kMMNWzn3MFoYbtuwTtn/lsXvvkuGGO5t9SoAt/zTel2P
gzOEEvJavrUujaoPrr0xSDZUS0YmW2s+9aY2qbUm0ePfxlkTmuuyqOtpJRrCbHd1Mc0czaIGa6Rq
sqcih/Oa20ruo3ghMVHCegJh8WuaAEToZJngJRQNIPbxh2tzarAzM1+zqeKQVOMGnYFXX+WxNNCn
Gr6GCPbA+28Ts+c857ih11ZAC4pdYbah3PGjNWNceLoKsKjyfVXj6PeT893lCDIl843d6A/soSCa
u5SJtN4zflgyG6+t0hZbpxYUUtKiuQsDwx+kFvyOHGHfkwlkPrST/F1PlvYMMLf9Yr71x+22rJfE
8ynYtB4aAq2wy70upx7VcU1brgth7wKUuQCZ+lgFBb7o2o5ELGF45jGDzUFjWgywzH165/Vq0CjG
xVXJnKz3nMfzC5SgD8Vjb7ka4Xe6h7mCyJH3xWN3sif2SSR+qjLEYAfjZhXn7rTNwirbnK/wnroU
qEBXejYyDZa+95fSW6ei/GhwY5EXPk2JxScjGYxPejekq/OX+ijNwPthglzEHCK54lG92iDBXIHq
bvyCQLGbNOtS32kAtQdM3lUdTvm+HJhc5y966v5MQxiCOpwNe+voonYcEPpUktikUkbRhCOwchpK
dpxJrQv390HLw1PjhUai5CKcso61SSmL/1xVWuPnKkLCkwVawuLmJVepSUUzo/xxXymDCmI2R5/6
bJouXH+ZFe+VNlxfCPo3CxPY1I9mjQqtipZx2PperlGAL7hBpx6/nB/PZT4cX0QgF/MWJqFOW+D9
fJkMPhedpMfadZRu3TFiFxG6IrjNTH32Z2VO9P3ltC0R0+zOX/rU/BEmmEld0rwxli7Yny0VaZM9
F5qiWYokCn6ATcp8shSCXU3PaK+G7MBU1AXb85c99eoLC7sOBD/s+gatrz8vK1rplG7MZd06yQ5G
PnxxcAv7ocOslS7z9/zlTk1YwRoDlhCVm3GsCAsbOPF4ublc29lPtVnvOfwjtA7IHz1/pQ9ANI8J
i+MKXQPNPTxJxwM6z/95ls7cjz/at7mpgv7n1DE3tTYzYF3hVXa8Wf8eBUsxaaQUf/5HnJq0i9bO
dSwBP/TDS+OKbobjRM/eDa0H0meo5ocsseevcmpQeYRL+0qn8XlMRrXgifUWSrp/V4EhCWhFSNIl
DAvg/vlLnbohC9MnbG6q8gAm30+XdFriDjBw+ONY0/gey2+OV377f7vG0aIW253p8KEmeMbsPs1O
s0fQdYlWuDz84xed+Yf5h6loux8mh0y8sTG7xq/Yu34Ke908mAT2redhjL9GGisM9nL9Lmxos6Bf
1q+AL15a0T6+egKgLC0U3j9J6eJoRSM0HPRDKWs/NMCcd7iK1qOR1jeZluDarmSx+dtx5XpIVQnw
shEgHr97NccqTwFsQ281sUFx1APGIPfCVuLjXBT00DFGUto1gZwcraAyJFerSbPaj7sQ01ZVxmt4
UDduQi/j/O2cuBI34dmkNqDu/ACOlS0BXUoR/c3ShuNca6+Fcp+qJnk+f50Tj8lwUV0CO1x2R9ay
cP/R6yYIOxWycUvke/q2yb4jflon5LJjlv+XTP7fUk4/uic9rJp/XOpou0KNylmoW2DeBknhvrDC
VT66HWhTOYDTG4r5C2Hq+R7batBsaovqvt7gJ3Y4sm672ey2Cd3fvdlSRkNaSQE8tzDr215S4UCc
gASN0fwpyDgHWnUhEKXRLeJc1W0zs0u6g0sc9e1Y9lSwFczVNWU2zEoO8q7zQ2otOtX3rx9fcPp6
eGVtA+7Y0dqcZbNGNlrPmLZR9yLzQr81Bu+zcpz4ez73ZPVkCLuaDBc5nOKdS0wIPWvnakmkiG06
s0ZNRLDZf8kDDkadEyG+zz9Xo/dpDigs5WVab9sUcVQdCxc0YCLw1o0lrobBdA8a+rL1ZJWWT297
3HSdZ665TrKhhOfeIIMmDTPFgDCxXm9kOK6ROk4bizuUjJaJ/UPOrf7qYsi48NE6MddMFNMoOPhm
seU/mmtBPpDJ3SjGJdHam8GQ4oqnPvlh0mBtmwJxKYj644ZHoLxF046jGWPf8YYHntQwjFVe+tJD
uki9Nd/WGCNuHFF1e1SF3U1E6fUJ52J4fX4OnHh92c3pjgOxFE6ouwzFH69VE6pBi3qHAJ1Yqa+D
Mxrfavo9T7bhJL/OX+rETSLwYDWi1sG/jreO9EU5b6q+8POhoSuCa7qhXNtD/EiK5grJauytWxrs
RICaFO3PX/zEfbKvEgRPv8XYHpu13TSEa10Whd8GZbyvx+IpXDi9XqKav94GWMsiZbgojFzU/Ucj
Sg2oDYF+ElPneS9KFePG9Kaet0iIv56mbDcQTCGM4vTxgfVb4SDuw6HP0BX04wZ7t48T6m4cbWdH
4enn3w6gpQtuzFy888g5jr4ohA1WhZXV3JadC1+rVFHSQ6Sn02YivUQj//gCcjG2NmwNbBrax5+v
Gm1I5PQ5d6ZZT5HQXtAr/0wm8QTM4cIeZHmX36+BXIpjqcOtseYf51/mIopVoSHEACm5FdRKJZpM
cgqHGdcoJLbMvLQbPX1FshuQsS0v3fHnxapcD5gs0mtjOKSy+l4q40k0aQ2pxcnwiZs3f//o2HjD
A2bXwRWPZqQNKR9yqpv6Wt8fVDb4pBHdxY5+4TIfN6UITqENWxgm2H0cFxQGT5/imL/aHzRzgfli
2qsmvojnb+bjKsJVjMUHhM3H+QBYhm42FUmCHrURVLSo9MAD6X+7hYOyuaOh7s1rQar4+YsuAdgf
ZsmycMAmsqFqHxtMgnyG3hRRTJA2Rscxk5ThiioFESTp0s8FTWzy7kBEkVWWRmts8RVtL93dd1Md
XmX0kXcj26JZ2fVnICqQoauKzcGyLSCezr5GFud8kSaAbmiO9oVff/LBAG1nxhnw3o4fDJKEaImD
y3yq08U2UTI5aBN1zvNj9HGF5cGgq6SkhBHnw5Yzt2o+I2GZ+UXn4g4sB19PjSfP7S7tWk49Cumw
t2UdcjjDvv9i2W4migp1NKS7SiBkCSJIBfq0O383p1Yghy0A6GwO5Yzd+6vMiW5OYa+liIegkQ0u
nyngjfCQ2uwV1tLf76I5MyIT5ZOxuM6OT6hwix0czbyiKg1+LmPXxM5D3gQv5+/q1MuzQEFcJLkn
fFJTmxbGjCnFz2Lbu0+VQYstsH/SbCl3TWh7P8aMdASqhe2FT9WpNW/x+rGvJjnyw6GH0qkeCWtI
/RBjfldo0K/CXZU8V8n8yIt44WqnJjzHHpPJzsnyQ5EMkDUSUrCzfhVW6T53bMAsJkTN84P5gbVP
doXO7HBxtxnYzo4P/LI3UchTcve9ftSf40gvdxqK41WQiCGjN+eO+FY8fGhlN9zVqkhv7cwV+8hD
0zkDIKSxnFQbo4YPDFsLPUbfJ5dOt8bJkUfiv7yZAojO0evSBK1uo7/nazNZtAm6+rvRSVLKhdde
xa730k9UJ9wqoolRiPg5HYf2KpDlN2J3oUYt5Mwxt66oIsmVQ5IzSAju4/xAnnjX6GmzBXVdQXHx
+IOYufwGjC2lPxbzz2o2up1eIaYMCB4u1ffz1zoxHMabxtheCrXsut+/1ybkcJ28d7b2gfFTp+Cw
yW39e6uywndlkWwplXcXdhgnXjrDoGPHjoYv1oct9tBkamrCkttL7K9RHEJSR7VDH6OZVwKy5pe6
GesNaozB//t7xXNJPCk7G0Mcr5SWJpEbem3pc1a7hc/YUJXOHqjGh1BJw2fl2eGFve+pJ7mYPC0X
AJFkKTsaXYduY2vVpa/pYb2GQ4EqoRDdw4jh0M8dDtLn7/DEN4cbZA9Fghv12rc39I/TSx40FiGY
DC2GMToXVjNu9LqsNwJF7P/kUhJysYdjmTr/0Qehci0yKAuOaIYsi3uAI5A23c65jnvDuLB8nZqj
5O4xPUk0X+rB70dxQBJXzFQG/DbvnyCy/7LtGsMOzy8O6wcPIPFfH45YwDBdmITI0D45fgGNiV6b
2c6FP5szGj93/Nz0zQYj5n9M8/9taeXEwkxJHQuyoPKMjWN5nn88r2qGtKiTSutnof0SToS4z/XT
hSkh+DuONvTvrrHM0T+uIbUkTSyLayDoN1bQC6pDa7f2Z7PHxx1kuMjiUAdrNzbVpnXIlSzHBsaD
Ta+2B19A8a9HDVnEdHqtCQWcMAxg25BsY9E1h9myogdThjANFHS9oNKLfd4izuJ0q9bIYIOryMbV
PesToEljSaKA6GB8nmWO2KowYKGXedvs9aEOJAeoKbwDWsDusFzAvjBx7qLJjfZG06qrzEaiOYgo
/zRozeB7qXyKy7RdM8I4RqkVNasIoaCPODFf4USrtgRW24iF0/GmtERMQgWGqvPDe2pu8hV3DeaJ
WBLm3o8u2PoaLxxzE5nw93rqvntRdWcJDRNwCRB1LP8Hrx17bjZ7lO9pCB1dz45UUYtQFT7YmqXm
dDua6dXYFRc2rx/baktaHY0t9iaU6Y7d+MDiI9FMsvARkT9U5GmjGfR+1OkXmtCfEKSse9v8FpJC
eX40xenrUqVlRDlcH58rZEWESTXa1ERKNX+NJh2XUGNpDxhd9GyLZoYzTm3nsKTTod5kgNlobhcs
5LU5XNmo/G3yGq+E3ms7o7NwoCIMZcJVe/qddLBl8mobwHjGCSkgcQLhRnaGQ+3FnTehETzi+GvX
3mzXK6iVVgoRErRiwu8B211hjHSNe4JGAblMS6y4bfDf57O9jtou2bpwp59r4oIvPIpTa7ojmGOS
NhwPZBmyP97fWG9tXLdD4RP+ougurdSo71OjGy7MrFNr0R/XOd4YDdWQZyWRJb5nL9QQ6g1rsHbb
8w/41AfRIWmJvgL9NpAS729Gr82qrInc8Gk6eWu14CZ1GEsp9KmoVRdMZycvRr2SM4vE3XZ8iHAa
FqMi413RIgeQHtBrkhp2KEDRUnfxheE7tRA4lP35WmDZ+7D5zZQSToKKym+S5oEwG2cN5f6lzJpf
XYxmIXIujKRxal4sPW8OsEgI3OM+zdxWGePLPi2ZMkjws2kcvLkZr0xq8ZtSaBHItRpabyXFZyLB
I1+FmBrCMi4+eaGX7mRpqS8uliDsGUFI3Mj5J33y57EgUkaifiuPF8ZxClotjdjmjHX1S8jwOTKH
x0ygI/kfXOdf6gSijQ+bg3bQVFShx/M5iVZUc7rvhdLGTdk3Fz6kp7atSywhJZbl39yj91CMEgcH
2ku/wzMSEWHsjcVDU9pAkYy7rKyf8kxeKFScmsB/XPJ4w5rMVoZGT899mJl7kGW/pJUhbncOTTlc
OHOIU/OXE+kSQQh+hVrS+zezGwF7zZObs8yY6lsXVb/Jc3LWxBh4a8q34XphOwPE1IttXC9eA81Y
lJkNoj+i7F8siiovQU0iSW/iWMDVhs8o6prHcJZENxYkYedB6+0md/SePZtVkzCSFsGU1k5gH5fS
Zmn+1kcTOwss66nSvyVlf4sUp9pCuvoVewPkDyXibY+5+bFCdM3H3rQvzKZToyAXpy4lDubtcQM2
yyo85vgT/Lmar+ZuNladbr3YlX1NzfSli9V44YKnHvHizEIo41JsPR72KjFCVbMZ8uMaXvRQ9U21
eyNLi5BghFW7aNLPvzBv2omjDSGKGZMb5HXhmHn0pENNZXRJs9x38lmuo7F3Hq3IGNaFUPZ1VGbZ
M1k2MKQtlJNvdgFCkbPnvJ8JFkHSt9dGYpEuDMOJcWezsVigCfblOHF0UJKO8mDYi8wn9svaRo1y
PhUR20aVlO1LQvAniNjo9cJAnChiokqAsrCs2u6Hs2842XMVDLzR7RwgZRWhtUOQKnZt0LR7ELxi
xUxBOWkTYQUddK3oyeC8sC7FSIoTa+XiC0eOQd4pjTbz/bunI41w8i7O8S0nIPDffA2xAFuOtrqw
rxkZ96pLUCNjsQK6kVFENrScPios+OF+FKO+UyoAFf6WDdzN+le2xWAgRqYUjql0h6jP3iPJ/6UQ
Y7NkD1vLSaItWmFr02hF50dO7W6nqHc3Xnhtlql4TEUx3fHaYkJTvAgvkdfLQ6a7/+gEulw4mJ+6
fzpgeNChVTGuy0vyxxaHcluStZ3g/rN0eiRiDi2qM8UvsaFFu/MP/dSlEF6jNcCNzmfjaANC04ks
2eWzRIBcBLLDW9x8U5UeZAT+5/y13p7b8Zu2VH+X1Hg+g8fH/0Jzsn7MYw4HA0EKKxCsCrPXbBn7
oCoH8vEy49oAyXLfTeZ4a5pa+GB2Gsx5kVX7qgDF//aD/j++4RK+QT9Pb/g/GQ5GCmcAuONOXf0E
FvD2//gPvYGzHdxtEyjZ0shhH8nq9C+9wQDPRsS0QcIo5TOWVDYF/0kXh+vAU+ePU/Uh1+8N89Vi
Woj+9/+y+Z9swo09sQgHdbSZf0NvWDBvfxzwl59jUF2iC7no1/QPO08PVklOeoP1K9LnKvmd5XMg
9M3Ip7TuUBHgUnlOFqrZrlVoL9Ztq2z7xxTQv7wxSptQrV2lARfCuw++nggIGbBbXHlZCs2k0XMN
tV1jVdhTsA1M4aCtBzHUeDVF1qtZbDhTt+YdR+TKhauqV9r4JeoWQyp9qHAxesJpgegGM9PGkdiG
pNXioEpwrqyzcYIVRCxhgssWW3sUFNqFUs6R3s5ylhKVyUmDf+Hy+qBCK1sH9SSOo19VOw4yA7br
RouIw8If+EnCQ+WSk0Ga0+/aaWL1RClP8tPMqG+4n8IYw+nL+WXh7Zv+f5cFfhK8DdY5tBQ28bkc
g94vd25iTjmE3/CnAe8q/URQUoiZ0upBPe8jjbg+0lfcODIS2KBYQFZpwgLlrhKdQJ3vJczOGppB
D5WM9XiA+bMFuj73mzmbeBTbrpuj+TlqHGyUW2dOa+d2nlODP5ZLC4U/+Ke2d+WFD/j706Pl6gwy
ag02x7axbJ2OPmFI+6dYS7Pil46Rx3m0i1grP+dZUM7350dv2Wb/MXhciH3Csj2jAsLgHe+JCYqo
5Yxz4SfFQoq8fJ6DJdjU1HnDJ+Em1t3YInIHtQvQTevWlRG6w+c0tovk9/lf8v5TstyyoOeKBgCx
nOt8aIkZlGHQwCfOz6H1GufWrhRI2FWTa8IVh7B1Ztv520G2qX+ylAiKIzQvjvVJmhFqbknL5EfW
w5pSm1pVGorxAer+X25Ml7tj4bKQ8jDhadIcF13NmFjMKrbNn+h/29j6hT2V1K2roOqZd2FZL0Oc
Kafv5fb8sH6YScQTL/ndZFlT3vogThWkDjYySdsfky7pXpMElnnD5wBzE6N7/lJHZ+jlJqnaQS5E
38yMksfb/aSk9zcOZv4TNradu34sg+ILhUTWKKiuYRBWd5OcAz2/KQEVOPrWHqJ0fk5at6rAH2Qs
iDCuEmIEH/Dxu2By35IAMT6Fjaf8frSsvLmwWVpWh3cvADYrAEKcC0kyMD5slgxMkOZk6sWPQnUN
v6KBE538Hgyl2V/LMndKsUGwVXbBpcH6+GAkTwWtvf7WPzletgJ8dlPV2NrrbGuGOa8RB8SgUFyv
ihpC50RmtpnPa5K6EB0y6HebumkaSIwo483hiTDbkSy9yJvm7jUsjETuROGY6trOldV6m/OPlvfi
aJzofiyAJF4TTLke+Rf8739sKu1wrJq8b8rXyIvZfa8SKATzfetMhFSsYOii9NrLtmqdW00ExJxs
2oKcIsKMHaVYLGVqheoHEzBPfjtYifkbYkzvGJQHwwLR/+8CbOFFHD7bE9lkX9tQSuAcA9ZmZipY
CNxpq6LpHD7DBXZ6nkiUB8sSrbV0E6EEqinzHoKo6qZ/UEKwhVjV08wpeWMmCftUXEOxUyc706pt
3u8a2f90XzlWkv9yxt6IjZUg9Ga+5/WX9lcq9EzNZiYSaVwZi/eKZnbRG1/xfZPKvu3x08zPcyfc
4Wloamf43FI54s9GRcIKssLxVvLMzIjaJn5ldEAp4EXoAbzoAV0zbmaxSkXhTkWFU9hkLiQmfxLW
c8AfiR23zZ29PUxR99CNbs7HTNXkNoIraawkVNuEBNWBzE/M59FqFuNyNS2k73srJBn2/5AKZA9+
YBHN9ikjs1TtydOciuuohmZ66Kd+Yi5NXrCsfPEQk7jsDS3xVuAqu+WbWXuBydtWYV5usWpZ6FGw
7P17A3bSRdwq+UvQ+De6HmgMqE1mjrpu0TWwiGUY9zRkhqSf8R+xW6kcZkqVJlgf/v076qrWmq2I
AzuO1ky5kthUEVEsRqgkYsWlJ5SayUGJknsK/x1VK00hTa9sryJWHHk6wREHoBw9VCB878sVheay
a1MVSWHRqlIY5NWGhX6ZLqXs+GqJtAResE2IPc0/F4tHyd0lFIqZLhVkEd6poZCSWROaTcYzE5PO
X4goyQjcXRd2qScOGrnV6kedTwNjWE6AI6ESsTBS8/Yy9D3JZnZ7LxvJKyuGNIYJXix7t2QBYSbk
KLJb5CYSoDbTp1oEQxFuS1Ca/GLXHFgFtjD3B26mJLyDX4IWyeKfQk/UYiAhbeC4uSkV/vJu0ye0
FBOefEfGFgEWZcdPUtw9/+XYJ8tvsSTiCGdNk4BXUHl1ykwBO+xY/oDsgJ9H9C/5pWuCy/U0vm05
VNtf455slXgtkVvzsxJLLmNcDzkj2E8jbuLV7LnLnCPz2LX8pKPL5+5Cfanarpet9fAEkYN/r4Et
8gK7ScfawNZxZpdBNifvuWrUvCweUcpGLKlFs7zSllz+UkAOBk/Cbtk3FqsOQsjw5MapyShEpVu1
yh8mvU1oXVE/4C+sm7bh983sxZZZLeIYB3uVytnAFO1l9tRsEv1JRnYsh80i/15WJmRLgGAcXdvB
ygwrQRwaBiR9w9wmny8c9Gq+t+HoMP29dtHxbGU+UgBnozCWDgHd9gAJM9LJINVBWCUiviuNKA5g
IyT98oRJ71S6sUPjQV31Km5xnmOMbpaEB0C8bauN12nQcoj3CXfl2dSWByMCur1RcDMFsPawfJQ5
bPTitmxLOXnkKMfWmG1ZiFluth3QdfJXw6ovJTZf9u3TsAqQ40V+IBLUI0R6piyzzo95tDUrWhZb
xT3LBEhRHMGumqIovFkiUfEIdECHl8kTJ8uS4najqqtdqmB3ReTHTC1zKBBxnYb/xd55NNetpGn6
r0z0HjfgzWI2xx86URRJidogKFEX3iUSCfPr50lS1XV5qCCnet2bqlJJJIC0n3nNebOgodDu6BIN
wrpaPIejsu+AqaGsUTAf9WoyDWvorjCSsTly87obmKUasQnugmbGI8RfR52pT8GBwWflmhniXGpn
ynbkX5LCdPydREOIc6kwVTV9jnA7YSGlLpqsBVbkgP/Gc5kanA6KUWQvWLbsWVCqE2D0jsx+Rwku
nBNWelj2Cy+eTsbAo10L4a12x3HJdaTmNuCWr2KoGvQy3FJfshJGK8tx8r2sMbiUxcz5MIep4X6a
UA1CdJYjynMP9ATgWW/DRjSIola2DrFMA3LXzyrsyEZ+5yGc+npwxgauaLQvBKdqtE3SfHSM44DG
jWhXFHQSFDRH5EhcPM66L3E38fFZw+U/b9U8BrxxQD+OUWqqNGBj58NCOH0Is0GP4O9lXWWj/rvZ
bRwW7pKhu+2v/MbQx30PrWG5R9LDZIydQEQCmvsMP5j9aSQZO9cNY8p7qxHOSHuFGH6db/qoENJA
TsKa/e+wwEvxxaym8hYiYZSzhgRyYGd+3SoENBs1tD/bijvmXGAu6V7GvClqtnWboY/EmYtXHyok
5ZObl4u4qRq/Eo8ou5UYAGIKbK5GHGiac4hxWMesUNyIPEzoXcfthx3IY0xbRJfGE6J4lVlZF07J
tbqNQ6msdccc4TbVTGGni1C1Ejg0JFOhdEhPJwd1DjeYSztateh5yweAZIP7xccxz03WeYd/lKHt
nua4WbUR3x+zTuMEunbKTVaCuSxHNFyirFxMsYttXGPO8QCPh5Uvi8vRNK12p6IgcTYeAdpym+R2
2nDx+TI46+d5CFeOK20L1AonHNbhADGjjdHYASIqtGHoCCOYfaCHLDddY47LeYz1AOJpI6IQCAFP
Vi2peJVoKqSx4xnXbdFU7t3Qd3AG9mYbzG0HthhYwC3UN0eixgsO7sZFV2W5l/AoUcEVvi/ulgC9
jmZVSj8QuChMXgIH0EQZwscyYimLfZzJfNotSFtVaBEXjYMZL/I1fRf+sKo8rJ9Smo5qQn0B99Ff
Ue45w7AesM4LVrbTe9JELqfuPG2gaXqlv48ro0BiyAqMAo0EvyWsTX+lIbgdZGrRP0Hid2N5cl5Q
cnUkGgBXwuZj8uvf0TeE29i3bhAPa5oeU51MX6hthXmPdzfOXtu6G4yXRayIp8yEGGVWEMJv+tik
VbYTaOSx/mtD5ERQwpmUvlYQlNCbG2Krvmu5wNkOqevrEw68lo4wUeeLrRiXmHJMSv1h0E7Oly4x
CEm9tFNcPcho5dwysvYSGxPtAApPvBu8Rkd/lLZ15hDk1sLbzi7N4Gg/dFXmf/Po0/AqVmsEhe77
SGoN7dB5HJNe3xPZY7vFKO1dxAb9b6NJ7IbpzDy2nGU52vYcegAh4pE7HD80c6us2l+cQ+TaiGkc
agggnCnox5l8KHEJFIS151XQTY60hWzuaIxZXEKTcY4kA9TWgb45Q0yueFORpAHPHoIlaJYvyvU6
/q5BCJRfZuZNzF7qvUbw/ijI63OyQJmdf2Ln+MA2mzpue0s8RiLS8WoUK04bWw7C/wGTsG52Pq4g
NcrLueJalG2rY6m6DXTIkiIHyRjJpval9fdg9HMRbcbSgoCg2zbUDVaIVqEjs4pM4TH8nOFYLW+b
53KP31f6lvp9g7lWwzgiXa0rFn4EKqheWU5sMJBt4uYRwghZRdJRDgiQjRwzuX6DoUdYBrTl75FY
OrbQamidhYg0qOm33jaV9BFALyxUf5DCMUq9FDOTOODGq1B4+VYKi9rTyzRyYVrWPenfIG+x7Z34
YoxkLOYIo87AEld1UqgxvUYDyoyjB1UEXo4Mcusn1XgETuKr20VzTrDmpq9C8UkgY5alR7rwOqgw
Je6sI1yWWSfyoY8r2reKep01rbPRBDu2QcmTKAX/HB3NqwYJU+9gtkmvwutFpnaTXfgQcnmfeXH1
PnAcYfKpqiDIBA/m6i2CZrwueNV5xz+IFUrxj7mFdvm3rLP0AnPiIevsfWcHCC9tkpfbNVUq4dIc
mpFAde04LVGg7wgdb0pfr0e4aTmRtckI5H/HS1DzB/5//a+JSlD0Gcsw4Lq0Ut7LRl8k0KFh4Q+I
VWwsp9Vv+7I9CukxL7QFGiZV9Bx81YUzIZTzXaFklKH4agUF4AH0FvUyzWZignznClev3bK2o/qy
Gq1EyU1SosUwnPELKoegdmxm5nYwkDnpt/Ui+ASzVZkuVgBcyjeRakj5kiDKxKNCrgNrwb4YWsnh
Mo+uc+GOlkTTKPZs1lll2joJzFuPjM20Jj0hvRsRXpJ4Ms9y9pb53Blt8icf9bJJ7Scb/sGjSgHP
EXW9RD59YipijR6jYr42m6KCwOB3RoyhcURgMCG4SfZVJ53DnxJyFoGAD0zXn0gzdcu1aSj8IB1U
YElHVCqS3jiEfusMt/6CXbSxNkaL8TfSSCfd9DV1FCbQVmDfBZHQgXyCpZi6jQE5MGuyoqCLhVNo
0PvMhPJqYpTIa5Z7Rl2fuIvVke4duwAKbq/zB5aT7/F4Snvxoo/KljPZP7QBehHptg4mlj7i4lZK
qlKExFEvW69WeLAjHmUgC0ILrWvKHlCrUr1eGPWo60dG7Mx6SYLzGutPpjtNdceAQEJMOfFRMdLM
20BvcbLlpL30/cIleJ3HPNnHaT0Nn/0pWPojyk9WeQh7m5yCi81wiQ+cSSqOTr8sGn5N5ErBWZV3
tY5EsQTmFF+PL1kjTEY0R4+4dVscUgT8g7/uqVzZuuupdBb4klhgsKxfGmnJEY9edtmctSsZLmS8
rsL4DcPKEbCSvYZUUTOlmTXoVx9g9aJcS28xlnJrTLVbXAYtxRH+IaDv5Xq2C31gSabRQB+3gEBb
I+qU0ZTdad/F4tFBeZ1fOL+cHPhE6UC3slBL/0gt4w81I7rPAE1p6ATQD05qRiE22mOMTsqPKZY6
z1SpUYIgNNwZu5JVPwi+94Oy2mlVjTJVSHrq6nIe5LXTOuvc1nVoSl/+8PxRd29elkYZGrqy+35N
7O2j6HMT42r+M8Vz86TJbiP+uiiqEz8yN9bnUwNDRhEUclhzdr3/rOdq4D/LlOCsKVODioD/hI/B
aU+3N62+HMvC+TE51UAiM4DWYCV60k3ZhviQ0cHeLn7DoTHUrtdTRFFlB4m5lTZ5N1UI3dmgK6sr
PP3Lyfy791GjE6hDJEwiuRMC9Db40/uv/2aoNDadwBbpMNLxN7Iek4grmYyB9ygza+I9uKB0Wsjl
Sgr1/qPerDmHwjBKMD6doD+IMRBGZTad4vYRc0lnmA8o8ebjvbUEeov4MbjLj5bcaQsFG3Er8EE3
80wgJ6fyM6LrcSWgfv+IyqU+o+TEZrseMk72mwQsL1s5joj3CSZm/vyrtANTfOK0q7yXhvT/J/6Z
zgJEQ8hruqvKdrNOVyS+wIiVR4nznZoEqeOcQj78GdbI1X8EMDkdZRtWN18L6YOnURw76bkVBIaA
5nPr+1A3QXEp21Kn5llOpnbAd0NHje9P62tEi/402mAheA6oRWzxN+zeHAHBEFHZ7wJhU1aQcGJ9
zHEozsxrLLpyQg89S9DhWweFl3Izvv8Cz1CGf+5AQi0olZA5A4zC+XT7dQGcLDEtrRYpfHTaZyQP
6WUtxZaqRxrl+5ewRYlUh8aIIenz+3dR3PDAPTnbypc198L4MjhV7ukSD6X/mV3cuJFDtoCSd82V
AKW9CftN6OByPK7wxpCc1sHo6ctSzQOuops0Ntn40DvooecbGQwUj6xR4D5J+EaJDmnwIrPlMaO1
HC44YRg6tupVr8MuQ9iBVr3OOn2d+21GbBP0jr7i21a0vFbwUqDvCe05NYvC1kFTHsrniM+G4NOu
4xx7Ze16mYyMfwh1ncqkrSaliyx1QVn2/eF/s+BQTNAcNjimNpD406U9kFmkhrnMD03aOcSsSSt1
ChQtUkcAv0vW7z9Sn9+vJpyjFqArPZoQLEBwyrSmUTbLrg/HhyjBas7ZDgD48LAFr1oYV2Zv8gYr
t4wGkqjJinVQaJQoMX7UKDr9cqzitHIIyFQ++y2SsAYNPzKX6UOBE2x1llWYPN3ZxWiLC7uXH+AW
Tw9qJK28wKFS5MNB0WpTrxc5LOYkS9u+/646uHP3Xh7oZZHnrY6s3h9e+2RL89s1RAubGDwZSErN
k+ggGSezLGtl39W9RNsRtwGUz3YJZVQy3SwfuR3QXl8q/iugYMO6nFCruSdZ80S4ainrUoIh5dH9
+3ZE2Js6AvwJImxIUFChAg6Bn2mTp7qsNRm6DBBKv2ETqtDXZeKiojtyqwzL4eOMwuMuShJDd4os
VenzmoSgmLqjgS3WXO7qBvnay/cH4WS8GQNg6LCZQTPBDHjTMfW8REaVP0x3Q5Xrmxk+gN5yEB3I
nN9/lHOynvWccnjBJ4SbqV1TTs7ssWmpqVpufBu6zfOzBo/SKcB/HeoPHPUcQS+99xKQDqNQT7Wu
kv7+k1AoomYkCCaD67mBrmeSC7acdHbVw3w5GkU+GMtFz1b16WAhqTLuZ2cgYdoWdUx6nC0camr3
u/FHt0g3kQyEStg7S2gu/J1qKj3hi5fzFLRgCYeDl4RcWVRA5cbwUj2TufWsbhwoDv5mI0WmC8u/
W2jsSNZuTs+Dey/G3JtfOFvVSAnk/SENX0+fFkmjk4+AgKltFmGnnyzhji9QodnGP0vlBN9yUXv2
zqY9evCLsHWp8adyl7hTdD6HuMJtWjeGimEX5b3CLQGVX8hWNE0TB8+vGY63n8ruDgkip78uJ+yP
1mmo7EMW5Z8xTzN/KiyjWkh2RoqjUpD4n4DBNeepmfWX3EjpQraeoips9LnzdaGPrM5iFEe9VVsC
599QNSzujcVAUFWWeHiv+0hcu9xKxc4tDecymIXayHbutvTEy/uUHv5ZWdp0CfJWUs5ripEWnrTK
76AmvHOoRUitD0tnWhunFcGtzf382KaN5SHF4qeUMJK+39t5Xd+OgTPcZ46TgoMyDeSHDep2D8UQ
9U9Ys4gv6Jj3hEXxAPh+yHe0CeZ2XdMvmtYTUuvGCuErdVbWzRYbCoDLuGvnXwcMlqmax8jtylE0
t0s+UBJzwThS7TPcNWyYz66czR/2LPvvVrC4d+ngDet08qvzIuizrZvN2QcQ89eHNQuCtjKHGcQS
GxJBcAqnaSj/BJ2X1E/M13Qd2TFewX7ZyJxpM/27D5bfqwvq5WFocwDIAlv9lmwaLy6hnYjqJ98M
KjBCk3mLbbaNuHJVXCrXGcj/kqb6TIswKD6Ix96s/OfPBKtDy4ZD/DQfGbS9QuGK6qmraxJXEJbF
tKscC+Db+x/5/Jv+fQ0/f6WLSA5xH3p5TnSaRE52VdgKrMyTNTbsGcfmulghzWdlG4QHgpsa34ib
DA97dJERcG43jsKjeK8yDF+mUgL7AqznfxK+iM5qowvuuG974iQU0O+riuDFljUwXlta7mdT5fXf
1eCEFzXl2c/Knu2vUU6eipkp3n/rpEg+ORXqDCts6nyqNwW9OGuMKKyJaH7Km0TSShjEDmdw89Gc
pLNemL8PYqETEB5DosMAwiDGxeGOPkW545HXT244L0/wEBn8NHPSPS6g5QEVysfaisoHx4imzYA5
SLnqhOEf3Bpy0Ob9mfH06fZqZpAU0lkdYECAY8jfvQ4WrCKuaB8gNYycbFlQThNoWMPpiZBvLhe5
UW41HYIK95VVZrQV3Z6mOjTUrS5V62Omh+i+8WmxEvfgLPhXeRhOfa8y6ulIUhmX6KYEF7Mz72un
cm6pgZafGkPL1vs0xtBwkxNtF/DsMfTyKLghbFTNDr/rv2c/z66coM32BZXiQ5Y07afKwz1808T9
8GNGQvwO7kDx2ahDLgh/srTOvRwHlGiz5Farb+TrtDP5gHTCQ1VJpK3pX3c5jRDuxC+uZ4QXWYrj
gUVVO8a2ET3yD5a9HrvTsXW1OBSXFDjZUzoSdrO018wgfuoy17vS+sL3bebM8wbnPmS0RnKJD55o
vQa+sqoC0ixQt+CRUKsDrnYynaZdioqr81fe5u4ZZTMD70zs2s8pVOY7GhGSk95LxFPrmOV9hqDY
BY4n5mdDYeX+/tJ6Jk28/nxCTY5PyGYBSNxTfQwxVl4fIof8K0FWoCRvb+LvjViQoe5w2lx1pl1Q
4agg8a+kR61wk6e+d0iBw26ok0TRmoYnhhKi8YNvmSy1XsJMCb02+vSy8JFS7RycJ/whTY6Jh2rj
ChNWe0RkxbJTKpxmBW1AayuEMGvavcGw7PJCGpf4veEGQinDuPD7dL6ep5HrLPeydofqmuzg9mTF
RUWbl4jSqRBsR9OoBlIy4oelaHrew+Gdt8Qi/ReJ1AxC2KUjoHoDl2El0i5a+1T9rnFLQOE5AFE3
0dGkryR9jHsREw/ay7HFG3jVZK0Prja0G+sIOGWE8+sn9lfMcbNvQz1K3HnsjFIPQpEfFb7enj+s
lAjQHNA1BAfe1PUcm04oCunFL02qDVYR3lA/QHnMdA2ZMnKq4Gnph/jo18aPWeE2C3pUYQb9/iL5
04JFI5awGWHcSHM9Xi9YkFI93Oig/IWc3jxsnicEGdC0vMiwyNyZi4puO3R6d7Ofxts2iqeHNBSq
ZZ0s1u0HL/OHDYtcJrVljg6wlqeI3aUaRtUgL/crCUz/S+db/Y1dGsYmoLCLwns1XA1lh9yFW1fH
cnKsS4n7BiX2Uk541aYhgOR6VBeZMTh/g5zv8BtBVP7LB2/5OgfQexyuqINBpq11dN6k0aqK5yrq
3OEXVe8uuSOy8Po1lcR5NfSmurKRiaGn1C9+uAmF1/yd4v5UrJbYxqXVCZr+3ovK5MIMxuLOFu5A
h4RbYAdHs2S4kzxYux3t3peJ/l+exe3c/vq///X4BGdlk/UkKT/lP1kTNkVfltl/WzZuHuXjb1LF
1WPFT15mPylpPdZ/+KHfXIsQQgV8CyabAlqAuoj9L64FSvd/QW+wqJVHgIM9cPT/TbZww78QvGAR
s7XQFfF0ee832cK1/sKxCzQz9XXkrymL/CdkC+t1DQA8soOqNdtG1wEIJk7DyG4yJtmVvYXXtas4
PlVSZdNBeCqjJWPW8IybdMbPIS8siBAZ7Y7j1MJQFdAkW+8R27TatjbY4DnYwXi5v6C3h46cm58n
ugiJuUVdJNhn9FDQ/jHS1y930f9BZP0aBq/E7/L1fufNURzmgo7Y8RRdOYVeHz4hPZ0S/qo4Rzd2
urFSesvemEcXoA/MK0D73EzvP9AJmat/xAT6kYRbSBxRiIA8w5i9fqSRlbTShiY59/3oopEBrjal
oiGyz2lRdSaME6M7WMJsHyIUUbDzHlwFNC/yBxXvCNSs5hgHmTbIUggWrnBZHJa9Lf3pOqyzwNmC
i5yugQpatyVFvmVPttqc573uISZZvagVe10AqhVdtawB6ZI5JmPNWBu+mm7KpQNpay0U+esWpEYO
/wWNgDRWyVYE1As3o4eQOUqjtEfWPjPSrSvZD8MOavN8OfuZfSssh0VALcd7FE4F4hWRGVQcwf9d
iRA/33WAO3CyhUo7JltLv7mZgtfadGli31oW5pErfL/5Nlwwugfy5Ok68UdeY8IictrSXmkfbDVi
2+A3dpd+mtKKN4pmzznOi6UJOpino2zQGbZ1a+ep1cPeI2q6QvMiMHZ+MPvtN9sZ6vRMip71l/Tl
sjZofqmbRdT2LeKu9vS1Da3J+E5MychlPR3B1SxBNR6BfVXVWqGcu+CUAep7VYKaSlbtUPB2eMbV
Fe6HHVmOoaHB17Gyep9cpyaUccdnpGZRe4/5mMT3w4yXtxoEPx7Rs602HZJeqT/wq82+Y5AyEGCU
FGjj99/SsebacxezqoCqFc6w9jKHYcmMshs3kye75cu8NEyr0qrC57CMy/QMr3b7NtCDE3EVMX/Y
g5xHwIetTVZKI0BHWY2XaYJVkxGaKY6XE5sX3icuLh32kMiZiZlNiB81bylQ7wk2jaIRClI02ZRe
R25mj9N860tbXhlehAlolWNYRflnaB4TCn2XM+i9ewO8xNWo2vIallHyaBPl4x1XuuGaXk/wqIEU
XwlKgS1ZC0s2Hcm91ahkuAZhx4hDnMG8zAbMN23B+0b3BkIj8rOdLYa/8VTAssEohOU1ZpUvPpmS
QuOu9xKjhmY9dI6Fi5EbprCzclak/XOsJuYuA9gw/j3n89A+8D9BEqJjMd1klWnd5oRraCInrJGe
/jBVhyaybunNMj34wXc+3eqRuS3GpaRvh2PpAyPD5gqw0Fz2RduM8a43jbb/1sfedIPRChvBWAIG
OLMh6O8LLFPOPXtJ21U89RTEVd4Uuzy2p2tUvTucMJd5unAw5Ezw0ht4ik90siDI1hvRdppyxoWi
Avn6gMfaeZ0WtrgtlsUw7g3gP92FtIUhCHAj3qScHY7fhbA1ustcsypuYgWSe6oM0a1j5TjHRUGW
hQdQMZYCt7lsPZkjuWkUJQwEAbU4xGVYTjuXUwUrqw6k2/p5IYO7Y+KwAmQf+xRjbVCfLr8F13PO
0Npt7NtsoEa7Dq0w9b+B8R/sT3kMeIm2g1U0PwNntK5SgCWAXcuKZxpFkpN4xonIvwtL0OtfYbwm
nxyAgsVXwQmBYz1mLZ741FR17YcralkxPZYSd7qtXUDPX5ksp7O+C5hzCarnKpeLM30NwWUWv7yg
tqHg0cVOsI4zlW1/qrh/lm5lD3hRHePaDnFsbBrfNI8pbSKxAoaCdauBNNB3AJloBGVJeAWoKfrm
qSHWtnZfwOVN49qqmuFubmZji19jumFh9GtnSNIjru7xxtFeNKsqowZmOdaM/XBQeQcDlK2W5Mk7
I/uagI/td27r+XW+ato5rjlkmmPbhuZ977X22qlMUJwqW0koSatiBleYpeMUHvCASn6UfRz8mhK8
H2oA2J/wPLkYRtHNWyzTp8+4CCTfPUfV24pLatNgvXYDtqn+brlptbNrMyEbXyr8PmQgrqME472g
BU+0wri2vMzapLyzYfusIrOXO0qRSPSrCa0jarl4d43tJwBj1YXnooM9jEH5mWO9/Z5HQwoUrbwe
qanle/qt7q6DC6EBaTV1nib7Aj2svENIrk92Qtb1BThOa1MW3XJWQufZAXij4NONNcjsIODYU05z
y6XTfqu9qk03+dLXuzAzm6+p7+uhxTgGSJU31IDmh+kKmL5DFUlV+KYF/d8ZVMZNObjuwdY6g1j1
2leYuAXuhtJ0DcJ7JhzY9MJW511fNfuw7GbUxEunOWp3uV3iWZ/zuGn3JjCOjeAbv+VAgkduKeUf
a4CHajtXwXDVSTf+ElFN3xugl3ElQkECWeslhJ/uQ7Qh4TznwJ4PCLPMx9GwIkQWinE79wJTN9sd
1t0w54e07v1blanlyTTL/DwKo+Vc1CL6yIflTTCHAAJkPIxyAzAfyDC8jk+6pnJCTI9x3ZStOFDy
R4VudLiEXEPQKzABR4AG+YjApaOef5cKdFRE1RX2OWVIshr0H18/1Y0XOj2jF511Jadoho5a9wx6
CD+oeL4u7b48h+YJap1EezYyfq+fo9LGH/ooic/cQkcY9PA5s+upffCmmAPj/WDvTw8LwAwznCjr
vaG6W+xhIyEIPKPJFW2bJnWPPeq9awOo9/b9R70NZEPMSBg3ICx/aHN20IhaHFGxgvJn66oGY7j3
EGdZY+rUnPdaPeQ/fh7gRVQ6cWzz6QGe9EyoqrBty8rD4zGN71+uoBrTl2wNMpZopM+wuflgOF+n
vXruND4HoRnqpUzeabA+V4krIyHdM4FfsKKdaBL8cKByA9cUmOnj+vzU2qhIkIHv51wf73/020UK
IsVjnDWW237TKGpqtzOnsvDPhgFQ4jgazpGy40c6wn98CnSRCOFakEKnTfIytmEPZL1/lsgUWGdW
Z/sg/JDK+qenkFCG4F0i+l6n29yXjt15YLrPIrrjGz+jPodW7v9gmVBhchAvIdsh3TxZJgXI0wyb
S+/MjkWGyS2SkqAfRhyk5lhaV7Kd1PJBSvf2/OJM5zThswBZ8djXOxy2Drzf0nfPjCb2v1kDvuqL
CeZzNaDktYVBZ9oAu5cPWxxvNzughghUA1+L8sHpp1J4zJAawPW00Li8GIDHufRVuFlyP/xAEe4P
n8jiQBOEGJzS8ulhGWDqwqMq+2wSabVGX705X3rZPpQuCwbgIFJBetW8v/j/9H1oZ9EqojP7Vttd
mVntpFROz0q/A6Feuc6xNMN0T6Lz4U5/Rh69vg7A6ARQ2ilRAtM5bck2VPhCk/PkbBF9FNInrjyo
iYFZ3rSwQK7okqTAcvF4up5G4jqawnN/pTo1xTvX6F2SCxhY+LD2T6hSOUSdS12m12Hhtx/JCL89
eGm7OrrkjiOUBqudLjdvpCgds8IrIFbrLM7ah3wyuC9RgGap5RFh/fszYb3du1oCmrgSZAt8/9OW
TVJSL4EfxhIHESm2Ew0QUKd46j2FwiItT9tYr/c8s6466pUPSuFovHGyaLrpersrsVGk5bsjSsr2
cragyb3/gn8aE07KZ9Me5u60s2V2fQoomF1fLSFBt+nl3yFvOme4ANTZauzMj8o4b9Ym7RW9Gyjl
sEShn72ehC7rddCPvaxyYxxRzTzJQRfXLNOpJRt//+v+9DDqRkDnqOByHZw8LKQXiHAt7tQT4qTX
eY3ns9mHZDme2ZIlvf+wN1OtG0fPrHaa0RxnJ3FRVRhWCwlmxlzcI7GkCcrKYiOSJb7/oFP1euBR
HJc6ePD4OMBKJwsZ+/Rs8ttgJIIQaQ/G3CLhNcJeom+JTGB/3uaKSoibuOFFOqYVRnItxuurDtjB
cWq66QYWF3UCA3Ccs+5p9T0sgRAHExjnA4Qrx9mZuECQnncFyfFIW/Na1iD+P+oovJ0frZGOSi33
GniXU4RMBq2jhWndn9nLDFkP65rzakyzfWLO/3HUheAGawA5G6q8GBydLAWZmLaE2y3OgAU4x9CG
qYPNOaRADAiac7dGUOY/i4GwTuI8RF+D/7Q8lG1OZqle6M53wnPP/G5yf/kY0p4JN47unwsiMFSp
6nRL6d0102R/cAHYp0sENJB2R/FhUdO3JhJyXm8zt4RTDp49P7Poj1XLxsxDH0XcmXaNA3J9isMf
vlUU7kY1vdVfAZplBzoiyQ62nGmx4t8535iApCrU7XS9psOricRiEPzvJWAdicrv8z1qydl1IGej
5jeNmXeIsJbOKVyGTvPZy+HCIX7GdWdwGewRfMDnXIm57Ve23yOoO06Uxvq4oO4H2oWLPutUokW8
kIW9xM+zEBvTKqrPI9WGK+FLYz+5mX+Nw4ax7HFCLlZUsWsYoEFnm9gG5yYGwIE3RLBWRXshYUtZ
66BEqBj6dgcws16yMxxrrbWrSg+m02ClHb6nQ4c/GrVvU43No7PkNW3AEtOXZT20Vmk9jSIsKIob
OfslmlpdDJ2TIr1W9CMTpFO7pTn6mJSjuyawQD/Q1iErqjts6rZLF/wOPlURU3mJSh3XdC17La1L
b/6bank2rgsLGz9wUwKayREHqemmxWY+vUaIt8SKOOmU/Nw7ULA3dotP1baxqra4aRaT+0IM0up2
oBmnm4IW70Xi+01xE7RW/zRBgl6o8Obe8svx68G9FJ2lS1EjjrqwhjN+kE/3Hr2R1/3SWpEbbQs7
dy8UownHrx2ozWWFBG7iIxFTbaiDULlCpYdCeFjNPuRhJ+Y3DjT9rB/L6NRHdBMG48vUgEpYd4Um
d0dm7VLCSUs4sp/ou3nyxsqw797A3qDwSr6K1701B2O7NozMPSol+qDYDBK9pqWtW+ysba3AvCSs
oLpWJBJ2AKn9wlWxNR6hGaM2KCdLZVeNKKlpIVjQL/sJtrq9wsmcKmMymJMAsOOJco9UAwsMiT6s
gI1McDc8xwHU7Fl9SwKgGEm5hroZIh3OfA5tC5Yr1bZm+juSS4xkhZquX0pwXjnwMg7IhVs3t73H
LE5pfvZDP7aHl23l25wtpt4z4LLy8LFGLh7bcw+bGGuCv36g2ktt3pYux7jwPVZRF/pkZmnpMa52
r2vmTq6hFBlEgt2UUYd/ac0ALH2MPUcHEolLbBc2gftYWbmuxArK86sWyfjDZJlU4J+vv8AfKDKm
1K6CCy+gH7EqzGzKd/BCzf68gjGz7KvWoNNQzi4D68JBc3Z5ZCfZ577ueBHLpHaya1FLwWbZ6qbv
wxQ4hqLQ4xXFTQhpfrj0ptK69fO8dteDiLP5V2jQydjmYWe7n2eYmP4mnYmNIaMDMqy4j2kDpM0q
pVzBWnHp5hTsYOkEXwnMCzw7PSE1d73MVGvkYAyXChUFo/TQkBI91XpMYkdrRwVtCSlJ5G58Vpkm
ZuZIdU0ypEC2DPTFX278/+2TftgnZdf8I2b5Q58U2EHfyFeadNppip/6V6M0+os0k8SBdih0BuKY
fzdKg78AxFCsCJ97oc891N+qdG70FzhpULWgsHTqFpAy/qtR6vylLYJhK2ijWcg7/1mjFKV8rsh/
JDZAwDUeBu6BThU15vT1FeqkRVRJtzbPa9MABD+sLdc3NvDCY1wYrandFq4jm9UM/E3sJnTlcaZu
pYNhdhkACVyggbXD3F9OcwwDfQWiaPkK4dt17wGMOcVm7K0fSWgnd9U0BOss8b2vynXlZWcmEpIq
tta7rMnxdGjwz7tMRv5yrXxUBfZGnuKXJPP6PMin5QAo7HMppPPDGN14PqcbNYUUWGx5ofLIre+c
Ih6Ci37pFnM9lDAgq5VbOcNT/ty8tfuJ3lhjrqIc6da5x3ms6OcN3FRnnYIjfQDROtJrGlRlXBZO
5ulYoAoQqmBuv6DyWkE5teum0FJm2R3YINyg6X8ta5HllFdd3+uf0NntQJ0O9rEPZLq3p/ypJC6H
rp9l697sMjx5KOvvczu7nQunuPZzOpgH/olzOQcIVG3g2GcHCYkd8I6LCbi0jMepcCcArjn8XW4L
Loo6QpmE1H9aqxDoEoXKztsupJk3FlDFSxXRj7LkEFjHIYo6sv4liu+XKgy+QIeMb4Wc7fAo4M4Z
m7xvvfIcVi4ncyDi/JsaRYp7gB2sC4RdGINWrTpc3s/8qCnPpVYPpLsNIYTIJqY3PM/juRxkEq6N
pE23QeYvN/AX3czcxwndmcLyEWgXVIuAwiEUOy71huIRIGQ3hv0RIgNycJvK/tYuzlytlt5YbqMy
KN2VZnZlB9cwQ1BhAkjzXQIxLzC3ENHsydhinA5gaU9vZDb7Y5p4EDirvPQy6zHpF5Ewc6W18lCj
31a9u7a71kVSJB7/H3tntls3lmbpJ2KA3NycgEJdkGceNBzNuiEkWeY8bc58+v6OI7IyIxqVWQl0
XzTQdzZsyxLJs/kPa31rPelhuba90tgzu764cWhjYJN5kGXVmAaJpSJfVk0RxLaHm7SH/eFfIycT
v7XEuM6XkIz4ySUpS3Mes8laFZbYR706W1jC/GXE0ZpUN7JZGvD72ZY0hvDgZOWmpDJ9QvN/j0rH
8RX/zQZGQucXw/xmQGbYsEIIN+EwPzBNb/eNAuu+AJY6IX3R97Uls00XNuLgQYL1M8rZNcbylJDO
KTlIRkmb0a2So5bPy15v+GgKOxdP3izey86VQQNgz0/jTgtkl0L6KJ2uO6A3TvdUZZ9QRvKDSmR0
JOgVRuFSkFZaz1vWZ0Er634jF3wNLBhXSaGVQdRonubXBsrFKI6/raV5dSa2rh7bByD/OmZ6qTI3
0KU7rjzsaafSmoDIJyD+G7KTukRrkb4mhs+aIQykSo07vvv0mFqzplg8dvUegUf/Xef1vHJjk4vD
h23X1MMqc3hBltHS7aqm2Zej9dCY+SVzk9NihNSlvR6kYnlM7G5b6a13cKLx0nrJnkZFrFx9XiMn
8lVE6qc7yKe2abbuPJ1ToRFZbfXTRtV5tx7CBYJvKJ9tk7X9WBbtyijy71zqCl/uaK8Y9/QPiQak
vTGMwOvs1m9YK09z4p5lXSg/LQiK1jET+mjpUAD3ZJgVAANYjg4jz1YNfID7YW+pe9oAY3S/c1X+
tTiwZynyvYPNcXno8aNdkzvTGzgG6a5nrrLiU2HcR3FzD8xmrbn8UMjjbiZXph/59TTL+tBBwJ62
2rGuhbwkorEPVd3FQBZTSpqp9t6cJn7VtZZyRkw/464wdpHT0qLg3YIU5oJ2YHF56OfEXLcc6/ed
OdZ+tNjePkudS2ire9bgOvJWxz1WqTY6AWCK7oVzpV+JwQGaUZtdepOKfgiaLuu2Ojdqo1dNz0bL
ii/mhFpXTTrqBg2iQFq8tZEQASu523kqNmXTxD4JTw5hhu2lJa+dK4Tnotfxi5mZybdXyY9YJjeZ
GfN2aIhbzQzSOdPuMS8zeyOgqz6goj7XWqMAh3bpE7KWJyvymM9rw0e7eK/IGveix/NRG329KfJ8
8mMxbgis2Vd2uvVEGnIVG3kjjKjZjq76Kq3ZWlswS3Z6Jx5rsgl5gDM2GUWcD0erGfWb2DAveIBO
eRs/2xjcfJEvax2Gv89Ju7Y17116GNaRXwfZ9SytNffObc1tm6TTZeLWFX49EELEMeq+Z2FkvObk
k0PqcvioaZKO1RmwVAxr7DUHuuNuYw2NOCo7df0GgTprc6+Kg2zO3W0+9cs+rrodPPDDkITZtst1
oGGeVrOq1DAeZVgFQ8/x3VF6tIWyl18SHC0HNkmPN/Oiy/u4kBqdsGrOeZ9owYwacV2nVvxZT7YM
RtGfpqThnTDmT4YcdmVYnb1h4cWaet5aqO5hYA7aJE7xNUwlQbHza+pk+RrlfYBwoMoCiOvJEb/z
HrGJsZFxSJ5uZFnLzWTB1fetsKlXPV3Y0UosoHaaOePwjsy3sOrrC9MjaAgay9l6Dd+kBOtnlnd4
ndoMfUtsBx3vtTohLmOurHRFKlO9Kfu6P4moDFF5CJqXXk/80NSeYm28vp7HaFXZnq+51s2okxWC
WAPXf1SDppFzLqME0HbaX8pUc/demy2HaTCf5KTXn6TdaNEuLNBGbCxnNFvsC7gnfSmredjxnhXr
ofO+Cm24M2InCTo5dpfWKu9GjCU0kNp9Mcf9LYjWl1aZatNPdnVoFvvFbQkUmJLsIDTELwwuh5Uo
8+ad41XuRmMOP9LFUGt0UGpPULNYp9UQb+3cTqA/EXVcZJIfth1wHJKqUequdo5QKz3XXjf6xAK4
P22YXit8W8K3YjP/qFxnfnBGDSFJ776ZGbCkwi2cZ8dZkpUW2nognDh9LKNSR0/B8NRzwJwjfQbZ
IK8fIm5Y6mM4yjbgAjmQPb69iA5mXaQ/apV9zrqGtN4rhxezHdYQROObXM+s1UyQAVqV2igCN1Ey
pilW0q91lR8hvFW7tO8lNUIZnQ2R77oszALNcuo1C47qgjiiiThu4/4eYbu7Wxy7eQEgsau6eXoc
WsDxhpd4wOeA55zKrvvRZO4Xp3O+aZAsrujh+qckNY52aXrb2lPzykLktQ7Z059TmusV7PshiCHy
lYFWpQKlBXFFBGE2p9RooUh07Xwq5OjtxsqYVk7cfOURWbP9lCfGXV0PxgMHZItgrDdz17e7Mc63
sozQVRQy4+XVauVbw+ryGNmztUHOmzzrI9AxeEa5i6hBzuZDEZvGJwMV+1MmZew3SxeR3Rc3vsbY
fM3cK9uIq5NkYcNGATwcnH7R/KTXoVuK25BGBf7pWKo+PMSs6gsqD/xgyRDFRD/gZouPCo3EJkNk
/uBpFKJIinMvKMrhWXnL3hbjD9ZY9rapSeMp2Jete7j4iFMq4S+T5fm8JLfctYOVys736GRXeVWl
/iT796GTXSCWuvfLOoRolVchuI6G919W7WJQkP4c1p2Pzi3fmQgN/Filw6HUx3WozJs0Tk1kQrba
5rXtHpO4QEaI3Z2IIA+ZWbzJIbRdYO3LrW589nlMwYQeYp0W4RNTpwLNvFiFmjRXdlyTomUp30XG
zvJ2LtdOQ7YFGJ2gUFPrs1gDIqWVdYCLeYW+qOE4SSwfAeXgt83gu0sWv48eWdcU+BsdvoZfePXT
VGEmg16JMigpjoSf4yAwXER0E6Uh2jZwWZFT807Mq31VyYuHuGRrR6CCy/4JVY11q9nLfVfQp4jO
mjcTOshA1TAH5Ywvu7bUWVPTsAHCIZ5ZurV47oriaepaBigi5VU3a/JqYtR8s0IbErNQ9QVy/xPT
0SfsBiii0GkFSRUmPzJlrAzQJPcL4s31lAOi04nksoF3PjlGfmriXt4o6XVB35Q/KX5bSNft2kiX
Koi1THBLB6SObUwURl88gQ9NVjkUvU0jS28tyQ+i6HYtf9bS/JxFHC7zmBUbrNHNje2Gn3qrSHYi
mX2LbXS6b2akkB4g8ACGMVWPUXu3IDJvymnub4ReBdgfSFNvcQPFUp9vROodNIiQAXgKM3CGgQW8
54wntr4/KvqN3NDehLt8RLW9dYy2P9HmzlyMDGXNsg/dbFijStvm8U/NbYCw2q1+Mtq03jWZuiP6
/VhOMcdj3LgB4gV9U9e0t4jpzC1m062oLMCuaXp0EVtQJ+gHPXOfLCcmjiJZPian/wr76LOqMp6f
yrzvu7NThU/VsGCKncroXdMEub8y33fJsgSR6ZwWz311ayCVHhiejJejLyK3vglDkfpaqRsnKev7
lFC3ACumHnT9gt8scyP9JgurkfJMu+vtZnD9rJgWXglpyI/Lm6BBelDHG1Kp2r3iCX6fVfxtZiPP
SDjOfmyKVvmjzMmqiq3iLa9SQtGSxCgI/hQkDk2VmVPgVcoBO6vK+xFZJWnJUxPoqZ1t00SLVFAL
pcdBlbH0FaOBTI/hJ01O3TyNEEsZdMbDnqo623tOXG6lV8pNPS/RcdR7e4OZ4nFWhPg1lXfruX16
B5jc+GklbX9c4sQ+1KardiKfs0NfhfPGGqV6xHtGZI0SH/Tw6TkrwfKFkX67LNEQDG0VAWwCEdij
YD8zMpbrZiG5D0gNkqGBbmlwpLbp2GqscGdRAJRovkpTXmFTNFUN+zqk9dGK2YbGeku/jWSPvLhO
zbWI8/DWRiZMEMb86RaM4QvhINrNuWIUteeyJ+9JpfPeUuRxq3G4QX5HWdHGCFEz7x2/drJqXAfd
J85aX6utkjJILasx48u33sg4kSYLfDqPazFuCN4gwmyClou+chPDH9tTN+4diAxBnhfD5hqkseY0
n7n1VrnOs2SbEnBHM+Ve+lSTW1phJi7mlMID8zwqaSCsZ17VvIVGuoWbufWO8OOwv5NCuILmZvkE
zwcaI2+/MkRzdOYWIxGay10L3ShQqgZ737X6sctwn7SV+bNZ+jNZ0sq/9hZiSW4MTvf1tETFXaq4
jVWGu9rLxNrI8zHQUJVBj0w6jGeudhxlepcIxI3QB8+R7TxXrtduqa8bkrF4/Ntpwr6rbzFDDau8
s+hlyNjb9MCF2Aj2iGaT7nupapSE3Xlmfu+rOWTCDRI2bOizhFnCty5KH7IvP17OuMZsA7TFnMqW
Hu7I00EPntUWRct8GPmkBv012AfIGmekZSiSr4fPwUk/E8ciVra5m1Beg16dxYoW8sgR/UxITbmR
/bSm1eJJZsofdEOL7cVI9Buy7gVUxJExysJLl5kvqm3jMqfa3k379TLYWdA0RunR6CzlC1xexibj
OLobwYyZs/Mi5gj2RzR068y+GgvdMYgU7WCn6YSV1BhtDJpUoGyHGLCQb8nys+wqiOeRxo10rW0z
NvEKxeHyhKLijqzvjvwmQ6zMVt+Q3u34UqmUgJ3K0lZ27sw+DU76WITxt2tAXF3EMXPtD9MgiCL/
6Ixi23fuTzXM+GPdBGCYsUBiLrxVk5aBgddvtTTDz7ojmzLXsnfQnfG6uY7+21oLQMjBirxSep0l
9aIVZl8wK8ZC2ZKGREqldyrmgIZwpewJma90bot+EAeNmr5GVktk+TjQlA/NrPhLvMkRvBfoP6FV
ltCo1SruHPb69rEujKPSrcBOJ3Y3U5b3G6Y4KHDy3vKzxXAa3tBz05/YKKutbAUEKSwSap/kDQsQ
TjVcwa2hrILSuInR9FKRd4+atIt2U7ioPTdKy0YVmKzYqqNNjzBzfIg+2QA3NhoBW3yYrbBm5tAD
SD31WGA+22wCP34KDci4qv99I/t/el6//a6udp/2P65f+IvignMu7v7zz79tf/999F1dp99/+s36
VwzLff+t5st3i0P2P//jd6LQ9W/+T//wD9/Rv5zEszz/55P4lvm4Sv7sWPr1j/4+iIemAA5DXN1K
bOh/j4bRPOs3cj6u7Aom6X9LhZH6bza9IH47MnqFzjP9X/N30/4NjSYWWf6C7iKF+LdSYay/Brqx
Nid0GAET1TiiTOuv2jpl2Bi7mwhXhKVTZeLGvFqYJYJ7PoC2HN70qHAwMVjVJann8uY6MfcbFzNA
UHp9ujacRH9Iu2yZ10pM2W3sdmkGmA2Vtueo7eQl5qGDL8+YMambleWizfEhb4L5CTGfQIm34uMA
8uSkR6wK/ErkJ5ICsjuwHe620L14Gzqhs5VZTu0OezdctX1m/yIT7VkN2Oe+vR61SxtrKMrZffvF
6IqjM1Xje4aBMltNSOZhA/bDNtWulUNZhRfiJSUQIhLz9r3+mWVL9cFYwD0vmRleyYBuRwHJVnlk
FbDJwsm+HYF0so+2PWIv47DS9/S9cpcpoX2NlWp+Ysz2biFhuvsqLBQGXxE2QVzUxh3kmX7bmaa6
yFaOhzRzdBbQWToXgZmK71Sv6FAtPAxMG036KKwhNxEQyWNbL9pXaUdXn35dsUJdmnI/J83r4E3N
JR2vdglQGk9EA3QPntdNtBjaoj6vPpRXToXMYwJMzWnbUdozyvKQQLklIjWkBr7QE7WPLS9zqNyB
mzbs2PtAyPGFcAfeKn2Zf+YwOHfeQiiQQSLw16L3eFB1dastkXXIVFcfgB0uxzrMyYWznHbjTG4r
Voq+A7T23AvF/YyyV7peBmpcpZ6vRpbfRrRmfpwNJwwUWRT8oJPHS9YI+5ORWNoutfR4OzVh/ojC
NH7JuiQmYRiIFCX8VFVAp6zUYBCAvoiZmZlhPODZY2Qt+3MvvaUF0qmbGXQUHGLxchXFQtdqg7Et
41W+mAabTm8afyYMCCkdp6sIq4Skva3TuLxL8NP4knbgFKlqWcGw7H2h3OJcd1p6EqygZhg7I3Mp
5mq8p6yqjp5DZxG27/WR/GwwT9c+L3Pq/pxOqMImck0KZOdN0Ucd5pbwGQvLu4/COQ5GV1vXcUFj
Pw8rW1k3Se4NX6VjZntdMT4aU4b2q6HtZ3r1eDouC9NedsVd+eRVafiqFXakHZjMN+naKx3jB3PA
tvdjfewvAzjncD3MmfHWeXlIUQex/N7oy+ZdIY8IvHo0PjKGPZSsczdfWtwJ7k5SnLe+cj0y0MXc
+l5hTtIPO7hrfh8a5rMJr/PY4FH7pOAnfNdglRwF0JTzXR2V7nuKffoMPGDW98gsvMeFKSWzO5ZN
7MSYVeYreK3Vxo3L4gMxgPfE6P9T08d6ZdfKPBu9PX9btWLFBWu2KiFhh+VrGlFiBLlKebMyE1Nv
nUOL57O3qvduWHUrBlvs3DrL8k6xmOhZO3WP+M+TfpPweeYtTLi6q+TaRamCO9ixcQz2LSOjOllJ
JuDrZeyaQ1YZzsHSW3xgZsxYUzHZ3lZ9z4nGKMQJNK/Wt/D5k4sYNGtbJXo2rTSvC+VaOkp/E+SZ
sg3jMB2EXs8BYM8k3Tqw5PbRbDY3DMNQxBAs112Um0gurFOkL1mSNjNVG5NuDrOw34fRxNjZ1cb6
fYCCrdhEEZvZ6Ej10dXN7a0kGuCrshyG/a2RDndzM2scLkvs+ZWWeoodiBw2mhs37/Y4j98NjMS3
WZbG2WyTsIA507qzb1rQxQMvNJvbePbCbOWKumBAMZLILbRRBIZeP0RZW6/czBsZ9CriPbGgrOzS
Och6hiZBeu69B1dnBf0n3KcZx2ZlyGY76cVjVFr9tlUjkiPUiswuFC4TnExzydJisNfIx5cfhEIQ
GT4YdkMibV8wr44HPIS6mwKlN/KhP8q8sclvl2qsk5dFi+hvZkeWmf7qzhlzbgY1ptF1rz2b4PSW
uB3NB+Ju3xopLi8w7OpiF7l+sQ0nuuNYnNCPZ8t+iMZn6tTy0qA4vPRGGwp4/Wn4PKKnfzVRyzAo
ckoqWlRIzy4xNBxSIx8rN6nLO72fijt8tM2mjQqCgJJMIvBimUKPzQiU/RrHNm+7YCrm5KYXXs8w
0mlSCt6iuEk9nW/XzkigBhzOhUG7xUfdY+hkqNY+YSK0b1nPibNllSFd3NKFD9JV9j5NsvGRWs5F
5zNQHZuLNt+WWtQX205rKuRZc3jjVXX9wMbJ2Uf84F8M5hfI2Mra4kvuN1PYLO8ZYaxVAA562UUw
pykXZ0Yq7G3XgFN7fFoW51GfGMtRdIuzj5OYEciY3jV5j/GrEeZtCK1Wcshm4WVcwuvWQrBUqaIq
KBfp8Fnrq7sIb9/2ej0f4ZEbJy9d1I7jwtmmAFxus2wYaGjFyGrdW+IfYYcFMpnoznzVTNihLb2b
DzNbqXuRqXHrzZ63H4y+fVZhVdwNBlEwfJ7smaUwQQVm7bBHaMcIG9hCPs+K5T1EqN70mvvR1AtW
qKnpBbgOjTWZGfoubXJ5S6cZnhfHm/YtL0bEPKQslp77pVeJ92W0pqh8q7UaokPy+F0fw2zfVloN
vyXWXBYZHDU8fjEvaZmbVgAQztkkQ5rdsQkZ32vHGVdZZ9hvkKndWzGXfPKgsNAK4uYCJAz+f1kr
JUT1UM7eK85P3HdDTEA8LqumN8BJu6DqsZF5b4kWZg8IMNvmzobI2O5MB9+qv4D8tbCYGo1+Ejbz
HIbHRqk32HPjpL7u67nylVjmB9VEqwny67wxY9vZ1J7tBHB47TBIo/F+MaA6H2EAt8Wu77T41apN
K/mAnlCWASZP3Vqrkc02Y3n72oacDWOaBvacoIH1/sAjKxRboaHECv3RhMsbZe/0wtq2/EqHSTx7
aAIejSaqD9hoH5vSgRhiNsXeado6cPoBuVw1Xex8eeMABPQRf6Sd/eb0Y/+J3YoKQip0Gq3Vvzme
lu5sx83vGiNfj7LQTtwc5GiqzvYlosCf5mIN14SVJqOPZRqPO65P8h2pQN29aRFkETDKZzRVK5YS
j67dq3WxiOU+Xqh32D+NxB383+mLoB+QclL97P7cCf3qbv7eJv0/1T1Bt/yn3VNVkrf9FxXTr3/z
R/Nk6PI3BLY2c6SrewwV83/1T3RJv+mSiRVEBwMPwFVf9HcVk67r/BESeNYKvwI5/6Zikr+BwwId
QXeF3weL3b+De5B/Cde0dEgTNnx0NAEY9rCE/EWEXDNdItJojm8dprQUKRp5mISNCCuwGjubdw7m
9JJxEdEoPIhmfY6AqAQ5DfGPNmR/7jtRIeoAt3kz7eOlYVJUEQ7/tSiBeqRMXMkqpZ5PcJBV/pIs
sjlV7aL/SM1o8qDFZrCodMy487UIGsxtotnVEwoLByVQ4w3DgVWOGs+qtst1jMaUsolpJuoZyJ9X
LWpgwN32mded9H6uEx9Hf8QQpVzEignH+0AlzykdM7caJn2mknONb4wAjDB+5SF7bhiLNRkvDMak
HSdnAsnHfZ/3zk5TvdpDP0wZQCTldD80GvC8Xqwq4b2M5WSSZZl3rD2i6vpdsdt8mSyOA1ZU7F2x
eseegbbyumA0DAaURkg2VJWnLEnQ2lu8YsGUM2ZGnxgsHI8LU3GyzxJS0XpaL5FYB5ku7V1bj6l9
HA3H+uKKzMeMoIdQPS42Cd4Ys1tNHh1FrMo6VYaPAd6e6q0isy5fi0mM5yqVeSLz68SVvrzcsB4v
BiMYZRx35i5Nphi9PyKEeuid48KAnV1VYFC9imk9xlmf8oonHRon7N4gSsgbjhggU0QivHExVfyS
IjtOvaqFJd8GIisvbQvlgeWONv2gqof57bHj+0l+sxjNG2BxVoG3mo3ZhgP/qhlHrey81iP+XXiJ
3nAawXcRX9MjAndUFpJLnffpPmHyba4JALunsFZrHewqy7tsvG1nlt16kqQ8loz+V3OdEeaOyP/g
plm1hr+/bJYkybaEKt0aST1dOruXCfusXKwST8VlAAcoOrguZXkgTa426RluiIdXZ2aYm7O1JxZe
bThf249K1PmX6BrD3HhZazOpb5i9dW5I/kREhjUKm9YzDq3JgliaUX4gyis1wL3173Eqhy4gx8W6
07iCFk1YHb1HSurHKJXFBpmeth1M8FUO/905t816ayzGdF9WnXHd9FBVSjLPGJK5sNEyoWfHq8Li
mjnRsivJ7HI/jDptWBemFERdLk/I4pcDVRiTzlSHVdbzZlIm6jEdyUCfRzd2zFBi1UsbhpADl2LK
wndqAm8De2KgqzTlOmuy8tAbTv2EXP/GAkt+f32yb0Oj1VdMBJCENcZ5SWkoeWl3gcu2bUOhSQ8t
zVr/WRmzfltZWfQa1QlG50bijR+yfNfmjCTnxI62aTpcc27a0Ee00P4QI1aE2lbeQyQ1yweNK05u
5jwvQr8tzRTBHav0U7YM1on6kK47bccXq6lG0JhgsBBWmOKtsGaERET4VpE/5rp5sYXs1wYO+Z+a
47L87Lgam2xJu33f5V+YkTwUiSEOSq2fG8/PBls+1OY4xezsh+oLvl/0yGo20v0qU9Ynu8ZkWyKk
42sQqABLASs/PBi/AfS+H3UkCNmEGI4wk5SkDoT9Zhm5u8myQ58sJbZNPXyxTWdFBg963yVHw4v7
x44RUpBzfR7bqbnnsWY9L+YTAUjwbLLQ22kOobm+azbOwVUavnhP5u6PyS7jOy93k90QVuUPZlve
KtcpffwaobO9JptOZ0tpEICXXrpCuXt0qWQG8XQ/GFoFC8wYZ4GmwwyDsWPSrTOnmKEJOr7jNMlN
ilHNr3rdfK/yaPSLuEfqOhoyXeFUtt4sd/QQ/tfLpWJwFtBOji+sPGEImml1FsAoMdE50xf5CChw
hNn9jFijBZnVLOsqj1tsG8J8FUjNbheDcdRArszdXFrVxshRuwrWJteQHf3BIUYhCwhZypoN8UPR
uq0a/QMxv1rJqa8uqdSqDrFNjDgVj4EvjS76yS5F35VD6byZdATaauHRWi8cOUHczQMU4igeV2XF
ye+OjD0cd7DPolki+MaauZGRIZ5widVHd7TiQ+WpmuKNdUqHX5Ir68XzdzIj2IEk16RBI8J41RKS
RJdjsF0OJ+AihjGI/aKInQqwOXwXBfowY6o8ulhRnRFspQGcY3WCljLe5462JoTeOzeI/BIfYVsc
7k1by86xbjQrtkrpe94O4jFt8/rs1C7Cx9FokTnYsXeR3sSo0O2mfTWFCSC9UI4EPST6LaS17KXw
quYlckt1x7ItfK6zMDn2E/CGGBD/k6HkvI71Kt0Cn53XIcBtX7dLwBeSn7YKaOv0bl/my4Cqzemf
ACTps5/IFoQsEcSBbcmK1jjW75qW6K21w3zjUI4aE1Dgw2ShMjvMyCUxBNgbaXIdu/FVTmzNSJ61
t0jY0LeiSlsORmLYX4KvrxF3VCZ3OKhHdhG69zIvFjoyufCid0sGe34btcnGTjL75CR1/Rg6A0JU
DY9dhhKRQcXKHadT31Rq09YAOv+/yP/3nPh/sVqgarz68f57GNruY/xI/rRY+OOf/K02tuRvLnkF
1+k9SLNfMv4/dgssEH4TkuIWVzQyNv1atv5RGwuB+N9Ac0/2rUSkfi3Q/6iNDfc3j1UFony8ggZ/
8m/VxtbVXf53fT8U1avTHRQb9EBcm6Tc/1nfD/89X5DXi4e2rRHe1EvRzuQ18n0GMIK8Uy0jdR9j
1fmqnUw8xnGmXYTXwEdlqEiYUeJaQd5yMEPDz8eVhj6jQ0G4tqahfgPoz9extYgaUBuqhFUvIejX
jba5r3gLb3oahjW6U4+5LfSk2CtHougzlMVizi5Lai64hxArx4bWf5cL03PEHaO81aYEjFaZJ7kf
t934QY7m/EFi6JysopjLhhFoYKysMoU0ONebA7Vz/dmLOP1ANz7fMeEyVoLwpzd0BYo5KwDlwJyX
7ptPFZrcOpf7iGwRhLT2vdFpjB0Ypoin3pyWbPUPz8vd79f6H5FuvyIc/nILbPZL3FXaIXBCV0Lq
P2QcF9DjUw0oxMOiTG9vmb21rsWkGFdXE/ocUzSMVFl/e3eVU4tTOYqrpcnGrxwkZFRuEdPNa2gl
1d7D33NeQiu+Eb2sfmB61F4IxWsv8RVDaiVpeu6tzoCHHXf5c56H7jaKVb3pW7O6dV311DEi2Vn1
eEIWLR5FLLZO7P1IG7v5/Oc/tPdnJADPndSd6wPsuuzL5P9GPahd241CvQZrWxXhm3G9+xFB3q8Y
1qc7zdEVAZWm2hP3wKqHQbTwCzLrNi3+kfPUT/pnDZsP0BvmyduIOKLDWJnWQzjzqwa+5DdpgQDF
NDHexr1NZGPUTHeWGz7DRRdbL0nyZ/KbhsAGaLVLyrGkz1HaNhtMezVXqlsvesEzbXb6cNQX80dp
96dRCWPX9aG1Y0wNRFOiUUumOVtP1ijWeu3FGyt5y2uPLCVZjV9M5PBqMTH+qgnZ3ZMCqfCrMGXF
GzcEtCIbEo+nCx/K7MYZmC/mbZbsMvMHk7BUARxWNs7AdCFMVEYFTn136lcJJjmwsam31ek+A5H0
7sopS9TBJXcJulKSntEANiey4sTLjPL1GxAQbUSJHMzG7+A18Jodg1Smtt3h4kyO5HHo5/BKrWPz
MZytDEqZD24OeFcTL+kOPVDqBYuMxIX49um27QwuKCmdG8j6y46IVz6bWrbcF8PYvsi4bT49kNXo
kZQX6HjO/0VaxF/OLAzsABBteOeYiTzupfcXW6+IhjCMBke7xJ2OHM4DZ68xpn1mRYZcx+m9ALcV
zw7roa8RjVfQdi2TfjnO8Y+0rq5kJREemk5vXpxGIkCMcx2zYf06eTJbNb1doIXjq2SDsnI/Hcxy
m3PvT1UYsjfroEZBaYMIUlTiQhOTSaoXftSZBf4ZhTJZmWSdbgZpieuBWmUHhE6dsbY6tLdM4hDR
p9Mw3aisWu5/PbZ12iC6S+wZW6plnNgmhj+r3GV8rhUtKHCjfSnZLt4kbaJQH7GOilcmW7HPUs+2
vPKRcPQTKlnf7Ht7K2fMyuvMjd1bV2+qfxVJ8wtO8Pfz6nr52Xi7cF5wa7OYdq4f7X84r8bGgBK0
qPB/sXduy20jWRb9lfkBdGTijlfeSUmURLNkqV4QsmThfkncga+fBdquttQ1dvTEPE10d0SVq1wy
SRDIPHnO3mufdBoW2qqBuYNhV2mf4snjE9BmJJdY1do5HiOwxRaOgvIGb0M4bF1SAxhq8Awys0NB
cUDFUT5zCKnGhaf6MliWsvKfqM/4MJCh5V5BYfsdOWD2rH34ABTavC2b4T0ZPx/unxxrVyXxuJ5S
e2rW4I+HoyoDhIkkZDOtyVlnfNIf7iydBLNFHlra2iYj51n4wrqSve2/8ewh5NNHbNKDI69tUiwP
BJS2/kalrn9OHYWLO8wDBFS/Xjcv+/HH9w4Hmc6Eji4Bj9eHi58xoZnM3joVLZMHoLm1/8bd7Lu7
qq7SBzlF0w3dl+E2pdG7bbKZhqnTQt67ZdQdisyFZ+Dp1T61ZiODo7Qz4ZLe1uvNhhxO1ea3k1uT
xwUh8a7P6IEvmrqv3wjtK/mKmAPWft/uxTS53RLS2XDXmn2Sb53OYVKLvXox6BXLUNv6n/VQxjuI
H+4B4wj9J7ggm7Q2AgRC4fDEzGHaVn3n75lGo65ikuNCD9OHryQ4sF7pOAtQ+JS6XE9G6W2MIiEJ
ttrVoZGrhZGU5T7F9vzEJLbaUxMMd5dHz8d6/1r5WtitCdrj7eWJD/Op0k94dcE1ZzBblx4UzldR
1tMmFqH/xJ3XfTXTbF5B5kvDIPTQgh69McU8nDYzVr4yqjhakgpwFqWOFNFUdvTIZPDFKLJij0Jj
2BOOUyN9Q7eJkFe/Doe+XllOOhzha7OX/PpGoEj8eBd7Bo3VCxHpUg5+KBtYqwmJTDp1IiCqYZwD
fmZYXNbmtB/UdvQV4PjQ5wOEUxhsKMXKZ+yQ6Hkla9KaUdg+JJgAf3WcHlSUokUbMxEly06Lo2wR
BPmmUZggFzxJ4svYi/QPlv/mi96b3dc2ckxt5dlW5qzqEGfZFkR9etORbL8GKj5yH5i5AYTTSP10
k0oUGQu0BbiYAm1YjVPp7AcTZTJKeMS5Ie0tullktypbuzd4sABytaJ9JcuaJTJBFlAVqsDCPdVb
k6eWRl80l5zz91r2UfMZ3OkOMXM3rmCuTmvPGD/LssxXRoGehfcTMncCdLr1ApObNdZx/NGQdl4A
0merirDmQyFjsQNAip4TV5faTook5Rt9wN+0hJQaPrAPRA81YuV0wanacGGhMxiu6agg7U+UHexw
qIphmdFNgYBO2OWrxiTrpHX9XOAweTsId2CrqjMcO8zcA/zybbNuwMEKPi6NmkXK5EEwIav4td+0
PAZjqE/+0rVr00QaIfNzEDT13hcmu84kY+NLaGAtXwbSLpMrDQQm5Y833gcNAeLrKVDiSwagLlg2
KnNXIyu7WGo41q8DhixM7orEhStfFFeYBxggWrTQH2UxRS73Uzvdx7lH1LTEYHuqqC13jZZ7jHgw
W7zphM3sXcwDa9TdiDdd20e3IaqpX5tdxxSvtiNMPBWtPNoN3IWRospEnFetGs9KtIVV+mIVGVP6
xgzu1BQKFo1F2UrjiLDuZYoY/Og4sB/0zOmXbAYeV8Ybp/vLg/R/LYf7/zf2AaDzy7HP8euX6rlO
nt+J5r790PezLeI4Q4K8uhwgBSMc/rwfZ9t5JMSZFvs6ZvTZhv7jaGsaKORAA7k2wjpQWT9TvsW/
M+bRP5KqBadopiimwVSfYztv7P3eOCfJMlwPu2sjm7wuRC3G3Jb+iGGqeMyvIe6aY5ntAa4RBX6Z
0CfzsN6ax/b1PMBPM5dZfs7bn8sY+1afR/3DZerfzAKAOUS8ozSucMdNUftozlKByp1VA90sIPAa
Nzrqs6gguegLwL3Mx9uwXmINNI7NLESAoqE2onMzlA4iv2tmwYJ30S7AmE4esEL3h5lc2S44AuaP
QvVQl0WoAUtxC++Uhm52qvTmwZ4lEjXIZ9wLyCZsZU0n1BjVacaoboxZXjH5zbDWeqM5JCXzDtC2
LO62HDhQmRyqo0Sl5xZn4TOPmdpFdeGzr01gNRT96Tt4buFnlSUtkclFTMBN0OkbL3SYa1gqPFmD
Ha87YRI2oYl8uK44MV67qv4jQ5YW0AvU8S+azEqWwiinc960yVLI4UsyDPhSjC6hvaV10bWKchSJ
eWnVf7Ll0txWfId/pEmcHd2+CzdaE06HKoOqsAiZZq3SznVmigf2pZjN7U73aqqMNLhFHR9vWKkS
HO8WWmN4ezvRFzTKw7y9zjUZYb/MbHdBevD4iZ5fu0mQPy0bBCq3Lrae3air/MZRor+m1TfuXGkb
z2RLFgcMas0n29VTVvdES9a5XuKCrEJ88hnNthsIIGKjyJonijzN77VGGJ+a0WyeoDekb6Nei7Pe
tdHKZrR3S3y6djQiByArGhOuFUcTNeQezUQ3ezSqqNtIl60rpwu57vME9JSgAtWMakA7Vte3simh
8AzNsPSMLiLgmRsHHLfmeS+GEaOYU5VkGq9NBiBpwsCStUnf/D6vO4H001MNLMNsWmSiwBoA+WyB
Buu50zv36oLhBDxRHs1KBss2F2jD9QmOdB0MxA0S77PuGOtcl/QsdmlQujuaw+nXOA/iOw7AOfdU
MN0mVlyWi9jytRe8LS55LkEtvYXqbUy0CG3bqzyynfNYhuEhYmK6gAcdr2aQySO2EvG5GuLh2vYS
sQ7Nur2JnBLFX1Gq7r7i4PGkUsZwBLiVw1VpRcGZQ5t16yoTKVgZbLvOQSMo6gb9F1PPxDIaYia6
Cf23lLmDHFDBewmBbRPd0RAzUeOvRGvK/rXHsOPvddyIe2uk7UwWhsTgQm+b+S07WfbAMlLSsU+n
HVnXYo2gzVoTMiRunFDm/bbtSpQSyNnWFQCI2yzIgtsqNPWVrWzjT7pVHqgmKoHPtR86wWJw2/ET
4hCDY0+esl3HMtwxOckO7YSmg46H0/uUY8rqNnnJfCn2DezkmpWzNWpYex4cmasSQXrhl0tTKZ+V
JCqn1ZQVr6nkIMf0JRtujMnJ6F8nVpSsyDvXHoKurr11LC3PZxgeDKD2ZIzYKM6VvhnQjmAzdsvh
Xk+F/FzVft4u8RhUpdqkdoEQ+YaELneg+WYEWQtamJ57kHlLOmt0dQAotLX45GN+GO0/Aicrm1Mz
63tx5EPXzA9TqYNxWDYuJvhyZXZ60n+q4iFwX8yASWgOcCMVvfVHBqtGOWu3pLDbaG3bxK8jA3yZ
bGmKVhUbF23b/9QBPEe/jPtw0Ff8dPaY5fnv4j5OYfH69b/2dfqcv76rBb794PdawJH/kLrQWRJt
b+5Xi3+SbPgtVhCTo8r36I6/SgEd2YiUeMpYSk1x0d3/UIDwx7Gbz1oSHFj/TlnwLdHzpyMzodwu
HF7KAjppM6UTCcrP/QqFs6LKMM0xVGRWF1PnfsJo1ETrwPWydaRbj33WdTds8NEibsvHNLC0veid
ow7AHnv0FCarsjaze6/L8ru0FQ+WT2ApenAIJYVJz2lqZxScBElrjpqziWlELdzaOZZph79ykIC1
+uoZ7P2N3ac3QO23flP6q6aykID3cJkQUbqLroreOPREx4zruFRk1y/IOVbY8zDCDJbOIiWmq8IT
d8T8EN5Y9c/F0BNAklTr0RzZkJrorU7jZJUZpD3BUD46xrCFD1Yu0f2+eUl+08vu5A8WWq0Iagf0
L0bHd2Y8XgmMp8sq1hZDGD2PZVOsCjW9WJwnCPt4KRz7UY31puA0t6zoL372lbkDu2IvUDODiq7n
ugkoAALZx6RLnx2AbBsR9CfaYxyi5F2T0ajEJfAWl2SW1KgINkaKQ8/IyB9tAyckrKo7B0Z/cvPB
XgL2C/ZV6r2g5/O2MpwzUlGFtHqxn+aMA62nDSqEwBgXHfSw1SE8DGc7HE99aT6GRnIIhvS5UvFz
MVlHbJe0022zXpt8IHIc3vB835kp39VoNNi7S3T9dI4ns8VZimd4gWqFlIiCC6WHFQN7yFsLbw77
jJLZ8MowA9gNtqaAYFA009lzK/GUcu4FjtAX43J+rZKkxzVQvLu+FneNzvYQTlfSpZWrdeKqdNBc
d0n4ZqT8Z5aMbpJkuNL5cnbUeZjhLo1ec3ygivNpI9spOg6QPJzI+0UXufEq9MzpugL+VYwABk1F
x8kazpmwVsOY98sczePKL6LnvAPmDcmDzXi66mCYYfytYGMoQspopLvKuPV6YIA27LARB8ZktdVO
Dd15UuTYIXbgRjV2+EyoKaDtLJMGC0rbTld2MYbrnu2TQkQaB8/hThgmYl0VbNlFWYuHPJAvntFD
saH/B7InPUinO6uqPZtD+paJmNoST96qzYaz4TOYSKKG6Fcd8PFka+ESriJ+/Pm6y9w+AlB+LFQe
b9COHUuYyptm/rlZ2xkOyMV7w36MnGrcYY2cMLzT6NU1SP4+lmYnJq6t0vzuHuB4sUoHMgNGBWdj
ROi8UzAzDqqwuj2Hc3c/dBri13BMcYWWGerdctwIhPGHLMSNrmup8dLI+s+xq+xr6SYlmm8wf8pc
VUmIs83LlLFykql/9h2asyS76ekcl6Nyhg7+QzZoNhAdE+wMzlC8sKF/RCz9J/J1empDuh5Cm6RB
I0IiP1a44oYQuKFt23hOhwoNzyXY01HHVAvv8oJZNKPnh0KjYsPrZlGVWM9DPgIkIQKEpzIO1yCQ
KbzwPZaTZ2+yKIPDMhb+nWyQaAU5t/8U6y+FhM9TqwzXRkcLd9DlxnAKvjc06GSuchsqXwo6LKZ7
y3in3Q46N92YOI+OZiOhVv3e76o3ra+uTDv5Tfwk+8fPTVtWcdSFM7uUR9+x6N2+X8WjGHAW2d/F
zuzmoVirmiUDkWNkKSZe0v5Ne20ee77fMzzqPNrDFshSCYLt/at5Zt/m9ujkO2gaxSqXwDUAztIZ
YkH/aTP9m/Hf+wEsgy/Xm2WJjHKFmHOdPrxS7ziDEftlAXI0efZ8VsN5OY4RqixBhNTFnl+J33TA
OZd//HQGciIHTRE4WP7+/tMFRu6FLmXdbsQru7bq7ozvmQ6cAS9Es9Ll/HnTFBVTzer2649rzA3q
D1fWAH7MYNvBGet8xJ2jW+uneHTzHU1eHM50pO9Gn+BmlosrnJ3JTnjDS19DMUh6lJFxB4atQhXH
cWt8CZEVBfl01QYzqJxZpedl2pIzzxrDK0AFlm9glrCoQOGoIr7J7WqTkZI0ZMGDsEKcE4N5bF3E
nfiUvC22ufIpQIG6JGdn/M1c929uITwTQqfDIYWlX8YoP41J9DTyGBCZ+S7UIXgU4k5401020R3/
9RW9tPw/XlET1QEnJ5fD2UcyPjlM7sBvcq96jK3xQt+NMjLXImURzm0vXtVuctMEMrtPu/HOaURG
wgl7qDkFb6pjXZ5LFYbuyQI5JDNTBGpe356J/TjiPNpiYUN7WkbZMmAavlWDPjwGlj5uaYuX6yEi
aLDFCXXKk+FhqNj2Wz0yD03kZuveJszBzKM3n1jcRZ6kF+9escVD/0bG+oMbtJupIQx3KI1dOFq7
MMwhEEFnwiswEJdM+rreTnfOCBNW1/mzPVf7s7KQhzuSGuvXF/JvVhgDZDA92TmyAYXF+6cCni+2
Q83Id1MvL+XEwMpmlfjG6KH8Bok+t6I+fmcWWAG+Ldpg1kcKe6WPBBiYY76zku5k1tEhY0z4649z
eZI+vAY2VNRD8189dM/vP08UErGeCpHvCq8rN3UEIYDYkpd5pY+g6W2byj8kugmsWD/2vgedL08P
2uB/ruP4CySTnBlMBwQljY0dRzE2WY/VqRwzjAXB22T3KJ8IBtqlhj1x2jf6RSum+prO/Lpzyz9I
vZ8WNnmqe3OkQw3jl4wbktaWhMSVG70i8hTjh75th7Jh1he9EWKT4AUjRJppWmIFI21vBAujJKLG
kkRz52G07ERzKnI9XJvG9JsUbfNvntjvAaOsw7Q19fcXbO7qDMWY5TuZclDoQuiqEW2rha4lfOaQ
KxBRbq3S0T1mll0u/ZqZ0CSz24bgd9dP8rWGonfT+1O/aGxZrNpQPPZxaQCWc2DMdvYRBqUNO8AC
2KbHKyC82pLQrWLlxOMD0uGXCY4COMhPg0F1iCuTmZw2YCMVDyOFGJ77sNwaKU6bsj8Flt0u4or7
02TyuKjtDh6Jhlgx81Nvq1vTg1dW3c2v76q/eUjYM+b/MXzn9PbhGvWBghXRd/mud/MVJc6wcHre
jinahV8Gv/lGpJyHWB/uYZddmGWNhiGk9w/PpDKN0UDRCi9Dr3PsvTVMDz8++OxUnuT7mQpuSbDp
RKnpLFNxTAUYpDd2QgEIC4QYu9yD0pN1au3ZtDUYczULgOtY7OW11rm3qYclLPSo9oe8MFZGWb9k
8XQa0vGKsQObMbdZYCTPfj9XqRju4kncMCZd4c7Sl5SrQLtiF/Qiccnz8XIyB1QhCEKWHmYbW2v4
iRJccem3RE9PTbgfXEDL8yHIzwFi9U2CdrDtz1HDQdJNghbPF0c9a+ohcSLDHU3Er0Z3JiDsjqSt
A+pbxUQGJUiejKv5F1rGv/G7+YYsW5qHZlWv58eoHqxj4fRnO5gPEIxceJ6AK6SKakn48c0A32rl
lPzXlWY9qhiMVw5C8tqzhpeqaVYgUjkqpNFNRJsH4DeluJmaj2jlT71hwjstLNza2UHr4sOUKQXC
gAe4adIDh+Jt5rOzREg1GLxND3bf3KTS+jOk23ZIpHXsEHMbejUy8u23w0TYSq8IhKPFf0wb81Gv
YCP95s79m8ebWgeFC34Q7qiPXnrS5GLIy1a2q53xhW7oqRbsex0HSbBX8Wquvy5H7aLxJOgXKr3L
M5+HzWbsmY4yRHjJVWbgF8vx8ibeyu0qwwE4ApFP1918DfV53KXIIzigJRkEWDNaqzwNXggF9W7K
ygtBdLAvNrhAr3Oeg+Xk4BbQWGPiZnzoDMotURnl0hZRuxwCmsypS2UdcDBkPwyNgi8ELfzeidFQ
d6ygTAKwqXIk9Vqmr217Mq022hapPayjKjFWqp+usrA/A4+FQwgvnv7n+EKcTAnJsjk5nA52SWQf
OzYRDpnt2aD9P1fzjfNjf/1Ph+13HTaDY8RP9+q/dNiOX7vn1/dztm8/8kNDKhmmGSYdLDQ3HjgI
FuUfc7a5rPwuGjVppyGqI0mIu5h4B/lP0ahh8VuWjdbORVF5Gbr9wHHcfVtuIXl8w3N8/+efFYtS
/1DE46YCpWvP0itKeZ6pDweIsDGHLq9K48bxa+dh7E0LpT0zbpatVKyYtisFPaY42NJTEkSQguI3
ARfsbTfdtnqtrmmhtfojsacJa1Ra4VcHlAiGt1Q05lsEQLjYze6xSTLmxQF6grAkPWfpdS4Dp7KJ
odPYYd5t236Up9aoi6e887vbqSJvG1t2PntHpopdV/lVv4kA6O2cKkYnVSVdu3BwRm9t1G/FogwZ
GVHaAoNfaaOBjGQcEaqEg9sHO/K/p3ZFgqX4ErcpWggYU8mrcjR1GwVWl8HgyYZb30ejvyCWkc+e
lRmLIJGkibMvxsrEliOpcLZ0w/ldo6aePBDxNN6p0FLjnrBPlp4sGwft4PIGKZf9SQO2qbLMuNfd
srj3zDhACpt0tyrtQdmz/66IM0EY7tcF0Iy+cnYIdXK1jM1iCvDnNsMd88MEtbpZDU15YyT6H01Z
Ns5UrnpfFI3a+dKKWtZoHbLY1mWgEGycivYip/s4q3KxTHIO1wapijmCXmYGe7OWBetUGSi4mRzG
3TxP1hFHqZRxBnpZMhm7hCiKCh8efFkr8pG4JaozPdIq06jyFmUBZW/DYMENFi0LtB0sLRDFPh6b
Udvg6JB1v7Rqgr64mG3nNNdEkXbhikmL7RQ7UffSv9Ir8ForZdbdfOM4024aUB1ttIHeAHgr+qvd
oUF+VIqjHLO4MSBl13XXs/ejz4E2/hhghtOnJ8YXY169Nr1qMuA9ZJCm/v3lKf7PgvfbBU/OIuf/
WTR//Nr/183XIXop3g0UaBLyYz8WPTELBeCio/Ekuejdoic8xAU4Shn6fssX/2sNNBx+CKA+XY15
iWLR/Es4b8h/GPR0ECSQFEnlynnpw5r3qzXQ+nCCE57Hy1uI5y0O+MSZf6xMcRxOfZDH1xUwp/HZ
xPFG0JHpNJy8QyDcuF76qo/HXYQ5OtP2hR6WFlJzi4M6GTFiiwt7fK0MwABLTZTWcmA0N10Nue18
VVXqrBiR2tWkdnkTgAbH1J32o/lJY2DrtoTStbqOiSx1cuanYoR9bq25h+PQuxWR1jj3XdF2wPhL
u0G598nIAbrT4e0a8URIBC1nKlVtTtoIC0ENF0GyWA6uA5ihw1NGGzuYrGQIrzkGqtL9FOoOpXa8
RBsqYLRBKEOKH+dlVp9rlyd+7TIoT8XnSDnN1G7zsnP1DKZ9RnJAhA4deIdQL6FWVxtHlSPSyjSH
4DH2MT9qj9r0Z5kLJ/p2WPnPA/ibB5Am0CwX/J8fwM/PdRjlQVPkPz+A33/sxwOIdZtDHvZrixYl
Dm10vn9VHeY/HMK3dHcezv1Vf/BUCtoNzNgsm+Pz7Gf5Mc6z/sGDMsu1kX2Ys+Pl33r23h0K8aiA
45KXOkgyNJwf5HcDvamYVKvVrY3gPCU8PI+G9h4qQmNDG1b1nz9dmL8pdt73Zy8vxll3bsx6Jn2U
j02BwBrM1KHguQ/xuzxdgqHHpvMeOPrNMyUYMk8BJp5nb46m/l+8NPNMnDk861zU958z0hIJR1Ca
9xOVylPuVURod5cwSgdPw9lwB0Qxtajm+DKqhmjx65d/f9SfP7mjkxMmXKJ5+eI+vrxuREHukR98
n2YaMWiu1pHmJOCKloeomF9uyNzfJUV+iOz6/qLcKib1K1XmxSzzU9c0L3O4qKWn31t6rp9zwzX2
emYT/odZynsoG8u9NqM5RL6VLRFBYdM2r3ZZR9tUs7kOCmjktnQColRrrQLVMU2T+Yx0B1KTb3VC
XnWlPyfJTyS5L2pI0uFqSAE1L3997T7YWy7Xzkb2hrHKwqnwcXdwe9doByfU72Wrca+0NGaHFA4A
gptBnll+i6shIRLk16/6vq//7eKxF3mgNeZpuvfhhrE1gf7Jqsh5lp08YxmItsrJwzcy6hWJQ9Nw
ssxSHi3HQ/UDTPzfi9y8vL4hcZQ5NsN+4X58VjqQ3fioB3lva4RwRfMDM3otzp5Oyd+YQD50hr6/
lseT5Qpe8F+63v7oNLkQrbw355hICLakNXWRJGTKNwwSvxITUZOw56dTZNmSoEAeFi12aL4kuIx/
feHftxa+vRkkBqyWEAqw+n3oiun4cT2FPQCOr+IhMR2ftDK9IaV9QZvG+02c6t89JA7LHs8l/3f+
pXssy5g93uj0e2xI7iofQxLGzIAEv9YRhAdWsbk3YNxewXHhLsfhJ48ZULoAMoRE6zQjmq80uxtO
gbKGYJ0I0tKapPOIheH4jzuJ2K0c+Gi0sJjG9wcvxIG6+fUl+xCZerlmDqBEUyD0QLL5sbUXp4Hf
uqMn730/RhI5OWQvXu6bocnKp6pisJO6PeveyAXMsF6vg2hibFGPWJjoQqOfhulEOCiZKiSJSV/U
r24lhtOv3+ffrIJzGYlfjZEmkpQPdZ6GVaWzfVPeWwwIMAPMl1mWVfkkhS/PKq1+d2fPO+hPPU/U
MAhnL2NBIS3hItN6v+xnTaDHIhnr+740iiurIZbO94b5LwaJ363gjMohi4rQj3zyxEQHFY+D6Oh9
iiDelgsjH5tXo+i40wUrgJjzLMF7sXDO98TlEtXsGvi1I9pQdecUV6M03OtL5ByqTeh3IxmUv76M
3wZ7/2zl8rH4JHzPBneuTjfp4zhiAlCGNG4M7ou58eWV41StYmI3bgloGRuc62HXL2On42ivW1pq
LyNisUMUp0EEhpc/WyxHrERgK3S6CVnjbLop0Boi6mowTLmE3raAOegT82hMqNRF2Gt/lFoWNCvh
FOCn+gCaJdYw7AYroQueDIgKwBKyEEJDEqfFwkR3ed/mTXjl1hkswcwtjiDggcASzEeHmzm+9ihH
J7mVxZi+iKSWK9SuFSqREcgu768LX0c6bPahGcN8hVuuQfXvWUziSL7CUS/CImPg7zHHNAvIEhDB
AYV1jqOVDyAd435l+I4DLVKFgoZjgLAeQ4nqFpkVVOTm2B5EW7vR3S+0FCt3SfRMk3AGnhr0wSCT
qr2uxkiDXy5NUixacnbLzj9g84WB33eyXToodqt7JloSErzV5NZS1TDxllkYlOUdoJsUTDz8T3/l
xr33EIQt227CPeKMAHKAMhNKqmgpBmtKA2/tyGbi3RWW9VwjxIyWuctqQwnIQtyRjHD6Fqw+Okin
V2C0aULXPvFN5AGlzsy7SFp2ZhkieYWE1QqnPBgBupAb2yjUtTZgmN0EY5GFtB6iwd2TsBEeoVQ3
Ly5JLsUi0EOxhQpXrZBXBcdKN6tNhbACu0j51AsxPcIYRCLUucMKHZr+ZWwKfA6YEbb4q/yNPhnF
n5lXW4+FAYVD2dg2uFGGr0Hrx80C50y+Ei1fD1TRJt9WQUmiEyIWUtuDTBigwfOBoLFR00ZyB5tX
k2YFRIUoKM+a5UbJVZe7MLFJa2TScHbocgiPGwDpk7PKHOxZdMxHppLI1AEiEZI8T2F7nV58YgI5
DxeENY92xmRAeuUjtiaEpJmXxDCMIQpm7kYTc/EzWcOpSBK+oHzWJonApRhiBTeflUve4rpOe/xb
GS2qPwat5hu7xJln40jyaOd4rCsero9tNHJXLiBEs5maiEHJ+QSJ8uRVOFOXtpz4UmF1aEshKpJq
wXUQcxXUfPXY+J6gRAb38Isn+C+jPUcy9mDnI0F4ekM+xR2scoQp/uQ99DpB1/UUmnu7tVl4TNYh
jDiwlCoENgvFE+ouaYDxx4/K4s1x4ihQTAVI4W0m/wnWyyuaTfpZMdXnPypS77ppZss3y5nPtIPA
mmAlZ+c2B9mBzwTeVhITIPgXk0OwzMa1uDiVzk5NSAJHdPQFMj6C3mSJwS9PfCicnmtvRp7pls2m
HmmsqJc1khrOvfYtNlGyhaqdX7j16xzS1jLzMeW5rlt+eXm3WdsyWTKQ8NwBpqcAaa2I1t+lFklS
26xu8yyp0LZ18ojARtKHpzIc9V6eOzmRkKPH46mNOG4YaQwKw9fZnhuiV1fjXD2iLLeeZTbyoXgk
eaUk7OpX4uuHE1Oa+rWr5pDZIKb6FElnPbtQjfBGUR6VKbut8gL1FCfkgC8HfJmnS6EwJSofD0Oc
2s84GdzrGb/xBP8HaReG+VdO+Q7XwjFw8CtNHEXII43+WByxH5IOy23Ed6fP7xbtIhsPwQC72ucd
EaRKEV7MacOWTMonMJvs5mOikwju60jQv4XcdwX6rL2qK9759/DVogc0pbSKZOxLgdPOpcrMtHn9
dviBssVFiz1iWZkyE9VmaomKafLarXnTk7t2HWYWgVA4BdMt2w5vsNQHiL5znzhewwD3v6ClwrKZ
Xx4h6VuAbLqhmssgdp5mVfX3rtnTbvFqvqPSdynu+EcvkGzAuWmxtiF0N/ZJmEVbCYOKG5OAZZtv
+giLx9nzcYoro9PsUzS247jQcN1lKzwB1a6fA+Gb+fa08lQeRTCHMicoEYkKhSZzZ4IpaG/KPtDC
XYafjyrNxmawQE3oGutZ/Hqt+xY3cGMmXLNGut7D0EXOOU5cla4bJaItjTHuEXzO1nOY9VSlQ8mU
89sigCpjOI1RzlUhGcC7JlvG2Cu0K1elPb981pOjGs9PfdpIsuIlbrFLpCvlvtop3+BbjXSIQikb
OdehpwRFhu4/aLOlfACX/Fy56EASBCnZGnceuaeEfHnXVVXzTi53ookJt77qI5YAS1Kjr2WVsviY
gQrqO2/wdaA1xfwFxQql3EYvfLXLKuk9RM0EYa3hOFqjGGwoiojQoQbS+yD7RBKy9YymX551zeUM
4MUcQ8zBleceCw/qdX2UHcjc2EshNHnlkx2UPOhK4n29fEJ2Imrk2mYFqgh42V4OvFOvkRQuDR7R
gCMqxoFELJiAyHOr+JcFvUmCGecqbXJ7vqdLxXjZNkd6YP2qnPPHDTfks09WyRxQdzV0xzo+xLbl
JDNftarsBm8V9zKdVtX8dkKbT5FEhMWXbcPzmoeBd50m+P7FNBr+yjEmA4xDKl1gmAHLUZTwcCHU
Y3UM68oymJ/ouBhwww7knvvkFfedo3ZjZGHzt5geWqehIvdnmfcmMblaJaxnk7gY3KMRcd05pNdz
Cr1sn6hCK9ae5/bpIcP8keH/C3X1CSUUrKPUT7jQSFblMYova99AyDgISskiTykSzEdys+G8Embc
E5cL8G0tmg/uXayzLswLaxU47DiXexfSLtsacwwifJ1o/EKUtn9/uT+JC/C3MY2ALU1KM7lxWpdb
xBXIV010NYcwGCv3+w2R9Zn7VjodqQFZ1VU7DWvjOh1L6zmw6aVc7gqbQQ8yDd2XRxvV0lYqSNAI
W7gISa1FxdLOc2L5GitnJaJHquH10GlCIAqJpkU0fyCtz7j7kIkgkzZ7fm+kECLmWOryKE0+Arec
PFvEKverGfrkLh1fscM4OnHzZPsOd21csNpjyLi1HH2C3DtxUwtN0qttehbtywpoJgzGVgVoYghf
vjZv33DdMZQ6PY/NvAEB6wuMsQcz0bAoMHkBta0012O5aud3G7dMeNeGGnldHEjDKRtNjgQlR7UH
bxgp/KyAz92OncvdrZsNYaBMk+SiohaaPnXSjQZgGF0Obo64mWJPL1geKzHbWi0XyCk7f8HdLqQ/
kZNttRQhgZZ4JFaVmIWBevN5Ha+/M1vd+dS6Q3ZLhDsdYh9glhfXOytVYuHgmr3qkyB+CxjxLZxZ
b2rYHKmXHakzpHGwPcZRyY40RgRVNbQ8PSqU0X6A3851jkq+0MLqp2GrwRPZAGsdu0WgCsRMQI33
UVnGNwajLUnmkQXq1NCHXS7LHL1SWeY3fmEUb96QUi/Yc/I2XAnusKrWG3c9DHUjDkiI0/AQE2Y6
LcnV4qCNhZUTTJqne63Q6cLQZWtJdPJ77VMQ63w9VVbyVwVeboKMhYWeDiB+AcYFOwMFfrpQHTVO
Npd0JEoQZo6Zd0vGlLZsVc8zMx+UwZZwYQyPR9ULFRnmouLt+ZNDs0kvqA9Mv+edDpfNxA9Ztycr
KpKv/83eeW3JbaRZ91X+F4AWvLnNRLryjqZ4g1U0gg8AASBgnn52ZJEtkmpRrfXfai6mx6iUVZnI
iM+cs09DjcntErXYf/QdbhnwlOF38wSdG8PURA2M9rNoOfIGzrTGh88Pum+WxyBroqscB/VpaiPr
Jp296K1lDJDs1iWMfaeEmcPj5BBlanN/Sh26PdYpp9Xq5/aT4pW353Mzgl93t8K5dXZLJ3Ryj643
2yQKr2C25XWctIyvJsDfz2WFDKEB3o2Wn6/QUPHw5IlRXhiNt/dTfTIT/MYNRG+XHW0vy7+4yifE
22tHvnGkn5B1UnbRlfFaYZDBMRrczDX7TffE/tAMTjRswMQQhYybcBzloRn6cV/pPTq9yuC9EBtu
PYWhxcgOHn++Zc7DWxIUBtcG6Ut0ErXPxeKrxX/KmFiTbELWPZ41vg9rqo+Dc8nsmfXvhEqSIxqJ
2tynZR2EO38Z7D2vnD1lcpzfoPxerzL0cm/aMS3jnm8IpzPdzrrnQhzB1Pk1XPjFbY07CUSUTKM1
EuHOkc58tPGtfBpbx/tMUOb6paKqhCIy95TbU0WAsr/YTC50jBVF2aFiuPIe/aov4zFJKnyXKOu7
XdfM0JKcOb/BNhLGaeHn73BwpY8+Nf68HesKwGLvmYcl9JabyGkTkhGD8lPTLfybPAHgg0oZl/jd
Kgw61goTiLVFdAq4REbKfz6PFf7d8PzNhscmLfyXGx69Yn1uZPn9fufrD33d72hbFhEoIYEy/zFm
fd3vBNFvjHBhkyENP7N5GTR/E5mgJNFrT5zdAUMhX7upvi15zP+f7PEfp2Do4rVIi2EqoScesv+f
FfiW8jtlmmlzUvTIOXqE1Lt15NTerBVCuV8Pp36c8b2+Fp5BZL8Y1SyYVD9O3BQ6g7Wj6eX8n5h+
qYVrf+QiPI/FOt37/Pr1ftwpnV+PcSIEFyaKaGh+Hn1KHaDdhiavV1vcl5PZ6tJ2ZnAyzK5zQoVH
feacC1V9cv76xX9cTZxf3COfBgQXnx5joJ/+WJq2noZYitOKyO9zXdXUF5WlwqvzguDcnye2+Xd/
8n95i9n/hegCUQyhef5pQj70YGOnMKhPsrbmu7LKhs9oB7kBo1yyIDCZKv36z/zTC/pMT9EP8Ip6
Ifnz9qowDaLBehkdKSlo1FGdoEsaGDGEjvHBQS75ehL9tSjqT+9r4IEdCFm7RLy5f5JbL72FxCmZ
1XHkCMXT5ie9Tdwc+EwdoKsrRmj9N2EluHdI/HjolCfeipbFxDbzy1Vs0qAPHghfx7QjlTfSGrVZ
f2XN0fye5OS/eQq8M6bpj3ksz0GgNbV8910+Tb23/fGhF3UUpkU9jEcvcFL3yajJ2r7sU2h5+7Tp
KEC61JourAYbFMgPXQvwHVweuPW4sc3M9y/ynpa3PtfQTk/xmPkVzxIxDewg1tC6AdJXZxcKdEe9
I+aK2sg2eR+60luteLR7BhaGzMnqWuw13J8vTIPyUu7ONW5rUJWeFxJJrouWVarG+xgqh8xvhBGz
2oVlZxeX0vHmO6ZCtJV5yGTwWJjKeEcCd5Q8dNKWPHJJ0VEQB/1ipKQmkhZsfeEpnQn2w19WzNeD
Gyn3Hs/UdCXweTHq8gpMdhhKbQplDgJ5XjfMqmcCNA10h2XH8JWchvZ51D3LKk26fQXZfjsrRmFh
7ag7k1Aqms6OONntbBbacC2ZwUh6SvLUGQbVKmmfHeY5D0ZnUK0OWCTzNfdePBwD4kTewPyMO47y
EYgkDf55jMKMl7+0LclHqtl5d9tzr01uZclFDrv1pRopPMKVYVWip1FjxIe2hh1Tt271Xl43cylO
vc6ZPGe/ELIXIu41aBR7RXP4+qxmRcoMK3PyCf99OTP5oIZh++Hxx9qLavtDPym6OEMuZYbzL8lr
OkOjqwdW4lE47gbXzt4x0Y/ehi3naQyHmH7jtckggcB9afqwfWbmzJf/PGhbJHPmqqago/XScuwS
rfK5d5YAIaj1AbfdjeDPp1j5Nm8p3+72mcRDWqC0KdkQK7R9NEKZ5ZxGQO7tZtLz53xyqdPClDHU
+f1354EUiDF0d1kZBDGGEvAcnYjMm/M/MyTE8NRMDjg31uxo8LfeZ8Gg4imNov3Y9TzAwMSpd4dy
ao99XyTJpQVaod0qtgnkFc5h9KDJh9LZDKhlRsaLcIZvhs7vW28T1qU9PwJ6N8G3JsBr1b4CWq0j
pvkBiJaWeZqsIVDzhjQtkV30/ZAbB2g87Aa61FiSBxoTsHQZI3emrxCEkisb8NqzH5G9qxajUwSV
9Gt+Ny3gD9HmqSU79AKtZG9nYtqsJtGhRqhAzpplDkJWsRRJ+6fWSTJt54E8JKJlHznVtsu6+TQx
vkS1Vzg3XtgwLVbTMYmW+XJIGxy39Ujaa5vkfOzGckPb7W97YAjve9Pu4jZbfMbbs0VubTY8TAx3
082QKO8Dsyqw9pnTTw6J4/l8qQJDHd2wSWs2XPDiN2az3oRyTD93PcemX+fBhcgz/6Y1YRLhRnSX
K5ALNR84A+0G/2Kq28p1+BxhfAEfZYxpHvNwRxcuGBQRR2y/YPEHQfLWEf0gYiYSb4hiNAD1di8C
xhH4ZyA3x44oEsU/6PDQvfaz51lrZvG/bDiX5weuOZ5lO8GPwsaSLSCpG/lh6Yf22bOG6K3O6Wb8
iNJbE39Zs65YPN8SF2vdtC6t2EK+H9uRcnqZGyAOhedzYDZ2+VQYZvGuIKeJrk5P4Vhp0u7oPi1s
IzOjc0gEs8iwefK9erfm5H72/Bnp3nLq0LvwqhVy8Iqq4UMNcmk9MWEfw5NTy9WZtpT+0LmlpW0J
TBs+Ehbp+TspsPpFbXLFVCu9k32RnbDFPwVZ1r2tBvmy1LM+/XPrLeGNY1yMvE+kgXHOe62VXxBk
Y38YjWSctuQXmddtNAWPNmwa9GtqOgEzJY3cmTqLNtUKELc2MtxHwha388g8ar+69ts6C9u4mXtQ
G4rFUkzQTUcIUeV6LJacRNyIwHA/VpbDP99yY8k3TA/t5CMjqFzStrRJs19BkFUE4pajuy370rhC
cjry1tUkK67Qx98vQUhclivCW8zgZlzwJwHOIWyc5JSkf8b/SC3SanmJMxFkX2oBxdRFzEuwjLgc
Fm6VSlg//YLSuQhvDD0jkTVhuDG7yv6zWQGx9fCJ6/SVlXOIbRzLr9Skh5oN/SiNKRizNGusm9dp
bOfbnOkFmTlvFTSCgz/obSzzG4fUVr2Rqc+DmiDEN5W3iIA3WQmsfzM7jP58GuE6Tu2S816Ps5ZM
cQ4qL+1JW9fbi4gx47YIG1654DIhyy5gBcNCme+SN7E1P+NIIZ0yHE6QyKxLwYF/PgKDTM+eAwOG
50Zj37K7YRIhMIJ2cq+mcTTJTfNYIcnB6D8LB8vzxnIkT4SNYfwFefJ81+dAZOPay5l9LR3sc53K
GlAxLPQ1h9dfyxLYnw5dVlBJJIbB9XWe9rBRl0e1oBoZFLXvefFvrRU7CdZiQLoZSdUuBBJaaWdr
yqh5nuyuzW5tT/Fb53XL3zqplZcUeEiCB7drq57bwh8gzTICT7uy2kyhyc51m86ufzGWPbD9vPOW
x4SpwrOfWRysiyRMbmrlzOyPZIaeK8NKnyZUkMStm5V/5a5O2HMuBtZj1RjmRTtmxu+D7KJDNk7R
vOF3psrJDSYy9kzCEj46lKKMfQaUW7LjekrlzNhDBnrems65fke7hqeQHQbX+tiGHhcmCg/xmOhP
tCCm4GUda73l6PkYDUtDJgd7NSV75L4lpLsKkdUzk1lAdvE+UVo++k5ujI/Kn4kh2OZTlmbhQ1WG
EQ50DYVykGqnbIz3S0lOs/WmCKmW08M8Dd4G/+78wJwJxI3pJuU2qeo8HiZybydGCYfawCXNSC4z
L0pXZjdOPSha/wzmAfCbeGadeVEVa3vNx989NCEnS6ky4/1sRPmFMeCZV73exy9hfUxtH4boTMJ3
NU4ef0fnx8LUtNUgunSXPtniu7lPQ450B5zH3jJTLPFY7zaMvbpToyBOpUNlPQiXI4ZlGDmTBTyN
jVVSkUC4LH83cpfABtUkZBw2NRlCHcZuvoETGe7id0FEpFEtt9HsTieeawqDsTNvo6E1b72apC0F
Csnvl/o4j163ozZOHmd/JJaLSzQuumzaza6LK35wr1GMiHs+be5lMVcX3Hz1wYUbtQkM3I9h7e8w
6l6PpQsGi7fq1lzaFKGCPz7LxnZuGlXD4mH1QAEJx7FC2h/76s6prQcqP7Ej9s38HUqQd+FgkYBM
XZOlRmCVCCYXDKhRrF+8zucDcUe+wnvPc6YsrkcTfQMVgWq3Bjdwv1lILecEycB2v0rBggH3wdjZ
xsl3lq697tkgtGQgcNrkvuSJXJXOPE4gSvV3SzkVmDH1MvbXbZvuOn7oSjDE0nB4DBYsRhA/t/2r
souIG689tudJJWUsEzyp94e/fp0/dWvsxXCbMsug7Xdp3H7sfqIE5WDRDO2xIg6LOTdu9SeWjkxf
3ZlJnw/TI7s4H4e/ft0/tf68LlpSVLV0pi6d4o+vS0teERYxt8fzhnUwIJrW/VzN+wlWp9w1tVge
fD/jLCYXgSr316/+o0CQno//ApfhEtXk80v8DFEgfY/pieU3QJsTGpA1lPYT6LPmsgh6TntYZPx3
U6ubzjvV1/3R+Vf4d2L3NxM79DQWD8Nfa7Ifm3HI/l/8UjbDy/dTu68/+HVqF/m/IUaz/K+abCCl
f6iyNXMR443DyeoG9jm44I+pXeRSVoSOjiRGl/rH0M7+jVGbrfXFeCP4Ovj/RJltO1qc9t33l0mC
5SGjIPfL4kFDDvnj8x2Z4JOTpDMukQCpe+wT1KmuJFyoWstd0JLnafIdf3AqXx0Ix1h3llqiE1R8
aqOymZ7Ii6wvnR7zgNUNId5EU3mbpCA0XEBo3QaQ7Mg+TB9SiAFswYCpu5KFvyveTmN5pxdV+HzS
cGuUuCNJT2ZC3msHbS2Q+7qlSWEGnPdxEBDy2tbWKaJpfeNOqkdsHGWbHgNHvIyy+mwa4wZg6hug
FL87LREhQTLeL9EyPBSN7x26iWzKDby9+iEv1vGiacPucgkyXMgz1EQyjtY8LirIiMvkB6c6JUOz
KNbhwpVJtGfF4GxJblrZhfN23kjfYDMwuWQlq5nl/CaYO3gjiwmHUF/w4OXdZNt6nXdlyvBYVfZD
a1rBxsGrek1i1aVI5hpPcjRu0nAAe5eVxJV2YbIfGC5ueWCaHcRgymUiaTb5xMKkdMhGF0N9udKM
7QPPCC7qgliohIDkzegG7X62CTk9zgJtOL4sLRSt1sfOE10MSf1thJ7lDfAqH5JvoJ6F1UBo7Lso
NhenSW5aucAvrJoM69eWdHfLRAqVOOujkE6JHySfmtD4xH7HwqTXVKOx7ke/h3sP86pft6bXuAoo
E3paFq6s+ZjghAR4Rqaxm8LOmTdyQaZ6qJnxHXEogsGsBcy83CIMfq7F8GCwdBjY6xt1NmzCtXcU
51vuXQWlJNDZwqG3A1qv9VcqqqmSR7e8MZbcaQ0c1fOcroemJRxCEi5WUdawNWv03bXhX9QHMIHV
LFZxESRi8OVzgwQDRC4s4nIT9U1uwLSUQyOL6T5hVXsQXRMG6S2GOvrnPbcPdN2Du7ZyeIheQXnT
mZpnsEQCoQdjkfCNrf2K1zNRP2vaHno3Dd+bcrGA4uvOXD6rAtHXaFgf0GdMbsuZ4WefeX6lRvvl
Z8qfMfaMfHIN/8vOHED7zASkMpqvS4Sb4UZE3WcPYPAK+MtOHkSVoXnjJIEvWJRt9jZ5pQ4Wi21t
aw0jXNXkM7w4MwrHLoMTZA1CXCAxzo6NxhnmmJvT7aQhh/LMO2TEQd5krimIVCjOh06jESsNSew0
LtHX4MRBIxQpwaEp8guY16vZQ5TGAriDL70ecw1g9Jles6TWVMag04RG90xrxDKC/FEjHDMNcwzb
AK0zfsIAM9OAq9Qy0CpuTA2BHM48SFb7sCEtjYnMTICReA7FHTkA6SGAJplZyruNCpU+JWfUZKWp
k50GUP57IYohH5a/uRDxlujb468vxNss/9Ef+PoDXy/C0PwNl4iOjzQZZEdnt9HX9VVI5A72EcsL
sJ5Fr37pbxeh9VuEYN7Hz4J/Ga8Ezuav6ysn/E2Tg8niceg2dDLJP7kJrZ/3VwGuIZYBnt6SMWb/
We7Muj9VmfC8ExUsrD+7WEtI7W1y4ZH7TNaM179Dz73uW5mveyQ+ZCFUDJCi3pzfeILZqOsX/TuC
5/p3KTXw32xHfi5D+e1skz+fX9B2ELj8tI6JxlAm1hS5p0K5zYuXubPWJosr4c1Uw9DglwM52pq/
3wAa/+5T/C+OKudn+zgliuOxeaJCMVG2uo7+7b4z+WDArdDm5R0p2sn7GgnZdpzGPLouI9n4sd96
wZVtEujM2+QHl7Mb5W+sQuYf5lWsn4Ox71TcInu6SCs85aU/VoehkmO5o3/271FUQ9Sdx8A7oYEY
rqzWafcu9ycbBDApxVwTAcowsL7N7IWxbcCoB19jR743+ZNBDNkOWmpIO99xvfrzRhW+/UyYWLlp
GI9t0DeyT2JatZNcWw+Z6MW+WVzBbTU4YblPmRplRHZnxdbJXfOdIaXBqiJ4GsFcUKqsHTV24Lfi
RrrcqUZmTHT+jaOOi1En2xJu74Y6YcShGUwKiAR0rC32FiTa9ry8F4UeKxp9ZF15U5GwClmGdwjN
NNDZrCaTAy6bFcKS0D+GTrnspwz43BwBmjNcDNAbnEPdQzQaxT3TxdyKAUrgCW3QLTSC3J04zOZo
N42AiPeKHSTgWL5KD3MSpjPBhZ3PJsbNhidrbLKdGALSIHCpVGnMUG94mMmjAdvnTECkct8y9yw4
Ey4XLkFGDUBzLGPnpqtzKWaJ6CVNc1gnJLJrkM3q8rEiWT56yrYNNLw+mn3Pew8bJyQP2hd3pZAz
cd6IrhDSYmFyJQnSG0R6sCaLAuH3MHl3S2Ubh9UOmRxnNhQxM4fLrRRSeys6sfGuH1Y2GAznmxFu
SQFIMfSGAHUozeBam4QHVO2AMI70mP1gk/ayIS9gAcipWB1sVSf6QzgUFkl94XyBPJ15cmETbDBl
U7upAi/74k6mwiFgzR7un6D+giWSkTvTMVwAXi7qTUSgZb7B7osuzw+kX8R89x6ZRTNkx8IxMn8C
2OFPj5as87lFEC0atU2cpEu3xZwIaxMCoP4sCsJm4FnL4mCbzfSZuO7aYq6ckS+3afHgmtfUYzJ/
UXlVtcdIKNe+7XuwT+u4OifiIgv1Xq/BoquFhL6XlfnEuE1wbEm+FZ0xfMKMV1Tg1wayJGB5gTMZ
RimMXZOEyzVrHXRSQFTIthkVZrNHCr9lOVKXMegyEsF4qhESIbYcWfR8cKMJrzJx0+SWMN5Ga5hO
JZkLhGdwFQziSmZT3sad6TQvKF8QJ8ml4lGfUZctDHUf8F7pwzDj7y/XXNxSdgNpHVEUQ6mOeDWp
/7YlSzwKjtWadp3XJ8jZldu/G3K/gBCdK377OYUbgNCFcqKZSClDPfs8KUDixEmpVsWQnpxw15vj
bLCMmMePZiFH8xo9k2fegOijOW/Jl3qRfRV5cWtUK9sSjvKIv5yEXbScO5hAnKOlMSi2oPb6ltwT
LSAsJ4fwmQOC1gRlJzeBtbx4aI7M9iJUucl/lKyZXJ6jxUrdAnLGOqn3ApZp3m8MwM8v4zIwvCK1
rL9s5OrfdL3Fb6wa1Rj7iXzNQgOm20MX2tXtIhC54dhAnbvprWK+H/PUvnWbhi8WaVLVLTJFsjtF
Sl0ZI4xTp7kJMJKYCgTqVc0ulpRkfgOeXTDnJ4FyQt24HXjuDey9ZIxFL4MPhhLTAq5UltG2Sldh
xQ2ObhN9MjFZmwwJ9HND+OZN5i8RPga/aDZJaKIVs2f6lKlvPvbW8MaZJ/+EorjwDqxQpvvRJzok
NgD50SfikXE3KA5r4PsNzGrXK5K9NZrldeaoBHarAd4/qyYJJWmc/Q0TbO8TAeMQM5VjZXsgUbvC
boBOwyCar1yWmZfkBGRXY4AanFFgWJ1mCj9vF87SunSIPD5FNiUy5WNiPJXcMyt/crTEbtQxR2Py
GtgsifsewnaDSJ8o90AsBzE5C6ef8rGjcI7Dt0g9dz8nHPh97fTv/i0c/5fCkZrOZqzw14XjO/xA
uNt/GKK8/szX2vEcWO4hsvG57JhVaDXKN2u7ZcGW0Brt/0xKvpWOWvlk6uAKN3AxuOqq5Q/lE0A0
uIEaf0BJQzn1D9ASP41AzdAEfO06EeIsMiyw3v9UHY2TlXsEUN2M9ee0rwjo+fjdu/FfCjA9g/l+
RvPzC/w0+5SzU9XtzAuEBaIN+Pxj9JKrmzxClP351y91tvz+8FrU0Zrh7TikTP7ZPrkQsl15lWtd
F17FVp2BskFb4JMlFdpl533oz+D3jAtlwMfFTp8vacMGBE48jr8urT/j5NKtczq6mRkFh0SmWnwo
xi95aHIkXI3S7YkHx+q7nqrX2PCQjTojXKNJnpZu2Bc6ZhwBEhxuoKCcnkXSiWGLwRzVqyNB4NrK
hyi9mZQTDTGK+C4rH7uIoDnMdlR2QRPzS7BJIKKNs1SM9oW02vzNgqf7skq6kTGSWqppX3PTOvVl
wMQi9mafDbZVetMHg+qKyyDl5GY4I7d0NK5z6xpBu14WQ5QZjxPGJFfsHJUSYNWS2lwMc8KeTeb9
4d9T4385NWzX+7Vi8lZ+SX/kYXz9kW+HhsXoFZ8kp0X0Cr/449Cw3d+QKzJcJwqHu8v/Ti/p/2aj
eOHnEPuZfBG+G73Si3KZQ6n5dqT8k1ODJvWnrzXPDGsTWjoOKUiJ9k++4bIf13IaI1JWS8qRaOtY
5qyhfKV/GyWt6967focjoalMIfdJAvTC44nP/W2ZqGYiA8/R5KYAB79e+JeD85C94p08xCIlQOhS
kguhRHnkljenuwGF/ufabCcKedCHZEaRqodbwB6tJs02TWaXoTo0kZvu4GYXTBeF9bvDFrxhRNaF
Hw2934Bcm14E+Lg3TZOSUTME1QM528khBfMRO1Fl3pZlTvUrHH8cN5T+NcDHqpUeF7JrvAlM4yP4
WzZcnlFsGOEGpL2r/JTDwrkCApCfAuWNHyZdlNEEAlaXws8eZBCWBFg383KnxjWJ4taearlzWv5i
er8VfX9PzkiM6iK77BK6OpUTopVO/sd8UsObXvlZcePZsxH3+A9uc2myDF1y6PnbCgfVdkBBgZIm
miO16c0hXx4Db0B1wiexvE8WpmWGGUEiW+YkfQxcJ4lgPS9sWRd+/VPuJ9klcM35PQs+yzv47mye
UuEoKJZlLwjSKYi2DwY/o5VkZPlukdTsadqxqA4DBZOxFyYqH4/M8G2drCRBllMwbpzK5ZEo1pyS
JZizfo0LihgZ+1WwPNNydv4df4ltbm1aiTmOCOqLSazEP2qywa5Bif8eyAo1RAr3tc9dYKcpiake
KY0x/WBw3630tKiSyhTA+NDcM82XF0sDjtmsO+ve8KJpJ1TNxt8NSFqT0vM/azdBPHPV3rATXPEr
vdp904Xmat8BX78ijh5HsPlqD7aRvmEWjjwca+GON8JttzQ8zAXdkjHkaRXMgHGMYjUX3G7sLjdj
3aNcANBqYWcS3FiYibmBXUwWvHv3Y5/yWa2WCh6RD+RTHOA7bt8irAg6eInYtJdMO7bl2b3tzHPQ
x76d9gQDNYlEjNGm2ecahnwLLjMoA6CNS21cKVzAvYaUNze9EeZXhONll34iphf71XKu3ecLeoXl
NJ+t6X1jC4nwxTez41JAwT/CoKosLH3LYG2ns9vdlHWwF2me3xE9a2Gj6lRGn0A4Dd9sIhY1OXnJ
cSwWDZqcFieFulrJqupi23CdbcPg2YlbVeuZx1mgX5zF+ujREO7LeqyD63mtp5tKa/xlCV40S0mT
4InTcYxFgIyWkW9+Y+DiV0DbtHOAFSva/1obCmxtLRiYzaYXrtkjfAKNe8+w4ZNx9in0Z89CyDzf
uxkahwBGOst62Kfj0ryf8Ua7m1CbIdY1tJuDm7RSHPg/on2BqDUMR06i5dHtork5fTXlsgnxD5WZ
4RAMiMc5OQztf4eH/8Yb0Uw4uddjVipt1R6nMrMatKALRvDWoMoHggA6vrDvXTHxfUxcDKS7IuU0
80b26eXSFYd1dsKLwgiXknx1Y56vZgsLTuD0gjk56qFDGCb9rrJSbEs5n1WDmWqFJbq6zj2pAaba
O2NWxVC47cvGx3LmhPhGdkbeAp5xM1gwRCnlEAsqm8+5dNPio+yC4qUwB+MNdlX1zDxQSUZNrst3
zZ1VzILf2dUWaNmTTFN3S+xZ0e98IprkJf+AS16fQU+6YQraLhj2w5VNNiWSx04Np7nXmmSgEJ0Z
zyODJbv32Yl5vkxRH9L8Ho1OOs0uGeopHbBOYWe6bkRLPEmI6fTJwlX2FpreO5dHmHqI3EU+G2Ha
Rx+f+b3vMVACN7vEg511pyBiorQTwAl2leEl6VbnlTwINnI3VQ1XY1NLFPDXk2ya63VY/eIQdo3z
vhsgjM+zwtjp54horDypQoSH5oD6RxXzeA1lUVMqrP4BrUQhcRVPc3pvzUiAUOy61bIux9oJhoAg
MNdgynjR9ZwaNy42+v2/9dT/Uk+hq9cVyF93YW+Gl+yHFuz1B75VU2eGn0nJZCLUt9FC/FFNadwp
2g8aIPNcTtG/fOvBQJzSrlns2f7TfJ2RfybNAMtmJv66wvoHzdd5Lv9Dw0LH5WhiE/oM6rafhSF0
G+R2L4y3Ip03X25B0CzLnmEcus4acwb5dei1MLK2l73n9p+tZcEYnMPNOXvZ8Iw3wHrRKhfjiNsg
t/DbLot3V7dWbzpsOmdGLwRYsO9T67GufZx67CoX8ru3I3jTyH2TJXNUt3jnuKX9lBkwOqgqMW6j
2uVqZ6koe3aDltWELKaDJR+PE3kLszqlwch35ZQEs1Egyg479dgq3uRHQzSBTSBNZru7tJgkOTTn
FiTEDrw1edmMkBJ6lLS2U40tXtlyk7mH3x5U4E1S19mhw43qbCfhJ0+itjmiOb+P/FFkqRB/9HHC
+f4EBFB2W4624n5uOOFx0J/wHaZ7+rvxJbLMnBEdWW+AeyQie7OAL9HQOAUI0NfAFhcFZZZHMhqF
LMOhiTlqdwl5UENICw0kzdISFCmpsRMuNBqq5dFYrBFqqZmWRbpP3Nazg4NNGYYn+JV0ilQssVie
1kTllvODX5m5vG4pNwSfQu3Zdq1O/54I/8uJwI2rNz1/fSLcfRGCJF/1IvIfFC5ff/DryRC4vzGs
YYGHTQiPEv/Tf06G884vslCWvO7u9Nrqj5OBdZ4mHONy4xvs0YJ9W+zhZuOIwa8WWtg69CruHxwQ
rxK0704IjDOgmMEY4Zlhyej/vNkjVqNf69ZcMM4IEOx0O1x6XjVB8k5mkosg+xNqXNc5tNtp8Lto
g0ZBnhC3sw9ZO6CgWwLnySTq+qHy4gy9rrFBfjUyaP/UqiG5nXwf/PxC1g4xXXiuV9TdFuV33+Mh
Wdx49Su73RgO4u9dsC4EA9gZeq6dLLL1gFW8eSv7hbobXeIN+04TMe+6vklsw8HCAc1wJyOzLXaw
iLrHtESGejQJZQhjazaDl7VwfIEAutF1JecjsVZtRKbYOCcEGohjHqz5F4MIiE/TauTXMz/z3lua
YoyJoHRBbVR8wa2A8fkmcCJSFEcvtXeNwWoGx1F1yYyluM2bbLhWU28crKRYt4mZuBU+XzXv6P3K
fQHBT6E5KdPtPE8jNiG/34CPQFeLVt3cqMpz3oSSt9nCfMpLaBWq8NNxJ3C+HW27S3d2xDvv5q51
Ma1RfTcYjr8nkqK+N9eq4XQO5W2WhK4NZaQUF5jtqd5DspbLKQv25GmYw1aG9bUIrNTcgYQmmlSW
FHdb4ZnvWBQOV2Pjvu+9dHi0+l6EB1aqUUWZXaRMucawPAg5Om/nqrT3mIjCQ91io96qNUmu3abM
48UxSZdryBn3PNU/kOIYFjv/LOzUEk9qZbFza+shUHea7xz3k9sdaIWwzI/sEugWnBsLDuazpQWk
snbmW9UX3jZCYWr04bD1zqJTLT91tBAV41aCLrwQ956WqZau/Q5zjB+XWsK6aDGr0LLWRQtcfQNO
/oTm1WysYVsSrfqQaEEs3M0gTrRIlqXBoSzYk9TuhINtNJs4OQtrI62xLaLEQ8+D7jaapk8WQy2S
8rQ0NxtQ6fKQMxHXyt1ea3jXKnJ2VuhNcenYbuwL777hadtiW71stAq41npgfDrv1zqn79c64Ywd
/ga0C7+lVhGnI3pii9uPuDo0xgxd0hMx892Dh4//Gj10dBGEfRcXWp8sKRS31VmzrDqem7OQedaa
5pblEQKkDOXWWfLMlpqdgNZBL1oRrdLcRR3tu/WCVjpMuMv3LGInvdq0VhdNdfGqsJ5e9daLgRXq
0UalPz16FNqosr2ONuSt5fIs7Ey4EZe+NIP7IcyS7N3srswYR8hYeOgj7beqfLLhQkvlN1G42AgG
WuLBK3xMaisTgs92+MLIbpgjRxSnSSOGiRBfCwJTQL+RdC4bQ6pHlefu9Di8LhbT85axdMDGPZfl
IFcRk0UuEGFlHkk8S+tHa6x6Vs0xj1maPtcWiRpExlk0xqXR1OiOSbhDj7OsFmMeK5+1iHxaArJ5
uaRD6GDOUKZkS4Xu89iIafgUlJFV+phj1oiivxqBorHvw7fHYpg5E//hJ+UJioRn0LKbWJqeRDkS
gmZ2jMG29iBtFBQEur2qIP7Vov6N9EZLSn8pvXk8a1G3LygYcvHDXf31R7/d1SFcX8sMUDNr6age
bn7T4Di/MY30dBUdoPPQ/5+vNzVZBFoY6kEgc3zXpmT/46amvIfn6QXYdb82Bf/gpvYiyoHvFx2g
/DCPm6xraDIcxN4/TUTH3EYxUOTNcVYB6+AoK/FBCZHj0YDztfeF7Y6sP4vwPiKInuViLvIbvrtN
rMjZDmOJ6QPoVu688/tsuWt8Wzyq3k8+4CLHTIOrqj0G0+odW6m5IFobewkmjDifUsBmmGbGX/EA
m54lNMxy54rpYnbD1YrqEHuTQ85vV8FciHL2i3JZICXw2DNzW1Uhfu9rTTIKosXdl0bv3sInwzmd
Je7WaGZl7MzOcC6YZyAo4CMQxBc4mZ2hN+rbjYJBeA1Zi1zgwWYsMgL54h7Er0uOiyl2c9WpZ5MW
OYpxkQxfeBULFYor0MYkI8gqFAZdnvEvrpbd2YuG7MCX2xIVANh/LvNjDjg42Dn/x92ZNauNLFv4
rzj6XQSapYc+EZd5z4OH7e0XBd4bI4HQLAT69fcrJGzA2N22HPcobnU/GbuQkqqsrMy1VpbIWnj8
4BPIT/BwAx1lQLn0nNfS0OO4t5SL9CkqJZN5ebInIvT0KSi6y0f6O0NRhSN8V+RO8C4CVnOXpcl6
ewWyb64PEIaB8gZw0BJHvy875KBi3F/pRtbDZslzIdaHIReyA2CVfJ+zoXXexnwovTL6JM8t6x4V
VorXwG668sCxTY30q1+EI9NapXSqMC8A2kZ3Szm273X0st3rBTWsSYr9RmtABdd433hcum5xjQgi
jZF3HCtPD8K3shxbDxJEVfqmuXB8EcOYrGS65ND1Rn7ngJm6QLdPvZR8D+Hf3Azvlkm8lt6WnBxD
w1zIJGQ4NWMfvhrdghQ9ndD1IeOdZXWkBl78mYYF8XNCcfmJSJPEnQ23yhD1ZG6c0ooG05mL3jVu
137YkH7sbekT9JauOfOHjVoCK7I3qEX39bX6iaA0TWEfkQAaZICNpla5tCDJyfZ1FKnmfJRvu2Tr
NovAmyB1mZUXsGxp7+Y5uYSymIQqZwFqZqh2N1YAQJrwLbtwdc603ryI8kdgNfry2lU39n1kSbLa
kxPDeB8Qp964qdQt5n2yzlK3Z6EhVup9Q05KdTzfbLvQOKXFgut1T8IQcNhQqLGeoeUIJJUNRNmN
DNXh9xEAKW7tqN8MUXCwRnMkoEDcwCWUssvMiPLuhQ98y3tSotTOLnVGIop03Y+mM5fQvUxo2rl0
blBLWl956yx9cuPVLXKq82ufHkf2y4LawVrpKeoq1KRLdB3NYGDSr+O9roIe8ko4sV3yU0MHtvOI
4qXby9SufxGX8wIFMsUbSLYb3gAOi4dpBD48l92BB14UJMJCQZJryRr6QGQ3NyZsb+ldMFedcZiA
LiY4VlcR8DM5GngLKLO0iJ+P6BqVzl/1gGeYbLvIm/eQ+88H22yzuZIgE1+EOV1et3bwGJYo9y5S
BxyfnPZtK9xcFghvDU3wwjS7Ja0NzmVMPlQC3Iun8R3awzvlGG2JxXjrkXTk9mDeptvN26xM5wNz
Xgh0k/5BThJAHTklFyEGewdh7lFWVYLlhOZ8oM+A62sxbQh8CJZWZHD3DtI+0Wdw1Q2idLbYmrfd
UnGe42RZTJBl998GkIXuFuswRfNPYHb9dH0v5446QlAMRp7nbscaFVMvtrZjHyJV33VTf7SVl3Jv
I/GvZDoUwtVNwmiwtMpnxK9o3uqbd4Cob7JiCTpecemfqobJOHaocC0MqXuTJE5xZ6S+Raoy/Ax4
Ix5THrCGnrN1RrAfieYdPe2HshJPypD2Sv56LV0uSNtcbX2konJz/kngZwZzmcrO0twGA8XOQ1ol
hclTsYiLSReB2fd0oMxYGIU0htT3JU8MdAbdxXaYJQUycbLifFKXOm1dNo7QvFxoK5QPLKV7kaMD
tpyoK02/CqAEjuCbEvVFcyFiDkHs0nLogLiRJPMhj1x77CFlOVisIAVnECtYFUZp3m7TGNz7GkTU
YmjFngCUx84HO4YhrOorZ8gt2b0tbSv+HIQIXxI+e8uPkemvQNCsE0SEFWuEiqw9Dst19BzRIObJ
TuYSSOw86IdFUN4GJOOvtjH6VCt4xg8qH9ykxka6o7nfBxP6frdPn598NE8BJBGqyZtevsmW8qW+
Wcyv7eXKsunaqccICHqUypcKfaxQWvXKgVYAtdRhZvbXiqzeqg7BPunqDVUQCjFjk4rG2IxM5J6S
OTi0aE4FUMqlD9Dy0idWHFQELy+iq66aPBrOInxACLd7qy7ofWNlQl3UZxloxai7UdL+RrSRVhR6
2a5TTaISYC5mKn29Z/kqoTOoqyLhxe270DkHje1lYHJi9xcIkA5EWvt9SAv7R9deWq8bGnAMIy7M
17GjfJLs/IsHHOUjOYtNDyRSt59q+ntUIaUb9tSyr6hLiOMyfq7cxs77eaKNafn6yTHyF0uJ9XEZ
QlopnRJUsLf9uIUPM8j8UBmYZjKNV/6yt1a7KEtuwLfKSjSbO+YauWIJ9qKlLiZr2IZhHwkubVga
jnyPBEcyXKbF8iGQjVsE0YJrmo7mw1WmIDMApMHL+oWbFNEwlVfl7XybOShgpq/5wn1HY2RCKeIL
+kPKvUJd+xMTsfABrFIlpmiLc13qCLS6amz1M/rM9VAIVIdu4HhTZbl8JykGHb2LuPuJfiHeJPQs
cwbh/DFfy18c+qFZiYdehWQ+I3TZHcQ65OPNsmte2lunvI66uUbGIH6mDhyNuClcFqgV4jujaIi+
HwWY+VqdLDbbFeLm0YW+hRi4MOT3XrFdXvus+V4A4nQkkxwdK4sMzGx3MU7WfnQZZpu3WummI7lE
KdtH7wB9iPI1Iyndz9Q8fEuNDupqWmJrZ6VuB3QGWg9h5UMfCdLVaJPDHE4k68WZKx9l7sjP3VhX
76g1+30yMw+xnLGu9JeVspIpPOe0/na96CoKUOKFUDkzV0WfuOCVPqyxO8h5pL4cpMXEisiUpFqk
DT1o0L21ZbhjIhbzEQbvHNhPsRhRBtrcKYHp3CdOeJnwo4d+Mvbc7q27TbW+bkYsUdmaU6HcKEhF
LmCXR4v3iGcYj47IgsJI0UnEKEH4mLtoNSxoTmeuDd4OKRSNI/1ailNjkBrlh2zhjUWwGcvBHTjA
eV8rbJHK/kIGdxIrcGRcqXvnFOkdMuwwqTMKhqnZW0SrT3Rqp/VhunlXpPl9JGd3mRTcEK2h1m6U
aOllpJm36EcTA+ZChZ5trlu+CyiXCh0ydQivXwNstq6NVRwgh5P0lC1gzx6NN8t7BY2CSo38/83F
r34R0SkODDVciod8lmwfZ2nuZ1+7FIlP70MvyN6Fv/eX9ner8xO9mf2rpK9qKJRujpK+u4faPfHP
5vCnvFj+Ovv7L82E02ioBDmqaCzK+OuNH1LErj6WwNUJ5I2qKFXnUfE5X3hgpB+Z4edvWNnz53/n
6A1ewjzIxO+AduVR5xyAev/OBiczfLOBand0ZKpAesAOFoNM+qENbJrr0FrDUG2tMlH1hf/3Npi+
gq0ceGmWeC/ZYX0PMo5Fpa7ZSiABALgSM2jnraBiJaTnqFlVn1cVyDZZYffLNTKCqqC+R2YEfbjj
NWAZHUFVVxVqo9X4L+2DH68BarYNl4AKeQv1YKByCKmJQXroaCNAWIaqzB2OWo8YZJb+K87gh0ZQ
xK/X0Aqa3DEUixI4ttiNEysg3qiDU4LuXVupKry1aSPYor92s42gdVBHRGcV17IbJ/uBdtEdTE2f
I4hkYlRrr0VGgFV/ipH41cMRWiJ7QCeNCQ+8fsnD/SB3RW81wXRs3RI4J1L6q69PU1tbtRUKrvXr
n5yLps5GEXoa+zXSuhNBZ4c23QhmR9E1Ay4rfNdza0C2O1BWFVrr1BFS63wikJrG7sAWJQXRWJDm
m2Kc+ERq8R0DORuRA9xbqV0nAxkDnrmRT+RgoDwi73Rx9y956A5MggdVgCZExaVdby8DvTitOv2q
OwDsBYJHsQy9DoFO1oBFcQl1WXNX7RH2aZ0VLPrPNlwD3BVgGsFfB+VSjeMQCZ+Iwo+h0Yuv+rh1
RqCvaOOVwLlIaY87I7HW0Q6gBbAsKBdq/fbtuynREZJSZSM/oFB5tXUUEKhq7gaL6tAKltD1oXEd
OcDq8xZGB9C1GlpBUzsIlCM1hEr4bpxGB8JbslFsdIl2ozJ7iyJEmeCl6WWBCyOuFcVpEJS7cboW
VPIrJBY0qIW70bq1gCiPXD1Upbf9NSP1K1kkrcOO75pIWlde7+RokIEVG7qNzmX7DgXq41rj91c6
hICkj1jsu3Hy/lwZQRiRPqizNG3aBAQGjQOjbge+rEiR1ZfFkySiZXfQuqeLMr15q9G2+IjrkpBL
a3QsaFhBZQFAua22Og7v8FgQ4FoTvbfuPpPavsMRkcKmhyMBElclG2G7bw7v0Aok0gTAmK7W9aWy
dQGSwk2uqRU0owPpmgiBbNpunBwLttaR4bkTi7TvVESRqHGUbBEBoYNom3VG/fT10XuyyKlzMa38
QbX32uQWgcE3PRXUbgeaJClzgqS92zvcCjZdYIRQlWLVp0brHMI5otEvXxtJHXA0EgnWceKJW9xl
Ek2soBityx+xR0X7+GbHgo4rEKnSg7V+uAoMu4PcLkppZlurSwrA0KaHo0ilkj3ABieHotFB941U
87621rr4GDKX3TSRrFFYMTUT2tf5+JjUiUlmTejWVY6idTsBxUC7sT8kW45CLjXG6kwUNYPDnWCT
YKpUXDDEbrQuTJQReGjoD0SJEQU9IsH6JU92BMGyAG1Tc6gDpPatBYS7G1uBCADBDBBN54NlmxwK
qUSTWKQyU+vCxHNA/l8+G1USabg+fEy1JdhihzsC0h2kU8AZ+KDdaOFaoG9bwx0BBoWrMUKiZEl2
48QKMnxlzk9ZgdDQOo9APrzx+5Mpo34kYqTq/U8iJPAnhJEm/Ulrx9m+VUDOv7FH0DrsA3Y8Al/n
V4HRoV8AN2zBSm1XeeWcnu6v+gLSBxrQCnbB+RwSWWU+Uckrf0MptcwKiBQ1vjkSI6i85ddCI4Hn
oUekPSZsRFSbYD3tRvv2whkq9m+sBbpEGPvkwQ5dcWQFs2MheSWu19W5UGXwWnR/Pif59ctW4HTk
lyZxiITXbhyvBfL3HaBIoDC01uUPRHTQOK2KR2RLaZRRqtc/2QvEDB0E+8gz1ZinFv3+6HjUVfDf
ryrAVoQDbuPw6yTayblIKlGtBMPrSLl154KqkxJvGB2Jsjutgm3C5WoVnNYWLDQbqKtQfqk+b90N
WmUzVOF7g7UgU1dXLdqv1JHy6d2RLBM4JTziN3BCu05Hgrc62fv7ViCPgD6lwn8nITLQE0PochjE
R7vxC9elf+E1vuLe+67nv+4Q794sPQeM/9Ff2CO9v/+8RnlfvP79l4ByH/1FwaWuvvsbIP4/R+DP
HRL94MM9Mn33PfU/r1/w+68++q79W+3/cOLNkmnygibBDotfP+btdAVq/n/86efpanoEwd6Bj789
yd9/HT3ngRP4h4nT5cm8IgPZeF46GYTHbHJ5BxJtPvFyGqTTdP+I4meEdMrubDpzf+p7X8LkRK+m
QvQ1njv0w2T6etTiosKLNp85CGYvmfeSZ3sTCJNU6LOmkw9m/rSYJrPDmStMU+OZa1LBm/DLGzR+
89XnY5mgCjTU9FtGWN17PV7eFR6n6czjWZjMjx+5Rnc0nXmCxT3v0OKySn5u/wdn1R6+1gt+ttUv
Xqfu0QKsgRhNH/jCRzci9I53ZFXkbzx18OpNT7xIVTJuPHNYHC+LitDSdNqr731TVd1sPDET5C/L
7X4Z7NxehbFsOvV1mHvpd2auypFN576ZesGR96gLXM3npR3ENHg9NEddNWo+dZpOX9w8nWXZ0Zqu
cTuN5/deXG8+PaaUVSWf5lNzFqQnLQVrdEHzudPU4/8oOvJNSlWg+BOzh3lyOrXI+jeeOgyyEx+i
yLscctOZb2efk+lJ9ERtXaRnm0+9nh6fW9y7Bai++cTFm8l0FaW04jvamMwvEJp/Yv7LWZLOjjxV
jXb6E5PfzDbey9ExxuQiF/wnJn8Ok+V+pt39QKVQvv+D3z95bxGXcN+cU1iiH5fIYDZ+9t0XfN9O
lOkFYbfp9D9qzvZjzvC/Ckjulj4RyfGtpi77Nn7iH+r7N3zm+3+QtWw4/aMbvs7eXKTfnW0VzbCp
Wf5Z6qvh81df8P1CrLOTTZ//HdafpensyHPVmb/mc2+Ob5V1FqnpvD+SRm5o6Q+zBLnIoztfnfBp
+sAfPG42J7fgOq/YdOqnKecOMiTHhHpgutofcIJPszR7c/bhATeQw2z88F76EgapdxS50U9RaMI2
nvvHXYx+uk7OZZq+iiV8n3/aiyCc+2fHyTXxN1782TT5z/8CAAD//w==</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14/relationships/chartEx" Target="../charts/chartEx4.xml"/><Relationship Id="rId3" Type="http://schemas.openxmlformats.org/officeDocument/2006/relationships/chart" Target="../charts/chart10.xml"/><Relationship Id="rId7" Type="http://schemas.openxmlformats.org/officeDocument/2006/relationships/image" Target="../media/image2.emf"/><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5.emf"/><Relationship Id="rId4" Type="http://schemas.openxmlformats.org/officeDocument/2006/relationships/chart" Target="../charts/chart11.xml"/><Relationship Id="rId9" Type="http://schemas.openxmlformats.org/officeDocument/2006/relationships/image" Target="../media/image4.emf"/><Relationship Id="rId1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5</xdr:col>
      <xdr:colOff>312420</xdr:colOff>
      <xdr:row>2</xdr:row>
      <xdr:rowOff>179070</xdr:rowOff>
    </xdr:from>
    <xdr:to>
      <xdr:col>13</xdr:col>
      <xdr:colOff>7620</xdr:colOff>
      <xdr:row>17</xdr:row>
      <xdr:rowOff>179070</xdr:rowOff>
    </xdr:to>
    <xdr:graphicFrame macro="">
      <xdr:nvGraphicFramePr>
        <xdr:cNvPr id="2" name="Chart 1">
          <a:extLst>
            <a:ext uri="{FF2B5EF4-FFF2-40B4-BE49-F238E27FC236}">
              <a16:creationId xmlns:a16="http://schemas.microsoft.com/office/drawing/2014/main" id="{4D3906FD-E3B7-651B-24D3-7FBB2A01A8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502920</xdr:colOff>
      <xdr:row>2</xdr:row>
      <xdr:rowOff>34290</xdr:rowOff>
    </xdr:from>
    <xdr:to>
      <xdr:col>15</xdr:col>
      <xdr:colOff>198120</xdr:colOff>
      <xdr:row>17</xdr:row>
      <xdr:rowOff>34290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62F2452-D53C-91BC-E72C-ED55BB0AD6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52160" y="400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541020</xdr:colOff>
      <xdr:row>7</xdr:row>
      <xdr:rowOff>99060</xdr:rowOff>
    </xdr:from>
    <xdr:to>
      <xdr:col>17</xdr:col>
      <xdr:colOff>541020</xdr:colOff>
      <xdr:row>21</xdr:row>
      <xdr:rowOff>5715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FCCFC5C-FB4A-9405-85A0-8293E8AFCD0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8512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396240</xdr:colOff>
      <xdr:row>5</xdr:row>
      <xdr:rowOff>125730</xdr:rowOff>
    </xdr:from>
    <xdr:to>
      <xdr:col>14</xdr:col>
      <xdr:colOff>91440</xdr:colOff>
      <xdr:row>20</xdr:row>
      <xdr:rowOff>125730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6FBD3DC5-5A69-67F3-646F-485479AB47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16880" y="10401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8</xdr:row>
      <xdr:rowOff>148590</xdr:rowOff>
    </xdr:from>
    <xdr:to>
      <xdr:col>11</xdr:col>
      <xdr:colOff>594360</xdr:colOff>
      <xdr:row>23</xdr:row>
      <xdr:rowOff>148590</xdr:rowOff>
    </xdr:to>
    <xdr:graphicFrame macro="">
      <xdr:nvGraphicFramePr>
        <xdr:cNvPr id="2" name="Chart 1">
          <a:extLst>
            <a:ext uri="{FF2B5EF4-FFF2-40B4-BE49-F238E27FC236}">
              <a16:creationId xmlns:a16="http://schemas.microsoft.com/office/drawing/2014/main" id="{F367BEBF-5B9E-71D5-6681-9D1853C12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243840</xdr:colOff>
      <xdr:row>8</xdr:row>
      <xdr:rowOff>148590</xdr:rowOff>
    </xdr:from>
    <xdr:to>
      <xdr:col>11</xdr:col>
      <xdr:colOff>548640</xdr:colOff>
      <xdr:row>23</xdr:row>
      <xdr:rowOff>148590</xdr:rowOff>
    </xdr:to>
    <xdr:graphicFrame macro="">
      <xdr:nvGraphicFramePr>
        <xdr:cNvPr id="2" name="Chart 1">
          <a:extLst>
            <a:ext uri="{FF2B5EF4-FFF2-40B4-BE49-F238E27FC236}">
              <a16:creationId xmlns:a16="http://schemas.microsoft.com/office/drawing/2014/main" id="{76EA4D5D-DA53-8118-2375-FDA99592C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xdr:colOff>
      <xdr:row>21</xdr:row>
      <xdr:rowOff>87630</xdr:rowOff>
    </xdr:from>
    <xdr:to>
      <xdr:col>2</xdr:col>
      <xdr:colOff>243840</xdr:colOff>
      <xdr:row>25</xdr:row>
      <xdr:rowOff>0</xdr:rowOff>
    </xdr:to>
    <xdr:graphicFrame macro="">
      <xdr:nvGraphicFramePr>
        <xdr:cNvPr id="2" name="Chart 1">
          <a:extLst>
            <a:ext uri="{FF2B5EF4-FFF2-40B4-BE49-F238E27FC236}">
              <a16:creationId xmlns:a16="http://schemas.microsoft.com/office/drawing/2014/main" id="{4C222768-7747-9736-C5DB-CE616ADA6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20</xdr:row>
      <xdr:rowOff>163830</xdr:rowOff>
    </xdr:from>
    <xdr:to>
      <xdr:col>5</xdr:col>
      <xdr:colOff>7620</xdr:colOff>
      <xdr:row>24</xdr:row>
      <xdr:rowOff>91440</xdr:rowOff>
    </xdr:to>
    <xdr:graphicFrame macro="">
      <xdr:nvGraphicFramePr>
        <xdr:cNvPr id="3" name="Chart 2">
          <a:extLst>
            <a:ext uri="{FF2B5EF4-FFF2-40B4-BE49-F238E27FC236}">
              <a16:creationId xmlns:a16="http://schemas.microsoft.com/office/drawing/2014/main" id="{AB07D784-9CB2-7D36-9B13-3E8CA3167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xdr:colOff>
      <xdr:row>20</xdr:row>
      <xdr:rowOff>179070</xdr:rowOff>
    </xdr:from>
    <xdr:to>
      <xdr:col>7</xdr:col>
      <xdr:colOff>822960</xdr:colOff>
      <xdr:row>23</xdr:row>
      <xdr:rowOff>160020</xdr:rowOff>
    </xdr:to>
    <xdr:graphicFrame macro="">
      <xdr:nvGraphicFramePr>
        <xdr:cNvPr id="4" name="Chart 3">
          <a:extLst>
            <a:ext uri="{FF2B5EF4-FFF2-40B4-BE49-F238E27FC236}">
              <a16:creationId xmlns:a16="http://schemas.microsoft.com/office/drawing/2014/main" id="{40250CE4-29FB-7D19-2615-17F0DA300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68580</xdr:colOff>
      <xdr:row>20</xdr:row>
      <xdr:rowOff>64770</xdr:rowOff>
    </xdr:from>
    <xdr:to>
      <xdr:col>10</xdr:col>
      <xdr:colOff>891540</xdr:colOff>
      <xdr:row>24</xdr:row>
      <xdr:rowOff>0</xdr:rowOff>
    </xdr:to>
    <xdr:graphicFrame macro="">
      <xdr:nvGraphicFramePr>
        <xdr:cNvPr id="5" name="Chart 4">
          <a:extLst>
            <a:ext uri="{FF2B5EF4-FFF2-40B4-BE49-F238E27FC236}">
              <a16:creationId xmlns:a16="http://schemas.microsoft.com/office/drawing/2014/main" id="{238EB594-2264-6255-14E6-21CF33CB0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533400</xdr:colOff>
      <xdr:row>19</xdr:row>
      <xdr:rowOff>152400</xdr:rowOff>
    </xdr:from>
    <xdr:to>
      <xdr:col>13</xdr:col>
      <xdr:colOff>1203960</xdr:colOff>
      <xdr:row>23</xdr:row>
      <xdr:rowOff>91440</xdr:rowOff>
    </xdr:to>
    <xdr:graphicFrame macro="">
      <xdr:nvGraphicFramePr>
        <xdr:cNvPr id="6" name="Chart 5">
          <a:extLst>
            <a:ext uri="{FF2B5EF4-FFF2-40B4-BE49-F238E27FC236}">
              <a16:creationId xmlns:a16="http://schemas.microsoft.com/office/drawing/2014/main" id="{B3FAEFF6-01CE-8E38-0896-962594376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xdr:colOff>
      <xdr:row>21</xdr:row>
      <xdr:rowOff>60960</xdr:rowOff>
    </xdr:from>
    <xdr:to>
      <xdr:col>23</xdr:col>
      <xdr:colOff>129540</xdr:colOff>
      <xdr:row>32</xdr:row>
      <xdr:rowOff>173355</xdr:rowOff>
    </xdr:to>
    <xdr:grpSp>
      <xdr:nvGrpSpPr>
        <xdr:cNvPr id="41" name="Group 40">
          <a:extLst>
            <a:ext uri="{FF2B5EF4-FFF2-40B4-BE49-F238E27FC236}">
              <a16:creationId xmlns:a16="http://schemas.microsoft.com/office/drawing/2014/main" id="{360478D2-4C97-43FD-AEBB-4AE63783A5FD}"/>
            </a:ext>
          </a:extLst>
        </xdr:cNvPr>
        <xdr:cNvGrpSpPr/>
      </xdr:nvGrpSpPr>
      <xdr:grpSpPr>
        <a:xfrm>
          <a:off x="15240" y="3931920"/>
          <a:ext cx="14135100" cy="2124075"/>
          <a:chOff x="-34230" y="3834765"/>
          <a:chExt cx="11825655" cy="2124075"/>
        </a:xfrm>
      </xdr:grpSpPr>
      <xdr:sp macro="" textlink="">
        <xdr:nvSpPr>
          <xdr:cNvPr id="42" name="Shape 15">
            <a:extLst>
              <a:ext uri="{FF2B5EF4-FFF2-40B4-BE49-F238E27FC236}">
                <a16:creationId xmlns:a16="http://schemas.microsoft.com/office/drawing/2014/main" id="{4482FA24-6669-0AAF-FB4D-6EDD45CDC49D}"/>
              </a:ext>
            </a:extLst>
          </xdr:cNvPr>
          <xdr:cNvSpPr/>
        </xdr:nvSpPr>
        <xdr:spPr>
          <a:xfrm>
            <a:off x="-34230" y="3834765"/>
            <a:ext cx="4991100" cy="210121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3" name="Shape 17">
            <a:extLst>
              <a:ext uri="{FF2B5EF4-FFF2-40B4-BE49-F238E27FC236}">
                <a16:creationId xmlns:a16="http://schemas.microsoft.com/office/drawing/2014/main" id="{45763A6B-0977-F800-BDAB-4C23BB2DC6A9}"/>
              </a:ext>
            </a:extLst>
          </xdr:cNvPr>
          <xdr:cNvSpPr/>
        </xdr:nvSpPr>
        <xdr:spPr>
          <a:xfrm>
            <a:off x="5040283" y="3865246"/>
            <a:ext cx="3372384" cy="208788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44" name="Shape 19">
            <a:extLst>
              <a:ext uri="{FF2B5EF4-FFF2-40B4-BE49-F238E27FC236}">
                <a16:creationId xmlns:a16="http://schemas.microsoft.com/office/drawing/2014/main" id="{59854F91-AC8B-78FA-3C8B-A78C55B0D29D}"/>
              </a:ext>
            </a:extLst>
          </xdr:cNvPr>
          <xdr:cNvSpPr/>
        </xdr:nvSpPr>
        <xdr:spPr>
          <a:xfrm>
            <a:off x="8448150" y="3888105"/>
            <a:ext cx="3343275" cy="2070735"/>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grpSp>
    <xdr:clientData fLocksWithSheet="0"/>
  </xdr:twoCellAnchor>
  <xdr:oneCellAnchor>
    <xdr:from>
      <xdr:col>0</xdr:col>
      <xdr:colOff>0</xdr:colOff>
      <xdr:row>0</xdr:row>
      <xdr:rowOff>0</xdr:rowOff>
    </xdr:from>
    <xdr:ext cx="14165580" cy="314325"/>
    <xdr:sp macro="" textlink="">
      <xdr:nvSpPr>
        <xdr:cNvPr id="2" name="Shape 3">
          <a:extLst>
            <a:ext uri="{FF2B5EF4-FFF2-40B4-BE49-F238E27FC236}">
              <a16:creationId xmlns:a16="http://schemas.microsoft.com/office/drawing/2014/main" id="{82B9769C-EB8A-4508-8343-AFA82AC1EC0B}"/>
            </a:ext>
          </a:extLst>
        </xdr:cNvPr>
        <xdr:cNvSpPr/>
      </xdr:nvSpPr>
      <xdr:spPr>
        <a:xfrm>
          <a:off x="0" y="0"/>
          <a:ext cx="1416558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0</xdr:colOff>
      <xdr:row>2</xdr:row>
      <xdr:rowOff>0</xdr:rowOff>
    </xdr:from>
    <xdr:ext cx="14135100" cy="1461138"/>
    <xdr:grpSp>
      <xdr:nvGrpSpPr>
        <xdr:cNvPr id="3" name="Shape 2">
          <a:extLst>
            <a:ext uri="{FF2B5EF4-FFF2-40B4-BE49-F238E27FC236}">
              <a16:creationId xmlns:a16="http://schemas.microsoft.com/office/drawing/2014/main" id="{0610F4E9-BE7B-4A25-A889-203080EC94AC}"/>
            </a:ext>
          </a:extLst>
        </xdr:cNvPr>
        <xdr:cNvGrpSpPr/>
      </xdr:nvGrpSpPr>
      <xdr:grpSpPr>
        <a:xfrm>
          <a:off x="0" y="365760"/>
          <a:ext cx="14135100" cy="1461138"/>
          <a:chOff x="13807" y="3060863"/>
          <a:chExt cx="10678193" cy="1461138"/>
        </a:xfrm>
      </xdr:grpSpPr>
      <xdr:grpSp>
        <xdr:nvGrpSpPr>
          <xdr:cNvPr id="4" name="Shape 21">
            <a:extLst>
              <a:ext uri="{FF2B5EF4-FFF2-40B4-BE49-F238E27FC236}">
                <a16:creationId xmlns:a16="http://schemas.microsoft.com/office/drawing/2014/main" id="{984286D3-D2AA-E1CC-5CC3-2D2A4BB98C24}"/>
              </a:ext>
            </a:extLst>
          </xdr:cNvPr>
          <xdr:cNvGrpSpPr/>
        </xdr:nvGrpSpPr>
        <xdr:grpSpPr>
          <a:xfrm>
            <a:off x="13807" y="3060863"/>
            <a:ext cx="10678193" cy="1461138"/>
            <a:chOff x="168539" y="453254"/>
            <a:chExt cx="12482499" cy="1405560"/>
          </a:xfrm>
        </xdr:grpSpPr>
        <xdr:sp macro="" textlink="">
          <xdr:nvSpPr>
            <xdr:cNvPr id="5" name="Shape 5">
              <a:extLst>
                <a:ext uri="{FF2B5EF4-FFF2-40B4-BE49-F238E27FC236}">
                  <a16:creationId xmlns:a16="http://schemas.microsoft.com/office/drawing/2014/main" id="{3210EB96-2D37-6C1F-C054-74EF14D8C8DD}"/>
                </a:ext>
              </a:extLst>
            </xdr:cNvPr>
            <xdr:cNvSpPr/>
          </xdr:nvSpPr>
          <xdr:spPr>
            <a:xfrm>
              <a:off x="267398" y="453254"/>
              <a:ext cx="12383626" cy="762336"/>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2000" b="1">
                <a:solidFill>
                  <a:schemeClr val="bg2"/>
                </a:solidFill>
                <a:latin typeface="Lacto"/>
              </a:endParaRPr>
            </a:p>
          </xdr:txBody>
        </xdr:sp>
        <xdr:grpSp>
          <xdr:nvGrpSpPr>
            <xdr:cNvPr id="6" name="Shape 22">
              <a:extLst>
                <a:ext uri="{FF2B5EF4-FFF2-40B4-BE49-F238E27FC236}">
                  <a16:creationId xmlns:a16="http://schemas.microsoft.com/office/drawing/2014/main" id="{224B8E3E-FEA7-B728-796C-B40B3B27C4FE}"/>
                </a:ext>
              </a:extLst>
            </xdr:cNvPr>
            <xdr:cNvGrpSpPr/>
          </xdr:nvGrpSpPr>
          <xdr:grpSpPr>
            <a:xfrm>
              <a:off x="168539" y="453254"/>
              <a:ext cx="2499729" cy="1405560"/>
              <a:chOff x="169619" y="459938"/>
              <a:chExt cx="2667001" cy="1380944"/>
            </a:xfrm>
          </xdr:grpSpPr>
          <xdr:sp macro="" textlink="kpi!B18">
            <xdr:nvSpPr>
              <xdr:cNvPr id="19" name="Shape 23">
                <a:extLst>
                  <a:ext uri="{FF2B5EF4-FFF2-40B4-BE49-F238E27FC236}">
                    <a16:creationId xmlns:a16="http://schemas.microsoft.com/office/drawing/2014/main" id="{E9949CA7-2277-89BE-8050-E77520A08C01}"/>
                  </a:ext>
                </a:extLst>
              </xdr:cNvPr>
              <xdr:cNvSpPr/>
            </xdr:nvSpPr>
            <xdr:spPr>
              <a:xfrm>
                <a:off x="169619" y="735982"/>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400" b="1">
                  <a:solidFill>
                    <a:schemeClr val="bg2"/>
                  </a:solidFill>
                  <a:latin typeface="Lacto"/>
                </a:endParaRPr>
              </a:p>
            </xdr:txBody>
          </xdr:sp>
          <xdr:sp macro="" textlink="">
            <xdr:nvSpPr>
              <xdr:cNvPr id="20" name="Shape 24">
                <a:extLst>
                  <a:ext uri="{FF2B5EF4-FFF2-40B4-BE49-F238E27FC236}">
                    <a16:creationId xmlns:a16="http://schemas.microsoft.com/office/drawing/2014/main" id="{861454BE-E33A-09B3-83C0-CA2287EAB86A}"/>
                  </a:ext>
                </a:extLst>
              </xdr:cNvPr>
              <xdr:cNvSpPr/>
            </xdr:nvSpPr>
            <xdr:spPr>
              <a:xfrm>
                <a:off x="16962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2"/>
                    </a:solidFill>
                    <a:latin typeface="Lacto"/>
                    <a:ea typeface="Lato"/>
                    <a:cs typeface="Lato"/>
                    <a:sym typeface="Lato"/>
                  </a:rPr>
                  <a:t> SALES</a:t>
                </a:r>
                <a:endParaRPr sz="1600" b="1">
                  <a:solidFill>
                    <a:schemeClr val="bg2"/>
                  </a:solidFill>
                  <a:latin typeface="Lacto"/>
                </a:endParaRPr>
              </a:p>
            </xdr:txBody>
          </xdr:sp>
        </xdr:grpSp>
        <xdr:grpSp>
          <xdr:nvGrpSpPr>
            <xdr:cNvPr id="7" name="Shape 25">
              <a:extLst>
                <a:ext uri="{FF2B5EF4-FFF2-40B4-BE49-F238E27FC236}">
                  <a16:creationId xmlns:a16="http://schemas.microsoft.com/office/drawing/2014/main" id="{C9953EB2-884D-2628-5D0C-D75FAF3BEA94}"/>
                </a:ext>
              </a:extLst>
            </xdr:cNvPr>
            <xdr:cNvGrpSpPr/>
          </xdr:nvGrpSpPr>
          <xdr:grpSpPr>
            <a:xfrm>
              <a:off x="2699754" y="453254"/>
              <a:ext cx="2538622" cy="1390897"/>
              <a:chOff x="152401" y="459938"/>
              <a:chExt cx="2718858" cy="1366539"/>
            </a:xfrm>
          </xdr:grpSpPr>
          <xdr:sp macro="" textlink="">
            <xdr:nvSpPr>
              <xdr:cNvPr id="17" name="Shape 26">
                <a:extLst>
                  <a:ext uri="{FF2B5EF4-FFF2-40B4-BE49-F238E27FC236}">
                    <a16:creationId xmlns:a16="http://schemas.microsoft.com/office/drawing/2014/main" id="{AD34352A-5794-9030-3C17-4599DAA10516}"/>
                  </a:ext>
                </a:extLst>
              </xdr:cNvPr>
              <xdr:cNvSpPr/>
            </xdr:nvSpPr>
            <xdr:spPr>
              <a:xfrm>
                <a:off x="204257" y="721577"/>
                <a:ext cx="2667002"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400" b="1">
                  <a:solidFill>
                    <a:schemeClr val="bg2"/>
                  </a:solidFill>
                  <a:latin typeface="Lacto"/>
                </a:endParaRPr>
              </a:p>
            </xdr:txBody>
          </xdr:sp>
          <xdr:sp macro="" textlink="">
            <xdr:nvSpPr>
              <xdr:cNvPr id="18" name="Shape 27">
                <a:extLst>
                  <a:ext uri="{FF2B5EF4-FFF2-40B4-BE49-F238E27FC236}">
                    <a16:creationId xmlns:a16="http://schemas.microsoft.com/office/drawing/2014/main" id="{569F4AB2-1D1D-C7D2-3123-1AC976E19830}"/>
                  </a:ext>
                </a:extLst>
              </xdr:cNvPr>
              <xdr:cNvSpPr/>
            </xdr:nvSpPr>
            <xdr:spPr>
              <a:xfrm>
                <a:off x="152401" y="459938"/>
                <a:ext cx="2667001"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2"/>
                    </a:solidFill>
                    <a:latin typeface="Lacto"/>
                    <a:ea typeface="Lato"/>
                    <a:cs typeface="Lato"/>
                    <a:sym typeface="Lato"/>
                  </a:rPr>
                  <a:t> PROFIT</a:t>
                </a:r>
                <a:endParaRPr sz="1600" b="1">
                  <a:solidFill>
                    <a:schemeClr val="bg2"/>
                  </a:solidFill>
                  <a:latin typeface="Lacto"/>
                </a:endParaRPr>
              </a:p>
            </xdr:txBody>
          </xdr:sp>
        </xdr:grpSp>
        <xdr:grpSp>
          <xdr:nvGrpSpPr>
            <xdr:cNvPr id="8" name="Shape 28">
              <a:extLst>
                <a:ext uri="{FF2B5EF4-FFF2-40B4-BE49-F238E27FC236}">
                  <a16:creationId xmlns:a16="http://schemas.microsoft.com/office/drawing/2014/main" id="{57F14352-2AFC-D04D-C834-C4733D310EA1}"/>
                </a:ext>
              </a:extLst>
            </xdr:cNvPr>
            <xdr:cNvGrpSpPr/>
          </xdr:nvGrpSpPr>
          <xdr:grpSpPr>
            <a:xfrm>
              <a:off x="5256629" y="453254"/>
              <a:ext cx="2452104" cy="1383567"/>
              <a:chOff x="152399" y="459938"/>
              <a:chExt cx="2667001" cy="1359337"/>
            </a:xfrm>
          </xdr:grpSpPr>
          <xdr:sp macro="" textlink="">
            <xdr:nvSpPr>
              <xdr:cNvPr id="15" name="Shape 29">
                <a:extLst>
                  <a:ext uri="{FF2B5EF4-FFF2-40B4-BE49-F238E27FC236}">
                    <a16:creationId xmlns:a16="http://schemas.microsoft.com/office/drawing/2014/main" id="{2F15CC7F-13EA-B634-F8C3-6183E3F7D572}"/>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400" b="1">
                  <a:solidFill>
                    <a:schemeClr val="bg2"/>
                  </a:solidFill>
                  <a:latin typeface="Lacto"/>
                </a:endParaRPr>
              </a:p>
            </xdr:txBody>
          </xdr:sp>
          <xdr:sp macro="" textlink="">
            <xdr:nvSpPr>
              <xdr:cNvPr id="16" name="Shape 30">
                <a:extLst>
                  <a:ext uri="{FF2B5EF4-FFF2-40B4-BE49-F238E27FC236}">
                    <a16:creationId xmlns:a16="http://schemas.microsoft.com/office/drawing/2014/main" id="{BBBEFF8E-6CA9-A380-A397-5947DB37C055}"/>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2"/>
                    </a:solidFill>
                    <a:latin typeface="Lacto"/>
                    <a:ea typeface="Lato"/>
                    <a:cs typeface="Lato"/>
                    <a:sym typeface="Lato"/>
                  </a:rPr>
                  <a:t> QUANTITY</a:t>
                </a:r>
                <a:endParaRPr sz="1600" b="1">
                  <a:solidFill>
                    <a:schemeClr val="bg2"/>
                  </a:solidFill>
                  <a:latin typeface="Lacto"/>
                </a:endParaRPr>
              </a:p>
            </xdr:txBody>
          </xdr:sp>
        </xdr:grpSp>
        <xdr:grpSp>
          <xdr:nvGrpSpPr>
            <xdr:cNvPr id="9" name="Shape 31">
              <a:extLst>
                <a:ext uri="{FF2B5EF4-FFF2-40B4-BE49-F238E27FC236}">
                  <a16:creationId xmlns:a16="http://schemas.microsoft.com/office/drawing/2014/main" id="{A54AA005-35C6-0BCD-F506-227502BD70ED}"/>
                </a:ext>
              </a:extLst>
            </xdr:cNvPr>
            <xdr:cNvGrpSpPr/>
          </xdr:nvGrpSpPr>
          <xdr:grpSpPr>
            <a:xfrm>
              <a:off x="7756357" y="453254"/>
              <a:ext cx="2394954" cy="1383566"/>
              <a:chOff x="152398" y="459938"/>
              <a:chExt cx="2667002" cy="1359336"/>
            </a:xfrm>
          </xdr:grpSpPr>
          <xdr:sp macro="" textlink="">
            <xdr:nvSpPr>
              <xdr:cNvPr id="13" name="Shape 32">
                <a:extLst>
                  <a:ext uri="{FF2B5EF4-FFF2-40B4-BE49-F238E27FC236}">
                    <a16:creationId xmlns:a16="http://schemas.microsoft.com/office/drawing/2014/main" id="{6D0958B6-0C47-8B86-0C68-B71059F66137}"/>
                  </a:ext>
                </a:extLst>
              </xdr:cNvPr>
              <xdr:cNvSpPr/>
            </xdr:nvSpPr>
            <xdr:spPr>
              <a:xfrm>
                <a:off x="152398" y="714374"/>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400" b="1">
                  <a:solidFill>
                    <a:schemeClr val="bg2"/>
                  </a:solidFill>
                  <a:latin typeface="Lacto"/>
                </a:endParaRPr>
              </a:p>
            </xdr:txBody>
          </xdr:sp>
          <xdr:sp macro="" textlink="">
            <xdr:nvSpPr>
              <xdr:cNvPr id="14" name="Shape 33">
                <a:extLst>
                  <a:ext uri="{FF2B5EF4-FFF2-40B4-BE49-F238E27FC236}">
                    <a16:creationId xmlns:a16="http://schemas.microsoft.com/office/drawing/2014/main" id="{86410DC9-CCF1-78BD-2564-F84DDD0AF689}"/>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2"/>
                    </a:solidFill>
                    <a:latin typeface="Lacto"/>
                    <a:ea typeface="Lato"/>
                    <a:cs typeface="Lato"/>
                    <a:sym typeface="Lato"/>
                  </a:rPr>
                  <a:t>NO OF ORDERS</a:t>
                </a:r>
                <a:endParaRPr sz="1600" b="1">
                  <a:solidFill>
                    <a:schemeClr val="bg2"/>
                  </a:solidFill>
                  <a:latin typeface="Lacto"/>
                </a:endParaRPr>
              </a:p>
            </xdr:txBody>
          </xdr:sp>
        </xdr:grpSp>
        <xdr:grpSp>
          <xdr:nvGrpSpPr>
            <xdr:cNvPr id="10" name="Shape 34">
              <a:extLst>
                <a:ext uri="{FF2B5EF4-FFF2-40B4-BE49-F238E27FC236}">
                  <a16:creationId xmlns:a16="http://schemas.microsoft.com/office/drawing/2014/main" id="{B140563D-C1E1-60B6-B0A9-05D22CA16561}"/>
                </a:ext>
              </a:extLst>
            </xdr:cNvPr>
            <xdr:cNvGrpSpPr/>
          </xdr:nvGrpSpPr>
          <xdr:grpSpPr>
            <a:xfrm>
              <a:off x="10208461" y="453254"/>
              <a:ext cx="2442577" cy="1383567"/>
              <a:chOff x="152399" y="459938"/>
              <a:chExt cx="2667001" cy="1359337"/>
            </a:xfrm>
          </xdr:grpSpPr>
          <xdr:sp macro="" textlink="">
            <xdr:nvSpPr>
              <xdr:cNvPr id="11" name="Shape 35">
                <a:extLst>
                  <a:ext uri="{FF2B5EF4-FFF2-40B4-BE49-F238E27FC236}">
                    <a16:creationId xmlns:a16="http://schemas.microsoft.com/office/drawing/2014/main" id="{CE2AA78F-3026-C30B-84BC-B1971CE9BFCF}"/>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400" b="1">
                  <a:solidFill>
                    <a:schemeClr val="bg2"/>
                  </a:solidFill>
                  <a:latin typeface="Lacto"/>
                </a:endParaRPr>
              </a:p>
            </xdr:txBody>
          </xdr:sp>
          <xdr:sp macro="" textlink="">
            <xdr:nvSpPr>
              <xdr:cNvPr id="12" name="Shape 36">
                <a:extLst>
                  <a:ext uri="{FF2B5EF4-FFF2-40B4-BE49-F238E27FC236}">
                    <a16:creationId xmlns:a16="http://schemas.microsoft.com/office/drawing/2014/main" id="{B05CA8D1-5DD4-56EE-CF40-901EB9A059A9}"/>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bg2"/>
                    </a:solidFill>
                    <a:latin typeface="Lacto"/>
                    <a:ea typeface="Lato"/>
                    <a:cs typeface="Lato"/>
                    <a:sym typeface="Lato"/>
                  </a:rPr>
                  <a:t> PROFIT MARGIN</a:t>
                </a:r>
                <a:endParaRPr sz="1600" b="1">
                  <a:solidFill>
                    <a:schemeClr val="bg2"/>
                  </a:solidFill>
                  <a:latin typeface="Lacto"/>
                </a:endParaRPr>
              </a:p>
            </xdr:txBody>
          </xdr:sp>
        </xdr:grpSp>
      </xdr:grpSp>
    </xdr:grpSp>
    <xdr:clientData fLocksWithSheet="0"/>
  </xdr:oneCellAnchor>
  <xdr:oneCellAnchor>
    <xdr:from>
      <xdr:col>0</xdr:col>
      <xdr:colOff>15240</xdr:colOff>
      <xdr:row>10</xdr:row>
      <xdr:rowOff>0</xdr:rowOff>
    </xdr:from>
    <xdr:ext cx="14157960" cy="2446020"/>
    <xdr:grpSp>
      <xdr:nvGrpSpPr>
        <xdr:cNvPr id="21" name="Shape 2">
          <a:extLst>
            <a:ext uri="{FF2B5EF4-FFF2-40B4-BE49-F238E27FC236}">
              <a16:creationId xmlns:a16="http://schemas.microsoft.com/office/drawing/2014/main" id="{94B3623A-16C5-4B6F-8A47-51F2213E585F}"/>
            </a:ext>
          </a:extLst>
        </xdr:cNvPr>
        <xdr:cNvGrpSpPr/>
      </xdr:nvGrpSpPr>
      <xdr:grpSpPr>
        <a:xfrm>
          <a:off x="15240" y="1828800"/>
          <a:ext cx="14157960" cy="2446020"/>
          <a:chOff x="-6899" y="2751300"/>
          <a:chExt cx="10698899" cy="2447758"/>
        </a:xfrm>
      </xdr:grpSpPr>
      <xdr:grpSp>
        <xdr:nvGrpSpPr>
          <xdr:cNvPr id="22" name="Shape 4">
            <a:extLst>
              <a:ext uri="{FF2B5EF4-FFF2-40B4-BE49-F238E27FC236}">
                <a16:creationId xmlns:a16="http://schemas.microsoft.com/office/drawing/2014/main" id="{64532D8F-ACD2-CCE8-2DC8-9BABEE08D8EB}"/>
              </a:ext>
            </a:extLst>
          </xdr:cNvPr>
          <xdr:cNvGrpSpPr/>
        </xdr:nvGrpSpPr>
        <xdr:grpSpPr>
          <a:xfrm>
            <a:off x="-6899" y="2751300"/>
            <a:ext cx="10698899" cy="2447758"/>
            <a:chOff x="144325" y="1971675"/>
            <a:chExt cx="12523925" cy="2651738"/>
          </a:xfrm>
        </xdr:grpSpPr>
        <xdr:sp macro="" textlink="">
          <xdr:nvSpPr>
            <xdr:cNvPr id="23" name="Shape 5">
              <a:extLst>
                <a:ext uri="{FF2B5EF4-FFF2-40B4-BE49-F238E27FC236}">
                  <a16:creationId xmlns:a16="http://schemas.microsoft.com/office/drawing/2014/main" id="{DFC590F5-6175-E7EC-817B-35FB8D0D14CC}"/>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6">
              <a:extLst>
                <a:ext uri="{FF2B5EF4-FFF2-40B4-BE49-F238E27FC236}">
                  <a16:creationId xmlns:a16="http://schemas.microsoft.com/office/drawing/2014/main" id="{40956D1D-4C24-E900-F002-176F386C4705}"/>
                </a:ext>
              </a:extLst>
            </xdr:cNvPr>
            <xdr:cNvGrpSpPr/>
          </xdr:nvGrpSpPr>
          <xdr:grpSpPr>
            <a:xfrm>
              <a:off x="144325" y="2004695"/>
              <a:ext cx="11805877" cy="2618718"/>
              <a:chOff x="144325" y="2004695"/>
              <a:chExt cx="11805877" cy="2618718"/>
            </a:xfrm>
          </xdr:grpSpPr>
          <xdr:sp macro="" textlink="">
            <xdr:nvSpPr>
              <xdr:cNvPr id="31" name="Shape 7">
                <a:extLst>
                  <a:ext uri="{FF2B5EF4-FFF2-40B4-BE49-F238E27FC236}">
                    <a16:creationId xmlns:a16="http://schemas.microsoft.com/office/drawing/2014/main" id="{0874A9D3-EB9B-6926-53C3-D332AAEE631B}"/>
                  </a:ext>
                </a:extLst>
              </xdr:cNvPr>
              <xdr:cNvSpPr/>
            </xdr:nvSpPr>
            <xdr:spPr>
              <a:xfrm>
                <a:off x="144325" y="200469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2" name="Shape 8">
                <a:extLst>
                  <a:ext uri="{FF2B5EF4-FFF2-40B4-BE49-F238E27FC236}">
                    <a16:creationId xmlns:a16="http://schemas.microsoft.com/office/drawing/2014/main" id="{89B66239-3FF6-297A-5241-B30C55D12FF4}"/>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AND PROFIT ANALYSIS</a:t>
                </a:r>
                <a:endParaRPr sz="1400" b="1"/>
              </a:p>
            </xdr:txBody>
          </xdr:sp>
          <xdr:sp macro="" textlink="">
            <xdr:nvSpPr>
              <xdr:cNvPr id="50" name="Shape 8">
                <a:extLst>
                  <a:ext uri="{FF2B5EF4-FFF2-40B4-BE49-F238E27FC236}">
                    <a16:creationId xmlns:a16="http://schemas.microsoft.com/office/drawing/2014/main" id="{3FB13439-6C05-252E-C51F-4B00862004F3}"/>
                  </a:ext>
                </a:extLst>
              </xdr:cNvPr>
              <xdr:cNvSpPr/>
            </xdr:nvSpPr>
            <xdr:spPr>
              <a:xfrm>
                <a:off x="242081" y="4307189"/>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a:t>
                </a:r>
                <a:r>
                  <a:rPr lang="en-US" sz="1050" b="1" baseline="0">
                    <a:solidFill>
                      <a:schemeClr val="lt1"/>
                    </a:solidFill>
                    <a:latin typeface="Lato"/>
                    <a:ea typeface="Lato"/>
                    <a:cs typeface="Lato"/>
                    <a:sym typeface="Lato"/>
                  </a:rPr>
                  <a:t> BY STATE</a:t>
                </a:r>
                <a:endParaRPr sz="1400" b="1"/>
              </a:p>
            </xdr:txBody>
          </xdr:sp>
          <xdr:sp macro="" textlink="">
            <xdr:nvSpPr>
              <xdr:cNvPr id="81" name="Shape 8">
                <a:extLst>
                  <a:ext uri="{FF2B5EF4-FFF2-40B4-BE49-F238E27FC236}">
                    <a16:creationId xmlns:a16="http://schemas.microsoft.com/office/drawing/2014/main" id="{AEE75202-2828-BC6F-9008-2BA8DB636C1C}"/>
                  </a:ext>
                </a:extLst>
              </xdr:cNvPr>
              <xdr:cNvSpPr/>
            </xdr:nvSpPr>
            <xdr:spPr>
              <a:xfrm>
                <a:off x="5627774" y="4340192"/>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TOP</a:t>
                </a:r>
                <a:r>
                  <a:rPr lang="en-US" sz="1050" b="1" baseline="0">
                    <a:solidFill>
                      <a:schemeClr val="lt1"/>
                    </a:solidFill>
                    <a:latin typeface="Lato"/>
                    <a:ea typeface="Lato"/>
                    <a:cs typeface="Lato"/>
                    <a:sym typeface="Lato"/>
                  </a:rPr>
                  <a:t> 5 SUB CATEGORIES</a:t>
                </a:r>
                <a:endParaRPr sz="1400" b="1"/>
              </a:p>
            </xdr:txBody>
          </xdr:sp>
          <xdr:sp macro="" textlink="">
            <xdr:nvSpPr>
              <xdr:cNvPr id="82" name="Shape 8">
                <a:extLst>
                  <a:ext uri="{FF2B5EF4-FFF2-40B4-BE49-F238E27FC236}">
                    <a16:creationId xmlns:a16="http://schemas.microsoft.com/office/drawing/2014/main" id="{4B40FB23-B9DC-BC6C-443D-E562E1C6E640}"/>
                  </a:ext>
                </a:extLst>
              </xdr:cNvPr>
              <xdr:cNvSpPr/>
            </xdr:nvSpPr>
            <xdr:spPr>
              <a:xfrm>
                <a:off x="9207002" y="4356713"/>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FILTERS</a:t>
                </a:r>
                <a:endParaRPr sz="1400" b="1"/>
              </a:p>
            </xdr:txBody>
          </xdr:sp>
        </xdr:grpSp>
        <xdr:grpSp>
          <xdr:nvGrpSpPr>
            <xdr:cNvPr id="25" name="Shape 9">
              <a:extLst>
                <a:ext uri="{FF2B5EF4-FFF2-40B4-BE49-F238E27FC236}">
                  <a16:creationId xmlns:a16="http://schemas.microsoft.com/office/drawing/2014/main" id="{0632D530-2070-299C-7FE6-FF53D0AEE675}"/>
                </a:ext>
              </a:extLst>
            </xdr:cNvPr>
            <xdr:cNvGrpSpPr/>
          </xdr:nvGrpSpPr>
          <xdr:grpSpPr>
            <a:xfrm>
              <a:off x="5432151" y="1996440"/>
              <a:ext cx="4305300" cy="2219325"/>
              <a:chOff x="5432151" y="1996440"/>
              <a:chExt cx="4305300" cy="2219325"/>
            </a:xfrm>
          </xdr:grpSpPr>
          <xdr:sp macro="" textlink="">
            <xdr:nvSpPr>
              <xdr:cNvPr id="29" name="Shape 10">
                <a:extLst>
                  <a:ext uri="{FF2B5EF4-FFF2-40B4-BE49-F238E27FC236}">
                    <a16:creationId xmlns:a16="http://schemas.microsoft.com/office/drawing/2014/main" id="{DDFB718F-0C56-B141-CAAE-22BBEE358A62}"/>
                  </a:ext>
                </a:extLst>
              </xdr:cNvPr>
              <xdr:cNvSpPr/>
            </xdr:nvSpPr>
            <xdr:spPr>
              <a:xfrm>
                <a:off x="5432151" y="1996440"/>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30" name="Shape 11">
                <a:extLst>
                  <a:ext uri="{FF2B5EF4-FFF2-40B4-BE49-F238E27FC236}">
                    <a16:creationId xmlns:a16="http://schemas.microsoft.com/office/drawing/2014/main" id="{6E966922-F88A-64A1-3D4E-9582BE13A6D1}"/>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PROFIT  </a:t>
                </a:r>
                <a:endParaRPr sz="1050" b="1">
                  <a:latin typeface="Lato"/>
                  <a:ea typeface="Lato"/>
                  <a:cs typeface="Lato"/>
                  <a:sym typeface="Lato"/>
                </a:endParaRPr>
              </a:p>
            </xdr:txBody>
          </xdr:sp>
        </xdr:grpSp>
        <xdr:grpSp>
          <xdr:nvGrpSpPr>
            <xdr:cNvPr id="26" name="Shape 12">
              <a:extLst>
                <a:ext uri="{FF2B5EF4-FFF2-40B4-BE49-F238E27FC236}">
                  <a16:creationId xmlns:a16="http://schemas.microsoft.com/office/drawing/2014/main" id="{5FD6A002-B13A-195D-23AD-4F4EFB4A9CE8}"/>
                </a:ext>
              </a:extLst>
            </xdr:cNvPr>
            <xdr:cNvGrpSpPr/>
          </xdr:nvGrpSpPr>
          <xdr:grpSpPr>
            <a:xfrm>
              <a:off x="9816551" y="2000373"/>
              <a:ext cx="2819400" cy="2241428"/>
              <a:chOff x="9816551" y="1895475"/>
              <a:chExt cx="2819400" cy="2231849"/>
            </a:xfrm>
          </xdr:grpSpPr>
          <xdr:sp macro="" textlink="">
            <xdr:nvSpPr>
              <xdr:cNvPr id="27" name="Shape 13">
                <a:extLst>
                  <a:ext uri="{FF2B5EF4-FFF2-40B4-BE49-F238E27FC236}">
                    <a16:creationId xmlns:a16="http://schemas.microsoft.com/office/drawing/2014/main" id="{4A744988-FE09-C7AF-4399-E88364D82143}"/>
                  </a:ext>
                </a:extLst>
              </xdr:cNvPr>
              <xdr:cNvSpPr/>
            </xdr:nvSpPr>
            <xdr:spPr>
              <a:xfrm>
                <a:off x="9816551" y="1907999"/>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8" name="Shape 14">
                <a:extLst>
                  <a:ext uri="{FF2B5EF4-FFF2-40B4-BE49-F238E27FC236}">
                    <a16:creationId xmlns:a16="http://schemas.microsoft.com/office/drawing/2014/main" id="{6157A58C-3956-6C6F-0FBE-ACCAD1BAB3CA}"/>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SALES SHARE %</a:t>
                </a:r>
                <a:endParaRPr sz="1400" b="1"/>
              </a:p>
            </xdr:txBody>
          </xdr:sp>
        </xdr:grpSp>
      </xdr:grpSp>
    </xdr:grpSp>
    <xdr:clientData fLocksWithSheet="0"/>
  </xdr:oneCellAnchor>
  <xdr:twoCellAnchor>
    <xdr:from>
      <xdr:col>0</xdr:col>
      <xdr:colOff>419100</xdr:colOff>
      <xdr:row>5</xdr:row>
      <xdr:rowOff>114300</xdr:rowOff>
    </xdr:from>
    <xdr:to>
      <xdr:col>3</xdr:col>
      <xdr:colOff>495300</xdr:colOff>
      <xdr:row>7</xdr:row>
      <xdr:rowOff>83820</xdr:rowOff>
    </xdr:to>
    <xdr:graphicFrame macro="">
      <xdr:nvGraphicFramePr>
        <xdr:cNvPr id="52" name="Chart 51">
          <a:extLst>
            <a:ext uri="{FF2B5EF4-FFF2-40B4-BE49-F238E27FC236}">
              <a16:creationId xmlns:a16="http://schemas.microsoft.com/office/drawing/2014/main" id="{482624DB-BC9D-499C-B21B-83204B649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3</xdr:row>
      <xdr:rowOff>160020</xdr:rowOff>
    </xdr:from>
    <xdr:to>
      <xdr:col>4</xdr:col>
      <xdr:colOff>274320</xdr:colOff>
      <xdr:row>9</xdr:row>
      <xdr:rowOff>152400</xdr:rowOff>
    </xdr:to>
    <xdr:grpSp>
      <xdr:nvGrpSpPr>
        <xdr:cNvPr id="56" name="Group 55">
          <a:extLst>
            <a:ext uri="{FF2B5EF4-FFF2-40B4-BE49-F238E27FC236}">
              <a16:creationId xmlns:a16="http://schemas.microsoft.com/office/drawing/2014/main" id="{32FC18C0-3787-D290-A0CA-6A19EA8E01CF}"/>
            </a:ext>
          </a:extLst>
        </xdr:cNvPr>
        <xdr:cNvGrpSpPr/>
      </xdr:nvGrpSpPr>
      <xdr:grpSpPr>
        <a:xfrm>
          <a:off x="38100" y="708660"/>
          <a:ext cx="2674620" cy="1089660"/>
          <a:chOff x="38100" y="708660"/>
          <a:chExt cx="2674620" cy="1089660"/>
        </a:xfrm>
      </xdr:grpSpPr>
      <xdr:sp macro="" textlink="kpi!$B$18">
        <xdr:nvSpPr>
          <xdr:cNvPr id="51" name="Rectangle: Rounded Corners 50">
            <a:extLst>
              <a:ext uri="{FF2B5EF4-FFF2-40B4-BE49-F238E27FC236}">
                <a16:creationId xmlns:a16="http://schemas.microsoft.com/office/drawing/2014/main" id="{D089548B-3977-68E4-95B7-F1B23BCE2607}"/>
              </a:ext>
            </a:extLst>
          </xdr:cNvPr>
          <xdr:cNvSpPr/>
        </xdr:nvSpPr>
        <xdr:spPr>
          <a:xfrm>
            <a:off x="38100" y="70866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257C57-AE28-480D-A673-E87A5C1A9BC3}" type="TxLink">
              <a:rPr lang="en-US" sz="1600" b="1" i="0" u="none" strike="noStrike">
                <a:solidFill>
                  <a:schemeClr val="bg2"/>
                </a:solidFill>
                <a:latin typeface="Lacto"/>
                <a:ea typeface="Calibri"/>
                <a:cs typeface="Calibri"/>
              </a:rPr>
              <a:pPr algn="ctr"/>
              <a:t> ₹ 2,297,200.86 </a:t>
            </a:fld>
            <a:endParaRPr lang="en-IN" sz="2800" b="1">
              <a:solidFill>
                <a:schemeClr val="bg2"/>
              </a:solidFill>
              <a:latin typeface="Lacto"/>
            </a:endParaRPr>
          </a:p>
        </xdr:txBody>
      </xdr:sp>
      <xdr:sp macro="" textlink="kpi!B40">
        <xdr:nvSpPr>
          <xdr:cNvPr id="53" name="Rectangle: Rounded Corners 52">
            <a:extLst>
              <a:ext uri="{FF2B5EF4-FFF2-40B4-BE49-F238E27FC236}">
                <a16:creationId xmlns:a16="http://schemas.microsoft.com/office/drawing/2014/main" id="{E9FB845B-2318-4F03-82C4-D8D53FF23EF5}"/>
              </a:ext>
            </a:extLst>
          </xdr:cNvPr>
          <xdr:cNvSpPr/>
        </xdr:nvSpPr>
        <xdr:spPr>
          <a:xfrm>
            <a:off x="45720" y="150114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bg2"/>
                </a:solidFill>
                <a:latin typeface="Lacto"/>
              </a:rPr>
              <a:t>YOY</a:t>
            </a:r>
            <a:r>
              <a:rPr lang="en-IN" sz="1600" b="1" baseline="0">
                <a:solidFill>
                  <a:schemeClr val="bg2"/>
                </a:solidFill>
                <a:latin typeface="Lacto"/>
              </a:rPr>
              <a:t> GROWTH</a:t>
            </a:r>
            <a:endParaRPr lang="en-IN" sz="1600" b="1">
              <a:solidFill>
                <a:schemeClr val="bg2"/>
              </a:solidFill>
              <a:latin typeface="Lacto"/>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464820</xdr:colOff>
          <xdr:row>8</xdr:row>
          <xdr:rowOff>68580</xdr:rowOff>
        </xdr:from>
        <xdr:to>
          <xdr:col>4</xdr:col>
          <xdr:colOff>182880</xdr:colOff>
          <xdr:row>9</xdr:row>
          <xdr:rowOff>160020</xdr:rowOff>
        </xdr:to>
        <xdr:pic>
          <xdr:nvPicPr>
            <xdr:cNvPr id="55" name="Picture 54">
              <a:extLst>
                <a:ext uri="{FF2B5EF4-FFF2-40B4-BE49-F238E27FC236}">
                  <a16:creationId xmlns:a16="http://schemas.microsoft.com/office/drawing/2014/main" id="{A6A30BC8-841D-7F65-EFA0-65BE094C59EA}"/>
                </a:ext>
              </a:extLst>
            </xdr:cNvPr>
            <xdr:cNvPicPr>
              <a:picLocks noChangeAspect="1" noChangeArrowheads="1"/>
              <a:extLst>
                <a:ext uri="{84589F7E-364E-4C9E-8A38-B11213B215E9}">
                  <a14:cameraTool cellRange="'kpi yoy'!$H$9" spid="_x0000_s9272"/>
                </a:ext>
              </a:extLst>
            </xdr:cNvPicPr>
          </xdr:nvPicPr>
          <xdr:blipFill>
            <a:blip xmlns:r="http://schemas.openxmlformats.org/officeDocument/2006/relationships" r:embed="rId2"/>
            <a:srcRect/>
            <a:stretch>
              <a:fillRect/>
            </a:stretch>
          </xdr:blipFill>
          <xdr:spPr bwMode="auto">
            <a:xfrm>
              <a:off x="1684020" y="1531620"/>
              <a:ext cx="937260" cy="2743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541020</xdr:colOff>
      <xdr:row>3</xdr:row>
      <xdr:rowOff>137160</xdr:rowOff>
    </xdr:from>
    <xdr:to>
      <xdr:col>9</xdr:col>
      <xdr:colOff>160020</xdr:colOff>
      <xdr:row>5</xdr:row>
      <xdr:rowOff>68580</xdr:rowOff>
    </xdr:to>
    <xdr:sp macro="" textlink="kpi!$E$18">
      <xdr:nvSpPr>
        <xdr:cNvPr id="57" name="Rectangle: Rounded Corners 56">
          <a:extLst>
            <a:ext uri="{FF2B5EF4-FFF2-40B4-BE49-F238E27FC236}">
              <a16:creationId xmlns:a16="http://schemas.microsoft.com/office/drawing/2014/main" id="{A72A429C-987A-4B24-A27D-C36BB5740239}"/>
            </a:ext>
          </a:extLst>
        </xdr:cNvPr>
        <xdr:cNvSpPr/>
      </xdr:nvSpPr>
      <xdr:spPr>
        <a:xfrm>
          <a:off x="2979420" y="68580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2DDF032-0A0E-4CCA-9A45-ACE666A8C000}" type="TxLink">
            <a:rPr lang="en-US" sz="1600" b="1" i="0" u="none" strike="noStrike">
              <a:solidFill>
                <a:schemeClr val="bg2"/>
              </a:solidFill>
              <a:latin typeface="Lacto"/>
              <a:ea typeface="Calibri"/>
              <a:cs typeface="Calibri"/>
            </a:rPr>
            <a:pPr algn="ctr"/>
            <a:t> ₹ 286,397.02 </a:t>
          </a:fld>
          <a:endParaRPr lang="en-IN" sz="2800" b="1">
            <a:solidFill>
              <a:schemeClr val="bg2"/>
            </a:solidFill>
            <a:latin typeface="Lacto"/>
          </a:endParaRPr>
        </a:p>
      </xdr:txBody>
    </xdr:sp>
    <xdr:clientData/>
  </xdr:twoCellAnchor>
  <xdr:twoCellAnchor>
    <xdr:from>
      <xdr:col>4</xdr:col>
      <xdr:colOff>548640</xdr:colOff>
      <xdr:row>8</xdr:row>
      <xdr:rowOff>15240</xdr:rowOff>
    </xdr:from>
    <xdr:to>
      <xdr:col>9</xdr:col>
      <xdr:colOff>167640</xdr:colOff>
      <xdr:row>9</xdr:row>
      <xdr:rowOff>129540</xdr:rowOff>
    </xdr:to>
    <xdr:sp macro="" textlink="kpi!B40">
      <xdr:nvSpPr>
        <xdr:cNvPr id="58" name="Rectangle: Rounded Corners 57">
          <a:extLst>
            <a:ext uri="{FF2B5EF4-FFF2-40B4-BE49-F238E27FC236}">
              <a16:creationId xmlns:a16="http://schemas.microsoft.com/office/drawing/2014/main" id="{43A4D248-5759-49E8-AC33-3A14F42DECBD}"/>
            </a:ext>
          </a:extLst>
        </xdr:cNvPr>
        <xdr:cNvSpPr/>
      </xdr:nvSpPr>
      <xdr:spPr>
        <a:xfrm>
          <a:off x="2987040" y="147828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bg2"/>
              </a:solidFill>
              <a:latin typeface="Lacto"/>
            </a:rPr>
            <a:t>YOY</a:t>
          </a:r>
          <a:r>
            <a:rPr lang="en-IN" sz="1600" b="1" baseline="0">
              <a:solidFill>
                <a:schemeClr val="bg2"/>
              </a:solidFill>
              <a:latin typeface="Lacto"/>
            </a:rPr>
            <a:t> GROWTH</a:t>
          </a:r>
          <a:endParaRPr lang="en-IN" sz="1600" b="1">
            <a:solidFill>
              <a:schemeClr val="bg2"/>
            </a:solidFill>
            <a:latin typeface="Lacto"/>
          </a:endParaRPr>
        </a:p>
      </xdr:txBody>
    </xdr:sp>
    <xdr:clientData/>
  </xdr:twoCellAnchor>
  <xdr:twoCellAnchor>
    <xdr:from>
      <xdr:col>9</xdr:col>
      <xdr:colOff>312420</xdr:colOff>
      <xdr:row>3</xdr:row>
      <xdr:rowOff>121920</xdr:rowOff>
    </xdr:from>
    <xdr:to>
      <xdr:col>13</xdr:col>
      <xdr:colOff>541020</xdr:colOff>
      <xdr:row>5</xdr:row>
      <xdr:rowOff>53340</xdr:rowOff>
    </xdr:to>
    <xdr:sp macro="" textlink="kpi!$H$18">
      <xdr:nvSpPr>
        <xdr:cNvPr id="59" name="Rectangle: Rounded Corners 58">
          <a:extLst>
            <a:ext uri="{FF2B5EF4-FFF2-40B4-BE49-F238E27FC236}">
              <a16:creationId xmlns:a16="http://schemas.microsoft.com/office/drawing/2014/main" id="{7DFBDBB0-A157-4EB4-8821-65B461140853}"/>
            </a:ext>
          </a:extLst>
        </xdr:cNvPr>
        <xdr:cNvSpPr/>
      </xdr:nvSpPr>
      <xdr:spPr>
        <a:xfrm>
          <a:off x="5798820" y="67056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8C5CA6-6805-404A-900B-534791371C34}" type="TxLink">
            <a:rPr lang="en-US" sz="1600" b="1" i="0" u="none" strike="noStrike">
              <a:solidFill>
                <a:schemeClr val="bg2"/>
              </a:solidFill>
              <a:latin typeface="Lacto"/>
              <a:ea typeface="Calibri"/>
              <a:cs typeface="Calibri"/>
            </a:rPr>
            <a:pPr algn="ctr"/>
            <a:t># 37873</a:t>
          </a:fld>
          <a:endParaRPr lang="en-IN" sz="2800" b="1">
            <a:solidFill>
              <a:schemeClr val="bg2"/>
            </a:solidFill>
            <a:latin typeface="Lacto"/>
          </a:endParaRPr>
        </a:p>
      </xdr:txBody>
    </xdr:sp>
    <xdr:clientData/>
  </xdr:twoCellAnchor>
  <xdr:twoCellAnchor>
    <xdr:from>
      <xdr:col>9</xdr:col>
      <xdr:colOff>327660</xdr:colOff>
      <xdr:row>8</xdr:row>
      <xdr:rowOff>30480</xdr:rowOff>
    </xdr:from>
    <xdr:to>
      <xdr:col>13</xdr:col>
      <xdr:colOff>556260</xdr:colOff>
      <xdr:row>9</xdr:row>
      <xdr:rowOff>144780</xdr:rowOff>
    </xdr:to>
    <xdr:sp macro="" textlink="kpi!B40">
      <xdr:nvSpPr>
        <xdr:cNvPr id="60" name="Rectangle: Rounded Corners 59">
          <a:extLst>
            <a:ext uri="{FF2B5EF4-FFF2-40B4-BE49-F238E27FC236}">
              <a16:creationId xmlns:a16="http://schemas.microsoft.com/office/drawing/2014/main" id="{B72D6930-6F2A-424E-A5A9-F1B1E2001390}"/>
            </a:ext>
          </a:extLst>
        </xdr:cNvPr>
        <xdr:cNvSpPr/>
      </xdr:nvSpPr>
      <xdr:spPr>
        <a:xfrm>
          <a:off x="5814060" y="149352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bg2"/>
              </a:solidFill>
              <a:latin typeface="Lacto"/>
            </a:rPr>
            <a:t>YOY</a:t>
          </a:r>
          <a:r>
            <a:rPr lang="en-IN" sz="1600" b="1" baseline="0">
              <a:solidFill>
                <a:schemeClr val="bg2"/>
              </a:solidFill>
              <a:latin typeface="Lacto"/>
            </a:rPr>
            <a:t> GROWTH</a:t>
          </a:r>
          <a:endParaRPr lang="en-IN" sz="1600" b="1">
            <a:solidFill>
              <a:schemeClr val="bg2"/>
            </a:solidFill>
            <a:latin typeface="Lacto"/>
          </a:endParaRPr>
        </a:p>
      </xdr:txBody>
    </xdr:sp>
    <xdr:clientData/>
  </xdr:twoCellAnchor>
  <xdr:twoCellAnchor>
    <xdr:from>
      <xdr:col>14</xdr:col>
      <xdr:colOff>76200</xdr:colOff>
      <xdr:row>3</xdr:row>
      <xdr:rowOff>114300</xdr:rowOff>
    </xdr:from>
    <xdr:to>
      <xdr:col>18</xdr:col>
      <xdr:colOff>304800</xdr:colOff>
      <xdr:row>5</xdr:row>
      <xdr:rowOff>45720</xdr:rowOff>
    </xdr:to>
    <xdr:sp macro="" textlink="kpi!K18">
      <xdr:nvSpPr>
        <xdr:cNvPr id="61" name="Rectangle: Rounded Corners 60">
          <a:extLst>
            <a:ext uri="{FF2B5EF4-FFF2-40B4-BE49-F238E27FC236}">
              <a16:creationId xmlns:a16="http://schemas.microsoft.com/office/drawing/2014/main" id="{A1EA592E-7458-4F41-9BEA-46EECCE9BC2A}"/>
            </a:ext>
          </a:extLst>
        </xdr:cNvPr>
        <xdr:cNvSpPr/>
      </xdr:nvSpPr>
      <xdr:spPr>
        <a:xfrm>
          <a:off x="8610600" y="66294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FC024E-12DA-477A-A021-258450BBD030}" type="TxLink">
            <a:rPr lang="en-US" sz="1600" b="1" i="0" u="none" strike="noStrike">
              <a:solidFill>
                <a:schemeClr val="bg2"/>
              </a:solidFill>
              <a:latin typeface="Lacto"/>
              <a:ea typeface="Calibri"/>
              <a:cs typeface="Calibri"/>
            </a:rPr>
            <a:pPr algn="ctr"/>
            <a:t># 9994</a:t>
          </a:fld>
          <a:endParaRPr lang="en-IN" sz="2800" b="1">
            <a:solidFill>
              <a:schemeClr val="bg2"/>
            </a:solidFill>
            <a:latin typeface="Lacto"/>
          </a:endParaRPr>
        </a:p>
      </xdr:txBody>
    </xdr:sp>
    <xdr:clientData/>
  </xdr:twoCellAnchor>
  <xdr:twoCellAnchor>
    <xdr:from>
      <xdr:col>14</xdr:col>
      <xdr:colOff>83820</xdr:colOff>
      <xdr:row>7</xdr:row>
      <xdr:rowOff>175260</xdr:rowOff>
    </xdr:from>
    <xdr:to>
      <xdr:col>18</xdr:col>
      <xdr:colOff>312420</xdr:colOff>
      <xdr:row>9</xdr:row>
      <xdr:rowOff>121920</xdr:rowOff>
    </xdr:to>
    <xdr:sp macro="" textlink="kpi!B40">
      <xdr:nvSpPr>
        <xdr:cNvPr id="62" name="Rectangle: Rounded Corners 61">
          <a:extLst>
            <a:ext uri="{FF2B5EF4-FFF2-40B4-BE49-F238E27FC236}">
              <a16:creationId xmlns:a16="http://schemas.microsoft.com/office/drawing/2014/main" id="{32012FED-605E-4755-8DB0-DA6AE0211419}"/>
            </a:ext>
          </a:extLst>
        </xdr:cNvPr>
        <xdr:cNvSpPr/>
      </xdr:nvSpPr>
      <xdr:spPr>
        <a:xfrm>
          <a:off x="8618220" y="1455420"/>
          <a:ext cx="2667000" cy="31242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bg2"/>
              </a:solidFill>
              <a:latin typeface="Lacto"/>
            </a:rPr>
            <a:t>YOY</a:t>
          </a:r>
          <a:r>
            <a:rPr lang="en-IN" sz="1600" b="1" baseline="0">
              <a:solidFill>
                <a:schemeClr val="bg2"/>
              </a:solidFill>
              <a:latin typeface="Lacto"/>
            </a:rPr>
            <a:t> GROWTH</a:t>
          </a:r>
          <a:endParaRPr lang="en-IN" sz="1600" b="1">
            <a:solidFill>
              <a:schemeClr val="bg2"/>
            </a:solidFill>
            <a:latin typeface="Lacto"/>
          </a:endParaRPr>
        </a:p>
      </xdr:txBody>
    </xdr:sp>
    <xdr:clientData/>
  </xdr:twoCellAnchor>
  <xdr:twoCellAnchor>
    <xdr:from>
      <xdr:col>18</xdr:col>
      <xdr:colOff>441960</xdr:colOff>
      <xdr:row>3</xdr:row>
      <xdr:rowOff>137160</xdr:rowOff>
    </xdr:from>
    <xdr:to>
      <xdr:col>23</xdr:col>
      <xdr:colOff>60960</xdr:colOff>
      <xdr:row>5</xdr:row>
      <xdr:rowOff>68580</xdr:rowOff>
    </xdr:to>
    <xdr:sp macro="" textlink="kpi!N18">
      <xdr:nvSpPr>
        <xdr:cNvPr id="63" name="Rectangle: Rounded Corners 62">
          <a:extLst>
            <a:ext uri="{FF2B5EF4-FFF2-40B4-BE49-F238E27FC236}">
              <a16:creationId xmlns:a16="http://schemas.microsoft.com/office/drawing/2014/main" id="{982D6B27-A441-4F38-954B-B4D5001293D9}"/>
            </a:ext>
          </a:extLst>
        </xdr:cNvPr>
        <xdr:cNvSpPr/>
      </xdr:nvSpPr>
      <xdr:spPr>
        <a:xfrm>
          <a:off x="11414760" y="68580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1E98772-763A-4F7C-86A0-AC329AA06ED8}" type="TxLink">
            <a:rPr lang="en-US" sz="1600" b="1" i="0" u="none" strike="noStrike">
              <a:solidFill>
                <a:schemeClr val="bg2"/>
              </a:solidFill>
              <a:latin typeface="Lacto"/>
              <a:ea typeface="Calibri"/>
              <a:cs typeface="Calibri"/>
            </a:rPr>
            <a:pPr algn="ctr"/>
            <a:t>12.47%</a:t>
          </a:fld>
          <a:endParaRPr lang="en-IN" sz="2800" b="1">
            <a:solidFill>
              <a:schemeClr val="bg2"/>
            </a:solidFill>
            <a:latin typeface="Lacto"/>
          </a:endParaRPr>
        </a:p>
      </xdr:txBody>
    </xdr:sp>
    <xdr:clientData/>
  </xdr:twoCellAnchor>
  <xdr:twoCellAnchor>
    <xdr:from>
      <xdr:col>18</xdr:col>
      <xdr:colOff>449580</xdr:colOff>
      <xdr:row>8</xdr:row>
      <xdr:rowOff>15240</xdr:rowOff>
    </xdr:from>
    <xdr:to>
      <xdr:col>23</xdr:col>
      <xdr:colOff>68580</xdr:colOff>
      <xdr:row>9</xdr:row>
      <xdr:rowOff>129540</xdr:rowOff>
    </xdr:to>
    <xdr:sp macro="" textlink="kpi!B40">
      <xdr:nvSpPr>
        <xdr:cNvPr id="64" name="Rectangle: Rounded Corners 63">
          <a:extLst>
            <a:ext uri="{FF2B5EF4-FFF2-40B4-BE49-F238E27FC236}">
              <a16:creationId xmlns:a16="http://schemas.microsoft.com/office/drawing/2014/main" id="{3612A4A5-7481-49A0-8BFA-041ED7F40439}"/>
            </a:ext>
          </a:extLst>
        </xdr:cNvPr>
        <xdr:cNvSpPr/>
      </xdr:nvSpPr>
      <xdr:spPr>
        <a:xfrm>
          <a:off x="11422380" y="1478280"/>
          <a:ext cx="2667000" cy="297180"/>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bg2"/>
              </a:solidFill>
              <a:latin typeface="Lacto"/>
            </a:rPr>
            <a:t>YOY</a:t>
          </a:r>
          <a:r>
            <a:rPr lang="en-IN" sz="1600" b="1" baseline="0">
              <a:solidFill>
                <a:schemeClr val="bg2"/>
              </a:solidFill>
              <a:latin typeface="Lacto"/>
            </a:rPr>
            <a:t> GROWTH</a:t>
          </a:r>
          <a:endParaRPr lang="en-IN" sz="1600" b="1">
            <a:solidFill>
              <a:schemeClr val="bg2"/>
            </a:solidFill>
            <a:latin typeface="Lacto"/>
          </a:endParaRPr>
        </a:p>
      </xdr:txBody>
    </xdr:sp>
    <xdr:clientData/>
  </xdr:twoCellAnchor>
  <xdr:twoCellAnchor>
    <xdr:from>
      <xdr:col>5</xdr:col>
      <xdr:colOff>160020</xdr:colOff>
      <xdr:row>5</xdr:row>
      <xdr:rowOff>91440</xdr:rowOff>
    </xdr:from>
    <xdr:to>
      <xdr:col>8</xdr:col>
      <xdr:colOff>480060</xdr:colOff>
      <xdr:row>7</xdr:row>
      <xdr:rowOff>167640</xdr:rowOff>
    </xdr:to>
    <xdr:graphicFrame macro="">
      <xdr:nvGraphicFramePr>
        <xdr:cNvPr id="67" name="Chart 66">
          <a:extLst>
            <a:ext uri="{FF2B5EF4-FFF2-40B4-BE49-F238E27FC236}">
              <a16:creationId xmlns:a16="http://schemas.microsoft.com/office/drawing/2014/main" id="{57A03299-29FD-4B94-93AD-7275B004F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5</xdr:row>
      <xdr:rowOff>106680</xdr:rowOff>
    </xdr:from>
    <xdr:to>
      <xdr:col>13</xdr:col>
      <xdr:colOff>243840</xdr:colOff>
      <xdr:row>7</xdr:row>
      <xdr:rowOff>167640</xdr:rowOff>
    </xdr:to>
    <xdr:graphicFrame macro="">
      <xdr:nvGraphicFramePr>
        <xdr:cNvPr id="68" name="Chart 67">
          <a:extLst>
            <a:ext uri="{FF2B5EF4-FFF2-40B4-BE49-F238E27FC236}">
              <a16:creationId xmlns:a16="http://schemas.microsoft.com/office/drawing/2014/main" id="{B993F61B-59FF-4C99-9995-C5E43EBA4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365760</xdr:colOff>
      <xdr:row>5</xdr:row>
      <xdr:rowOff>60960</xdr:rowOff>
    </xdr:from>
    <xdr:to>
      <xdr:col>18</xdr:col>
      <xdr:colOff>15240</xdr:colOff>
      <xdr:row>7</xdr:row>
      <xdr:rowOff>129540</xdr:rowOff>
    </xdr:to>
    <xdr:graphicFrame macro="">
      <xdr:nvGraphicFramePr>
        <xdr:cNvPr id="69" name="Chart 68">
          <a:extLst>
            <a:ext uri="{FF2B5EF4-FFF2-40B4-BE49-F238E27FC236}">
              <a16:creationId xmlns:a16="http://schemas.microsoft.com/office/drawing/2014/main" id="{0ED7C658-6D44-4101-8389-AAE31C7A3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228600</xdr:colOff>
      <xdr:row>5</xdr:row>
      <xdr:rowOff>114300</xdr:rowOff>
    </xdr:from>
    <xdr:to>
      <xdr:col>22</xdr:col>
      <xdr:colOff>281940</xdr:colOff>
      <xdr:row>8</xdr:row>
      <xdr:rowOff>15240</xdr:rowOff>
    </xdr:to>
    <xdr:graphicFrame macro="">
      <xdr:nvGraphicFramePr>
        <xdr:cNvPr id="70" name="Chart 69">
          <a:extLst>
            <a:ext uri="{FF2B5EF4-FFF2-40B4-BE49-F238E27FC236}">
              <a16:creationId xmlns:a16="http://schemas.microsoft.com/office/drawing/2014/main" id="{D7DA7D8F-CD08-4628-AA82-D01D0C43B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274320</xdr:colOff>
          <xdr:row>8</xdr:row>
          <xdr:rowOff>37391</xdr:rowOff>
        </xdr:from>
        <xdr:to>
          <xdr:col>8</xdr:col>
          <xdr:colOff>556260</xdr:colOff>
          <xdr:row>9</xdr:row>
          <xdr:rowOff>137160</xdr:rowOff>
        </xdr:to>
        <xdr:pic>
          <xdr:nvPicPr>
            <xdr:cNvPr id="72" name="Picture 71">
              <a:extLst>
                <a:ext uri="{FF2B5EF4-FFF2-40B4-BE49-F238E27FC236}">
                  <a16:creationId xmlns:a16="http://schemas.microsoft.com/office/drawing/2014/main" id="{B46B36C2-9BDD-E019-56DC-A3F36B87433A}"/>
                </a:ext>
              </a:extLst>
            </xdr:cNvPr>
            <xdr:cNvPicPr>
              <a:picLocks noChangeAspect="1" noChangeArrowheads="1"/>
              <a:extLst>
                <a:ext uri="{84589F7E-364E-4C9E-8A38-B11213B215E9}">
                  <a14:cameraTool cellRange="'kpi yoy'!$I$9" spid="_x0000_s9273"/>
                </a:ext>
              </a:extLst>
            </xdr:cNvPicPr>
          </xdr:nvPicPr>
          <xdr:blipFill>
            <a:blip xmlns:r="http://schemas.openxmlformats.org/officeDocument/2006/relationships" r:embed="rId7"/>
            <a:srcRect/>
            <a:stretch>
              <a:fillRect/>
            </a:stretch>
          </xdr:blipFill>
          <xdr:spPr bwMode="auto">
            <a:xfrm>
              <a:off x="4541520" y="1500431"/>
              <a:ext cx="891540" cy="2826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100899</xdr:colOff>
          <xdr:row>8</xdr:row>
          <xdr:rowOff>68580</xdr:rowOff>
        </xdr:from>
        <xdr:to>
          <xdr:col>13</xdr:col>
          <xdr:colOff>441960</xdr:colOff>
          <xdr:row>9</xdr:row>
          <xdr:rowOff>144780</xdr:rowOff>
        </xdr:to>
        <xdr:pic>
          <xdr:nvPicPr>
            <xdr:cNvPr id="74" name="Picture 73">
              <a:extLst>
                <a:ext uri="{FF2B5EF4-FFF2-40B4-BE49-F238E27FC236}">
                  <a16:creationId xmlns:a16="http://schemas.microsoft.com/office/drawing/2014/main" id="{25A5550C-6C5F-5294-48A3-ABDC9B58FE1E}"/>
                </a:ext>
              </a:extLst>
            </xdr:cNvPr>
            <xdr:cNvPicPr>
              <a:picLocks noChangeAspect="1" noChangeArrowheads="1"/>
              <a:extLst>
                <a:ext uri="{84589F7E-364E-4C9E-8A38-B11213B215E9}">
                  <a14:cameraTool cellRange="'kpi yoy'!$J$9" spid="_x0000_s9274"/>
                </a:ext>
              </a:extLst>
            </xdr:cNvPicPr>
          </xdr:nvPicPr>
          <xdr:blipFill>
            <a:blip xmlns:r="http://schemas.openxmlformats.org/officeDocument/2006/relationships" r:embed="rId8"/>
            <a:srcRect/>
            <a:stretch>
              <a:fillRect/>
            </a:stretch>
          </xdr:blipFill>
          <xdr:spPr bwMode="auto">
            <a:xfrm>
              <a:off x="7416099" y="1531620"/>
              <a:ext cx="950661" cy="2590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518160</xdr:colOff>
          <xdr:row>8</xdr:row>
          <xdr:rowOff>4342</xdr:rowOff>
        </xdr:from>
        <xdr:to>
          <xdr:col>18</xdr:col>
          <xdr:colOff>213360</xdr:colOff>
          <xdr:row>9</xdr:row>
          <xdr:rowOff>106680</xdr:rowOff>
        </xdr:to>
        <xdr:pic>
          <xdr:nvPicPr>
            <xdr:cNvPr id="76" name="Picture 75">
              <a:extLst>
                <a:ext uri="{FF2B5EF4-FFF2-40B4-BE49-F238E27FC236}">
                  <a16:creationId xmlns:a16="http://schemas.microsoft.com/office/drawing/2014/main" id="{602016DB-A578-2887-E7C7-C069B5B910AD}"/>
                </a:ext>
              </a:extLst>
            </xdr:cNvPr>
            <xdr:cNvPicPr>
              <a:picLocks noChangeAspect="1" noChangeArrowheads="1"/>
              <a:extLst>
                <a:ext uri="{84589F7E-364E-4C9E-8A38-B11213B215E9}">
                  <a14:cameraTool cellRange="'kpi yoy'!$K$9" spid="_x0000_s9275"/>
                </a:ext>
              </a:extLst>
            </xdr:cNvPicPr>
          </xdr:nvPicPr>
          <xdr:blipFill>
            <a:blip xmlns:r="http://schemas.openxmlformats.org/officeDocument/2006/relationships" r:embed="rId9"/>
            <a:srcRect/>
            <a:stretch>
              <a:fillRect/>
            </a:stretch>
          </xdr:blipFill>
          <xdr:spPr bwMode="auto">
            <a:xfrm>
              <a:off x="10271760" y="1467382"/>
              <a:ext cx="914400" cy="28521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167640</xdr:colOff>
          <xdr:row>8</xdr:row>
          <xdr:rowOff>30480</xdr:rowOff>
        </xdr:from>
        <xdr:to>
          <xdr:col>22</xdr:col>
          <xdr:colOff>563880</xdr:colOff>
          <xdr:row>9</xdr:row>
          <xdr:rowOff>114300</xdr:rowOff>
        </xdr:to>
        <xdr:pic>
          <xdr:nvPicPr>
            <xdr:cNvPr id="78" name="Picture 77">
              <a:extLst>
                <a:ext uri="{FF2B5EF4-FFF2-40B4-BE49-F238E27FC236}">
                  <a16:creationId xmlns:a16="http://schemas.microsoft.com/office/drawing/2014/main" id="{D2DAFFC6-C3D7-DD3B-CCE4-81F2949934C8}"/>
                </a:ext>
              </a:extLst>
            </xdr:cNvPr>
            <xdr:cNvPicPr>
              <a:picLocks noChangeAspect="1" noChangeArrowheads="1"/>
              <a:extLst>
                <a:ext uri="{84589F7E-364E-4C9E-8A38-B11213B215E9}">
                  <a14:cameraTool cellRange="'kpi yoy'!$L$9" spid="_x0000_s9276"/>
                </a:ext>
              </a:extLst>
            </xdr:cNvPicPr>
          </xdr:nvPicPr>
          <xdr:blipFill>
            <a:blip xmlns:r="http://schemas.openxmlformats.org/officeDocument/2006/relationships" r:embed="rId10"/>
            <a:srcRect/>
            <a:stretch>
              <a:fillRect/>
            </a:stretch>
          </xdr:blipFill>
          <xdr:spPr bwMode="auto">
            <a:xfrm>
              <a:off x="12969240" y="1493520"/>
              <a:ext cx="1005840"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167640</xdr:colOff>
      <xdr:row>11</xdr:row>
      <xdr:rowOff>106680</xdr:rowOff>
    </xdr:from>
    <xdr:to>
      <xdr:col>9</xdr:col>
      <xdr:colOff>251460</xdr:colOff>
      <xdr:row>21</xdr:row>
      <xdr:rowOff>0</xdr:rowOff>
    </xdr:to>
    <xdr:graphicFrame macro="">
      <xdr:nvGraphicFramePr>
        <xdr:cNvPr id="79" name="Chart 78">
          <a:extLst>
            <a:ext uri="{FF2B5EF4-FFF2-40B4-BE49-F238E27FC236}">
              <a16:creationId xmlns:a16="http://schemas.microsoft.com/office/drawing/2014/main" id="{5116B684-F239-44A5-8EB0-5CA412405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38100</xdr:colOff>
      <xdr:row>11</xdr:row>
      <xdr:rowOff>99060</xdr:rowOff>
    </xdr:from>
    <xdr:to>
      <xdr:col>17</xdr:col>
      <xdr:colOff>342900</xdr:colOff>
      <xdr:row>20</xdr:row>
      <xdr:rowOff>144780</xdr:rowOff>
    </xdr:to>
    <mc:AlternateContent xmlns:mc="http://schemas.openxmlformats.org/markup-compatibility/2006">
      <mc:Choice xmlns:cx1="http://schemas.microsoft.com/office/drawing/2015/9/8/chartex" Requires="cx1">
        <xdr:graphicFrame macro="">
          <xdr:nvGraphicFramePr>
            <xdr:cNvPr id="83" name="Chart 82">
              <a:extLst>
                <a:ext uri="{FF2B5EF4-FFF2-40B4-BE49-F238E27FC236}">
                  <a16:creationId xmlns:a16="http://schemas.microsoft.com/office/drawing/2014/main" id="{E26DCCA9-D7D1-4E67-AF3E-7C587F6924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134100" y="2141220"/>
              <a:ext cx="4572000" cy="1691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434340</xdr:colOff>
      <xdr:row>22</xdr:row>
      <xdr:rowOff>144780</xdr:rowOff>
    </xdr:from>
    <xdr:to>
      <xdr:col>8</xdr:col>
      <xdr:colOff>129540</xdr:colOff>
      <xdr:row>32</xdr:row>
      <xdr:rowOff>129540</xdr:rowOff>
    </xdr:to>
    <mc:AlternateContent xmlns:mc="http://schemas.openxmlformats.org/markup-compatibility/2006">
      <mc:Choice xmlns:cx4="http://schemas.microsoft.com/office/drawing/2016/5/10/chartex" Requires="cx4">
        <xdr:graphicFrame macro="">
          <xdr:nvGraphicFramePr>
            <xdr:cNvPr id="84" name="Chart 83">
              <a:extLst>
                <a:ext uri="{FF2B5EF4-FFF2-40B4-BE49-F238E27FC236}">
                  <a16:creationId xmlns:a16="http://schemas.microsoft.com/office/drawing/2014/main" id="{8D3E2110-1FA0-4AEA-A469-C79F95096B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434340" y="4198620"/>
              <a:ext cx="4572000" cy="1813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30480</xdr:colOff>
      <xdr:row>11</xdr:row>
      <xdr:rowOff>38100</xdr:rowOff>
    </xdr:from>
    <xdr:to>
      <xdr:col>23</xdr:col>
      <xdr:colOff>68580</xdr:colOff>
      <xdr:row>20</xdr:row>
      <xdr:rowOff>175260</xdr:rowOff>
    </xdr:to>
    <xdr:graphicFrame macro="">
      <xdr:nvGraphicFramePr>
        <xdr:cNvPr id="85" name="Chart 84">
          <a:extLst>
            <a:ext uri="{FF2B5EF4-FFF2-40B4-BE49-F238E27FC236}">
              <a16:creationId xmlns:a16="http://schemas.microsoft.com/office/drawing/2014/main" id="{3086FE45-CD39-46BC-8CDB-8FB579407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99060</xdr:colOff>
      <xdr:row>23</xdr:row>
      <xdr:rowOff>38100</xdr:rowOff>
    </xdr:from>
    <xdr:to>
      <xdr:col>16</xdr:col>
      <xdr:colOff>251460</xdr:colOff>
      <xdr:row>32</xdr:row>
      <xdr:rowOff>76200</xdr:rowOff>
    </xdr:to>
    <xdr:graphicFrame macro="">
      <xdr:nvGraphicFramePr>
        <xdr:cNvPr id="86" name="Chart 85">
          <a:extLst>
            <a:ext uri="{FF2B5EF4-FFF2-40B4-BE49-F238E27FC236}">
              <a16:creationId xmlns:a16="http://schemas.microsoft.com/office/drawing/2014/main" id="{1616EAD4-6622-4EB0-BF62-C948CE154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548640</xdr:colOff>
      <xdr:row>23</xdr:row>
      <xdr:rowOff>60960</xdr:rowOff>
    </xdr:from>
    <xdr:to>
      <xdr:col>18</xdr:col>
      <xdr:colOff>541020</xdr:colOff>
      <xdr:row>32</xdr:row>
      <xdr:rowOff>91581</xdr:rowOff>
    </xdr:to>
    <mc:AlternateContent xmlns:mc="http://schemas.openxmlformats.org/markup-compatibility/2006" xmlns:a14="http://schemas.microsoft.com/office/drawing/2010/main">
      <mc:Choice Requires="a14">
        <xdr:graphicFrame macro="">
          <xdr:nvGraphicFramePr>
            <xdr:cNvPr id="87" name="Year 3">
              <a:extLst>
                <a:ext uri="{FF2B5EF4-FFF2-40B4-BE49-F238E27FC236}">
                  <a16:creationId xmlns:a16="http://schemas.microsoft.com/office/drawing/2014/main" id="{42558482-1ADD-49AF-8E43-62D15EF9B6F9}"/>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302240" y="4297680"/>
              <a:ext cx="1211580" cy="1676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xdr:colOff>
      <xdr:row>23</xdr:row>
      <xdr:rowOff>53340</xdr:rowOff>
    </xdr:from>
    <xdr:to>
      <xdr:col>23</xdr:col>
      <xdr:colOff>60960</xdr:colOff>
      <xdr:row>32</xdr:row>
      <xdr:rowOff>83961</xdr:rowOff>
    </xdr:to>
    <mc:AlternateContent xmlns:mc="http://schemas.openxmlformats.org/markup-compatibility/2006" xmlns:a14="http://schemas.microsoft.com/office/drawing/2010/main">
      <mc:Choice Requires="a14">
        <xdr:graphicFrame macro="">
          <xdr:nvGraphicFramePr>
            <xdr:cNvPr id="88" name="Segment 2">
              <a:extLst>
                <a:ext uri="{FF2B5EF4-FFF2-40B4-BE49-F238E27FC236}">
                  <a16:creationId xmlns:a16="http://schemas.microsoft.com/office/drawing/2014/main" id="{D060E3B0-1E29-4E82-A6ED-8DFB265C60EF}"/>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2839700" y="4290060"/>
              <a:ext cx="1242060" cy="1676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556260</xdr:colOff>
      <xdr:row>23</xdr:row>
      <xdr:rowOff>68371</xdr:rowOff>
    </xdr:from>
    <xdr:to>
      <xdr:col>21</xdr:col>
      <xdr:colOff>30480</xdr:colOff>
      <xdr:row>32</xdr:row>
      <xdr:rowOff>106681</xdr:rowOff>
    </xdr:to>
    <mc:AlternateContent xmlns:mc="http://schemas.openxmlformats.org/markup-compatibility/2006" xmlns:a14="http://schemas.microsoft.com/office/drawing/2010/main">
      <mc:Choice Requires="a14">
        <xdr:graphicFrame macro="">
          <xdr:nvGraphicFramePr>
            <xdr:cNvPr id="89" name="Region 2">
              <a:extLst>
                <a:ext uri="{FF2B5EF4-FFF2-40B4-BE49-F238E27FC236}">
                  <a16:creationId xmlns:a16="http://schemas.microsoft.com/office/drawing/2014/main" id="{44333E1B-4F34-4E64-942D-F0FA56FCB54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529060" y="4305091"/>
              <a:ext cx="1303020" cy="1684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2.703665856483" createdVersion="8" refreshedVersion="8" minRefreshableVersion="3" recordCount="9994" xr:uid="{FDFA757F-EF50-4702-AD41-DF3C41DA5A7E}">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142084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9BAF4B-4E0A-4118-9587-13BC000F2F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4:D17" firstHeaderRow="0"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91">
      <pivotArea collapsedLevelsAreSubtotals="1" fieldPosition="0">
        <references count="1">
          <reference field="22" count="1">
            <x v="1"/>
          </reference>
        </references>
      </pivotArea>
    </format>
    <format dxfId="190">
      <pivotArea collapsedLevelsAreSubtotals="1" fieldPosition="0">
        <references count="1">
          <reference field="22" count="1">
            <x v="2"/>
          </reference>
        </references>
      </pivotArea>
    </format>
    <format dxfId="189">
      <pivotArea collapsedLevelsAreSubtotals="1" fieldPosition="0">
        <references count="1">
          <reference field="22" count="1">
            <x v="3"/>
          </reference>
        </references>
      </pivotArea>
    </format>
    <format dxfId="188">
      <pivotArea collapsedLevelsAreSubtotals="1" fieldPosition="0">
        <references count="1">
          <reference field="22" count="1">
            <x v="4"/>
          </reference>
        </references>
      </pivotArea>
    </format>
    <format dxfId="187">
      <pivotArea collapsedLevelsAreSubtotals="1" fieldPosition="0">
        <references count="1">
          <reference field="22" count="1">
            <x v="5"/>
          </reference>
        </references>
      </pivotArea>
    </format>
    <format dxfId="186">
      <pivotArea collapsedLevelsAreSubtotals="1" fieldPosition="0">
        <references count="1">
          <reference field="22" count="1">
            <x v="6"/>
          </reference>
        </references>
      </pivotArea>
    </format>
    <format dxfId="185">
      <pivotArea collapsedLevelsAreSubtotals="1" fieldPosition="0">
        <references count="1">
          <reference field="22" count="1">
            <x v="7"/>
          </reference>
        </references>
      </pivotArea>
    </format>
    <format dxfId="184">
      <pivotArea collapsedLevelsAreSubtotals="1" fieldPosition="0">
        <references count="1">
          <reference field="22" count="1">
            <x v="8"/>
          </reference>
        </references>
      </pivotArea>
    </format>
    <format dxfId="183">
      <pivotArea collapsedLevelsAreSubtotals="1" fieldPosition="0">
        <references count="1">
          <reference field="22" count="1">
            <x v="9"/>
          </reference>
        </references>
      </pivotArea>
    </format>
    <format dxfId="182">
      <pivotArea collapsedLevelsAreSubtotals="1" fieldPosition="0">
        <references count="1">
          <reference field="22" count="1">
            <x v="10"/>
          </reference>
        </references>
      </pivotArea>
    </format>
    <format dxfId="181">
      <pivotArea collapsedLevelsAreSubtotals="1" fieldPosition="0">
        <references count="1">
          <reference field="22" count="1">
            <x v="11"/>
          </reference>
        </references>
      </pivotArea>
    </format>
    <format dxfId="180">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0B3A42-743D-45A7-8B71-74F94D6E4F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0DE13D-71BA-4237-8F4B-B98236C7770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06AE40-B71A-4F73-BC1A-30F763AB3E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4A6F5F-A9EE-4584-BC22-E2D41B0A5C4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5" count="1" selected="0">
            <x v="0"/>
          </reference>
        </references>
      </pivotArea>
    </chartFormat>
    <chartFormat chart="1" format="6">
      <pivotArea type="data" outline="0" fieldPosition="0">
        <references count="2">
          <reference field="4294967294" count="1" selected="0">
            <x v="0"/>
          </reference>
          <reference field="15" count="1" selected="0">
            <x v="1"/>
          </reference>
        </references>
      </pivotArea>
    </chartFormat>
    <chartFormat chart="1" format="7">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F0079B-D7B7-4F41-91C5-B6D3721FB4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808589-FDFE-44E3-9524-57142DB83A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2" count="1" selected="0">
            <x v="8"/>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01DBC8-4B1F-462E-9611-989E70035FE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B91CF1-2A2E-4FEF-B20B-39CE11E33E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0C376F-F94A-4E67-9C9D-4E733E4395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4DEFF2-B221-4A0F-9B29-B6B477C5FDB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D4781F3-CE8E-4CC5-881B-2286495D9956}" sourceName="Year">
  <pivotTables>
    <pivotTable tabId="4" name="PivotTable2"/>
    <pivotTable tabId="3" name="PivotTable1"/>
    <pivotTable tabId="8" name="PivotTable2"/>
    <pivotTable tabId="8" name="PivotTable3"/>
    <pivotTable tabId="8" name="PivotTable4"/>
    <pivotTable tabId="8" name="PivotTable5"/>
    <pivotTable tabId="8" name="PivotTable6"/>
    <pivotTable tabId="6" name="PivotTable4"/>
    <pivotTable tabId="5" name="PivotTable3"/>
    <pivotTable tabId="7" name="PivotTable1"/>
  </pivotTables>
  <data>
    <tabular pivotCacheId="114208450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C9CF227-891C-4AE5-8558-5B2E1C648F41}" sourceName="Segment">
  <pivotTables>
    <pivotTable tabId="4" name="PivotTable2"/>
    <pivotTable tabId="3" name="PivotTable1"/>
    <pivotTable tabId="8" name="PivotTable2"/>
    <pivotTable tabId="8" name="PivotTable3"/>
    <pivotTable tabId="8" name="PivotTable4"/>
    <pivotTable tabId="8" name="PivotTable5"/>
    <pivotTable tabId="8" name="PivotTable6"/>
    <pivotTable tabId="6" name="PivotTable4"/>
    <pivotTable tabId="5" name="PivotTable3"/>
    <pivotTable tabId="7" name="PivotTable1"/>
  </pivotTables>
  <data>
    <tabular pivotCacheId="114208450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248C20-9DEA-4265-BB9C-7C8B90273056}" sourceName="Region">
  <pivotTables>
    <pivotTable tabId="4" name="PivotTable2"/>
    <pivotTable tabId="3" name="PivotTable1"/>
    <pivotTable tabId="8" name="PivotTable2"/>
    <pivotTable tabId="8" name="PivotTable3"/>
    <pivotTable tabId="8" name="PivotTable4"/>
    <pivotTable tabId="8" name="PivotTable5"/>
    <pivotTable tabId="8" name="PivotTable6"/>
    <pivotTable tabId="6" name="PivotTable4"/>
    <pivotTable tabId="5" name="PivotTable3"/>
    <pivotTable tabId="7" name="PivotTable1"/>
  </pivotTables>
  <data>
    <tabular pivotCacheId="114208450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634DFF4-C4E7-4DAF-9502-F27D0C6BEA49}"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C33702EA-0C19-44DC-A30F-732A195CB875}" cache="Slicer_Year1" caption="Year" style="AB" rowHeight="234950"/>
  <slicer name="Segment 2" xr10:uid="{7E7A9542-4E98-4B18-A874-3BC7A434429B}" cache="Slicer_Segment" caption="Segment" style="AB" rowHeight="234950"/>
  <slicer name="Region 2" xr10:uid="{D58048AA-750A-49A5-80B9-B361A06BF654}"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Light9"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99E8-7D53-4616-99DB-CCAF51266ACD}">
  <dimension ref="B4:D17"/>
  <sheetViews>
    <sheetView workbookViewId="0">
      <selection activeCell="P9" sqref="P9"/>
    </sheetView>
  </sheetViews>
  <sheetFormatPr defaultRowHeight="14.4" x14ac:dyDescent="0.3"/>
  <cols>
    <col min="2" max="2" width="12.44140625" bestFit="1" customWidth="1"/>
    <col min="3" max="3" width="11.21875" bestFit="1" customWidth="1"/>
    <col min="4" max="4" width="12" bestFit="1" customWidth="1"/>
  </cols>
  <sheetData>
    <row r="4" spans="2:4" x14ac:dyDescent="0.3">
      <c r="B4" s="5" t="s">
        <v>10932</v>
      </c>
      <c r="C4" s="4" t="s">
        <v>10946</v>
      </c>
      <c r="D4" s="9" t="s">
        <v>10947</v>
      </c>
    </row>
    <row r="5" spans="2:4" x14ac:dyDescent="0.3">
      <c r="B5" s="7" t="s">
        <v>10934</v>
      </c>
      <c r="C5" s="10">
        <v>95365.937600000019</v>
      </c>
      <c r="D5" s="11">
        <v>9199.2699999999986</v>
      </c>
    </row>
    <row r="6" spans="2:4" x14ac:dyDescent="0.3">
      <c r="B6" s="12" t="s">
        <v>10935</v>
      </c>
      <c r="C6" s="20">
        <v>60172.649400000024</v>
      </c>
      <c r="D6" s="21">
        <v>10288.898699999991</v>
      </c>
    </row>
    <row r="7" spans="2:4" x14ac:dyDescent="0.3">
      <c r="B7" s="12" t="s">
        <v>10936</v>
      </c>
      <c r="C7" s="20">
        <v>199252.98399999991</v>
      </c>
      <c r="D7" s="21">
        <v>26806.573700000015</v>
      </c>
    </row>
    <row r="8" spans="2:4" x14ac:dyDescent="0.3">
      <c r="B8" s="12" t="s">
        <v>10937</v>
      </c>
      <c r="C8" s="20">
        <v>141851.5674</v>
      </c>
      <c r="D8" s="21">
        <v>13437.806799999998</v>
      </c>
    </row>
    <row r="9" spans="2:4" x14ac:dyDescent="0.3">
      <c r="B9" s="12" t="s">
        <v>10938</v>
      </c>
      <c r="C9" s="20">
        <v>156122.28669999994</v>
      </c>
      <c r="D9" s="21">
        <v>22308.51279999999</v>
      </c>
    </row>
    <row r="10" spans="2:4" x14ac:dyDescent="0.3">
      <c r="B10" s="12" t="s">
        <v>10939</v>
      </c>
      <c r="C10" s="20">
        <v>147082.61130000011</v>
      </c>
      <c r="D10" s="21">
        <v>20899.334500000012</v>
      </c>
    </row>
    <row r="11" spans="2:4" x14ac:dyDescent="0.3">
      <c r="B11" s="12" t="s">
        <v>10940</v>
      </c>
      <c r="C11" s="20">
        <v>149580.83800000031</v>
      </c>
      <c r="D11" s="21">
        <v>13535.38299999998</v>
      </c>
    </row>
    <row r="12" spans="2:4" x14ac:dyDescent="0.3">
      <c r="B12" s="12" t="s">
        <v>10941</v>
      </c>
      <c r="C12" s="20">
        <v>159589.45099999988</v>
      </c>
      <c r="D12" s="21">
        <v>21896.715399999972</v>
      </c>
    </row>
    <row r="13" spans="2:4" x14ac:dyDescent="0.3">
      <c r="B13" s="12" t="s">
        <v>10942</v>
      </c>
      <c r="C13" s="20">
        <v>309770.09970000025</v>
      </c>
      <c r="D13" s="21">
        <v>37293.192500000034</v>
      </c>
    </row>
    <row r="14" spans="2:4" x14ac:dyDescent="0.3">
      <c r="B14" s="12" t="s">
        <v>10943</v>
      </c>
      <c r="C14" s="20">
        <v>197115.20170000009</v>
      </c>
      <c r="D14" s="21">
        <v>31469.663800000035</v>
      </c>
    </row>
    <row r="15" spans="2:4" x14ac:dyDescent="0.3">
      <c r="B15" s="12" t="s">
        <v>10944</v>
      </c>
      <c r="C15" s="20">
        <v>349120.07400000008</v>
      </c>
      <c r="D15" s="21">
        <v>35825.536599999927</v>
      </c>
    </row>
    <row r="16" spans="2:4" x14ac:dyDescent="0.3">
      <c r="B16" s="12" t="s">
        <v>10945</v>
      </c>
      <c r="C16" s="20">
        <v>332177.15950000001</v>
      </c>
      <c r="D16" s="21">
        <v>43436.13390000003</v>
      </c>
    </row>
    <row r="17" spans="2:4" x14ac:dyDescent="0.3">
      <c r="B17" s="8" t="s">
        <v>10933</v>
      </c>
      <c r="C17" s="35">
        <v>2297200.8603000008</v>
      </c>
      <c r="D17" s="36">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F5B82-8B5D-44DE-8CF9-B61D625E76BA}">
  <dimension ref="A3:E8"/>
  <sheetViews>
    <sheetView workbookViewId="0">
      <selection activeCell="B6" sqref="B6"/>
    </sheetView>
  </sheetViews>
  <sheetFormatPr defaultRowHeight="14.4" x14ac:dyDescent="0.3"/>
  <cols>
    <col min="1" max="1" width="13.109375" bestFit="1" customWidth="1"/>
    <col min="2" max="2" width="12" bestFit="1" customWidth="1"/>
    <col min="4" max="4" width="13" customWidth="1"/>
    <col min="5" max="5" width="13.21875" customWidth="1"/>
  </cols>
  <sheetData>
    <row r="3" spans="1:5" x14ac:dyDescent="0.3">
      <c r="A3" s="5" t="s">
        <v>10932</v>
      </c>
      <c r="B3" s="6" t="s">
        <v>10947</v>
      </c>
    </row>
    <row r="4" spans="1:5" x14ac:dyDescent="0.3">
      <c r="A4" s="7" t="s">
        <v>71</v>
      </c>
      <c r="B4" s="32">
        <v>145454.9480999998</v>
      </c>
      <c r="D4" s="13" t="s">
        <v>15</v>
      </c>
      <c r="E4" s="13" t="s">
        <v>21</v>
      </c>
    </row>
    <row r="5" spans="1:5" x14ac:dyDescent="0.3">
      <c r="A5" s="12" t="s">
        <v>46</v>
      </c>
      <c r="B5" s="33">
        <v>122490.8008000001</v>
      </c>
      <c r="D5" s="13" t="str">
        <f>A4</f>
        <v>Technology</v>
      </c>
      <c r="E5" s="14">
        <f>GETPIVOTDATA("Profit",$A$3,"Category",A4)</f>
        <v>145454.9480999998</v>
      </c>
    </row>
    <row r="6" spans="1:5" x14ac:dyDescent="0.3">
      <c r="A6" s="12" t="s">
        <v>32</v>
      </c>
      <c r="B6" s="33">
        <v>18451.272799999992</v>
      </c>
      <c r="D6" s="13" t="str">
        <f>A5</f>
        <v>Office Supplies</v>
      </c>
      <c r="E6" s="14">
        <f>GETPIVOTDATA("Profit",$A$3,"Category",A5)</f>
        <v>122490.8008000001</v>
      </c>
    </row>
    <row r="7" spans="1:5" x14ac:dyDescent="0.3">
      <c r="A7" s="8" t="s">
        <v>10933</v>
      </c>
      <c r="B7" s="34">
        <v>286397.02169999992</v>
      </c>
      <c r="D7" s="13" t="str">
        <f>A6</f>
        <v>Furniture</v>
      </c>
      <c r="E7" s="14">
        <f>GETPIVOTDATA("Profit",$A$3,"Category",A6)</f>
        <v>18451.272799999992</v>
      </c>
    </row>
    <row r="8" spans="1:5" x14ac:dyDescent="0.3">
      <c r="D8" s="13" t="str">
        <f>A7</f>
        <v>Grand Total</v>
      </c>
      <c r="E8" s="14">
        <f>GETPIVOTDATA("Profit",$A$3)</f>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6AE90-6CF6-4FF1-B1C7-D30833B70B46}">
  <dimension ref="B3:F53"/>
  <sheetViews>
    <sheetView workbookViewId="0">
      <selection activeCell="L27" sqref="L27"/>
    </sheetView>
  </sheetViews>
  <sheetFormatPr defaultRowHeight="14.4" x14ac:dyDescent="0.3"/>
  <cols>
    <col min="2" max="2" width="17.33203125" bestFit="1" customWidth="1"/>
    <col min="3" max="3" width="12" bestFit="1" customWidth="1"/>
    <col min="5" max="5" width="18.21875" customWidth="1"/>
    <col min="6" max="6" width="9.33203125" bestFit="1" customWidth="1"/>
  </cols>
  <sheetData>
    <row r="3" spans="2:6" x14ac:dyDescent="0.3">
      <c r="B3" s="5" t="s">
        <v>10932</v>
      </c>
      <c r="C3" s="6" t="s">
        <v>10946</v>
      </c>
    </row>
    <row r="4" spans="2:6" x14ac:dyDescent="0.3">
      <c r="B4" s="7" t="s">
        <v>358</v>
      </c>
      <c r="C4" s="32">
        <v>19510.639999999992</v>
      </c>
      <c r="E4" s="13" t="s">
        <v>11</v>
      </c>
      <c r="F4" s="13" t="s">
        <v>18</v>
      </c>
    </row>
    <row r="5" spans="2:6" x14ac:dyDescent="0.3">
      <c r="B5" s="12" t="s">
        <v>310</v>
      </c>
      <c r="C5" s="33">
        <v>35282.000999999997</v>
      </c>
      <c r="E5" t="str">
        <f>B4</f>
        <v>Alabama</v>
      </c>
      <c r="F5" s="14">
        <f>GETPIVOTDATA("Sales",$B$3,"State",B4)</f>
        <v>19510.639999999992</v>
      </c>
    </row>
    <row r="6" spans="2:6" x14ac:dyDescent="0.3">
      <c r="B6" s="12" t="s">
        <v>1707</v>
      </c>
      <c r="C6" s="33">
        <v>11678.129999999997</v>
      </c>
      <c r="E6" t="str">
        <f t="shared" ref="E6:E49" si="0">B5</f>
        <v>Arizona</v>
      </c>
      <c r="F6" s="14">
        <f t="shared" ref="F6:F49" si="1">GETPIVOTDATA("Sales",$B$3,"State",B5)</f>
        <v>35282.000999999997</v>
      </c>
    </row>
    <row r="7" spans="2:6" x14ac:dyDescent="0.3">
      <c r="B7" s="12" t="s">
        <v>43</v>
      </c>
      <c r="C7" s="33">
        <v>457687.63150000101</v>
      </c>
      <c r="E7" t="str">
        <f t="shared" si="0"/>
        <v>Arkansas</v>
      </c>
      <c r="F7" s="14">
        <f t="shared" si="1"/>
        <v>11678.129999999997</v>
      </c>
    </row>
    <row r="8" spans="2:6" x14ac:dyDescent="0.3">
      <c r="B8" s="12" t="s">
        <v>457</v>
      </c>
      <c r="C8" s="33">
        <v>32108.117999999995</v>
      </c>
      <c r="E8" t="str">
        <f t="shared" si="0"/>
        <v>California</v>
      </c>
      <c r="F8" s="14">
        <f t="shared" si="1"/>
        <v>457687.63150000101</v>
      </c>
    </row>
    <row r="9" spans="2:6" x14ac:dyDescent="0.3">
      <c r="B9" s="12" t="s">
        <v>747</v>
      </c>
      <c r="C9" s="33">
        <v>13384.356999999996</v>
      </c>
      <c r="E9" t="str">
        <f t="shared" si="0"/>
        <v>Colorado</v>
      </c>
      <c r="F9" s="14">
        <f t="shared" si="1"/>
        <v>32108.117999999995</v>
      </c>
    </row>
    <row r="10" spans="2:6" x14ac:dyDescent="0.3">
      <c r="B10" s="12" t="s">
        <v>245</v>
      </c>
      <c r="C10" s="33">
        <v>27451.068999999992</v>
      </c>
      <c r="E10" t="str">
        <f t="shared" si="0"/>
        <v>Connecticut</v>
      </c>
      <c r="F10" s="14">
        <f t="shared" si="1"/>
        <v>13384.356999999996</v>
      </c>
    </row>
    <row r="11" spans="2:6" x14ac:dyDescent="0.3">
      <c r="B11" s="12" t="s">
        <v>3034</v>
      </c>
      <c r="C11" s="33">
        <v>2865.0199999999995</v>
      </c>
      <c r="E11" t="str">
        <f t="shared" si="0"/>
        <v>Delaware</v>
      </c>
      <c r="F11" s="14">
        <f t="shared" si="1"/>
        <v>27451.068999999992</v>
      </c>
    </row>
    <row r="12" spans="2:6" x14ac:dyDescent="0.3">
      <c r="B12" s="12" t="s">
        <v>54</v>
      </c>
      <c r="C12" s="33">
        <v>89473.707999999999</v>
      </c>
      <c r="E12" t="str">
        <f t="shared" si="0"/>
        <v>District of Columbia</v>
      </c>
      <c r="F12" s="14">
        <f t="shared" si="1"/>
        <v>2865.0199999999995</v>
      </c>
    </row>
    <row r="13" spans="2:6" x14ac:dyDescent="0.3">
      <c r="B13" s="12" t="s">
        <v>1272</v>
      </c>
      <c r="C13" s="33">
        <v>49095.840000000004</v>
      </c>
      <c r="E13" t="str">
        <f t="shared" si="0"/>
        <v>Florida</v>
      </c>
      <c r="F13" s="14">
        <f t="shared" si="1"/>
        <v>89473.707999999999</v>
      </c>
    </row>
    <row r="14" spans="2:6" x14ac:dyDescent="0.3">
      <c r="B14" s="12" t="s">
        <v>6260</v>
      </c>
      <c r="C14" s="33">
        <v>4382.4860000000017</v>
      </c>
      <c r="E14" t="str">
        <f t="shared" si="0"/>
        <v>Georgia</v>
      </c>
      <c r="F14" s="14">
        <f t="shared" si="1"/>
        <v>49095.840000000004</v>
      </c>
    </row>
    <row r="15" spans="2:6" x14ac:dyDescent="0.3">
      <c r="B15" s="12" t="s">
        <v>211</v>
      </c>
      <c r="C15" s="33">
        <v>80166.10099999985</v>
      </c>
      <c r="E15" t="str">
        <f t="shared" si="0"/>
        <v>Idaho</v>
      </c>
      <c r="F15" s="14">
        <f t="shared" si="1"/>
        <v>4382.4860000000017</v>
      </c>
    </row>
    <row r="16" spans="2:6" x14ac:dyDescent="0.3">
      <c r="B16" s="12" t="s">
        <v>254</v>
      </c>
      <c r="C16" s="33">
        <v>53555.360000000001</v>
      </c>
      <c r="E16" t="str">
        <f t="shared" si="0"/>
        <v>Illinois</v>
      </c>
      <c r="F16" s="14">
        <f t="shared" si="1"/>
        <v>80166.10099999985</v>
      </c>
    </row>
    <row r="17" spans="2:6" x14ac:dyDescent="0.3">
      <c r="B17" s="12" t="s">
        <v>489</v>
      </c>
      <c r="C17" s="33">
        <v>4579.7599999999993</v>
      </c>
      <c r="E17" t="str">
        <f t="shared" si="0"/>
        <v>Indiana</v>
      </c>
      <c r="F17" s="14">
        <f t="shared" si="1"/>
        <v>53555.360000000001</v>
      </c>
    </row>
    <row r="18" spans="2:6" x14ac:dyDescent="0.3">
      <c r="B18" s="12" t="s">
        <v>4530</v>
      </c>
      <c r="C18" s="33">
        <v>2914.31</v>
      </c>
      <c r="E18" t="str">
        <f t="shared" si="0"/>
        <v>Iowa</v>
      </c>
      <c r="F18" s="14">
        <f t="shared" si="1"/>
        <v>4579.7599999999993</v>
      </c>
    </row>
    <row r="19" spans="2:6" x14ac:dyDescent="0.3">
      <c r="B19" s="12" t="s">
        <v>29</v>
      </c>
      <c r="C19" s="33">
        <v>36591.749999999971</v>
      </c>
      <c r="E19" t="str">
        <f t="shared" si="0"/>
        <v>Kansas</v>
      </c>
      <c r="F19" s="14">
        <f t="shared" si="1"/>
        <v>2914.31</v>
      </c>
    </row>
    <row r="20" spans="2:6" x14ac:dyDescent="0.3">
      <c r="B20" s="12" t="s">
        <v>736</v>
      </c>
      <c r="C20" s="33">
        <v>9217.0299999999988</v>
      </c>
      <c r="E20" t="str">
        <f t="shared" si="0"/>
        <v>Kentucky</v>
      </c>
      <c r="F20" s="14">
        <f t="shared" si="1"/>
        <v>36591.749999999971</v>
      </c>
    </row>
    <row r="21" spans="2:6" x14ac:dyDescent="0.3">
      <c r="B21" s="12" t="s">
        <v>5235</v>
      </c>
      <c r="C21" s="33">
        <v>1270.53</v>
      </c>
      <c r="E21" t="str">
        <f t="shared" si="0"/>
        <v>Louisiana</v>
      </c>
      <c r="F21" s="14">
        <f t="shared" si="1"/>
        <v>9217.0299999999988</v>
      </c>
    </row>
    <row r="22" spans="2:6" x14ac:dyDescent="0.3">
      <c r="B22" s="12" t="s">
        <v>2735</v>
      </c>
      <c r="C22" s="33">
        <v>23705.523000000005</v>
      </c>
      <c r="E22" t="str">
        <f t="shared" si="0"/>
        <v>Maine</v>
      </c>
      <c r="F22" s="14">
        <f t="shared" si="1"/>
        <v>1270.53</v>
      </c>
    </row>
    <row r="23" spans="2:6" x14ac:dyDescent="0.3">
      <c r="B23" s="12" t="s">
        <v>1245</v>
      </c>
      <c r="C23" s="33">
        <v>28634.43399999999</v>
      </c>
      <c r="E23" t="str">
        <f t="shared" si="0"/>
        <v>Maryland</v>
      </c>
      <c r="F23" s="14">
        <f t="shared" si="1"/>
        <v>23705.523000000005</v>
      </c>
    </row>
    <row r="24" spans="2:6" x14ac:dyDescent="0.3">
      <c r="B24" s="12" t="s">
        <v>238</v>
      </c>
      <c r="C24" s="33">
        <v>76269.614000000016</v>
      </c>
      <c r="E24" t="str">
        <f t="shared" si="0"/>
        <v>Massachusetts</v>
      </c>
      <c r="F24" s="14">
        <f t="shared" si="1"/>
        <v>28634.43399999999</v>
      </c>
    </row>
    <row r="25" spans="2:6" x14ac:dyDescent="0.3">
      <c r="B25" s="12" t="s">
        <v>229</v>
      </c>
      <c r="C25" s="33">
        <v>29863.149999999994</v>
      </c>
      <c r="E25" t="str">
        <f t="shared" si="0"/>
        <v>Michigan</v>
      </c>
      <c r="F25" s="14">
        <f t="shared" si="1"/>
        <v>76269.614000000016</v>
      </c>
    </row>
    <row r="26" spans="2:6" x14ac:dyDescent="0.3">
      <c r="B26" s="12" t="s">
        <v>1487</v>
      </c>
      <c r="C26" s="33">
        <v>10771.34</v>
      </c>
      <c r="E26" t="str">
        <f t="shared" si="0"/>
        <v>Minnesota</v>
      </c>
      <c r="F26" s="14">
        <f t="shared" si="1"/>
        <v>29863.149999999994</v>
      </c>
    </row>
    <row r="27" spans="2:6" x14ac:dyDescent="0.3">
      <c r="B27" s="12" t="s">
        <v>596</v>
      </c>
      <c r="C27" s="33">
        <v>22205.149999999998</v>
      </c>
      <c r="E27" t="str">
        <f t="shared" si="0"/>
        <v>Mississippi</v>
      </c>
      <c r="F27" s="14">
        <f t="shared" si="1"/>
        <v>10771.34</v>
      </c>
    </row>
    <row r="28" spans="2:6" x14ac:dyDescent="0.3">
      <c r="B28" s="12" t="s">
        <v>1762</v>
      </c>
      <c r="C28" s="33">
        <v>5589.3519999999971</v>
      </c>
      <c r="E28" t="str">
        <f t="shared" si="0"/>
        <v>Missouri</v>
      </c>
      <c r="F28" s="14">
        <f t="shared" si="1"/>
        <v>22205.149999999998</v>
      </c>
    </row>
    <row r="29" spans="2:6" x14ac:dyDescent="0.3">
      <c r="B29" s="12" t="s">
        <v>138</v>
      </c>
      <c r="C29" s="33">
        <v>7464.9299999999985</v>
      </c>
      <c r="E29" t="str">
        <f t="shared" si="0"/>
        <v>Montana</v>
      </c>
      <c r="F29" s="14">
        <f t="shared" si="1"/>
        <v>5589.3519999999971</v>
      </c>
    </row>
    <row r="30" spans="2:6" x14ac:dyDescent="0.3">
      <c r="B30" s="12" t="s">
        <v>1392</v>
      </c>
      <c r="C30" s="33">
        <v>16729.101999999999</v>
      </c>
      <c r="E30" t="str">
        <f t="shared" si="0"/>
        <v>Nebraska</v>
      </c>
      <c r="F30" s="14">
        <f t="shared" si="1"/>
        <v>7464.9299999999985</v>
      </c>
    </row>
    <row r="31" spans="2:6" x14ac:dyDescent="0.3">
      <c r="B31" s="12" t="s">
        <v>2694</v>
      </c>
      <c r="C31" s="33">
        <v>7292.5239999999994</v>
      </c>
      <c r="E31" t="str">
        <f t="shared" si="0"/>
        <v>Nevada</v>
      </c>
      <c r="F31" s="14">
        <f t="shared" si="1"/>
        <v>16729.101999999999</v>
      </c>
    </row>
    <row r="32" spans="2:6" x14ac:dyDescent="0.3">
      <c r="B32" s="12" t="s">
        <v>788</v>
      </c>
      <c r="C32" s="33">
        <v>35764.312000000013</v>
      </c>
      <c r="E32" t="str">
        <f t="shared" si="0"/>
        <v>New Hampshire</v>
      </c>
      <c r="F32" s="14">
        <f t="shared" si="1"/>
        <v>7292.5239999999994</v>
      </c>
    </row>
    <row r="33" spans="2:6" x14ac:dyDescent="0.3">
      <c r="B33" s="12" t="s">
        <v>668</v>
      </c>
      <c r="C33" s="33">
        <v>4783.5220000000008</v>
      </c>
      <c r="E33" t="str">
        <f t="shared" si="0"/>
        <v>New Jersey</v>
      </c>
      <c r="F33" s="14">
        <f t="shared" si="1"/>
        <v>35764.312000000013</v>
      </c>
    </row>
    <row r="34" spans="2:6" x14ac:dyDescent="0.3">
      <c r="B34" s="12" t="s">
        <v>267</v>
      </c>
      <c r="C34" s="33">
        <v>310876.27099999978</v>
      </c>
      <c r="E34" t="str">
        <f t="shared" si="0"/>
        <v>New Mexico</v>
      </c>
      <c r="F34" s="14">
        <f t="shared" si="1"/>
        <v>4783.5220000000008</v>
      </c>
    </row>
    <row r="35" spans="2:6" x14ac:dyDescent="0.3">
      <c r="B35" s="12" t="s">
        <v>88</v>
      </c>
      <c r="C35" s="33">
        <v>55603.163999999968</v>
      </c>
      <c r="E35" t="str">
        <f t="shared" si="0"/>
        <v>New York</v>
      </c>
      <c r="F35" s="14">
        <f t="shared" si="1"/>
        <v>310876.27099999978</v>
      </c>
    </row>
    <row r="36" spans="2:6" x14ac:dyDescent="0.3">
      <c r="B36" s="12" t="s">
        <v>7449</v>
      </c>
      <c r="C36" s="33">
        <v>919.91</v>
      </c>
      <c r="E36" t="str">
        <f t="shared" si="0"/>
        <v>North Carolina</v>
      </c>
      <c r="F36" s="14">
        <f t="shared" si="1"/>
        <v>55603.163999999968</v>
      </c>
    </row>
    <row r="37" spans="2:6" x14ac:dyDescent="0.3">
      <c r="B37" s="12" t="s">
        <v>498</v>
      </c>
      <c r="C37" s="33">
        <v>78258.135999999926</v>
      </c>
      <c r="E37" t="str">
        <f t="shared" si="0"/>
        <v>North Dakota</v>
      </c>
      <c r="F37" s="14">
        <f t="shared" si="1"/>
        <v>919.91</v>
      </c>
    </row>
    <row r="38" spans="2:6" x14ac:dyDescent="0.3">
      <c r="B38" s="12" t="s">
        <v>649</v>
      </c>
      <c r="C38" s="33">
        <v>19683.390000000003</v>
      </c>
      <c r="E38" t="str">
        <f t="shared" si="0"/>
        <v>Ohio</v>
      </c>
      <c r="F38" s="14">
        <f t="shared" si="1"/>
        <v>78258.135999999926</v>
      </c>
    </row>
    <row r="39" spans="2:6" x14ac:dyDescent="0.3">
      <c r="B39" s="12" t="s">
        <v>420</v>
      </c>
      <c r="C39" s="33">
        <v>17431.149999999991</v>
      </c>
      <c r="E39" t="str">
        <f t="shared" si="0"/>
        <v>Oklahoma</v>
      </c>
      <c r="F39" s="14">
        <f t="shared" si="1"/>
        <v>19683.390000000003</v>
      </c>
    </row>
    <row r="40" spans="2:6" x14ac:dyDescent="0.3">
      <c r="B40" s="12" t="s">
        <v>147</v>
      </c>
      <c r="C40" s="33">
        <v>116511.91400000003</v>
      </c>
      <c r="E40" t="str">
        <f t="shared" si="0"/>
        <v>Oregon</v>
      </c>
      <c r="F40" s="14">
        <f t="shared" si="1"/>
        <v>17431.149999999991</v>
      </c>
    </row>
    <row r="41" spans="2:6" x14ac:dyDescent="0.3">
      <c r="B41" s="12" t="s">
        <v>1399</v>
      </c>
      <c r="C41" s="33">
        <v>22627.955999999995</v>
      </c>
      <c r="E41" t="str">
        <f t="shared" si="0"/>
        <v>Pennsylvania</v>
      </c>
      <c r="F41" s="14">
        <f t="shared" si="1"/>
        <v>116511.91400000003</v>
      </c>
    </row>
    <row r="42" spans="2:6" x14ac:dyDescent="0.3">
      <c r="B42" s="12" t="s">
        <v>383</v>
      </c>
      <c r="C42" s="33">
        <v>8481.7099999999991</v>
      </c>
      <c r="E42" t="str">
        <f t="shared" si="0"/>
        <v>Rhode Island</v>
      </c>
      <c r="F42" s="14">
        <f t="shared" si="1"/>
        <v>22627.955999999995</v>
      </c>
    </row>
    <row r="43" spans="2:6" x14ac:dyDescent="0.3">
      <c r="B43" s="12" t="s">
        <v>5326</v>
      </c>
      <c r="C43" s="33">
        <v>1315.5600000000002</v>
      </c>
      <c r="E43" t="str">
        <f t="shared" si="0"/>
        <v>South Carolina</v>
      </c>
      <c r="F43" s="14">
        <f t="shared" si="1"/>
        <v>8481.7099999999991</v>
      </c>
    </row>
    <row r="44" spans="2:6" x14ac:dyDescent="0.3">
      <c r="B44" s="12" t="s">
        <v>335</v>
      </c>
      <c r="C44" s="33">
        <v>30661.872999999981</v>
      </c>
      <c r="E44" t="str">
        <f t="shared" si="0"/>
        <v>South Dakota</v>
      </c>
      <c r="F44" s="14">
        <f t="shared" si="1"/>
        <v>1315.5600000000002</v>
      </c>
    </row>
    <row r="45" spans="2:6" x14ac:dyDescent="0.3">
      <c r="B45" s="12" t="s">
        <v>104</v>
      </c>
      <c r="C45" s="33">
        <v>170188.04580000002</v>
      </c>
      <c r="E45" t="str">
        <f t="shared" si="0"/>
        <v>Tennessee</v>
      </c>
      <c r="F45" s="14">
        <f t="shared" si="1"/>
        <v>30661.872999999981</v>
      </c>
    </row>
    <row r="46" spans="2:6" x14ac:dyDescent="0.3">
      <c r="B46" s="12" t="s">
        <v>121</v>
      </c>
      <c r="C46" s="33">
        <v>11220.055999999999</v>
      </c>
      <c r="E46" t="str">
        <f t="shared" si="0"/>
        <v>Texas</v>
      </c>
      <c r="F46" s="14">
        <f t="shared" si="1"/>
        <v>170188.04580000002</v>
      </c>
    </row>
    <row r="47" spans="2:6" x14ac:dyDescent="0.3">
      <c r="B47" s="12" t="s">
        <v>5203</v>
      </c>
      <c r="C47" s="33">
        <v>8929.369999999999</v>
      </c>
      <c r="E47" t="str">
        <f t="shared" si="0"/>
        <v>Utah</v>
      </c>
      <c r="F47" s="14">
        <f t="shared" si="1"/>
        <v>11220.055999999999</v>
      </c>
    </row>
    <row r="48" spans="2:6" x14ac:dyDescent="0.3">
      <c r="B48" s="12" t="s">
        <v>319</v>
      </c>
      <c r="C48" s="33">
        <v>70636.719999999987</v>
      </c>
      <c r="E48" t="str">
        <f t="shared" si="0"/>
        <v>Vermont</v>
      </c>
      <c r="F48" s="14">
        <f t="shared" si="1"/>
        <v>8929.369999999999</v>
      </c>
    </row>
    <row r="49" spans="2:6" x14ac:dyDescent="0.3">
      <c r="B49" s="12" t="s">
        <v>96</v>
      </c>
      <c r="C49" s="33">
        <v>138641.26999999993</v>
      </c>
      <c r="E49" t="str">
        <f t="shared" si="0"/>
        <v>Virginia</v>
      </c>
      <c r="F49" s="14">
        <f t="shared" si="1"/>
        <v>70636.719999999987</v>
      </c>
    </row>
    <row r="50" spans="2:6" x14ac:dyDescent="0.3">
      <c r="B50" s="12" t="s">
        <v>9726</v>
      </c>
      <c r="C50" s="33">
        <v>1209.8240000000001</v>
      </c>
    </row>
    <row r="51" spans="2:6" x14ac:dyDescent="0.3">
      <c r="B51" s="12" t="s">
        <v>114</v>
      </c>
      <c r="C51" s="33">
        <v>32114.610000000019</v>
      </c>
    </row>
    <row r="52" spans="2:6" x14ac:dyDescent="0.3">
      <c r="B52" s="12" t="s">
        <v>8542</v>
      </c>
      <c r="C52" s="33">
        <v>1603.1360000000002</v>
      </c>
    </row>
    <row r="53" spans="2:6" x14ac:dyDescent="0.3">
      <c r="B53" s="8" t="s">
        <v>10933</v>
      </c>
      <c r="C53" s="34">
        <v>2297200.8603000003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C5D6-E410-46BA-B3CD-9AC238AC8ADE}">
  <dimension ref="A2:B8"/>
  <sheetViews>
    <sheetView workbookViewId="0">
      <selection activeCell="B4" sqref="B4"/>
    </sheetView>
  </sheetViews>
  <sheetFormatPr defaultRowHeight="14.4" x14ac:dyDescent="0.3"/>
  <cols>
    <col min="1" max="1" width="12.44140625" bestFit="1" customWidth="1"/>
    <col min="2" max="2" width="11.21875" bestFit="1" customWidth="1"/>
  </cols>
  <sheetData>
    <row r="2" spans="1:2" x14ac:dyDescent="0.3">
      <c r="A2" s="5" t="s">
        <v>10932</v>
      </c>
      <c r="B2" s="6" t="s">
        <v>10946</v>
      </c>
    </row>
    <row r="3" spans="1:2" x14ac:dyDescent="0.3">
      <c r="A3" s="7" t="s">
        <v>75</v>
      </c>
      <c r="B3" s="32">
        <v>203412.73300000009</v>
      </c>
    </row>
    <row r="4" spans="1:2" x14ac:dyDescent="0.3">
      <c r="A4" s="12" t="s">
        <v>56</v>
      </c>
      <c r="B4" s="33">
        <v>206965.53200000009</v>
      </c>
    </row>
    <row r="5" spans="1:2" x14ac:dyDescent="0.3">
      <c r="A5" s="12" t="s">
        <v>59</v>
      </c>
      <c r="B5" s="33">
        <v>223843.60800000012</v>
      </c>
    </row>
    <row r="6" spans="1:2" x14ac:dyDescent="0.3">
      <c r="A6" s="12" t="s">
        <v>36</v>
      </c>
      <c r="B6" s="33">
        <v>328449.1030000007</v>
      </c>
    </row>
    <row r="7" spans="1:2" x14ac:dyDescent="0.3">
      <c r="A7" s="12" t="s">
        <v>72</v>
      </c>
      <c r="B7" s="33">
        <v>330007.05400000012</v>
      </c>
    </row>
    <row r="8" spans="1:2" x14ac:dyDescent="0.3">
      <c r="A8" s="8" t="s">
        <v>10933</v>
      </c>
      <c r="B8" s="34">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3453-701D-495D-B78F-1D87C3EF18E5}">
  <dimension ref="A4:B8"/>
  <sheetViews>
    <sheetView workbookViewId="0">
      <selection activeCell="N20" sqref="N20"/>
    </sheetView>
  </sheetViews>
  <sheetFormatPr defaultRowHeight="14.4" x14ac:dyDescent="0.3"/>
  <cols>
    <col min="1" max="1" width="13.109375" bestFit="1" customWidth="1"/>
    <col min="2" max="2" width="11.21875" bestFit="1" customWidth="1"/>
  </cols>
  <sheetData>
    <row r="4" spans="1:2" x14ac:dyDescent="0.3">
      <c r="A4" s="5" t="s">
        <v>10932</v>
      </c>
      <c r="B4" s="6" t="s">
        <v>10946</v>
      </c>
    </row>
    <row r="5" spans="1:2" x14ac:dyDescent="0.3">
      <c r="A5" s="7" t="s">
        <v>32</v>
      </c>
      <c r="B5" s="15">
        <v>0.32300170530281774</v>
      </c>
    </row>
    <row r="6" spans="1:2" x14ac:dyDescent="0.3">
      <c r="A6" s="12" t="s">
        <v>46</v>
      </c>
      <c r="B6" s="16">
        <v>0.31301008302169103</v>
      </c>
    </row>
    <row r="7" spans="1:2" x14ac:dyDescent="0.3">
      <c r="A7" s="12" t="s">
        <v>71</v>
      </c>
      <c r="B7" s="16">
        <v>0.36398821167549117</v>
      </c>
    </row>
    <row r="8" spans="1:2" x14ac:dyDescent="0.3">
      <c r="A8" s="8" t="s">
        <v>10933</v>
      </c>
      <c r="B8" s="17">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9FB2-9B04-454D-AA39-4E4B1F3163B1}">
  <dimension ref="A3:N18"/>
  <sheetViews>
    <sheetView workbookViewId="0">
      <selection activeCell="B18" sqref="B18"/>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5" t="s">
        <v>10932</v>
      </c>
      <c r="B3" s="6" t="s">
        <v>10946</v>
      </c>
      <c r="D3" s="5" t="s">
        <v>10932</v>
      </c>
      <c r="E3" s="6" t="s">
        <v>10947</v>
      </c>
      <c r="G3" s="5" t="s">
        <v>10932</v>
      </c>
      <c r="H3" s="6" t="s">
        <v>10952</v>
      </c>
      <c r="J3" s="5" t="s">
        <v>10932</v>
      </c>
      <c r="K3" s="6" t="s">
        <v>10953</v>
      </c>
      <c r="M3" s="5" t="s">
        <v>10932</v>
      </c>
      <c r="N3" s="6" t="s">
        <v>10954</v>
      </c>
    </row>
    <row r="4" spans="1:14" x14ac:dyDescent="0.3">
      <c r="A4" s="7" t="s">
        <v>10934</v>
      </c>
      <c r="B4" s="32">
        <v>95365.937600000019</v>
      </c>
      <c r="D4" s="7" t="s">
        <v>10934</v>
      </c>
      <c r="E4" s="32">
        <v>9199.2699999999986</v>
      </c>
      <c r="G4" s="7" t="s">
        <v>10934</v>
      </c>
      <c r="H4" s="32">
        <v>1500</v>
      </c>
      <c r="J4" s="7" t="s">
        <v>10934</v>
      </c>
      <c r="K4" s="32">
        <v>387</v>
      </c>
      <c r="M4" s="7" t="s">
        <v>10934</v>
      </c>
      <c r="N4" s="32">
        <v>9.6462848596792869E-2</v>
      </c>
    </row>
    <row r="5" spans="1:14" x14ac:dyDescent="0.3">
      <c r="A5" s="12" t="s">
        <v>10935</v>
      </c>
      <c r="B5" s="33">
        <v>60172.649400000024</v>
      </c>
      <c r="D5" s="12" t="s">
        <v>10935</v>
      </c>
      <c r="E5" s="33">
        <v>10288.898699999991</v>
      </c>
      <c r="G5" s="12" t="s">
        <v>10935</v>
      </c>
      <c r="H5" s="33">
        <v>1068</v>
      </c>
      <c r="J5" s="12" t="s">
        <v>10935</v>
      </c>
      <c r="K5" s="33">
        <v>301</v>
      </c>
      <c r="M5" s="12" t="s">
        <v>10935</v>
      </c>
      <c r="N5" s="33">
        <v>0.17098962406664425</v>
      </c>
    </row>
    <row r="6" spans="1:14" x14ac:dyDescent="0.3">
      <c r="A6" s="12" t="s">
        <v>10936</v>
      </c>
      <c r="B6" s="33">
        <v>199252.98399999991</v>
      </c>
      <c r="D6" s="12" t="s">
        <v>10936</v>
      </c>
      <c r="E6" s="33">
        <v>26806.573700000015</v>
      </c>
      <c r="G6" s="12" t="s">
        <v>10936</v>
      </c>
      <c r="H6" s="33">
        <v>2491</v>
      </c>
      <c r="J6" s="12" t="s">
        <v>10936</v>
      </c>
      <c r="K6" s="33">
        <v>680</v>
      </c>
      <c r="M6" s="12" t="s">
        <v>10936</v>
      </c>
      <c r="N6" s="33">
        <v>0.13453536886554246</v>
      </c>
    </row>
    <row r="7" spans="1:14" x14ac:dyDescent="0.3">
      <c r="A7" s="12" t="s">
        <v>10937</v>
      </c>
      <c r="B7" s="33">
        <v>141851.5674</v>
      </c>
      <c r="D7" s="12" t="s">
        <v>10937</v>
      </c>
      <c r="E7" s="33">
        <v>13437.806799999998</v>
      </c>
      <c r="G7" s="12" t="s">
        <v>10937</v>
      </c>
      <c r="H7" s="33">
        <v>2441</v>
      </c>
      <c r="J7" s="12" t="s">
        <v>10937</v>
      </c>
      <c r="K7" s="33">
        <v>663</v>
      </c>
      <c r="M7" s="12" t="s">
        <v>10937</v>
      </c>
      <c r="N7" s="33">
        <v>9.4731465053942004E-2</v>
      </c>
    </row>
    <row r="8" spans="1:14" x14ac:dyDescent="0.3">
      <c r="A8" s="12" t="s">
        <v>10938</v>
      </c>
      <c r="B8" s="33">
        <v>156122.28669999994</v>
      </c>
      <c r="D8" s="12" t="s">
        <v>10938</v>
      </c>
      <c r="E8" s="33">
        <v>22308.51279999999</v>
      </c>
      <c r="G8" s="12" t="s">
        <v>10938</v>
      </c>
      <c r="H8" s="33">
        <v>2850</v>
      </c>
      <c r="J8" s="12" t="s">
        <v>10938</v>
      </c>
      <c r="K8" s="33">
        <v>750</v>
      </c>
      <c r="M8" s="12" t="s">
        <v>10938</v>
      </c>
      <c r="N8" s="33">
        <v>0.14289127626517142</v>
      </c>
    </row>
    <row r="9" spans="1:14" x14ac:dyDescent="0.3">
      <c r="A9" s="12" t="s">
        <v>10939</v>
      </c>
      <c r="B9" s="33">
        <v>147082.61130000011</v>
      </c>
      <c r="D9" s="12" t="s">
        <v>10939</v>
      </c>
      <c r="E9" s="33">
        <v>20899.334500000012</v>
      </c>
      <c r="G9" s="12" t="s">
        <v>10939</v>
      </c>
      <c r="H9" s="33">
        <v>2644</v>
      </c>
      <c r="J9" s="12" t="s">
        <v>10939</v>
      </c>
      <c r="K9" s="33">
        <v>709</v>
      </c>
      <c r="M9" s="12" t="s">
        <v>10939</v>
      </c>
      <c r="N9" s="33">
        <v>0.1420924901678027</v>
      </c>
    </row>
    <row r="10" spans="1:14" x14ac:dyDescent="0.3">
      <c r="A10" s="12" t="s">
        <v>10940</v>
      </c>
      <c r="B10" s="33">
        <v>149580.83800000031</v>
      </c>
      <c r="D10" s="12" t="s">
        <v>10940</v>
      </c>
      <c r="E10" s="33">
        <v>13535.38299999998</v>
      </c>
      <c r="G10" s="12" t="s">
        <v>10940</v>
      </c>
      <c r="H10" s="33">
        <v>2705</v>
      </c>
      <c r="J10" s="12" t="s">
        <v>10940</v>
      </c>
      <c r="K10" s="33">
        <v>708</v>
      </c>
      <c r="M10" s="12" t="s">
        <v>10940</v>
      </c>
      <c r="N10" s="33">
        <v>9.0488749635163512E-2</v>
      </c>
    </row>
    <row r="11" spans="1:14" x14ac:dyDescent="0.3">
      <c r="A11" s="12" t="s">
        <v>10941</v>
      </c>
      <c r="B11" s="33">
        <v>159589.45099999988</v>
      </c>
      <c r="D11" s="12" t="s">
        <v>10941</v>
      </c>
      <c r="E11" s="33">
        <v>21896.715399999972</v>
      </c>
      <c r="G11" s="12" t="s">
        <v>10941</v>
      </c>
      <c r="H11" s="33">
        <v>2796</v>
      </c>
      <c r="J11" s="12" t="s">
        <v>10941</v>
      </c>
      <c r="K11" s="33">
        <v>710</v>
      </c>
      <c r="M11" s="12" t="s">
        <v>10941</v>
      </c>
      <c r="N11" s="33">
        <v>0.13720653378273723</v>
      </c>
    </row>
    <row r="12" spans="1:14" x14ac:dyDescent="0.3">
      <c r="A12" s="12" t="s">
        <v>10942</v>
      </c>
      <c r="B12" s="33">
        <v>309770.09970000025</v>
      </c>
      <c r="D12" s="12" t="s">
        <v>10942</v>
      </c>
      <c r="E12" s="33">
        <v>37293.192500000034</v>
      </c>
      <c r="G12" s="12" t="s">
        <v>10942</v>
      </c>
      <c r="H12" s="33">
        <v>5073</v>
      </c>
      <c r="J12" s="12" t="s">
        <v>10942</v>
      </c>
      <c r="K12" s="33">
        <v>1386</v>
      </c>
      <c r="M12" s="12" t="s">
        <v>10942</v>
      </c>
      <c r="N12" s="33">
        <v>0.12038990379031732</v>
      </c>
    </row>
    <row r="13" spans="1:14" x14ac:dyDescent="0.3">
      <c r="A13" s="12" t="s">
        <v>10943</v>
      </c>
      <c r="B13" s="33">
        <v>197115.20170000009</v>
      </c>
      <c r="D13" s="12" t="s">
        <v>10943</v>
      </c>
      <c r="E13" s="33">
        <v>31469.663800000035</v>
      </c>
      <c r="G13" s="12" t="s">
        <v>10943</v>
      </c>
      <c r="H13" s="33">
        <v>3095</v>
      </c>
      <c r="J13" s="12" t="s">
        <v>10943</v>
      </c>
      <c r="K13" s="33">
        <v>817</v>
      </c>
      <c r="M13" s="12" t="s">
        <v>10943</v>
      </c>
      <c r="N13" s="33">
        <v>0.15965112547684351</v>
      </c>
    </row>
    <row r="14" spans="1:14" x14ac:dyDescent="0.3">
      <c r="A14" s="12" t="s">
        <v>10944</v>
      </c>
      <c r="B14" s="33">
        <v>349120.07400000008</v>
      </c>
      <c r="D14" s="12" t="s">
        <v>10944</v>
      </c>
      <c r="E14" s="33">
        <v>35825.536599999927</v>
      </c>
      <c r="G14" s="12" t="s">
        <v>10944</v>
      </c>
      <c r="H14" s="33">
        <v>5741</v>
      </c>
      <c r="J14" s="12" t="s">
        <v>10944</v>
      </c>
      <c r="K14" s="33">
        <v>1462</v>
      </c>
      <c r="M14" s="12" t="s">
        <v>10944</v>
      </c>
      <c r="N14" s="33">
        <v>0.10261666191099604</v>
      </c>
    </row>
    <row r="15" spans="1:14" x14ac:dyDescent="0.3">
      <c r="A15" s="12" t="s">
        <v>10945</v>
      </c>
      <c r="B15" s="33">
        <v>332177.15950000001</v>
      </c>
      <c r="D15" s="12" t="s">
        <v>10945</v>
      </c>
      <c r="E15" s="33">
        <v>43436.13390000003</v>
      </c>
      <c r="G15" s="12" t="s">
        <v>10945</v>
      </c>
      <c r="H15" s="33">
        <v>5469</v>
      </c>
      <c r="J15" s="12" t="s">
        <v>10945</v>
      </c>
      <c r="K15" s="33">
        <v>1421</v>
      </c>
      <c r="M15" s="12" t="s">
        <v>10945</v>
      </c>
      <c r="N15" s="33">
        <v>0.13076195234308405</v>
      </c>
    </row>
    <row r="16" spans="1:14" x14ac:dyDescent="0.3">
      <c r="A16" s="8" t="s">
        <v>10933</v>
      </c>
      <c r="B16" s="34">
        <v>2297200.8603000008</v>
      </c>
      <c r="D16" s="8" t="s">
        <v>10933</v>
      </c>
      <c r="E16" s="34">
        <v>286397.02169999998</v>
      </c>
      <c r="G16" s="8" t="s">
        <v>10933</v>
      </c>
      <c r="H16" s="34">
        <v>37873</v>
      </c>
      <c r="J16" s="8" t="s">
        <v>10933</v>
      </c>
      <c r="K16" s="34">
        <v>9994</v>
      </c>
      <c r="M16" s="8" t="s">
        <v>10933</v>
      </c>
      <c r="N16" s="34">
        <v>0.12467217240315856</v>
      </c>
    </row>
    <row r="18" spans="2:14" x14ac:dyDescent="0.3">
      <c r="B18" s="22">
        <f>GETPIVOTDATA("Sales",$A$3)</f>
        <v>2297200.8603000008</v>
      </c>
      <c r="E18" s="22">
        <f>GETPIVOTDATA("Profit",$D$3)</f>
        <v>286397.02169999998</v>
      </c>
      <c r="H18" s="23">
        <f>GETPIVOTDATA("Quantity",$G$3)</f>
        <v>37873</v>
      </c>
      <c r="K18" s="23">
        <f>GETPIVOTDATA("Order ID",$J$3)</f>
        <v>9994</v>
      </c>
      <c r="N18" s="24">
        <f>GETPIVOTDATA("Profit Margin",$M$3)</f>
        <v>0.12467217240315856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1EC6-BC47-4742-B0C4-2A44398A8598}">
  <dimension ref="A3:L9"/>
  <sheetViews>
    <sheetView workbookViewId="0">
      <selection activeCell="L9" sqref="L9"/>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11" width="9.44140625" bestFit="1" customWidth="1"/>
    <col min="12" max="12" width="9" bestFit="1" customWidth="1"/>
  </cols>
  <sheetData>
    <row r="3" spans="1:12" x14ac:dyDescent="0.3">
      <c r="A3" s="5" t="s">
        <v>10932</v>
      </c>
      <c r="B3" s="4" t="s">
        <v>10946</v>
      </c>
      <c r="C3" s="25" t="s">
        <v>10947</v>
      </c>
      <c r="D3" s="25" t="s">
        <v>10952</v>
      </c>
      <c r="E3" s="25" t="s">
        <v>10953</v>
      </c>
      <c r="F3" s="9" t="s">
        <v>10954</v>
      </c>
    </row>
    <row r="4" spans="1:12" x14ac:dyDescent="0.3">
      <c r="A4" s="7" t="s">
        <v>10948</v>
      </c>
      <c r="B4" s="4">
        <v>484247.49810000096</v>
      </c>
      <c r="C4" s="25">
        <v>49543.974100000007</v>
      </c>
      <c r="D4" s="25">
        <v>7581</v>
      </c>
      <c r="E4" s="25">
        <v>1993</v>
      </c>
      <c r="F4" s="9">
        <v>0.10231126499236715</v>
      </c>
    </row>
    <row r="5" spans="1:12" x14ac:dyDescent="0.3">
      <c r="A5" s="12" t="s">
        <v>10949</v>
      </c>
      <c r="B5" s="18">
        <v>470532.50899999985</v>
      </c>
      <c r="C5" s="26">
        <v>61618.603700000051</v>
      </c>
      <c r="D5" s="26">
        <v>7979</v>
      </c>
      <c r="E5" s="26">
        <v>2102</v>
      </c>
      <c r="F5" s="19">
        <v>0.13095504034557592</v>
      </c>
    </row>
    <row r="6" spans="1:12" x14ac:dyDescent="0.3">
      <c r="A6" s="12" t="s">
        <v>10950</v>
      </c>
      <c r="B6" s="18">
        <v>608473.83000000066</v>
      </c>
      <c r="C6" s="26">
        <v>81726.930800000177</v>
      </c>
      <c r="D6" s="26">
        <v>9810</v>
      </c>
      <c r="E6" s="26">
        <v>2580</v>
      </c>
      <c r="F6" s="19">
        <v>0.13431461924993568</v>
      </c>
    </row>
    <row r="7" spans="1:12" x14ac:dyDescent="0.3">
      <c r="A7" s="27" t="s">
        <v>10951</v>
      </c>
      <c r="B7" s="28">
        <v>733947.0231999997</v>
      </c>
      <c r="C7" s="29">
        <v>93507.513099999967</v>
      </c>
      <c r="D7" s="29">
        <v>12503</v>
      </c>
      <c r="E7" s="29">
        <v>3319</v>
      </c>
      <c r="F7" s="30">
        <v>0.12740362743390987</v>
      </c>
    </row>
    <row r="9" spans="1:12" ht="16.8" x14ac:dyDescent="0.4">
      <c r="H9" s="31">
        <f>(GETPIVOTDATA("Sum of Sales",$A$3,"Years (Order Date)",2014)/GETPIVOTDATA("Sum of Sales",$A$3,"Years (Order Date)",2013))-1</f>
        <v>0.20620967905883303</v>
      </c>
      <c r="I9" s="31">
        <f>(GETPIVOTDATA("Sum of Profit",$A$3,"Years (Order Date)",2014)/GETPIVOTDATA("Sum of Profit",$A$3,"Years (Order Date)",2013))-1</f>
        <v>0.14414565902185772</v>
      </c>
      <c r="J9" s="31">
        <f>(GETPIVOTDATA("Sum of Quantity",$A$3,"Years (Order Date)",2014)/GETPIVOTDATA("Sum of Quantity",$A$3,"Years (Order Date)",2013))-1</f>
        <v>0.27451580020387367</v>
      </c>
      <c r="K9" s="31">
        <f>(GETPIVOTDATA("Count of Order ID",$A$3,"Years (Order Date)",2014)/GETPIVOTDATA("Count of Order ID",$A$3,"Years (Order Date)",2013))-1</f>
        <v>0.2864341085271318</v>
      </c>
      <c r="L9" s="31">
        <f>(GETPIVOTDATA("Sum of Profit Margin",$A$3,"Years (Order Date)",2014)/GETPIVOTDATA("Sum of Profit Margin",$A$3,"Years (Order Date)",2013))-1</f>
        <v>-5.1453757264990463E-2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64F4-B713-4A47-90D4-A5AE98820F40}">
  <dimension ref="X11"/>
  <sheetViews>
    <sheetView showGridLines="0" tabSelected="1" workbookViewId="0">
      <selection activeCell="T35" sqref="T35"/>
    </sheetView>
  </sheetViews>
  <sheetFormatPr defaultRowHeight="14.4" x14ac:dyDescent="0.3"/>
  <sheetData>
    <row r="11" spans="24:24" ht="16.8" x14ac:dyDescent="0.4">
      <c r="X11" s="3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waterfall chart</vt:lpstr>
      <vt:lpstr>map chart</vt:lpstr>
      <vt:lpstr>Top 5</vt:lpstr>
      <vt:lpstr>pie chart</vt:lpstr>
      <vt:lpstr>kpi</vt:lpstr>
      <vt:lpstr>kpi yoy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liyaah457@outlook.com</cp:lastModifiedBy>
  <dcterms:created xsi:type="dcterms:W3CDTF">2015-06-05T18:17:20Z</dcterms:created>
  <dcterms:modified xsi:type="dcterms:W3CDTF">2026-02-25T06:28:48Z</dcterms:modified>
</cp:coreProperties>
</file>