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inan\Google Drive\02 - DOUTORADO\OTIMIZACAO\03 - Atividade 01\Resultados - INMET\"/>
    </mc:Choice>
  </mc:AlternateContent>
  <bookViews>
    <workbookView xWindow="0" yWindow="0" windowWidth="28800" windowHeight="12435" activeTab="1"/>
  </bookViews>
  <sheets>
    <sheet name="Plan1" sheetId="1" r:id="rId1"/>
    <sheet name="Plan2" sheetId="2" r:id="rId2"/>
    <sheet name="Plan3" sheetId="3" r:id="rId3"/>
    <sheet name="Plan4" sheetId="4" r:id="rId4"/>
  </sheets>
  <definedNames>
    <definedName name="_xlnm._FilterDatabase" localSheetId="1" hidden="1">Plan2!$B$3:$G$27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5" i="2" l="1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4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4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4" i="2"/>
  <c r="AC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B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Z3" i="2"/>
  <c r="J27" i="1"/>
  <c r="K27" i="1"/>
  <c r="L27" i="1"/>
  <c r="I27" i="1"/>
  <c r="J28" i="1"/>
  <c r="K28" i="1"/>
  <c r="L28" i="1"/>
  <c r="I28" i="1"/>
  <c r="C3" i="2"/>
  <c r="D3" i="2"/>
  <c r="E3" i="2"/>
  <c r="F3" i="2"/>
  <c r="G3" i="2"/>
  <c r="C4" i="2"/>
  <c r="D4" i="2"/>
  <c r="E4" i="2"/>
  <c r="F4" i="2"/>
  <c r="G4" i="2"/>
  <c r="C6" i="2"/>
  <c r="D6" i="2"/>
  <c r="E6" i="2"/>
  <c r="F6" i="2"/>
  <c r="G6" i="2"/>
  <c r="C5" i="2"/>
  <c r="D5" i="2"/>
  <c r="E5" i="2"/>
  <c r="F5" i="2"/>
  <c r="G5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4" i="2"/>
  <c r="D14" i="2"/>
  <c r="E14" i="2"/>
  <c r="F14" i="2"/>
  <c r="G14" i="2"/>
  <c r="C12" i="2"/>
  <c r="D12" i="2"/>
  <c r="E12" i="2"/>
  <c r="F12" i="2"/>
  <c r="G12" i="2"/>
  <c r="C21" i="2"/>
  <c r="D21" i="2"/>
  <c r="E21" i="2"/>
  <c r="F21" i="2"/>
  <c r="G21" i="2"/>
  <c r="C13" i="2"/>
  <c r="D13" i="2"/>
  <c r="E13" i="2"/>
  <c r="F13" i="2"/>
  <c r="G13" i="2"/>
  <c r="C22" i="2"/>
  <c r="D22" i="2"/>
  <c r="E22" i="2"/>
  <c r="F22" i="2"/>
  <c r="G22" i="2"/>
  <c r="C16" i="2"/>
  <c r="D16" i="2"/>
  <c r="E16" i="2"/>
  <c r="F16" i="2"/>
  <c r="G16" i="2"/>
  <c r="C20" i="2"/>
  <c r="D20" i="2"/>
  <c r="E20" i="2"/>
  <c r="F20" i="2"/>
  <c r="G20" i="2"/>
  <c r="C23" i="2"/>
  <c r="D23" i="2"/>
  <c r="E23" i="2"/>
  <c r="F23" i="2"/>
  <c r="G23" i="2"/>
  <c r="C18" i="2"/>
  <c r="D18" i="2"/>
  <c r="E18" i="2"/>
  <c r="F18" i="2"/>
  <c r="G18" i="2"/>
  <c r="C19" i="2"/>
  <c r="D19" i="2"/>
  <c r="E19" i="2"/>
  <c r="F19" i="2"/>
  <c r="G19" i="2"/>
  <c r="C17" i="2"/>
  <c r="D17" i="2"/>
  <c r="E17" i="2"/>
  <c r="F17" i="2"/>
  <c r="G17" i="2"/>
  <c r="C15" i="2"/>
  <c r="D15" i="2"/>
  <c r="E15" i="2"/>
  <c r="F15" i="2"/>
  <c r="G15" i="2"/>
  <c r="C27" i="2"/>
  <c r="D27" i="2"/>
  <c r="E27" i="2"/>
  <c r="F27" i="2"/>
  <c r="G27" i="2"/>
  <c r="C26" i="2"/>
  <c r="D26" i="2"/>
  <c r="E26" i="2"/>
  <c r="F26" i="2"/>
  <c r="G26" i="2"/>
  <c r="C24" i="2"/>
  <c r="D24" i="2"/>
  <c r="E24" i="2"/>
  <c r="F24" i="2"/>
  <c r="G24" i="2"/>
  <c r="C25" i="2"/>
  <c r="D25" i="2"/>
  <c r="E25" i="2"/>
  <c r="F25" i="2"/>
  <c r="G25" i="2"/>
  <c r="B4" i="2"/>
  <c r="B6" i="2"/>
  <c r="B5" i="2"/>
  <c r="B7" i="2"/>
  <c r="B8" i="2"/>
  <c r="B9" i="2"/>
  <c r="B10" i="2"/>
  <c r="B11" i="2"/>
  <c r="B14" i="2"/>
  <c r="B12" i="2"/>
  <c r="B21" i="2"/>
  <c r="B13" i="2"/>
  <c r="B22" i="2"/>
  <c r="B16" i="2"/>
  <c r="B20" i="2"/>
  <c r="B23" i="2"/>
  <c r="B18" i="2"/>
  <c r="B19" i="2"/>
  <c r="B17" i="2"/>
  <c r="B15" i="2"/>
  <c r="B27" i="2"/>
  <c r="B26" i="2"/>
  <c r="B24" i="2"/>
  <c r="B25" i="2"/>
  <c r="B3" i="2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I26" i="1"/>
  <c r="H26" i="1"/>
  <c r="I22" i="1"/>
  <c r="I25" i="1"/>
  <c r="H25" i="1"/>
  <c r="I24" i="1"/>
  <c r="H24" i="1"/>
  <c r="I23" i="1"/>
  <c r="H23" i="1"/>
  <c r="H22" i="1"/>
  <c r="I21" i="1"/>
  <c r="H21" i="1"/>
  <c r="I20" i="1"/>
  <c r="H20" i="1"/>
  <c r="I19" i="1"/>
  <c r="H19" i="1"/>
  <c r="I18" i="1"/>
  <c r="H18" i="1"/>
  <c r="I17" i="1"/>
  <c r="H17" i="1"/>
  <c r="I16" i="1"/>
  <c r="I15" i="1"/>
  <c r="H16" i="1"/>
  <c r="H15" i="1"/>
  <c r="J9" i="1" l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I14" i="1"/>
  <c r="I13" i="1"/>
  <c r="I12" i="1"/>
  <c r="I11" i="1"/>
  <c r="I10" i="1"/>
  <c r="I9" i="1"/>
  <c r="H14" i="1"/>
  <c r="H13" i="1"/>
  <c r="H12" i="1"/>
  <c r="H11" i="1"/>
  <c r="H10" i="1"/>
  <c r="H8" i="1"/>
  <c r="H9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I8" i="1"/>
  <c r="I7" i="1"/>
  <c r="I6" i="1"/>
  <c r="I5" i="1"/>
  <c r="H7" i="1"/>
  <c r="H6" i="1"/>
  <c r="H5" i="1"/>
  <c r="I4" i="1"/>
  <c r="H4" i="1"/>
  <c r="J3" i="1"/>
  <c r="K3" i="1"/>
  <c r="L3" i="1"/>
  <c r="I3" i="1"/>
  <c r="H3" i="1"/>
</calcChain>
</file>

<file path=xl/sharedStrings.xml><?xml version="1.0" encoding="utf-8"?>
<sst xmlns="http://schemas.openxmlformats.org/spreadsheetml/2006/main" count="306" uniqueCount="74">
  <si>
    <t>MÉDIA</t>
  </si>
  <si>
    <t>MAPE</t>
  </si>
  <si>
    <t>RMSE</t>
  </si>
  <si>
    <t>U</t>
  </si>
  <si>
    <t>NIAE</t>
  </si>
  <si>
    <t>DIA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</si>
  <si>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</si>
  <si>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</si>
  <si>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</si>
  <si>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</si>
  <si>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</si>
  <si>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</si>
  <si>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</si>
  <si>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</si>
  <si>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</si>
  <si>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</si>
  <si>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</si>
  <si>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</si>
  <si>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Topologia</t>
  </si>
  <si>
    <t>Item</t>
  </si>
  <si>
    <t>Lugar</t>
  </si>
  <si>
    <t>MAPE (%)</t>
  </si>
  <si>
    <t>RMSE (%)</t>
  </si>
  <si>
    <t>U (adm)</t>
  </si>
  <si>
    <t>NIAE (adm)</t>
  </si>
  <si>
    <t>Tópicos Especiais de Otimização - Técnicas Inteligentes – 210115-IC</t>
  </si>
  <si>
    <t>Programa de Pós-Graduação em Engenharia Elétrica / UFJF</t>
  </si>
  <si>
    <t>Prof. Leonardo Willer de Oliveira/ Prof. Ivo Chaves da Silva Junior</t>
  </si>
  <si>
    <t>Relatório de Técnicas Inteligentes:</t>
  </si>
  <si>
    <t>Redes Neurais Artificiais</t>
  </si>
  <si>
    <t>Previsão do regime de ventos a partir de dados da</t>
  </si>
  <si>
    <t>Estação meteorológica automática de Juiz de Fora</t>
  </si>
  <si>
    <t>Doutorando: Thainan Santos Theodoro</t>
  </si>
  <si>
    <t>Matrícula: 103080112</t>
  </si>
  <si>
    <t>thainan.theodoro@engenharia.ufjf.br</t>
  </si>
  <si>
    <t>Juiz de Fora, 10 de abril de 2016</t>
  </si>
  <si>
    <t>LL</t>
  </si>
  <si>
    <t>JF21-05</t>
  </si>
  <si>
    <t>JF21-10</t>
  </si>
  <si>
    <t>JF21-15</t>
  </si>
  <si>
    <t>JF-21-20</t>
  </si>
  <si>
    <t>JF22-05</t>
  </si>
  <si>
    <t>JF22-10</t>
  </si>
  <si>
    <t>JF22-15</t>
  </si>
  <si>
    <t>JF22-20</t>
  </si>
  <si>
    <t>JF31-05</t>
  </si>
  <si>
    <t>JF31-10</t>
  </si>
  <si>
    <t>JF31-15</t>
  </si>
  <si>
    <t>JF31-20</t>
  </si>
  <si>
    <t>M</t>
  </si>
  <si>
    <t>O</t>
  </si>
  <si>
    <t>P</t>
  </si>
  <si>
    <t>Q</t>
  </si>
  <si>
    <t>R</t>
  </si>
  <si>
    <t>S</t>
  </si>
  <si>
    <t>T</t>
  </si>
  <si>
    <t>V</t>
  </si>
  <si>
    <t>X</t>
  </si>
  <si>
    <t>JF32-05</t>
  </si>
  <si>
    <t>JF32-15</t>
  </si>
  <si>
    <t>JF32-20</t>
  </si>
  <si>
    <t>JF41-05</t>
  </si>
  <si>
    <t>JF41-10</t>
  </si>
  <si>
    <t>JF41-15</t>
  </si>
  <si>
    <t>JF41-20</t>
  </si>
  <si>
    <t>JF42-05</t>
  </si>
  <si>
    <t>JF42-10</t>
  </si>
  <si>
    <t>JF42-15</t>
  </si>
  <si>
    <t>JF42-20</t>
  </si>
  <si>
    <t>N</t>
  </si>
  <si>
    <t>W</t>
  </si>
  <si>
    <t>JF32-10</t>
  </si>
  <si>
    <t>Média</t>
  </si>
  <si>
    <t>Variação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</si>
</sst>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Plan1!$J$2</c:f>
              <c:strCache>
                <c:ptCount val="1"/>
                <c:pt idx="0">
                  <c:v>RMSE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Plan1!$G$3:$G$26</c:f>
              <c:strCache>
                <c:ptCount val="2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</c:strCache>
            </c:strRef>
          </c:cat>
          <c:val>
            <c:numRef>
              <c:f>Plan1!$J$3:$J$26</c:f>
              <c:numCache>
                <c:formatCode>0.0000</c:formatCode>
                <c:ptCount val="24"/>
                <c:pt idx="0">
                  <c:v>1.1200000000000001</c:v>
                </c:pt>
                <c:pt idx="1">
                  <c:v>1.1207</c:v>
                </c:pt>
                <c:pt idx="2">
                  <c:v>1.1200000000000001</c:v>
                </c:pt>
                <c:pt idx="3">
                  <c:v>1.123</c:v>
                </c:pt>
                <c:pt idx="4">
                  <c:v>1.1194999999999999</c:v>
                </c:pt>
                <c:pt idx="5">
                  <c:v>1.1220000000000001</c:v>
                </c:pt>
                <c:pt idx="6">
                  <c:v>1.1218999999999999</c:v>
                </c:pt>
                <c:pt idx="7">
                  <c:v>1.1246</c:v>
                </c:pt>
                <c:pt idx="8">
                  <c:v>1.1426000000000001</c:v>
                </c:pt>
                <c:pt idx="9">
                  <c:v>1.1391</c:v>
                </c:pt>
                <c:pt idx="10">
                  <c:v>1.1499999999999999</c:v>
                </c:pt>
                <c:pt idx="11">
                  <c:v>1.1408</c:v>
                </c:pt>
                <c:pt idx="12">
                  <c:v>1.1479999999999999</c:v>
                </c:pt>
                <c:pt idx="13">
                  <c:v>1.1403000000000001</c:v>
                </c:pt>
                <c:pt idx="14">
                  <c:v>1.1435999999999999</c:v>
                </c:pt>
                <c:pt idx="15">
                  <c:v>1.1467000000000001</c:v>
                </c:pt>
                <c:pt idx="16">
                  <c:v>1.1404000000000001</c:v>
                </c:pt>
                <c:pt idx="17">
                  <c:v>1.1400999999999999</c:v>
                </c:pt>
                <c:pt idx="18">
                  <c:v>1.1399999999999999</c:v>
                </c:pt>
                <c:pt idx="19">
                  <c:v>1.1373</c:v>
                </c:pt>
                <c:pt idx="20">
                  <c:v>1.155</c:v>
                </c:pt>
                <c:pt idx="21">
                  <c:v>1.1495</c:v>
                </c:pt>
                <c:pt idx="22">
                  <c:v>1.1463000000000001</c:v>
                </c:pt>
                <c:pt idx="23">
                  <c:v>1.1484000000000001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79866960"/>
        <c:axId val="-1379866416"/>
      </c:barChart>
      <c:catAx>
        <c:axId val="-137986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379866416"/>
        <c:crosses val="autoZero"/>
        <c:auto val="1"/>
        <c:lblAlgn val="ctr"/>
        <c:lblOffset val="100"/>
        <c:noMultiLvlLbl val="0"/>
      </c:catAx>
      <c:valAx>
        <c:axId val="-13798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37986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2700000"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Plan1!$K$2</c:f>
              <c:strCache>
                <c:ptCount val="1"/>
                <c:pt idx="0">
                  <c:v>U (adm)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Plan1!$G$3:$G$26</c:f>
              <c:strCache>
                <c:ptCount val="2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</c:strCache>
            </c:strRef>
          </c:cat>
          <c:val>
            <c:numRef>
              <c:f>Plan1!$K$3:$K$26</c:f>
              <c:numCache>
                <c:formatCode>0.0000</c:formatCode>
                <c:ptCount val="24"/>
                <c:pt idx="0">
                  <c:v>1.5470999999999999</c:v>
                </c:pt>
                <c:pt idx="1">
                  <c:v>1.522</c:v>
                </c:pt>
                <c:pt idx="2">
                  <c:v>1.5403</c:v>
                </c:pt>
                <c:pt idx="3">
                  <c:v>1.4936</c:v>
                </c:pt>
                <c:pt idx="4">
                  <c:v>1.8317000000000001</c:v>
                </c:pt>
                <c:pt idx="5">
                  <c:v>1.8706</c:v>
                </c:pt>
                <c:pt idx="6">
                  <c:v>1.8373999999999999</c:v>
                </c:pt>
                <c:pt idx="7">
                  <c:v>1.9830000000000001</c:v>
                </c:pt>
                <c:pt idx="8">
                  <c:v>1.6452</c:v>
                </c:pt>
                <c:pt idx="9">
                  <c:v>1.6234</c:v>
                </c:pt>
                <c:pt idx="10">
                  <c:v>1.5483</c:v>
                </c:pt>
                <c:pt idx="11">
                  <c:v>1.6281000000000001</c:v>
                </c:pt>
                <c:pt idx="12">
                  <c:v>1.9724999999999999</c:v>
                </c:pt>
                <c:pt idx="13">
                  <c:v>1.9251</c:v>
                </c:pt>
                <c:pt idx="14">
                  <c:v>2.0756000000000001</c:v>
                </c:pt>
                <c:pt idx="15">
                  <c:v>1.9861</c:v>
                </c:pt>
                <c:pt idx="16">
                  <c:v>1.6557999999999999</c:v>
                </c:pt>
                <c:pt idx="17">
                  <c:v>1.6275999999999999</c:v>
                </c:pt>
                <c:pt idx="18">
                  <c:v>1.5358000000000001</c:v>
                </c:pt>
                <c:pt idx="19">
                  <c:v>1.6546000000000001</c:v>
                </c:pt>
                <c:pt idx="20">
                  <c:v>2.1432000000000002</c:v>
                </c:pt>
                <c:pt idx="21">
                  <c:v>2.0710000000000002</c:v>
                </c:pt>
                <c:pt idx="22">
                  <c:v>2.0139</c:v>
                </c:pt>
                <c:pt idx="23">
                  <c:v>1.9686999999999999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79856624"/>
        <c:axId val="-1379863696"/>
      </c:barChart>
      <c:catAx>
        <c:axId val="-137985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379863696"/>
        <c:crosses val="autoZero"/>
        <c:auto val="1"/>
        <c:lblAlgn val="ctr"/>
        <c:lblOffset val="100"/>
        <c:noMultiLvlLbl val="0"/>
      </c:catAx>
      <c:valAx>
        <c:axId val="-13798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37985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2700000"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Plan1!$L$2</c:f>
              <c:strCache>
                <c:ptCount val="1"/>
                <c:pt idx="0">
                  <c:v>NIAE (adm)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Plan1!$G$3:$G$26</c:f>
              <c:strCache>
                <c:ptCount val="2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</c:strCache>
            </c:strRef>
          </c:cat>
          <c:val>
            <c:numRef>
              <c:f>Plan1!$L$3:$L$26</c:f>
              <c:numCache>
                <c:formatCode>0.0000</c:formatCode>
                <c:ptCount val="24"/>
                <c:pt idx="0">
                  <c:v>0.60409999999999997</c:v>
                </c:pt>
                <c:pt idx="1">
                  <c:v>0.60350000000000004</c:v>
                </c:pt>
                <c:pt idx="2">
                  <c:v>0.60399999999999998</c:v>
                </c:pt>
                <c:pt idx="3">
                  <c:v>0.60260000000000002</c:v>
                </c:pt>
                <c:pt idx="4">
                  <c:v>0.60150000000000003</c:v>
                </c:pt>
                <c:pt idx="5">
                  <c:v>0.60029999999999994</c:v>
                </c:pt>
                <c:pt idx="6">
                  <c:v>0.60019999999999996</c:v>
                </c:pt>
                <c:pt idx="7">
                  <c:v>0.59919999999999995</c:v>
                </c:pt>
                <c:pt idx="8">
                  <c:v>0.58689999999999998</c:v>
                </c:pt>
                <c:pt idx="9">
                  <c:v>0.58909999999999996</c:v>
                </c:pt>
                <c:pt idx="10">
                  <c:v>0.58230000000000004</c:v>
                </c:pt>
                <c:pt idx="11">
                  <c:v>0.58809999999999996</c:v>
                </c:pt>
                <c:pt idx="12">
                  <c:v>0.58079999999999998</c:v>
                </c:pt>
                <c:pt idx="13">
                  <c:v>0.58479999999999999</c:v>
                </c:pt>
                <c:pt idx="14">
                  <c:v>0.58279999999999998</c:v>
                </c:pt>
                <c:pt idx="15">
                  <c:v>0.58079999999999998</c:v>
                </c:pt>
                <c:pt idx="16">
                  <c:v>0.58430000000000004</c:v>
                </c:pt>
                <c:pt idx="17">
                  <c:v>0.58350000000000002</c:v>
                </c:pt>
                <c:pt idx="18">
                  <c:v>0.58450000000000002</c:v>
                </c:pt>
                <c:pt idx="19">
                  <c:v>0.58589999999999998</c:v>
                </c:pt>
                <c:pt idx="20">
                  <c:v>0.57320000000000004</c:v>
                </c:pt>
                <c:pt idx="21">
                  <c:v>0.57569999999999999</c:v>
                </c:pt>
                <c:pt idx="22">
                  <c:v>0.57769999999999999</c:v>
                </c:pt>
                <c:pt idx="23">
                  <c:v>0.57640000000000002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79860432"/>
        <c:axId val="-1379856080"/>
      </c:barChart>
      <c:catAx>
        <c:axId val="-13798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379856080"/>
        <c:crosses val="autoZero"/>
        <c:auto val="1"/>
        <c:lblAlgn val="ctr"/>
        <c:lblOffset val="100"/>
        <c:noMultiLvlLbl val="0"/>
      </c:catAx>
      <c:valAx>
        <c:axId val="-13798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37986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Plan1!$I$2</c:f>
              <c:strCache>
                <c:ptCount val="1"/>
                <c:pt idx="0">
                  <c:v>MAPE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Plan1!$G$3:$G$26</c:f>
              <c:strCache>
                <c:ptCount val="2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</c:strCache>
            </c:strRef>
          </c:cat>
          <c:val>
            <c:numRef>
              <c:f>Plan1!$I$3:$I$26</c:f>
              <c:numCache>
                <c:formatCode>0.0000</c:formatCode>
                <c:ptCount val="24"/>
                <c:pt idx="0">
                  <c:v>4.7706</c:v>
                </c:pt>
                <c:pt idx="1">
                  <c:v>4.7885999999999997</c:v>
                </c:pt>
                <c:pt idx="2">
                  <c:v>4.7691999999999997</c:v>
                </c:pt>
                <c:pt idx="3">
                  <c:v>4.8007</c:v>
                </c:pt>
                <c:pt idx="4">
                  <c:v>4.9345999999999997</c:v>
                </c:pt>
                <c:pt idx="5">
                  <c:v>4.9859999999999998</c:v>
                </c:pt>
                <c:pt idx="6">
                  <c:v>4.9840999999999998</c:v>
                </c:pt>
                <c:pt idx="7">
                  <c:v>5.0320999999999998</c:v>
                </c:pt>
                <c:pt idx="8">
                  <c:v>5.2073</c:v>
                </c:pt>
                <c:pt idx="9">
                  <c:v>5.2062999999999997</c:v>
                </c:pt>
                <c:pt idx="10">
                  <c:v>5.1905000000000001</c:v>
                </c:pt>
                <c:pt idx="11">
                  <c:v>5.1535000000000002</c:v>
                </c:pt>
                <c:pt idx="12">
                  <c:v>5.3986999999999998</c:v>
                </c:pt>
                <c:pt idx="13">
                  <c:v>5.3730000000000002</c:v>
                </c:pt>
                <c:pt idx="14">
                  <c:v>5.3932000000000002</c:v>
                </c:pt>
                <c:pt idx="15">
                  <c:v>5.3735999999999997</c:v>
                </c:pt>
                <c:pt idx="16">
                  <c:v>5.6837999999999997</c:v>
                </c:pt>
                <c:pt idx="17">
                  <c:v>5.6184000000000003</c:v>
                </c:pt>
                <c:pt idx="18">
                  <c:v>5.6429</c:v>
                </c:pt>
                <c:pt idx="19">
                  <c:v>5.6303000000000001</c:v>
                </c:pt>
                <c:pt idx="20">
                  <c:v>5.8986000000000001</c:v>
                </c:pt>
                <c:pt idx="21">
                  <c:v>5.8926999999999996</c:v>
                </c:pt>
                <c:pt idx="22">
                  <c:v>5.8955000000000002</c:v>
                </c:pt>
                <c:pt idx="23">
                  <c:v>5.8442999999999996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79853904"/>
        <c:axId val="-1380042640"/>
      </c:barChart>
      <c:catAx>
        <c:axId val="-137985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380042640"/>
        <c:crosses val="autoZero"/>
        <c:auto val="1"/>
        <c:lblAlgn val="ctr"/>
        <c:lblOffset val="100"/>
        <c:noMultiLvlLbl val="0"/>
      </c:catAx>
      <c:valAx>
        <c:axId val="-13800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37985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Plan2!$K$3</c:f>
              <c:strCache>
                <c:ptCount val="1"/>
                <c:pt idx="0">
                  <c:v>MAPE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Plan2!$I$4:$I$27</c:f>
              <c:strCache>
                <c:ptCount val="24"/>
                <c:pt idx="0">
                  <c:v>C</c:v>
                </c:pt>
                <c:pt idx="1">
                  <c:v>A</c:v>
                </c:pt>
                <c:pt idx="2">
                  <c:v>B</c:v>
                </c:pt>
                <c:pt idx="3">
                  <c:v>D</c:v>
                </c:pt>
                <c:pt idx="4">
                  <c:v>E</c:v>
                </c:pt>
                <c:pt idx="5">
                  <c:v>G</c:v>
                </c:pt>
                <c:pt idx="6">
                  <c:v>F</c:v>
                </c:pt>
                <c:pt idx="7">
                  <c:v>H</c:v>
                </c:pt>
                <c:pt idx="8">
                  <c:v>L</c:v>
                </c:pt>
                <c:pt idx="9">
                  <c:v>K</c:v>
                </c:pt>
                <c:pt idx="10">
                  <c:v>J</c:v>
                </c:pt>
                <c:pt idx="11">
                  <c:v>I</c:v>
                </c:pt>
                <c:pt idx="12">
                  <c:v>N</c:v>
                </c:pt>
                <c:pt idx="13">
                  <c:v>P</c:v>
                </c:pt>
                <c:pt idx="14">
                  <c:v>O</c:v>
                </c:pt>
                <c:pt idx="15">
                  <c:v>M</c:v>
                </c:pt>
                <c:pt idx="16">
                  <c:v>R</c:v>
                </c:pt>
                <c:pt idx="17">
                  <c:v>T</c:v>
                </c:pt>
                <c:pt idx="18">
                  <c:v>S</c:v>
                </c:pt>
                <c:pt idx="19">
                  <c:v>Q</c:v>
                </c:pt>
                <c:pt idx="20">
                  <c:v>X</c:v>
                </c:pt>
                <c:pt idx="21">
                  <c:v>V</c:v>
                </c:pt>
                <c:pt idx="22">
                  <c:v>W</c:v>
                </c:pt>
                <c:pt idx="23">
                  <c:v>U</c:v>
                </c:pt>
              </c:strCache>
            </c:strRef>
          </c:cat>
          <c:val>
            <c:numRef>
              <c:f>Plan2!$K$4:$K$27</c:f>
              <c:numCache>
                <c:formatCode>0.0000</c:formatCode>
                <c:ptCount val="24"/>
                <c:pt idx="0">
                  <c:v>4.7691999999999997</c:v>
                </c:pt>
                <c:pt idx="1">
                  <c:v>4.7706</c:v>
                </c:pt>
                <c:pt idx="2">
                  <c:v>4.7885999999999997</c:v>
                </c:pt>
                <c:pt idx="3">
                  <c:v>4.8007</c:v>
                </c:pt>
                <c:pt idx="4">
                  <c:v>4.9345999999999997</c:v>
                </c:pt>
                <c:pt idx="5">
                  <c:v>4.9840999999999998</c:v>
                </c:pt>
                <c:pt idx="6">
                  <c:v>4.9859999999999998</c:v>
                </c:pt>
                <c:pt idx="7">
                  <c:v>5.0320999999999998</c:v>
                </c:pt>
                <c:pt idx="8">
                  <c:v>5.1535000000000002</c:v>
                </c:pt>
                <c:pt idx="9">
                  <c:v>5.1905000000000001</c:v>
                </c:pt>
                <c:pt idx="10">
                  <c:v>5.2062999999999997</c:v>
                </c:pt>
                <c:pt idx="11">
                  <c:v>5.2073</c:v>
                </c:pt>
                <c:pt idx="12">
                  <c:v>5.3730000000000002</c:v>
                </c:pt>
                <c:pt idx="13">
                  <c:v>5.3735999999999997</c:v>
                </c:pt>
                <c:pt idx="14">
                  <c:v>5.3932000000000002</c:v>
                </c:pt>
                <c:pt idx="15">
                  <c:v>5.3986999999999998</c:v>
                </c:pt>
                <c:pt idx="16">
                  <c:v>5.6184000000000003</c:v>
                </c:pt>
                <c:pt idx="17">
                  <c:v>5.6303000000000001</c:v>
                </c:pt>
                <c:pt idx="18">
                  <c:v>5.6429</c:v>
                </c:pt>
                <c:pt idx="19">
                  <c:v>5.6837999999999997</c:v>
                </c:pt>
                <c:pt idx="20">
                  <c:v>5.8442999999999996</c:v>
                </c:pt>
                <c:pt idx="21">
                  <c:v>5.8926999999999996</c:v>
                </c:pt>
                <c:pt idx="22">
                  <c:v>5.8955000000000002</c:v>
                </c:pt>
                <c:pt idx="23">
                  <c:v>5.8986000000000001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095683296"/>
        <c:axId val="-1095680576"/>
      </c:barChart>
      <c:catAx>
        <c:axId val="-109568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095680576"/>
        <c:crosses val="autoZero"/>
        <c:auto val="1"/>
        <c:lblAlgn val="ctr"/>
        <c:lblOffset val="100"/>
        <c:noMultiLvlLbl val="0"/>
      </c:catAx>
      <c:valAx>
        <c:axId val="-10956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09568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Plan2!$O$3</c:f>
              <c:strCache>
                <c:ptCount val="1"/>
                <c:pt idx="0">
                  <c:v>RMSE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Plan2!$M$4:$M$27</c:f>
              <c:strCache>
                <c:ptCount val="24"/>
                <c:pt idx="0">
                  <c:v>E</c:v>
                </c:pt>
                <c:pt idx="1">
                  <c:v>C</c:v>
                </c:pt>
                <c:pt idx="2">
                  <c:v>A</c:v>
                </c:pt>
                <c:pt idx="3">
                  <c:v>B</c:v>
                </c:pt>
                <c:pt idx="4">
                  <c:v>G</c:v>
                </c:pt>
                <c:pt idx="5">
                  <c:v>F</c:v>
                </c:pt>
                <c:pt idx="6">
                  <c:v>D</c:v>
                </c:pt>
                <c:pt idx="7">
                  <c:v>H</c:v>
                </c:pt>
                <c:pt idx="8">
                  <c:v>T</c:v>
                </c:pt>
                <c:pt idx="9">
                  <c:v>J</c:v>
                </c:pt>
                <c:pt idx="10">
                  <c:v>S</c:v>
                </c:pt>
                <c:pt idx="11">
                  <c:v>R</c:v>
                </c:pt>
                <c:pt idx="12">
                  <c:v>N</c:v>
                </c:pt>
                <c:pt idx="13">
                  <c:v>Q</c:v>
                </c:pt>
                <c:pt idx="14">
                  <c:v>L</c:v>
                </c:pt>
                <c:pt idx="15">
                  <c:v>I</c:v>
                </c:pt>
                <c:pt idx="16">
                  <c:v>O</c:v>
                </c:pt>
                <c:pt idx="17">
                  <c:v>W</c:v>
                </c:pt>
                <c:pt idx="18">
                  <c:v>P</c:v>
                </c:pt>
                <c:pt idx="19">
                  <c:v>M</c:v>
                </c:pt>
                <c:pt idx="20">
                  <c:v>X</c:v>
                </c:pt>
                <c:pt idx="21">
                  <c:v>V</c:v>
                </c:pt>
                <c:pt idx="22">
                  <c:v>K</c:v>
                </c:pt>
                <c:pt idx="23">
                  <c:v>U</c:v>
                </c:pt>
              </c:strCache>
            </c:strRef>
          </c:cat>
          <c:val>
            <c:numRef>
              <c:f>Plan2!$O$4:$O$27</c:f>
              <c:numCache>
                <c:formatCode>0.0000</c:formatCode>
                <c:ptCount val="24"/>
                <c:pt idx="0">
                  <c:v>1.1194999999999999</c:v>
                </c:pt>
                <c:pt idx="1">
                  <c:v>1.1200000000000001</c:v>
                </c:pt>
                <c:pt idx="2">
                  <c:v>1.1200000000000001</c:v>
                </c:pt>
                <c:pt idx="3">
                  <c:v>1.1207</c:v>
                </c:pt>
                <c:pt idx="4">
                  <c:v>1.1218999999999999</c:v>
                </c:pt>
                <c:pt idx="5">
                  <c:v>1.1220000000000001</c:v>
                </c:pt>
                <c:pt idx="6">
                  <c:v>1.123</c:v>
                </c:pt>
                <c:pt idx="7">
                  <c:v>1.1246</c:v>
                </c:pt>
                <c:pt idx="8">
                  <c:v>1.1373</c:v>
                </c:pt>
                <c:pt idx="9">
                  <c:v>1.1391</c:v>
                </c:pt>
                <c:pt idx="10">
                  <c:v>1.1399999999999999</c:v>
                </c:pt>
                <c:pt idx="11">
                  <c:v>1.1400999999999999</c:v>
                </c:pt>
                <c:pt idx="12">
                  <c:v>1.1403000000000001</c:v>
                </c:pt>
                <c:pt idx="13">
                  <c:v>1.1404000000000001</c:v>
                </c:pt>
                <c:pt idx="14">
                  <c:v>1.1408</c:v>
                </c:pt>
                <c:pt idx="15">
                  <c:v>1.1426000000000001</c:v>
                </c:pt>
                <c:pt idx="16">
                  <c:v>1.1435999999999999</c:v>
                </c:pt>
                <c:pt idx="17">
                  <c:v>1.1463000000000001</c:v>
                </c:pt>
                <c:pt idx="18">
                  <c:v>1.1467000000000001</c:v>
                </c:pt>
                <c:pt idx="19">
                  <c:v>1.1479999999999999</c:v>
                </c:pt>
                <c:pt idx="20">
                  <c:v>1.1484000000000001</c:v>
                </c:pt>
                <c:pt idx="21">
                  <c:v>1.1495</c:v>
                </c:pt>
                <c:pt idx="22">
                  <c:v>1.1499999999999999</c:v>
                </c:pt>
                <c:pt idx="23">
                  <c:v>1.155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098860256"/>
        <c:axId val="-1098855360"/>
      </c:barChart>
      <c:catAx>
        <c:axId val="-109886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098855360"/>
        <c:crosses val="autoZero"/>
        <c:auto val="1"/>
        <c:lblAlgn val="ctr"/>
        <c:lblOffset val="100"/>
        <c:noMultiLvlLbl val="0"/>
      </c:catAx>
      <c:valAx>
        <c:axId val="-10988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09886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2700000"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Plan2!$S$3</c:f>
              <c:strCache>
                <c:ptCount val="1"/>
                <c:pt idx="0">
                  <c:v>U (adm)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Plan2!$Q$4:$Q$27</c:f>
              <c:strCache>
                <c:ptCount val="24"/>
                <c:pt idx="0">
                  <c:v>D</c:v>
                </c:pt>
                <c:pt idx="1">
                  <c:v>B</c:v>
                </c:pt>
                <c:pt idx="2">
                  <c:v>S</c:v>
                </c:pt>
                <c:pt idx="3">
                  <c:v>C</c:v>
                </c:pt>
                <c:pt idx="4">
                  <c:v>A</c:v>
                </c:pt>
                <c:pt idx="5">
                  <c:v>K</c:v>
                </c:pt>
                <c:pt idx="6">
                  <c:v>J</c:v>
                </c:pt>
                <c:pt idx="7">
                  <c:v>R</c:v>
                </c:pt>
                <c:pt idx="8">
                  <c:v>L</c:v>
                </c:pt>
                <c:pt idx="9">
                  <c:v>I</c:v>
                </c:pt>
                <c:pt idx="10">
                  <c:v>T</c:v>
                </c:pt>
                <c:pt idx="11">
                  <c:v>Q</c:v>
                </c:pt>
                <c:pt idx="12">
                  <c:v>E</c:v>
                </c:pt>
                <c:pt idx="13">
                  <c:v>G</c:v>
                </c:pt>
                <c:pt idx="14">
                  <c:v>F</c:v>
                </c:pt>
                <c:pt idx="15">
                  <c:v>N</c:v>
                </c:pt>
                <c:pt idx="16">
                  <c:v>X</c:v>
                </c:pt>
                <c:pt idx="17">
                  <c:v>M</c:v>
                </c:pt>
                <c:pt idx="18">
                  <c:v>H</c:v>
                </c:pt>
                <c:pt idx="19">
                  <c:v>P</c:v>
                </c:pt>
                <c:pt idx="20">
                  <c:v>W</c:v>
                </c:pt>
                <c:pt idx="21">
                  <c:v>V</c:v>
                </c:pt>
                <c:pt idx="22">
                  <c:v>O</c:v>
                </c:pt>
                <c:pt idx="23">
                  <c:v>U</c:v>
                </c:pt>
              </c:strCache>
            </c:strRef>
          </c:cat>
          <c:val>
            <c:numRef>
              <c:f>Plan2!$S$4:$S$27</c:f>
              <c:numCache>
                <c:formatCode>0.0000</c:formatCode>
                <c:ptCount val="24"/>
                <c:pt idx="0">
                  <c:v>1.4936</c:v>
                </c:pt>
                <c:pt idx="1">
                  <c:v>1.522</c:v>
                </c:pt>
                <c:pt idx="2">
                  <c:v>1.5358000000000001</c:v>
                </c:pt>
                <c:pt idx="3">
                  <c:v>1.5403</c:v>
                </c:pt>
                <c:pt idx="4">
                  <c:v>1.5470999999999999</c:v>
                </c:pt>
                <c:pt idx="5">
                  <c:v>1.5483</c:v>
                </c:pt>
                <c:pt idx="6">
                  <c:v>1.6234</c:v>
                </c:pt>
                <c:pt idx="7">
                  <c:v>1.6275999999999999</c:v>
                </c:pt>
                <c:pt idx="8">
                  <c:v>1.6281000000000001</c:v>
                </c:pt>
                <c:pt idx="9">
                  <c:v>1.6452</c:v>
                </c:pt>
                <c:pt idx="10">
                  <c:v>1.6546000000000001</c:v>
                </c:pt>
                <c:pt idx="11">
                  <c:v>1.6557999999999999</c:v>
                </c:pt>
                <c:pt idx="12">
                  <c:v>1.8317000000000001</c:v>
                </c:pt>
                <c:pt idx="13">
                  <c:v>1.8373999999999999</c:v>
                </c:pt>
                <c:pt idx="14">
                  <c:v>1.8706</c:v>
                </c:pt>
                <c:pt idx="15">
                  <c:v>1.9251</c:v>
                </c:pt>
                <c:pt idx="16">
                  <c:v>1.9686999999999999</c:v>
                </c:pt>
                <c:pt idx="17">
                  <c:v>1.9724999999999999</c:v>
                </c:pt>
                <c:pt idx="18">
                  <c:v>1.9830000000000001</c:v>
                </c:pt>
                <c:pt idx="19">
                  <c:v>1.9861</c:v>
                </c:pt>
                <c:pt idx="20">
                  <c:v>2.0139</c:v>
                </c:pt>
                <c:pt idx="21">
                  <c:v>2.0710000000000002</c:v>
                </c:pt>
                <c:pt idx="22">
                  <c:v>2.0756000000000001</c:v>
                </c:pt>
                <c:pt idx="23">
                  <c:v>2.1432000000000002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095686016"/>
        <c:axId val="-1095679488"/>
      </c:barChart>
      <c:catAx>
        <c:axId val="-109568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095679488"/>
        <c:crosses val="autoZero"/>
        <c:auto val="1"/>
        <c:lblAlgn val="ctr"/>
        <c:lblOffset val="100"/>
        <c:noMultiLvlLbl val="0"/>
      </c:catAx>
      <c:valAx>
        <c:axId val="-10956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09568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Plan2!$W$3</c:f>
              <c:strCache>
                <c:ptCount val="1"/>
                <c:pt idx="0">
                  <c:v>NIAE (adm)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Plan2!$U$4:$U$27</c:f>
              <c:strCache>
                <c:ptCount val="24"/>
                <c:pt idx="0">
                  <c:v>A</c:v>
                </c:pt>
                <c:pt idx="1">
                  <c:v>C</c:v>
                </c:pt>
                <c:pt idx="2">
                  <c:v>B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J</c:v>
                </c:pt>
                <c:pt idx="9">
                  <c:v>L</c:v>
                </c:pt>
                <c:pt idx="10">
                  <c:v>I</c:v>
                </c:pt>
                <c:pt idx="11">
                  <c:v>T</c:v>
                </c:pt>
                <c:pt idx="12">
                  <c:v>N</c:v>
                </c:pt>
                <c:pt idx="13">
                  <c:v>S</c:v>
                </c:pt>
                <c:pt idx="14">
                  <c:v>Q</c:v>
                </c:pt>
                <c:pt idx="15">
                  <c:v>R</c:v>
                </c:pt>
                <c:pt idx="16">
                  <c:v>O</c:v>
                </c:pt>
                <c:pt idx="17">
                  <c:v>K</c:v>
                </c:pt>
                <c:pt idx="18">
                  <c:v>M</c:v>
                </c:pt>
                <c:pt idx="19">
                  <c:v>P</c:v>
                </c:pt>
                <c:pt idx="20">
                  <c:v>W</c:v>
                </c:pt>
                <c:pt idx="21">
                  <c:v>X</c:v>
                </c:pt>
                <c:pt idx="22">
                  <c:v>V</c:v>
                </c:pt>
                <c:pt idx="23">
                  <c:v>U</c:v>
                </c:pt>
              </c:strCache>
            </c:strRef>
          </c:cat>
          <c:val>
            <c:numRef>
              <c:f>Plan2!$W$4:$W$27</c:f>
              <c:numCache>
                <c:formatCode>0.0000</c:formatCode>
                <c:ptCount val="24"/>
                <c:pt idx="0">
                  <c:v>0.60409999999999997</c:v>
                </c:pt>
                <c:pt idx="1">
                  <c:v>0.60399999999999998</c:v>
                </c:pt>
                <c:pt idx="2">
                  <c:v>0.60350000000000004</c:v>
                </c:pt>
                <c:pt idx="3">
                  <c:v>0.60260000000000002</c:v>
                </c:pt>
                <c:pt idx="4">
                  <c:v>0.60150000000000003</c:v>
                </c:pt>
                <c:pt idx="5">
                  <c:v>0.60029999999999994</c:v>
                </c:pt>
                <c:pt idx="6">
                  <c:v>0.60019999999999996</c:v>
                </c:pt>
                <c:pt idx="7">
                  <c:v>0.59919999999999995</c:v>
                </c:pt>
                <c:pt idx="8">
                  <c:v>0.58909999999999996</c:v>
                </c:pt>
                <c:pt idx="9">
                  <c:v>0.58809999999999996</c:v>
                </c:pt>
                <c:pt idx="10">
                  <c:v>0.58689999999999998</c:v>
                </c:pt>
                <c:pt idx="11">
                  <c:v>0.58589999999999998</c:v>
                </c:pt>
                <c:pt idx="12">
                  <c:v>0.58479999999999999</c:v>
                </c:pt>
                <c:pt idx="13">
                  <c:v>0.58450000000000002</c:v>
                </c:pt>
                <c:pt idx="14">
                  <c:v>0.58430000000000004</c:v>
                </c:pt>
                <c:pt idx="15">
                  <c:v>0.58350000000000002</c:v>
                </c:pt>
                <c:pt idx="16">
                  <c:v>0.58279999999999998</c:v>
                </c:pt>
                <c:pt idx="17">
                  <c:v>0.58230000000000004</c:v>
                </c:pt>
                <c:pt idx="18">
                  <c:v>0.58079999999999998</c:v>
                </c:pt>
                <c:pt idx="19">
                  <c:v>0.58079999999999998</c:v>
                </c:pt>
                <c:pt idx="20">
                  <c:v>0.57769999999999999</c:v>
                </c:pt>
                <c:pt idx="21">
                  <c:v>0.57640000000000002</c:v>
                </c:pt>
                <c:pt idx="22">
                  <c:v>0.57569999999999999</c:v>
                </c:pt>
                <c:pt idx="23">
                  <c:v>0.57320000000000004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098853728"/>
        <c:axId val="-1262540160"/>
      </c:barChart>
      <c:catAx>
        <c:axId val="-109885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262540160"/>
        <c:crosses val="autoZero"/>
        <c:auto val="1"/>
        <c:lblAlgn val="ctr"/>
        <c:lblOffset val="100"/>
        <c:noMultiLvlLbl val="0"/>
      </c:catAx>
      <c:valAx>
        <c:axId val="-12625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09885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14</xdr:row>
      <xdr:rowOff>176212</xdr:rowOff>
    </xdr:from>
    <xdr:to>
      <xdr:col>24</xdr:col>
      <xdr:colOff>109725</xdr:colOff>
      <xdr:row>26</xdr:row>
      <xdr:rowOff>50212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27</xdr:row>
      <xdr:rowOff>61912</xdr:rowOff>
    </xdr:from>
    <xdr:to>
      <xdr:col>25</xdr:col>
      <xdr:colOff>424050</xdr:colOff>
      <xdr:row>38</xdr:row>
      <xdr:rowOff>126412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466725</xdr:colOff>
      <xdr:row>39</xdr:row>
      <xdr:rowOff>147637</xdr:rowOff>
    </xdr:from>
    <xdr:to>
      <xdr:col>25</xdr:col>
      <xdr:colOff>490725</xdr:colOff>
      <xdr:row>51</xdr:row>
      <xdr:rowOff>21637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123825</xdr:colOff>
      <xdr:row>2</xdr:row>
      <xdr:rowOff>23812</xdr:rowOff>
    </xdr:from>
    <xdr:to>
      <xdr:col>24</xdr:col>
      <xdr:colOff>147825</xdr:colOff>
      <xdr:row>13</xdr:row>
      <xdr:rowOff>88312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29</xdr:row>
      <xdr:rowOff>80962</xdr:rowOff>
    </xdr:from>
    <xdr:to>
      <xdr:col>7</xdr:col>
      <xdr:colOff>178350</xdr:colOff>
      <xdr:row>40</xdr:row>
      <xdr:rowOff>145462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223837</xdr:colOff>
      <xdr:row>29</xdr:row>
      <xdr:rowOff>185737</xdr:rowOff>
    </xdr:from>
    <xdr:to>
      <xdr:col>23</xdr:col>
      <xdr:colOff>106912</xdr:colOff>
      <xdr:row>41</xdr:row>
      <xdr:rowOff>59737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557212</xdr:colOff>
      <xdr:row>41</xdr:row>
      <xdr:rowOff>119062</xdr:rowOff>
    </xdr:from>
    <xdr:to>
      <xdr:col>7</xdr:col>
      <xdr:colOff>192637</xdr:colOff>
      <xdr:row>52</xdr:row>
      <xdr:rowOff>183562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128587</xdr:colOff>
      <xdr:row>42</xdr:row>
      <xdr:rowOff>157162</xdr:rowOff>
    </xdr:from>
    <xdr:to>
      <xdr:col>23</xdr:col>
      <xdr:colOff>11662</xdr:colOff>
      <xdr:row>54</xdr:row>
      <xdr:rowOff>31162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9525</xdr:rowOff>
    </xdr:from>
    <xdr:to>
      <xdr:col>9</xdr:col>
      <xdr:colOff>600075</xdr:colOff>
      <xdr:row>5</xdr:row>
      <xdr:rowOff>47625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150" y="200025"/>
          <a:ext cx="302895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8"/>
  <sheetViews>
    <sheetView zoomScaleNormal="100" workbookViewId="0">
      <selection activeCell="G2" sqref="G2:L28"/>
    </sheetView>
  </sheetViews>
  <sheetFormatPr defaultRowHeight="15" x14ac:dyDescent="0.25"/>
  <cols>
    <col min="1" max="1" width="11.85546875" style="3" bestFit="1" customWidth="1"/>
    <col min="2" max="5" width="9.28515625" style="3" bestFit="1" customWidth="1"/>
    <col min="6" max="6" width="9.140625" style="3"/>
    <col min="7" max="7" width="4.85546875" style="1" bestFit="1" customWidth="1"/>
    <col min="8" max="8" width="9.140625" style="1"/>
    <col min="9" max="9" width="11.5703125" style="3" bestFit="1" customWidth="1"/>
    <col min="10" max="10" width="11.42578125" style="3" bestFit="1" customWidth="1"/>
    <col min="11" max="11" width="8.42578125" style="3" bestFit="1" customWidth="1"/>
    <col min="12" max="12" width="12.28515625" style="3" bestFit="1" customWidth="1"/>
    <col min="13" max="16384" width="9.140625" style="1"/>
  </cols>
  <sheetData>
    <row r="1" spans="1:21" x14ac:dyDescent="0.25">
      <c r="A1" s="3" t="s">
        <v>6</v>
      </c>
      <c r="B1" s="12" t="s">
        <v>37</v>
      </c>
      <c r="C1" s="12"/>
      <c r="D1" s="12"/>
      <c r="E1" s="12"/>
    </row>
    <row r="2" spans="1:21" x14ac:dyDescent="0.25">
      <c r="A2" s="14" t="s">
        <v>5</v>
      </c>
      <c r="B2" s="13" t="s">
        <v>1</v>
      </c>
      <c r="C2" s="13" t="s">
        <v>2</v>
      </c>
      <c r="D2" s="13" t="s">
        <v>3</v>
      </c>
      <c r="E2" s="13" t="s">
        <v>4</v>
      </c>
      <c r="G2" s="4" t="s">
        <v>19</v>
      </c>
      <c r="H2" s="4" t="s">
        <v>18</v>
      </c>
      <c r="I2" s="3" t="s">
        <v>21</v>
      </c>
      <c r="J2" s="3" t="s">
        <v>22</v>
      </c>
      <c r="K2" s="3" t="s">
        <v>23</v>
      </c>
      <c r="L2" s="3" t="s">
        <v>24</v>
      </c>
    </row>
    <row r="3" spans="1:21" x14ac:dyDescent="0.25">
      <c r="A3" s="15">
        <v>42745</v>
      </c>
      <c r="B3" s="3">
        <v>4.8018999999999998</v>
      </c>
      <c r="C3" s="3">
        <v>1.0157</v>
      </c>
      <c r="D3" s="3">
        <v>1.5255000000000001</v>
      </c>
      <c r="E3" s="3">
        <v>0.6552</v>
      </c>
      <c r="G3" s="1" t="s">
        <v>6</v>
      </c>
      <c r="H3" s="1" t="str">
        <f>B1</f>
        <v>JF21-05</v>
      </c>
      <c r="I3" s="3">
        <f>B7</f>
        <v>4.7706</v>
      </c>
      <c r="J3" s="3">
        <f t="shared" ref="J3:L3" si="0">C7</f>
        <v>1.1200000000000001</v>
      </c>
      <c r="K3" s="3">
        <f t="shared" si="0"/>
        <v>1.5470999999999999</v>
      </c>
      <c r="L3" s="3">
        <f t="shared" si="0"/>
        <v>0.60409999999999997</v>
      </c>
    </row>
    <row r="4" spans="1:21" x14ac:dyDescent="0.25">
      <c r="A4" s="15">
        <v>42755</v>
      </c>
      <c r="B4" s="3">
        <v>5.0419</v>
      </c>
      <c r="C4" s="3">
        <v>0.93959999999999999</v>
      </c>
      <c r="D4" s="3">
        <v>1.5470999999999999</v>
      </c>
      <c r="E4" s="3">
        <v>0.55400000000000005</v>
      </c>
      <c r="G4" s="1" t="s">
        <v>7</v>
      </c>
      <c r="H4" s="1" t="str">
        <f>B9</f>
        <v>JF21-10</v>
      </c>
      <c r="I4" s="3">
        <f>B14</f>
        <v>4.7885999999999997</v>
      </c>
      <c r="J4" s="3">
        <f t="shared" ref="J4:L4" si="1">C14</f>
        <v>1.1207</v>
      </c>
      <c r="K4" s="3">
        <f t="shared" si="1"/>
        <v>1.522</v>
      </c>
      <c r="L4" s="3">
        <f t="shared" si="1"/>
        <v>0.60350000000000004</v>
      </c>
    </row>
    <row r="5" spans="1:21" x14ac:dyDescent="0.25">
      <c r="A5" s="15">
        <v>42776</v>
      </c>
      <c r="B5" s="3">
        <v>1.8398000000000001</v>
      </c>
      <c r="C5" s="3">
        <v>1.0972999999999999</v>
      </c>
      <c r="D5" s="3">
        <v>1.5249999999999999</v>
      </c>
      <c r="E5" s="3">
        <v>0.61260000000000003</v>
      </c>
      <c r="G5" s="1" t="s">
        <v>8</v>
      </c>
      <c r="H5" s="1" t="str">
        <f>B16</f>
        <v>JF21-15</v>
      </c>
      <c r="I5" s="3">
        <f>B21</f>
        <v>4.7691999999999997</v>
      </c>
      <c r="J5" s="3">
        <f t="shared" ref="J5:L5" si="2">C21</f>
        <v>1.1200000000000001</v>
      </c>
      <c r="K5" s="3">
        <f t="shared" si="2"/>
        <v>1.5403</v>
      </c>
      <c r="L5" s="3">
        <f t="shared" si="2"/>
        <v>0.60399999999999998</v>
      </c>
    </row>
    <row r="6" spans="1:21" x14ac:dyDescent="0.25">
      <c r="A6" s="15">
        <v>42786</v>
      </c>
      <c r="B6" s="3">
        <v>7.3986000000000001</v>
      </c>
      <c r="C6" s="3">
        <v>1.4274</v>
      </c>
      <c r="D6" s="3">
        <v>1.5906</v>
      </c>
      <c r="E6" s="3">
        <v>0.59450000000000003</v>
      </c>
      <c r="G6" s="1" t="s">
        <v>9</v>
      </c>
      <c r="H6" s="1" t="str">
        <f>B23</f>
        <v>JF-21-20</v>
      </c>
      <c r="I6" s="3">
        <f>B28</f>
        <v>4.8007</v>
      </c>
      <c r="J6" s="3">
        <f t="shared" ref="J6:L6" si="3">C28</f>
        <v>1.123</v>
      </c>
      <c r="K6" s="3">
        <f t="shared" si="3"/>
        <v>1.4936</v>
      </c>
      <c r="L6" s="3">
        <f t="shared" si="3"/>
        <v>0.60260000000000002</v>
      </c>
    </row>
    <row r="7" spans="1:21" x14ac:dyDescent="0.25">
      <c r="A7" s="14" t="s">
        <v>0</v>
      </c>
      <c r="B7" s="3">
        <v>4.7706</v>
      </c>
      <c r="C7" s="3">
        <v>1.1200000000000001</v>
      </c>
      <c r="D7" s="3">
        <v>1.5470999999999999</v>
      </c>
      <c r="E7" s="3">
        <v>0.60409999999999997</v>
      </c>
      <c r="G7" s="1" t="s">
        <v>10</v>
      </c>
      <c r="H7" s="1" t="str">
        <f>B30</f>
        <v>JF22-05</v>
      </c>
      <c r="I7" s="3">
        <f>B35</f>
        <v>4.9345999999999997</v>
      </c>
      <c r="J7" s="3">
        <f t="shared" ref="J7:L7" si="4">C35</f>
        <v>1.1194999999999999</v>
      </c>
      <c r="K7" s="3">
        <f t="shared" si="4"/>
        <v>1.8317000000000001</v>
      </c>
      <c r="L7" s="3">
        <f t="shared" si="4"/>
        <v>0.60150000000000003</v>
      </c>
    </row>
    <row r="8" spans="1:21" x14ac:dyDescent="0.25">
      <c r="G8" s="1" t="s">
        <v>11</v>
      </c>
      <c r="H8" s="1" t="str">
        <f>B37</f>
        <v>JF22-10</v>
      </c>
      <c r="I8" s="3">
        <f>B42</f>
        <v>4.9859999999999998</v>
      </c>
      <c r="J8" s="3">
        <f t="shared" ref="J8:L8" si="5">C42</f>
        <v>1.1220000000000001</v>
      </c>
      <c r="K8" s="3">
        <f t="shared" si="5"/>
        <v>1.8706</v>
      </c>
      <c r="L8" s="3">
        <f t="shared" si="5"/>
        <v>0.60029999999999994</v>
      </c>
    </row>
    <row r="9" spans="1:21" x14ac:dyDescent="0.25">
      <c r="A9" s="3" t="s">
        <v>7</v>
      </c>
      <c r="B9" s="12" t="s">
        <v>38</v>
      </c>
      <c r="C9" s="12"/>
      <c r="D9" s="12"/>
      <c r="E9" s="12"/>
      <c r="G9" s="1" t="s">
        <v>12</v>
      </c>
      <c r="H9" s="1" t="str">
        <f>B44</f>
        <v>JF22-15</v>
      </c>
      <c r="I9" s="3">
        <f>B49</f>
        <v>4.9840999999999998</v>
      </c>
      <c r="J9" s="3">
        <f t="shared" ref="J9:L9" si="6">C49</f>
        <v>1.1218999999999999</v>
      </c>
      <c r="K9" s="3">
        <f t="shared" si="6"/>
        <v>1.8373999999999999</v>
      </c>
      <c r="L9" s="3">
        <f t="shared" si="6"/>
        <v>0.60019999999999996</v>
      </c>
    </row>
    <row r="10" spans="1:21" x14ac:dyDescent="0.25">
      <c r="B10" s="4">
        <v>4.8394000000000004</v>
      </c>
      <c r="C10" s="5">
        <v>1.0134000000000001</v>
      </c>
      <c r="D10" s="5">
        <v>1.5032000000000001</v>
      </c>
      <c r="E10" s="5">
        <v>0.65580000000000005</v>
      </c>
      <c r="G10" s="1" t="s">
        <v>13</v>
      </c>
      <c r="H10" s="1" t="str">
        <f>B51</f>
        <v>JF22-20</v>
      </c>
      <c r="I10" s="3">
        <f>B56</f>
        <v>5.0320999999999998</v>
      </c>
      <c r="J10" s="3">
        <f t="shared" ref="J10:L10" si="7">C56</f>
        <v>1.1246</v>
      </c>
      <c r="K10" s="3">
        <f t="shared" si="7"/>
        <v>1.9830000000000001</v>
      </c>
      <c r="L10" s="3">
        <f t="shared" si="7"/>
        <v>0.59919999999999995</v>
      </c>
    </row>
    <row r="11" spans="1:21" x14ac:dyDescent="0.25">
      <c r="B11" s="4">
        <v>5.0500999999999996</v>
      </c>
      <c r="C11" s="5">
        <v>0.94</v>
      </c>
      <c r="D11" s="5">
        <v>1.5266999999999999</v>
      </c>
      <c r="E11" s="5">
        <v>0.5534</v>
      </c>
      <c r="G11" s="1" t="s">
        <v>14</v>
      </c>
      <c r="H11" s="1" t="str">
        <f>B58</f>
        <v>JF31-05</v>
      </c>
      <c r="I11" s="3">
        <f>B63</f>
        <v>5.2073</v>
      </c>
      <c r="J11" s="3">
        <f t="shared" ref="J11:L11" si="8">C63</f>
        <v>1.1426000000000001</v>
      </c>
      <c r="K11" s="3">
        <f t="shared" si="8"/>
        <v>1.6452</v>
      </c>
      <c r="L11" s="3">
        <f t="shared" si="8"/>
        <v>0.58689999999999998</v>
      </c>
      <c r="R11" s="1">
        <v>4.8445</v>
      </c>
      <c r="S11" s="1">
        <v>1.0174000000000001</v>
      </c>
      <c r="T11" s="1">
        <v>1.5483</v>
      </c>
      <c r="U11" s="1">
        <v>0.6532</v>
      </c>
    </row>
    <row r="12" spans="1:21" x14ac:dyDescent="0.25">
      <c r="B12" s="4">
        <v>1.8515999999999999</v>
      </c>
      <c r="C12" s="5">
        <v>1.1044</v>
      </c>
      <c r="D12" s="5">
        <v>1.5017</v>
      </c>
      <c r="E12" s="5">
        <v>0.61019999999999996</v>
      </c>
      <c r="G12" s="1" t="s">
        <v>15</v>
      </c>
      <c r="H12" s="1" t="str">
        <f>B65</f>
        <v>JF31-10</v>
      </c>
      <c r="I12" s="3">
        <f>B70</f>
        <v>5.2062999999999997</v>
      </c>
      <c r="J12" s="3">
        <f t="shared" ref="J12:L12" si="9">C70</f>
        <v>1.1391</v>
      </c>
      <c r="K12" s="3">
        <f t="shared" si="9"/>
        <v>1.6234</v>
      </c>
      <c r="L12" s="3">
        <f t="shared" si="9"/>
        <v>0.58909999999999996</v>
      </c>
      <c r="R12" s="1">
        <v>5.0891999999999999</v>
      </c>
      <c r="S12" s="1">
        <v>0.94179999999999997</v>
      </c>
      <c r="T12" s="1">
        <v>1.5717000000000001</v>
      </c>
      <c r="U12" s="1">
        <v>0.55230000000000001</v>
      </c>
    </row>
    <row r="13" spans="1:21" x14ac:dyDescent="0.25">
      <c r="B13" s="4">
        <v>7.4135</v>
      </c>
      <c r="C13" s="5">
        <v>1.4249000000000001</v>
      </c>
      <c r="D13" s="5">
        <v>1.5565</v>
      </c>
      <c r="E13" s="5">
        <v>0.59450000000000003</v>
      </c>
      <c r="G13" s="1" t="s">
        <v>16</v>
      </c>
      <c r="H13" s="1" t="str">
        <f>B72</f>
        <v>JF31-15</v>
      </c>
      <c r="I13" s="3">
        <f>B77</f>
        <v>5.1905000000000001</v>
      </c>
      <c r="J13" s="3">
        <f t="shared" ref="J13:L13" si="10">C77</f>
        <v>1.1499999999999999</v>
      </c>
      <c r="K13" s="3">
        <f t="shared" si="10"/>
        <v>1.5483</v>
      </c>
      <c r="L13" s="3">
        <f t="shared" si="10"/>
        <v>0.58230000000000004</v>
      </c>
      <c r="R13" s="1">
        <v>1.8337000000000001</v>
      </c>
      <c r="S13" s="1">
        <v>1.0958000000000001</v>
      </c>
      <c r="T13" s="1">
        <v>1.5483</v>
      </c>
      <c r="U13" s="1">
        <v>0.61470000000000002</v>
      </c>
    </row>
    <row r="14" spans="1:21" x14ac:dyDescent="0.25">
      <c r="B14" s="4">
        <v>4.7885999999999997</v>
      </c>
      <c r="C14" s="5">
        <v>1.1207</v>
      </c>
      <c r="D14" s="5">
        <v>1.522</v>
      </c>
      <c r="E14" s="5">
        <v>0.60350000000000004</v>
      </c>
      <c r="G14" s="1" t="s">
        <v>17</v>
      </c>
      <c r="H14" s="1" t="str">
        <f>B79</f>
        <v>JF31-20</v>
      </c>
      <c r="I14" s="3">
        <f>B84</f>
        <v>5.1535000000000002</v>
      </c>
      <c r="J14" s="3">
        <f t="shared" ref="J14:L14" si="11">C84</f>
        <v>1.1408</v>
      </c>
      <c r="K14" s="3">
        <f t="shared" si="11"/>
        <v>1.6281000000000001</v>
      </c>
      <c r="L14" s="3">
        <f t="shared" si="11"/>
        <v>0.58809999999999996</v>
      </c>
      <c r="R14" s="1">
        <v>7.4324000000000003</v>
      </c>
      <c r="S14" s="1">
        <v>1.4258</v>
      </c>
      <c r="T14" s="1">
        <v>1.6141000000000001</v>
      </c>
      <c r="U14" s="1">
        <v>0.59430000000000005</v>
      </c>
    </row>
    <row r="15" spans="1:21" x14ac:dyDescent="0.25">
      <c r="G15" s="1" t="s">
        <v>49</v>
      </c>
      <c r="H15" s="3" t="str">
        <f>B86</f>
        <v>JF32-05</v>
      </c>
      <c r="I15" s="3">
        <f>B91</f>
        <v>5.3986999999999998</v>
      </c>
      <c r="J15" s="3">
        <f t="shared" ref="J15:L15" si="12">C91</f>
        <v>1.1479999999999999</v>
      </c>
      <c r="K15" s="3">
        <f t="shared" si="12"/>
        <v>1.9724999999999999</v>
      </c>
      <c r="L15" s="3">
        <f t="shared" si="12"/>
        <v>0.58079999999999998</v>
      </c>
      <c r="R15" s="1">
        <v>4.8</v>
      </c>
      <c r="S15" s="1">
        <v>1.1202000000000001</v>
      </c>
      <c r="T15" s="1">
        <v>1.5706</v>
      </c>
      <c r="U15" s="1">
        <v>0.60360000000000003</v>
      </c>
    </row>
    <row r="16" spans="1:21" x14ac:dyDescent="0.25">
      <c r="A16" s="3" t="s">
        <v>8</v>
      </c>
      <c r="B16" s="12" t="s">
        <v>39</v>
      </c>
      <c r="C16" s="12"/>
      <c r="D16" s="12"/>
      <c r="E16" s="12"/>
      <c r="G16" s="1" t="s">
        <v>69</v>
      </c>
      <c r="H16" s="3" t="str">
        <f>B93</f>
        <v>JF32-10</v>
      </c>
      <c r="I16" s="3">
        <f>B98</f>
        <v>5.3730000000000002</v>
      </c>
      <c r="J16" s="3">
        <f t="shared" ref="J16:L16" si="13">C98</f>
        <v>1.1403000000000001</v>
      </c>
      <c r="K16" s="3">
        <f t="shared" si="13"/>
        <v>1.9251</v>
      </c>
      <c r="L16" s="3">
        <f t="shared" si="13"/>
        <v>0.58479999999999999</v>
      </c>
    </row>
    <row r="17" spans="1:22" x14ac:dyDescent="0.25">
      <c r="B17" s="4">
        <v>4.8030999999999997</v>
      </c>
      <c r="C17" s="5">
        <v>1.0147999999999999</v>
      </c>
      <c r="D17" s="5">
        <v>1.5192000000000001</v>
      </c>
      <c r="E17" s="5">
        <v>0.65549999999999997</v>
      </c>
      <c r="G17" s="1" t="s">
        <v>50</v>
      </c>
      <c r="H17" s="3" t="str">
        <f>B100</f>
        <v>JF32-15</v>
      </c>
      <c r="I17" s="3">
        <f>B105</f>
        <v>5.3932000000000002</v>
      </c>
      <c r="J17" s="3">
        <f t="shared" ref="J17:L17" si="14">C105</f>
        <v>1.1435999999999999</v>
      </c>
      <c r="K17" s="3">
        <f t="shared" si="14"/>
        <v>2.0756000000000001</v>
      </c>
      <c r="L17" s="3">
        <f t="shared" si="14"/>
        <v>0.58279999999999998</v>
      </c>
      <c r="S17" s="1">
        <v>4.8041999999999998</v>
      </c>
      <c r="T17" s="1">
        <v>1.012</v>
      </c>
      <c r="U17" s="1">
        <v>1.556</v>
      </c>
      <c r="V17" s="1">
        <v>0.65490000000000004</v>
      </c>
    </row>
    <row r="18" spans="1:22" x14ac:dyDescent="0.25">
      <c r="B18" s="4">
        <v>5.0368000000000004</v>
      </c>
      <c r="C18" s="5">
        <v>0.93940000000000001</v>
      </c>
      <c r="D18" s="5">
        <v>1.5412999999999999</v>
      </c>
      <c r="E18" s="5">
        <v>0.55410000000000004</v>
      </c>
      <c r="G18" s="1" t="s">
        <v>51</v>
      </c>
      <c r="H18" s="3" t="str">
        <f>B107</f>
        <v>JF32-20</v>
      </c>
      <c r="I18" s="3">
        <f>B112</f>
        <v>5.3735999999999997</v>
      </c>
      <c r="J18" s="3">
        <f t="shared" ref="J18:L18" si="15">C112</f>
        <v>1.1467000000000001</v>
      </c>
      <c r="K18" s="3">
        <f t="shared" si="15"/>
        <v>1.9861</v>
      </c>
      <c r="L18" s="3">
        <f t="shared" si="15"/>
        <v>0.58079999999999998</v>
      </c>
      <c r="S18" s="1">
        <v>5.0441000000000003</v>
      </c>
      <c r="T18" s="1">
        <v>0.94140000000000001</v>
      </c>
      <c r="U18" s="1">
        <v>1.5871</v>
      </c>
      <c r="V18" s="1">
        <v>0.55300000000000005</v>
      </c>
    </row>
    <row r="19" spans="1:22" x14ac:dyDescent="0.25">
      <c r="B19" s="4">
        <v>1.8422000000000001</v>
      </c>
      <c r="C19" s="5">
        <v>1.0986</v>
      </c>
      <c r="D19" s="5">
        <v>1.5185</v>
      </c>
      <c r="E19" s="5">
        <v>0.6119</v>
      </c>
      <c r="G19" s="1" t="s">
        <v>52</v>
      </c>
      <c r="H19" s="3" t="str">
        <f>B114</f>
        <v>JF41-05</v>
      </c>
      <c r="I19" s="3">
        <f>B119</f>
        <v>5.6837999999999997</v>
      </c>
      <c r="J19" s="3">
        <f t="shared" ref="J19:L19" si="16">C119</f>
        <v>1.1404000000000001</v>
      </c>
      <c r="K19" s="3">
        <f t="shared" si="16"/>
        <v>1.6557999999999999</v>
      </c>
      <c r="L19" s="3">
        <f t="shared" si="16"/>
        <v>0.58430000000000004</v>
      </c>
      <c r="S19" s="1">
        <v>1.82</v>
      </c>
      <c r="T19" s="1">
        <v>1.091</v>
      </c>
      <c r="U19" s="1">
        <v>1.5548</v>
      </c>
      <c r="V19" s="1">
        <v>0.61499999999999999</v>
      </c>
    </row>
    <row r="20" spans="1:22" x14ac:dyDescent="0.25">
      <c r="B20" s="4">
        <v>7.3948999999999998</v>
      </c>
      <c r="C20" s="5">
        <v>1.4272</v>
      </c>
      <c r="D20" s="5">
        <v>1.5822000000000001</v>
      </c>
      <c r="E20" s="5">
        <v>0.59460000000000002</v>
      </c>
      <c r="G20" s="1" t="s">
        <v>53</v>
      </c>
      <c r="H20" s="3" t="str">
        <f>B121</f>
        <v>JF41-10</v>
      </c>
      <c r="I20" s="3">
        <f>B126</f>
        <v>5.6184000000000003</v>
      </c>
      <c r="J20" s="3">
        <f t="shared" ref="J20:L20" si="17">C126</f>
        <v>1.1400999999999999</v>
      </c>
      <c r="K20" s="3">
        <f t="shared" si="17"/>
        <v>1.6275999999999999</v>
      </c>
      <c r="L20" s="3">
        <f t="shared" si="17"/>
        <v>0.58350000000000002</v>
      </c>
      <c r="S20" s="1">
        <v>7.3562000000000003</v>
      </c>
      <c r="T20" s="1">
        <v>1.427</v>
      </c>
      <c r="U20" s="1">
        <v>1.63</v>
      </c>
      <c r="V20" s="1">
        <v>0.59650000000000003</v>
      </c>
    </row>
    <row r="21" spans="1:22" x14ac:dyDescent="0.25">
      <c r="B21" s="4">
        <v>4.7691999999999997</v>
      </c>
      <c r="C21" s="5">
        <v>1.1200000000000001</v>
      </c>
      <c r="D21" s="5">
        <v>1.5403</v>
      </c>
      <c r="E21" s="5">
        <v>0.60399999999999998</v>
      </c>
      <c r="G21" s="1" t="s">
        <v>54</v>
      </c>
      <c r="H21" s="3" t="str">
        <f>B128</f>
        <v>JF41-15</v>
      </c>
      <c r="I21" s="3">
        <f>B133</f>
        <v>5.6429</v>
      </c>
      <c r="J21" s="3">
        <f t="shared" ref="J21:L21" si="18">C133</f>
        <v>1.1399999999999999</v>
      </c>
      <c r="K21" s="3">
        <f t="shared" si="18"/>
        <v>1.5358000000000001</v>
      </c>
      <c r="L21" s="3">
        <f t="shared" si="18"/>
        <v>0.58450000000000002</v>
      </c>
      <c r="S21" s="1">
        <v>4.7561</v>
      </c>
      <c r="T21" s="1">
        <v>1.1178999999999999</v>
      </c>
      <c r="U21" s="1">
        <v>1.5820000000000001</v>
      </c>
      <c r="V21" s="1">
        <v>0.6048</v>
      </c>
    </row>
    <row r="22" spans="1:22" x14ac:dyDescent="0.25">
      <c r="G22" s="1" t="s">
        <v>55</v>
      </c>
      <c r="H22" s="3" t="str">
        <f>B135</f>
        <v>JF41-20</v>
      </c>
      <c r="I22" s="3">
        <f>B140</f>
        <v>5.6303000000000001</v>
      </c>
      <c r="J22" s="3">
        <f t="shared" ref="J22:L22" si="19">C140</f>
        <v>1.1373</v>
      </c>
      <c r="K22" s="3">
        <f t="shared" si="19"/>
        <v>1.6546000000000001</v>
      </c>
      <c r="L22" s="3">
        <f t="shared" si="19"/>
        <v>0.58589999999999998</v>
      </c>
    </row>
    <row r="23" spans="1:22" x14ac:dyDescent="0.25">
      <c r="A23" s="3" t="s">
        <v>9</v>
      </c>
      <c r="B23" s="12" t="s">
        <v>40</v>
      </c>
      <c r="C23" s="12"/>
      <c r="D23" s="12"/>
      <c r="E23" s="12"/>
      <c r="G23" s="4" t="s">
        <v>3</v>
      </c>
      <c r="H23" s="3" t="str">
        <f>B142</f>
        <v>JF42-05</v>
      </c>
      <c r="I23" s="3">
        <f>B147</f>
        <v>5.8986000000000001</v>
      </c>
      <c r="J23" s="3">
        <f t="shared" ref="J23:L23" si="20">C147</f>
        <v>1.155</v>
      </c>
      <c r="K23" s="3">
        <f t="shared" si="20"/>
        <v>2.1432000000000002</v>
      </c>
      <c r="L23" s="3">
        <f t="shared" si="20"/>
        <v>0.57320000000000004</v>
      </c>
    </row>
    <row r="24" spans="1:22" x14ac:dyDescent="0.25">
      <c r="B24" s="4">
        <v>4.8369999999999997</v>
      </c>
      <c r="C24" s="3">
        <v>1.0170999999999999</v>
      </c>
      <c r="D24" s="3">
        <v>1.4782</v>
      </c>
      <c r="E24" s="3">
        <v>0.65529999999999999</v>
      </c>
      <c r="G24" s="4" t="s">
        <v>56</v>
      </c>
      <c r="H24" s="3" t="str">
        <f>B149</f>
        <v>JF42-10</v>
      </c>
      <c r="I24" s="3">
        <f>B154</f>
        <v>5.8926999999999996</v>
      </c>
      <c r="J24" s="3">
        <f t="shared" ref="J24:L24" si="21">C154</f>
        <v>1.1495</v>
      </c>
      <c r="K24" s="3">
        <f t="shared" si="21"/>
        <v>2.0710000000000002</v>
      </c>
      <c r="L24" s="3">
        <f t="shared" si="21"/>
        <v>0.57569999999999999</v>
      </c>
    </row>
    <row r="25" spans="1:22" x14ac:dyDescent="0.25">
      <c r="B25" s="4">
        <v>5.0465</v>
      </c>
      <c r="C25" s="3">
        <v>0.93869999999999998</v>
      </c>
      <c r="D25" s="3">
        <v>1.4936</v>
      </c>
      <c r="E25" s="3">
        <v>0.55449999999999999</v>
      </c>
      <c r="G25" s="4" t="s">
        <v>70</v>
      </c>
      <c r="H25" s="3" t="str">
        <f>B156</f>
        <v>JF42-15</v>
      </c>
      <c r="I25" s="3">
        <f>B161</f>
        <v>5.8955000000000002</v>
      </c>
      <c r="J25" s="3">
        <f t="shared" ref="J25:L25" si="22">C161</f>
        <v>1.1463000000000001</v>
      </c>
      <c r="K25" s="3">
        <f t="shared" si="22"/>
        <v>2.0139</v>
      </c>
      <c r="L25" s="3">
        <f t="shared" si="22"/>
        <v>0.57769999999999999</v>
      </c>
    </row>
    <row r="26" spans="1:22" x14ac:dyDescent="0.25">
      <c r="B26" s="4">
        <v>1.8692</v>
      </c>
      <c r="C26" s="3">
        <v>1.1102000000000001</v>
      </c>
      <c r="D26" s="3">
        <v>1.4776</v>
      </c>
      <c r="E26" s="3">
        <v>0.60809999999999997</v>
      </c>
      <c r="G26" s="4" t="s">
        <v>57</v>
      </c>
      <c r="H26" s="3" t="str">
        <f>B163</f>
        <v>JF42-20</v>
      </c>
      <c r="I26" s="3">
        <f>B168</f>
        <v>5.8442999999999996</v>
      </c>
      <c r="J26" s="3">
        <f t="shared" ref="J26:L26" si="23">C168</f>
        <v>1.1484000000000001</v>
      </c>
      <c r="K26" s="3">
        <f t="shared" si="23"/>
        <v>1.9686999999999999</v>
      </c>
      <c r="L26" s="3">
        <f t="shared" si="23"/>
        <v>0.57640000000000002</v>
      </c>
    </row>
    <row r="27" spans="1:22" x14ac:dyDescent="0.25">
      <c r="B27" s="4">
        <v>7.4501999999999997</v>
      </c>
      <c r="C27" s="3">
        <v>1.4258999999999999</v>
      </c>
      <c r="D27" s="3">
        <v>1.5248999999999999</v>
      </c>
      <c r="E27" s="3">
        <v>0.5927</v>
      </c>
      <c r="G27" s="11" t="s">
        <v>72</v>
      </c>
      <c r="H27" s="11"/>
      <c r="I27" s="3">
        <f>AVERAGE(I3:I26)</f>
        <v>5.3111875000000008</v>
      </c>
      <c r="J27" s="3">
        <f t="shared" ref="J27:L27" si="24">AVERAGE(J3:J26)</f>
        <v>1.1366583333333333</v>
      </c>
      <c r="K27" s="3">
        <f t="shared" si="24"/>
        <v>1.7791916666666667</v>
      </c>
      <c r="L27" s="3">
        <f t="shared" si="24"/>
        <v>0.58884166666666671</v>
      </c>
    </row>
    <row r="28" spans="1:22" x14ac:dyDescent="0.25">
      <c r="B28" s="4">
        <v>4.8007</v>
      </c>
      <c r="C28" s="3">
        <v>1.123</v>
      </c>
      <c r="D28" s="3">
        <v>1.4936</v>
      </c>
      <c r="E28" s="3">
        <v>0.60260000000000002</v>
      </c>
      <c r="G28" s="11" t="s">
        <v>73</v>
      </c>
      <c r="H28" s="11"/>
      <c r="I28" s="6">
        <f>(MAX(I3:I26)-MIN(I3:I26))/MAX(I3:I26)</f>
        <v>0.19146916217407528</v>
      </c>
      <c r="J28" s="6">
        <f>(MAX(J3:J26)-MIN(J3:J26))/MAX(J3:J26)</f>
        <v>3.0735930735930811E-2</v>
      </c>
      <c r="K28" s="6">
        <f>(MAX(K3:K26)-MIN(K3:K26))/MAX(K3:K26)</f>
        <v>0.30309817095931324</v>
      </c>
      <c r="L28" s="6">
        <f>(MAX(L3:L26)-MIN(L3:L26))/MAX(L3:L26)</f>
        <v>5.1150471776195874E-2</v>
      </c>
    </row>
    <row r="30" spans="1:22" x14ac:dyDescent="0.25">
      <c r="A30" s="3" t="s">
        <v>10</v>
      </c>
      <c r="B30" s="12" t="s">
        <v>41</v>
      </c>
      <c r="C30" s="12"/>
      <c r="D30" s="12"/>
      <c r="E30" s="12"/>
    </row>
    <row r="31" spans="1:22" x14ac:dyDescent="0.25">
      <c r="B31" s="3">
        <v>5.1508000000000003</v>
      </c>
      <c r="C31" s="3">
        <v>1.0094000000000001</v>
      </c>
      <c r="D31" s="3">
        <v>1.7908999999999999</v>
      </c>
      <c r="E31" s="3">
        <v>0.64439999999999997</v>
      </c>
    </row>
    <row r="32" spans="1:22" x14ac:dyDescent="0.25">
      <c r="B32" s="3">
        <v>5.43</v>
      </c>
      <c r="C32" s="3">
        <v>0.97330000000000005</v>
      </c>
      <c r="D32" s="3">
        <v>1.8933</v>
      </c>
      <c r="E32" s="3">
        <v>0.52939999999999998</v>
      </c>
    </row>
    <row r="33" spans="1:5" x14ac:dyDescent="0.25">
      <c r="B33" s="3">
        <v>1.7401</v>
      </c>
      <c r="C33" s="3">
        <v>1.081</v>
      </c>
      <c r="D33" s="3">
        <v>1.7781</v>
      </c>
      <c r="E33" s="3">
        <v>0.62890000000000001</v>
      </c>
    </row>
    <row r="34" spans="1:5" x14ac:dyDescent="0.25">
      <c r="B34" s="3">
        <v>7.4175000000000004</v>
      </c>
      <c r="C34" s="3">
        <v>1.4141999999999999</v>
      </c>
      <c r="D34" s="3">
        <v>1.8644000000000001</v>
      </c>
      <c r="E34" s="3">
        <v>0.60340000000000005</v>
      </c>
    </row>
    <row r="35" spans="1:5" x14ac:dyDescent="0.25">
      <c r="B35" s="3">
        <v>4.9345999999999997</v>
      </c>
      <c r="C35" s="3">
        <v>1.1194999999999999</v>
      </c>
      <c r="D35" s="3">
        <v>1.8317000000000001</v>
      </c>
      <c r="E35" s="3">
        <v>0.60150000000000003</v>
      </c>
    </row>
    <row r="37" spans="1:5" x14ac:dyDescent="0.25">
      <c r="A37" s="3" t="s">
        <v>11</v>
      </c>
      <c r="B37" s="12" t="s">
        <v>42</v>
      </c>
      <c r="C37" s="12"/>
      <c r="D37" s="12"/>
      <c r="E37" s="12"/>
    </row>
    <row r="38" spans="1:5" x14ac:dyDescent="0.25">
      <c r="B38" s="3">
        <v>5.2137000000000002</v>
      </c>
      <c r="C38" s="3">
        <v>1.0172000000000001</v>
      </c>
      <c r="D38" s="3">
        <v>1.8294999999999999</v>
      </c>
      <c r="E38" s="3">
        <v>0.64</v>
      </c>
    </row>
    <row r="39" spans="1:5" x14ac:dyDescent="0.25">
      <c r="B39" s="3">
        <v>5.5025000000000004</v>
      </c>
      <c r="C39" s="3">
        <v>0.9768</v>
      </c>
      <c r="D39" s="3">
        <v>1.9278999999999999</v>
      </c>
      <c r="E39" s="3">
        <v>0.52749999999999997</v>
      </c>
    </row>
    <row r="40" spans="1:5" x14ac:dyDescent="0.25">
      <c r="B40" s="3">
        <v>1.7371000000000001</v>
      </c>
      <c r="C40" s="3">
        <v>1.08</v>
      </c>
      <c r="D40" s="3">
        <v>1.8192999999999999</v>
      </c>
      <c r="E40" s="3">
        <v>0.63190000000000002</v>
      </c>
    </row>
    <row r="41" spans="1:5" x14ac:dyDescent="0.25">
      <c r="B41" s="3">
        <v>7.4908999999999999</v>
      </c>
      <c r="C41" s="3">
        <v>1.4139999999999999</v>
      </c>
      <c r="D41" s="3">
        <v>1.9056999999999999</v>
      </c>
      <c r="E41" s="3">
        <v>0.6018</v>
      </c>
    </row>
    <row r="42" spans="1:5" x14ac:dyDescent="0.25">
      <c r="B42" s="3">
        <v>4.9859999999999998</v>
      </c>
      <c r="C42" s="3">
        <v>1.1220000000000001</v>
      </c>
      <c r="D42" s="3">
        <v>1.8706</v>
      </c>
      <c r="E42" s="3">
        <v>0.60029999999999994</v>
      </c>
    </row>
    <row r="44" spans="1:5" x14ac:dyDescent="0.25">
      <c r="A44" s="3" t="s">
        <v>12</v>
      </c>
      <c r="B44" s="12" t="s">
        <v>43</v>
      </c>
      <c r="C44" s="12"/>
      <c r="D44" s="12"/>
      <c r="E44" s="12"/>
    </row>
    <row r="45" spans="1:5" x14ac:dyDescent="0.25">
      <c r="B45" s="3">
        <v>5.2103000000000002</v>
      </c>
      <c r="C45" s="3">
        <v>1.0149999999999999</v>
      </c>
      <c r="D45" s="3">
        <v>1.7995000000000001</v>
      </c>
      <c r="E45" s="3">
        <v>0.64159999999999995</v>
      </c>
    </row>
    <row r="46" spans="1:5" x14ac:dyDescent="0.25">
      <c r="B46" s="3">
        <v>5.4919000000000002</v>
      </c>
      <c r="C46" s="3">
        <v>0.97599999999999998</v>
      </c>
      <c r="D46" s="3">
        <v>1.8978999999999999</v>
      </c>
      <c r="E46" s="3">
        <v>0.52759999999999996</v>
      </c>
    </row>
    <row r="47" spans="1:5" x14ac:dyDescent="0.25">
      <c r="B47" s="3">
        <v>1.7465999999999999</v>
      </c>
      <c r="C47" s="3">
        <v>1.0842000000000001</v>
      </c>
      <c r="D47" s="3">
        <v>1.7871999999999999</v>
      </c>
      <c r="E47" s="3">
        <v>0.62970000000000004</v>
      </c>
    </row>
    <row r="48" spans="1:5" x14ac:dyDescent="0.25">
      <c r="B48" s="3">
        <v>7.4875999999999996</v>
      </c>
      <c r="C48" s="3">
        <v>1.4125000000000001</v>
      </c>
      <c r="D48" s="3">
        <v>1.8651</v>
      </c>
      <c r="E48" s="3">
        <v>0.6018</v>
      </c>
    </row>
    <row r="49" spans="1:5" x14ac:dyDescent="0.25">
      <c r="B49" s="3">
        <v>4.9840999999999998</v>
      </c>
      <c r="C49" s="3">
        <v>1.1218999999999999</v>
      </c>
      <c r="D49" s="3">
        <v>1.8373999999999999</v>
      </c>
      <c r="E49" s="3">
        <v>0.60019999999999996</v>
      </c>
    </row>
    <row r="51" spans="1:5" x14ac:dyDescent="0.25">
      <c r="A51" s="3" t="s">
        <v>13</v>
      </c>
      <c r="B51" s="12" t="s">
        <v>44</v>
      </c>
      <c r="C51" s="12"/>
      <c r="D51" s="12"/>
      <c r="E51" s="12"/>
    </row>
    <row r="52" spans="1:5" x14ac:dyDescent="0.25">
      <c r="B52" s="3">
        <v>5.3013000000000003</v>
      </c>
      <c r="C52" s="3">
        <v>1.0224</v>
      </c>
      <c r="D52" s="3">
        <v>1.9343999999999999</v>
      </c>
      <c r="E52" s="3">
        <v>0.63460000000000005</v>
      </c>
    </row>
    <row r="53" spans="1:5" x14ac:dyDescent="0.25">
      <c r="B53" s="3">
        <v>5.6090999999999998</v>
      </c>
      <c r="C53" s="3">
        <v>0.98719999999999997</v>
      </c>
      <c r="D53" s="3">
        <v>2.0508999999999999</v>
      </c>
      <c r="E53" s="3">
        <v>0.52139999999999997</v>
      </c>
    </row>
    <row r="54" spans="1:5" x14ac:dyDescent="0.25">
      <c r="B54" s="3">
        <v>1.7088000000000001</v>
      </c>
      <c r="C54" s="3">
        <v>1.0738000000000001</v>
      </c>
      <c r="D54" s="3">
        <v>1.9224000000000001</v>
      </c>
      <c r="E54" s="3">
        <v>0.63770000000000004</v>
      </c>
    </row>
    <row r="55" spans="1:5" x14ac:dyDescent="0.25">
      <c r="B55" s="3">
        <v>7.5091999999999999</v>
      </c>
      <c r="C55" s="3">
        <v>1.4152</v>
      </c>
      <c r="D55" s="3">
        <v>2.0243000000000002</v>
      </c>
      <c r="E55" s="3">
        <v>0.60309999999999997</v>
      </c>
    </row>
    <row r="56" spans="1:5" x14ac:dyDescent="0.25">
      <c r="B56" s="3">
        <v>5.0320999999999998</v>
      </c>
      <c r="C56" s="3">
        <v>1.1246</v>
      </c>
      <c r="D56" s="3">
        <v>1.9830000000000001</v>
      </c>
      <c r="E56" s="3">
        <v>0.59919999999999995</v>
      </c>
    </row>
    <row r="58" spans="1:5" x14ac:dyDescent="0.25">
      <c r="A58" s="3" t="s">
        <v>14</v>
      </c>
      <c r="B58" s="12" t="s">
        <v>45</v>
      </c>
      <c r="C58" s="12"/>
      <c r="D58" s="12"/>
      <c r="E58" s="12"/>
    </row>
    <row r="59" spans="1:5" x14ac:dyDescent="0.25">
      <c r="B59" s="3">
        <v>5.2095000000000002</v>
      </c>
      <c r="C59" s="3">
        <v>1.0302</v>
      </c>
      <c r="D59" s="3">
        <v>1.6425000000000001</v>
      </c>
      <c r="E59" s="3">
        <v>0.65410000000000001</v>
      </c>
    </row>
    <row r="60" spans="1:5" x14ac:dyDescent="0.25">
      <c r="B60" s="3">
        <v>5.5251999999999999</v>
      </c>
      <c r="C60" s="3">
        <v>0.99809999999999999</v>
      </c>
      <c r="D60" s="3">
        <v>1.6023000000000001</v>
      </c>
      <c r="E60" s="3">
        <v>0.4975</v>
      </c>
    </row>
    <row r="61" spans="1:5" x14ac:dyDescent="0.25">
      <c r="B61" s="3">
        <v>1.9602999999999999</v>
      </c>
      <c r="C61" s="3">
        <v>1.1332</v>
      </c>
      <c r="D61" s="3">
        <v>1.6025</v>
      </c>
      <c r="E61" s="3">
        <v>0.61760000000000004</v>
      </c>
    </row>
    <row r="62" spans="1:5" x14ac:dyDescent="0.25">
      <c r="B62" s="3">
        <v>8.1340000000000003</v>
      </c>
      <c r="C62" s="3">
        <v>1.4087000000000001</v>
      </c>
      <c r="D62" s="3">
        <v>1.7336</v>
      </c>
      <c r="E62" s="3">
        <v>0.5786</v>
      </c>
    </row>
    <row r="63" spans="1:5" x14ac:dyDescent="0.25">
      <c r="B63" s="3">
        <v>5.2073</v>
      </c>
      <c r="C63" s="3">
        <v>1.1426000000000001</v>
      </c>
      <c r="D63" s="3">
        <v>1.6452</v>
      </c>
      <c r="E63" s="3">
        <v>0.58689999999999998</v>
      </c>
    </row>
    <row r="65" spans="1:5" x14ac:dyDescent="0.25">
      <c r="A65" s="3" t="s">
        <v>15</v>
      </c>
      <c r="B65" s="12" t="s">
        <v>46</v>
      </c>
      <c r="C65" s="12"/>
      <c r="D65" s="12"/>
      <c r="E65" s="12"/>
    </row>
    <row r="66" spans="1:5" x14ac:dyDescent="0.25">
      <c r="B66" s="3">
        <v>5.2084999999999999</v>
      </c>
      <c r="C66" s="3">
        <v>1.0295000000000001</v>
      </c>
      <c r="D66" s="3">
        <v>1.6125</v>
      </c>
      <c r="E66" s="3">
        <v>0.65680000000000005</v>
      </c>
    </row>
    <row r="67" spans="1:5" x14ac:dyDescent="0.25">
      <c r="B67" s="3">
        <v>5.5281000000000002</v>
      </c>
      <c r="C67" s="3">
        <v>0.99119999999999997</v>
      </c>
      <c r="D67" s="3">
        <v>1.5818000000000001</v>
      </c>
      <c r="E67" s="3">
        <v>0.50209999999999999</v>
      </c>
    </row>
    <row r="68" spans="1:5" x14ac:dyDescent="0.25">
      <c r="B68" s="3">
        <v>1.9681</v>
      </c>
      <c r="C68" s="3">
        <v>1.1328</v>
      </c>
      <c r="D68" s="3">
        <v>1.5915999999999999</v>
      </c>
      <c r="E68" s="3">
        <v>0.61639999999999995</v>
      </c>
    </row>
    <row r="69" spans="1:5" x14ac:dyDescent="0.25">
      <c r="B69" s="3">
        <v>8.1206999999999994</v>
      </c>
      <c r="C69" s="3">
        <v>1.403</v>
      </c>
      <c r="D69" s="3">
        <v>1.7079</v>
      </c>
      <c r="E69" s="3">
        <v>0.58109999999999995</v>
      </c>
    </row>
    <row r="70" spans="1:5" x14ac:dyDescent="0.25">
      <c r="B70" s="3">
        <v>5.2062999999999997</v>
      </c>
      <c r="C70" s="3">
        <v>1.1391</v>
      </c>
      <c r="D70" s="3">
        <v>1.6234</v>
      </c>
      <c r="E70" s="3">
        <v>0.58909999999999996</v>
      </c>
    </row>
    <row r="72" spans="1:5" x14ac:dyDescent="0.25">
      <c r="A72" s="3" t="s">
        <v>16</v>
      </c>
      <c r="B72" s="12" t="s">
        <v>47</v>
      </c>
      <c r="C72" s="12"/>
      <c r="D72" s="12"/>
      <c r="E72" s="12"/>
    </row>
    <row r="73" spans="1:5" x14ac:dyDescent="0.25">
      <c r="B73" s="3">
        <v>5.2035999999999998</v>
      </c>
      <c r="C73" s="3">
        <v>1.0234000000000001</v>
      </c>
      <c r="D73" s="3">
        <v>1.5699000000000001</v>
      </c>
      <c r="E73" s="3">
        <v>0.65549999999999997</v>
      </c>
    </row>
    <row r="74" spans="1:5" x14ac:dyDescent="0.25">
      <c r="B74" s="3">
        <v>5.4386000000000001</v>
      </c>
      <c r="C74" s="3">
        <v>1.0056</v>
      </c>
      <c r="D74" s="3">
        <v>1.5227999999999999</v>
      </c>
      <c r="E74" s="3">
        <v>0.4909</v>
      </c>
    </row>
    <row r="75" spans="1:5" x14ac:dyDescent="0.25">
      <c r="B75" s="3">
        <v>1.9941</v>
      </c>
      <c r="C75" s="3">
        <v>1.1557999999999999</v>
      </c>
      <c r="D75" s="3">
        <v>1.4835</v>
      </c>
      <c r="E75" s="3">
        <v>0.60880000000000001</v>
      </c>
    </row>
    <row r="76" spans="1:5" x14ac:dyDescent="0.25">
      <c r="B76" s="3">
        <v>8.1257999999999999</v>
      </c>
      <c r="C76" s="3">
        <v>1.415</v>
      </c>
      <c r="D76" s="3">
        <v>1.6169</v>
      </c>
      <c r="E76" s="3">
        <v>0.57399999999999995</v>
      </c>
    </row>
    <row r="77" spans="1:5" x14ac:dyDescent="0.25">
      <c r="B77" s="3">
        <v>5.1905000000000001</v>
      </c>
      <c r="C77" s="3">
        <v>1.1499999999999999</v>
      </c>
      <c r="D77" s="3">
        <v>1.5483</v>
      </c>
      <c r="E77" s="3">
        <v>0.58230000000000004</v>
      </c>
    </row>
    <row r="79" spans="1:5" x14ac:dyDescent="0.25">
      <c r="A79" s="3" t="s">
        <v>17</v>
      </c>
      <c r="B79" s="12" t="s">
        <v>48</v>
      </c>
      <c r="C79" s="12"/>
      <c r="D79" s="12"/>
      <c r="E79" s="12"/>
    </row>
    <row r="80" spans="1:5" x14ac:dyDescent="0.25">
      <c r="B80" s="3">
        <v>5.1189999999999998</v>
      </c>
      <c r="C80" s="3">
        <v>1.0313000000000001</v>
      </c>
      <c r="D80" s="3">
        <v>1.6196999999999999</v>
      </c>
      <c r="E80" s="3">
        <v>0.65659999999999996</v>
      </c>
    </row>
    <row r="81" spans="1:12" x14ac:dyDescent="0.25">
      <c r="B81" s="3">
        <v>5.4583000000000004</v>
      </c>
      <c r="C81" s="3">
        <v>0.99239999999999995</v>
      </c>
      <c r="D81" s="3">
        <v>1.5788</v>
      </c>
      <c r="E81" s="3">
        <v>0.50080000000000002</v>
      </c>
    </row>
    <row r="82" spans="1:12" x14ac:dyDescent="0.25">
      <c r="B82" s="3">
        <v>1.9632000000000001</v>
      </c>
      <c r="C82" s="3">
        <v>1.1289</v>
      </c>
      <c r="D82" s="3">
        <v>1.5920000000000001</v>
      </c>
      <c r="E82" s="3">
        <v>0.61619999999999997</v>
      </c>
    </row>
    <row r="83" spans="1:12" x14ac:dyDescent="0.25">
      <c r="B83" s="3">
        <v>8.0737000000000005</v>
      </c>
      <c r="C83" s="3">
        <v>1.4105000000000001</v>
      </c>
      <c r="D83" s="3">
        <v>1.7221</v>
      </c>
      <c r="E83" s="3">
        <v>0.57889999999999997</v>
      </c>
    </row>
    <row r="84" spans="1:12" x14ac:dyDescent="0.25">
      <c r="B84" s="3">
        <v>5.1535000000000002</v>
      </c>
      <c r="C84" s="3">
        <v>1.1408</v>
      </c>
      <c r="D84" s="3">
        <v>1.6281000000000001</v>
      </c>
      <c r="E84" s="3">
        <v>0.58809999999999996</v>
      </c>
    </row>
    <row r="86" spans="1:12" x14ac:dyDescent="0.25">
      <c r="A86" s="3" t="s">
        <v>49</v>
      </c>
      <c r="B86" s="12" t="s">
        <v>58</v>
      </c>
      <c r="C86" s="12"/>
      <c r="D86" s="12"/>
      <c r="E86" s="12"/>
    </row>
    <row r="87" spans="1:12" x14ac:dyDescent="0.25">
      <c r="B87" s="3">
        <v>5.6116000000000001</v>
      </c>
      <c r="C87" s="3">
        <v>1.0275000000000001</v>
      </c>
      <c r="D87" s="3">
        <v>1.982</v>
      </c>
      <c r="E87" s="3">
        <v>0.63519999999999999</v>
      </c>
    </row>
    <row r="88" spans="1:12" x14ac:dyDescent="0.25">
      <c r="B88" s="3">
        <v>5.9423000000000004</v>
      </c>
      <c r="C88" s="3">
        <v>1.0402</v>
      </c>
      <c r="D88" s="3">
        <v>1.9702999999999999</v>
      </c>
      <c r="E88" s="3">
        <v>0.46820000000000001</v>
      </c>
    </row>
    <row r="89" spans="1:12" x14ac:dyDescent="0.25">
      <c r="B89" s="3">
        <v>1.8586</v>
      </c>
      <c r="C89" s="3">
        <v>1.1215999999999999</v>
      </c>
      <c r="D89" s="3">
        <v>1.8779999999999999</v>
      </c>
      <c r="E89" s="3">
        <v>0.6341</v>
      </c>
    </row>
    <row r="90" spans="1:12" x14ac:dyDescent="0.25">
      <c r="B90" s="3">
        <v>8.1824999999999992</v>
      </c>
      <c r="C90" s="3">
        <v>1.4028</v>
      </c>
      <c r="D90" s="3">
        <v>2.0594999999999999</v>
      </c>
      <c r="E90" s="3">
        <v>0.58579999999999999</v>
      </c>
    </row>
    <row r="91" spans="1:12" x14ac:dyDescent="0.25">
      <c r="B91" s="3">
        <v>5.3986999999999998</v>
      </c>
      <c r="C91" s="3">
        <v>1.1479999999999999</v>
      </c>
      <c r="D91" s="3">
        <v>1.9724999999999999</v>
      </c>
      <c r="E91" s="3">
        <v>0.58079999999999998</v>
      </c>
    </row>
    <row r="93" spans="1:12" s="4" customFormat="1" x14ac:dyDescent="0.25">
      <c r="A93" s="3" t="s">
        <v>69</v>
      </c>
      <c r="B93" s="12" t="s">
        <v>71</v>
      </c>
      <c r="C93" s="12"/>
      <c r="D93" s="12"/>
      <c r="E93" s="12"/>
      <c r="F93" s="3"/>
      <c r="I93" s="3"/>
      <c r="J93" s="3"/>
      <c r="K93" s="3"/>
      <c r="L93" s="3"/>
    </row>
    <row r="94" spans="1:12" s="4" customFormat="1" x14ac:dyDescent="0.25">
      <c r="A94" s="3"/>
      <c r="B94" s="3">
        <v>5.5644</v>
      </c>
      <c r="C94" s="3">
        <v>1.0242</v>
      </c>
      <c r="D94" s="3">
        <v>1.9106000000000001</v>
      </c>
      <c r="E94" s="3">
        <v>0.6411</v>
      </c>
      <c r="F94" s="3"/>
      <c r="I94" s="3"/>
      <c r="J94" s="3"/>
      <c r="K94" s="3"/>
      <c r="L94" s="3"/>
    </row>
    <row r="95" spans="1:12" s="4" customFormat="1" x14ac:dyDescent="0.25">
      <c r="A95" s="3"/>
      <c r="B95" s="3">
        <v>5.9191000000000003</v>
      </c>
      <c r="C95" s="3">
        <v>1.0266999999999999</v>
      </c>
      <c r="D95" s="3">
        <v>1.9253</v>
      </c>
      <c r="E95" s="3">
        <v>0.47639999999999999</v>
      </c>
      <c r="F95" s="3"/>
      <c r="I95" s="3"/>
      <c r="J95" s="3"/>
      <c r="K95" s="3"/>
      <c r="L95" s="3"/>
    </row>
    <row r="96" spans="1:12" s="4" customFormat="1" x14ac:dyDescent="0.25">
      <c r="A96" s="3"/>
      <c r="B96" s="3">
        <v>1.8675999999999999</v>
      </c>
      <c r="C96" s="3">
        <v>1.1177999999999999</v>
      </c>
      <c r="D96" s="3">
        <v>1.8559000000000001</v>
      </c>
      <c r="E96" s="3">
        <v>0.63249999999999995</v>
      </c>
      <c r="F96" s="3"/>
      <c r="I96" s="3"/>
      <c r="J96" s="3"/>
      <c r="K96" s="3"/>
      <c r="L96" s="3"/>
    </row>
    <row r="97" spans="1:12" s="4" customFormat="1" x14ac:dyDescent="0.25">
      <c r="A97" s="3"/>
      <c r="B97" s="3">
        <v>8.141</v>
      </c>
      <c r="C97" s="3">
        <v>1.3925000000000001</v>
      </c>
      <c r="D97" s="3">
        <v>2.0087000000000002</v>
      </c>
      <c r="E97" s="3">
        <v>0.58909999999999996</v>
      </c>
      <c r="F97" s="3"/>
      <c r="I97" s="3"/>
      <c r="J97" s="3"/>
      <c r="K97" s="3"/>
      <c r="L97" s="3"/>
    </row>
    <row r="98" spans="1:12" s="4" customFormat="1" x14ac:dyDescent="0.25">
      <c r="A98" s="3"/>
      <c r="B98" s="3">
        <v>5.3730000000000002</v>
      </c>
      <c r="C98" s="3">
        <v>1.1403000000000001</v>
      </c>
      <c r="D98" s="3">
        <v>1.9251</v>
      </c>
      <c r="E98" s="3">
        <v>0.58479999999999999</v>
      </c>
      <c r="F98" s="3"/>
      <c r="I98" s="3"/>
      <c r="J98" s="3"/>
      <c r="K98" s="3"/>
      <c r="L98" s="3"/>
    </row>
    <row r="99" spans="1:12" s="4" customFormat="1" x14ac:dyDescent="0.25">
      <c r="A99" s="3"/>
      <c r="B99" s="3"/>
      <c r="C99" s="3"/>
      <c r="D99" s="3"/>
      <c r="E99" s="3"/>
      <c r="F99" s="3"/>
      <c r="I99" s="3"/>
      <c r="J99" s="3"/>
      <c r="K99" s="3"/>
      <c r="L99" s="3"/>
    </row>
    <row r="100" spans="1:12" x14ac:dyDescent="0.25">
      <c r="A100" s="3" t="s">
        <v>50</v>
      </c>
      <c r="B100" s="12" t="s">
        <v>59</v>
      </c>
      <c r="C100" s="12"/>
      <c r="D100" s="12"/>
      <c r="E100" s="12"/>
    </row>
    <row r="101" spans="1:12" x14ac:dyDescent="0.25">
      <c r="B101" s="3">
        <v>5.6132999999999997</v>
      </c>
      <c r="C101" s="3">
        <v>1.0298</v>
      </c>
      <c r="D101" s="3">
        <v>2.0556000000000001</v>
      </c>
      <c r="E101" s="3">
        <v>0.63339999999999996</v>
      </c>
    </row>
    <row r="102" spans="1:12" x14ac:dyDescent="0.25">
      <c r="B102" s="3">
        <v>5.9825999999999997</v>
      </c>
      <c r="C102" s="3">
        <v>1.0371999999999999</v>
      </c>
      <c r="D102" s="3">
        <v>2.0623999999999998</v>
      </c>
      <c r="E102" s="3">
        <v>0.47060000000000002</v>
      </c>
    </row>
    <row r="103" spans="1:12" x14ac:dyDescent="0.25">
      <c r="B103" s="3">
        <v>1.8331999999999999</v>
      </c>
      <c r="C103" s="3">
        <v>1.1072</v>
      </c>
      <c r="D103" s="3">
        <v>2.0021</v>
      </c>
      <c r="E103" s="3">
        <v>0.63849999999999996</v>
      </c>
    </row>
    <row r="104" spans="1:12" x14ac:dyDescent="0.25">
      <c r="B104" s="3">
        <v>8.1437000000000008</v>
      </c>
      <c r="C104" s="3">
        <v>1.4004000000000001</v>
      </c>
      <c r="D104" s="3">
        <v>2.1821999999999999</v>
      </c>
      <c r="E104" s="3">
        <v>0.58860000000000001</v>
      </c>
    </row>
    <row r="105" spans="1:12" x14ac:dyDescent="0.25">
      <c r="B105" s="3">
        <v>5.3932000000000002</v>
      </c>
      <c r="C105" s="3">
        <v>1.1435999999999999</v>
      </c>
      <c r="D105" s="3">
        <v>2.0756000000000001</v>
      </c>
      <c r="E105" s="3">
        <v>0.58279999999999998</v>
      </c>
    </row>
    <row r="107" spans="1:12" x14ac:dyDescent="0.25">
      <c r="A107" s="3" t="s">
        <v>51</v>
      </c>
      <c r="B107" s="12" t="s">
        <v>60</v>
      </c>
      <c r="C107" s="12"/>
      <c r="D107" s="12"/>
      <c r="E107" s="12"/>
    </row>
    <row r="108" spans="1:12" x14ac:dyDescent="0.25">
      <c r="B108" s="3">
        <v>5.5963000000000003</v>
      </c>
      <c r="C108" s="3">
        <v>1.0236000000000001</v>
      </c>
      <c r="D108" s="3">
        <v>1.9970000000000001</v>
      </c>
      <c r="E108" s="3">
        <v>0.63549999999999995</v>
      </c>
    </row>
    <row r="109" spans="1:12" x14ac:dyDescent="0.25">
      <c r="B109" s="3">
        <v>5.9217000000000004</v>
      </c>
      <c r="C109" s="3">
        <v>1.0416000000000001</v>
      </c>
      <c r="D109" s="3">
        <v>1.9923</v>
      </c>
      <c r="E109" s="3">
        <v>0.46739999999999998</v>
      </c>
    </row>
    <row r="110" spans="1:12" x14ac:dyDescent="0.25">
      <c r="B110" s="3">
        <v>1.8521000000000001</v>
      </c>
      <c r="C110" s="3">
        <v>1.1195999999999999</v>
      </c>
      <c r="D110" s="3">
        <v>1.8823000000000001</v>
      </c>
      <c r="E110" s="3">
        <v>0.6331</v>
      </c>
    </row>
    <row r="111" spans="1:12" x14ac:dyDescent="0.25">
      <c r="B111" s="3">
        <v>8.1242999999999999</v>
      </c>
      <c r="C111" s="3">
        <v>1.4020999999999999</v>
      </c>
      <c r="D111" s="3">
        <v>2.0728</v>
      </c>
      <c r="E111" s="3">
        <v>0.58720000000000006</v>
      </c>
    </row>
    <row r="112" spans="1:12" x14ac:dyDescent="0.25">
      <c r="B112" s="3">
        <v>5.3735999999999997</v>
      </c>
      <c r="C112" s="3">
        <v>1.1467000000000001</v>
      </c>
      <c r="D112" s="3">
        <v>1.9861</v>
      </c>
      <c r="E112" s="3">
        <v>0.58079999999999998</v>
      </c>
    </row>
    <row r="114" spans="1:5" x14ac:dyDescent="0.25">
      <c r="A114" s="3" t="s">
        <v>52</v>
      </c>
      <c r="B114" s="12" t="s">
        <v>61</v>
      </c>
      <c r="C114" s="12"/>
      <c r="D114" s="12"/>
      <c r="E114" s="12"/>
    </row>
    <row r="115" spans="1:5" x14ac:dyDescent="0.25">
      <c r="B115" s="3">
        <v>5.7317</v>
      </c>
      <c r="C115" s="3">
        <v>0.99299999999999999</v>
      </c>
      <c r="D115" s="3">
        <v>1.5047999999999999</v>
      </c>
      <c r="E115" s="3">
        <v>0.6542</v>
      </c>
    </row>
    <row r="116" spans="1:5" x14ac:dyDescent="0.25">
      <c r="B116" s="3">
        <v>6.2182000000000004</v>
      </c>
      <c r="C116" s="3">
        <v>1.0282</v>
      </c>
      <c r="D116" s="3">
        <v>1.6146</v>
      </c>
      <c r="E116" s="3">
        <v>0.4879</v>
      </c>
    </row>
    <row r="117" spans="1:5" x14ac:dyDescent="0.25">
      <c r="B117" s="3">
        <v>1.8704000000000001</v>
      </c>
      <c r="C117" s="3">
        <v>1.1168</v>
      </c>
      <c r="D117" s="3">
        <v>1.7134</v>
      </c>
      <c r="E117" s="3">
        <v>0.62819999999999998</v>
      </c>
    </row>
    <row r="118" spans="1:5" x14ac:dyDescent="0.25">
      <c r="B118" s="3">
        <v>8.9146999999999998</v>
      </c>
      <c r="C118" s="3">
        <v>1.4235</v>
      </c>
      <c r="D118" s="3">
        <v>1.7904</v>
      </c>
      <c r="E118" s="3">
        <v>0.56689999999999996</v>
      </c>
    </row>
    <row r="119" spans="1:5" x14ac:dyDescent="0.25">
      <c r="B119" s="3">
        <v>5.6837999999999997</v>
      </c>
      <c r="C119" s="3">
        <v>1.1404000000000001</v>
      </c>
      <c r="D119" s="3">
        <v>1.6557999999999999</v>
      </c>
      <c r="E119" s="3">
        <v>0.58430000000000004</v>
      </c>
    </row>
    <row r="121" spans="1:5" x14ac:dyDescent="0.25">
      <c r="A121" s="3" t="s">
        <v>53</v>
      </c>
      <c r="B121" s="12" t="s">
        <v>62</v>
      </c>
      <c r="C121" s="12"/>
      <c r="D121" s="12"/>
      <c r="E121" s="12"/>
    </row>
    <row r="122" spans="1:5" x14ac:dyDescent="0.25">
      <c r="B122" s="3">
        <v>5.6748000000000003</v>
      </c>
      <c r="C122" s="3">
        <v>0.98160000000000003</v>
      </c>
      <c r="D122" s="3">
        <v>1.4728000000000001</v>
      </c>
      <c r="E122" s="3">
        <v>0.65690000000000004</v>
      </c>
    </row>
    <row r="123" spans="1:5" x14ac:dyDescent="0.25">
      <c r="B123" s="3">
        <v>6.1401000000000003</v>
      </c>
      <c r="C123" s="3">
        <v>1.0328999999999999</v>
      </c>
      <c r="D123" s="3">
        <v>1.6096999999999999</v>
      </c>
      <c r="E123" s="3">
        <v>0.48359999999999997</v>
      </c>
    </row>
    <row r="124" spans="1:5" x14ac:dyDescent="0.25">
      <c r="B124" s="3">
        <v>1.8801000000000001</v>
      </c>
      <c r="C124" s="3">
        <v>1.1216999999999999</v>
      </c>
      <c r="D124" s="3">
        <v>1.6583000000000001</v>
      </c>
      <c r="E124" s="3">
        <v>0.62339999999999995</v>
      </c>
    </row>
    <row r="125" spans="1:5" x14ac:dyDescent="0.25">
      <c r="B125" s="3">
        <v>8.7783999999999995</v>
      </c>
      <c r="C125" s="3">
        <v>1.4240999999999999</v>
      </c>
      <c r="D125" s="3">
        <v>1.7697000000000001</v>
      </c>
      <c r="E125" s="3">
        <v>0.56999999999999995</v>
      </c>
    </row>
    <row r="126" spans="1:5" x14ac:dyDescent="0.25">
      <c r="B126" s="3">
        <v>5.6184000000000003</v>
      </c>
      <c r="C126" s="3">
        <v>1.1400999999999999</v>
      </c>
      <c r="D126" s="3">
        <v>1.6275999999999999</v>
      </c>
      <c r="E126" s="3">
        <v>0.58350000000000002</v>
      </c>
    </row>
    <row r="128" spans="1:5" x14ac:dyDescent="0.25">
      <c r="A128" s="3" t="s">
        <v>54</v>
      </c>
      <c r="B128" s="12" t="s">
        <v>63</v>
      </c>
      <c r="C128" s="12"/>
      <c r="D128" s="12"/>
      <c r="E128" s="12"/>
    </row>
    <row r="129" spans="1:5" x14ac:dyDescent="0.25">
      <c r="B129" s="3">
        <v>5.694</v>
      </c>
      <c r="C129" s="3">
        <v>0.98319999999999996</v>
      </c>
      <c r="D129" s="3">
        <v>1.3919999999999999</v>
      </c>
      <c r="E129" s="3">
        <v>0.65980000000000005</v>
      </c>
    </row>
    <row r="130" spans="1:5" x14ac:dyDescent="0.25">
      <c r="B130" s="3">
        <v>6.1193999999999997</v>
      </c>
      <c r="C130" s="3">
        <v>1.0233000000000001</v>
      </c>
      <c r="D130" s="3">
        <v>1.5215000000000001</v>
      </c>
      <c r="E130" s="3">
        <v>0.4889</v>
      </c>
    </row>
    <row r="131" spans="1:5" x14ac:dyDescent="0.25">
      <c r="B131" s="3">
        <v>1.9177999999999999</v>
      </c>
      <c r="C131" s="3">
        <v>1.1355</v>
      </c>
      <c r="D131" s="3">
        <v>1.5749</v>
      </c>
      <c r="E131" s="3">
        <v>0.61890000000000001</v>
      </c>
    </row>
    <row r="132" spans="1:5" x14ac:dyDescent="0.25">
      <c r="B132" s="3">
        <v>8.8405000000000005</v>
      </c>
      <c r="C132" s="3">
        <v>1.4177999999999999</v>
      </c>
      <c r="D132" s="3">
        <v>1.6548</v>
      </c>
      <c r="E132" s="3">
        <v>0.57020000000000004</v>
      </c>
    </row>
    <row r="133" spans="1:5" x14ac:dyDescent="0.25">
      <c r="B133" s="3">
        <v>5.6429</v>
      </c>
      <c r="C133" s="3">
        <v>1.1399999999999999</v>
      </c>
      <c r="D133" s="3">
        <v>1.5358000000000001</v>
      </c>
      <c r="E133" s="3">
        <v>0.58450000000000002</v>
      </c>
    </row>
    <row r="135" spans="1:5" x14ac:dyDescent="0.25">
      <c r="A135" s="3" t="s">
        <v>55</v>
      </c>
      <c r="B135" s="12" t="s">
        <v>64</v>
      </c>
      <c r="C135" s="12"/>
      <c r="D135" s="12"/>
      <c r="E135" s="12"/>
    </row>
    <row r="136" spans="1:5" x14ac:dyDescent="0.25">
      <c r="B136" s="3">
        <v>5.6436999999999999</v>
      </c>
      <c r="C136" s="3">
        <v>0.98980000000000001</v>
      </c>
      <c r="D136" s="3">
        <v>1.4925999999999999</v>
      </c>
      <c r="E136" s="3">
        <v>0.65780000000000005</v>
      </c>
    </row>
    <row r="137" spans="1:5" x14ac:dyDescent="0.25">
      <c r="B137" s="3">
        <v>6.1714000000000002</v>
      </c>
      <c r="C137" s="3">
        <v>1.0244</v>
      </c>
      <c r="D137" s="3">
        <v>1.6095999999999999</v>
      </c>
      <c r="E137" s="3">
        <v>0.49030000000000001</v>
      </c>
    </row>
    <row r="138" spans="1:5" x14ac:dyDescent="0.25">
      <c r="B138" s="3">
        <v>1.8712</v>
      </c>
      <c r="C138" s="3">
        <v>1.111</v>
      </c>
      <c r="D138" s="3">
        <v>1.7213000000000001</v>
      </c>
      <c r="E138" s="3">
        <v>0.62749999999999995</v>
      </c>
    </row>
    <row r="139" spans="1:5" x14ac:dyDescent="0.25">
      <c r="B139" s="3">
        <v>8.8347999999999995</v>
      </c>
      <c r="C139" s="3">
        <v>1.4241999999999999</v>
      </c>
      <c r="D139" s="3">
        <v>1.7950999999999999</v>
      </c>
      <c r="E139" s="3">
        <v>0.56799999999999995</v>
      </c>
    </row>
    <row r="140" spans="1:5" x14ac:dyDescent="0.25">
      <c r="B140" s="3">
        <v>5.6303000000000001</v>
      </c>
      <c r="C140" s="3">
        <v>1.1373</v>
      </c>
      <c r="D140" s="3">
        <v>1.6546000000000001</v>
      </c>
      <c r="E140" s="3">
        <v>0.58589999999999998</v>
      </c>
    </row>
    <row r="142" spans="1:5" x14ac:dyDescent="0.25">
      <c r="A142" s="3" t="s">
        <v>3</v>
      </c>
      <c r="B142" s="12" t="s">
        <v>65</v>
      </c>
      <c r="C142" s="12"/>
      <c r="D142" s="12"/>
      <c r="E142" s="12"/>
    </row>
    <row r="143" spans="1:5" x14ac:dyDescent="0.25">
      <c r="B143" s="3">
        <v>6.2245999999999997</v>
      </c>
      <c r="C143" s="3">
        <v>0.99839999999999995</v>
      </c>
      <c r="D143" s="3">
        <v>1.9622999999999999</v>
      </c>
      <c r="E143" s="3">
        <v>0.62819999999999998</v>
      </c>
    </row>
    <row r="144" spans="1:5" x14ac:dyDescent="0.25">
      <c r="B144" s="3">
        <v>6.7667000000000002</v>
      </c>
      <c r="C144" s="3">
        <v>1.0935999999999999</v>
      </c>
      <c r="D144" s="3">
        <v>2.1579999999999999</v>
      </c>
      <c r="E144" s="3">
        <v>0.44690000000000002</v>
      </c>
    </row>
    <row r="145" spans="1:5" x14ac:dyDescent="0.25">
      <c r="B145" s="3">
        <v>1.7226999999999999</v>
      </c>
      <c r="C145" s="3">
        <v>1.0974999999999999</v>
      </c>
      <c r="D145" s="3">
        <v>2.1013999999999999</v>
      </c>
      <c r="E145" s="3">
        <v>0.64610000000000001</v>
      </c>
    </row>
    <row r="146" spans="1:5" x14ac:dyDescent="0.25">
      <c r="B146" s="3">
        <v>8.8804999999999996</v>
      </c>
      <c r="C146" s="3">
        <v>1.4305000000000001</v>
      </c>
      <c r="D146" s="3">
        <v>2.351</v>
      </c>
      <c r="E146" s="3">
        <v>0.5716</v>
      </c>
    </row>
    <row r="147" spans="1:5" x14ac:dyDescent="0.25">
      <c r="B147" s="3">
        <v>5.8986000000000001</v>
      </c>
      <c r="C147" s="3">
        <v>1.155</v>
      </c>
      <c r="D147" s="3">
        <v>2.1432000000000002</v>
      </c>
      <c r="E147" s="3">
        <v>0.57320000000000004</v>
      </c>
    </row>
    <row r="149" spans="1:5" x14ac:dyDescent="0.25">
      <c r="A149" s="3" t="s">
        <v>56</v>
      </c>
      <c r="B149" s="12" t="s">
        <v>66</v>
      </c>
      <c r="C149" s="12"/>
      <c r="D149" s="12"/>
      <c r="E149" s="12"/>
    </row>
    <row r="150" spans="1:5" x14ac:dyDescent="0.25">
      <c r="B150" s="3">
        <v>6.1924999999999999</v>
      </c>
      <c r="C150" s="3">
        <v>0.99909999999999999</v>
      </c>
      <c r="D150" s="3">
        <v>1.8926000000000001</v>
      </c>
      <c r="E150" s="3">
        <v>0.6321</v>
      </c>
    </row>
    <row r="151" spans="1:5" x14ac:dyDescent="0.25">
      <c r="B151" s="3">
        <v>6.7293000000000003</v>
      </c>
      <c r="C151" s="3">
        <v>1.0783</v>
      </c>
      <c r="D151" s="3">
        <v>2.0764</v>
      </c>
      <c r="E151" s="3">
        <v>0.45290000000000002</v>
      </c>
    </row>
    <row r="152" spans="1:5" x14ac:dyDescent="0.25">
      <c r="B152" s="3">
        <v>1.7431000000000001</v>
      </c>
      <c r="C152" s="3">
        <v>1.0982000000000001</v>
      </c>
      <c r="D152" s="3">
        <v>2.0714999999999999</v>
      </c>
      <c r="E152" s="3">
        <v>0.64380000000000004</v>
      </c>
    </row>
    <row r="153" spans="1:5" x14ac:dyDescent="0.25">
      <c r="B153" s="3">
        <v>8.9059000000000008</v>
      </c>
      <c r="C153" s="3">
        <v>1.4226000000000001</v>
      </c>
      <c r="D153" s="3">
        <v>2.2435999999999998</v>
      </c>
      <c r="E153" s="3">
        <v>0.57389999999999997</v>
      </c>
    </row>
    <row r="154" spans="1:5" x14ac:dyDescent="0.25">
      <c r="B154" s="3">
        <v>5.8926999999999996</v>
      </c>
      <c r="C154" s="3">
        <v>1.1495</v>
      </c>
      <c r="D154" s="3">
        <v>2.0710000000000002</v>
      </c>
      <c r="E154" s="3">
        <v>0.57569999999999999</v>
      </c>
    </row>
    <row r="156" spans="1:5" x14ac:dyDescent="0.25">
      <c r="A156" s="3" t="s">
        <v>70</v>
      </c>
      <c r="B156" s="12" t="s">
        <v>67</v>
      </c>
      <c r="C156" s="12"/>
      <c r="D156" s="12"/>
      <c r="E156" s="12"/>
    </row>
    <row r="157" spans="1:5" x14ac:dyDescent="0.25">
      <c r="B157" s="3">
        <v>6.1833</v>
      </c>
      <c r="C157" s="3">
        <v>0.99609999999999999</v>
      </c>
      <c r="D157" s="3">
        <v>1.8252999999999999</v>
      </c>
      <c r="E157" s="3">
        <v>0.63570000000000004</v>
      </c>
    </row>
    <row r="158" spans="1:5" x14ac:dyDescent="0.25">
      <c r="B158" s="3">
        <v>6.7419000000000002</v>
      </c>
      <c r="C158" s="3">
        <v>1.0729</v>
      </c>
      <c r="D158" s="3">
        <v>2.0320999999999998</v>
      </c>
      <c r="E158" s="3">
        <v>0.4572</v>
      </c>
    </row>
    <row r="159" spans="1:5" x14ac:dyDescent="0.25">
      <c r="B159" s="3">
        <v>1.7533000000000001</v>
      </c>
      <c r="C159" s="3">
        <v>1.1000000000000001</v>
      </c>
      <c r="D159" s="3">
        <v>2.02</v>
      </c>
      <c r="E159" s="3">
        <v>0.64329999999999998</v>
      </c>
    </row>
    <row r="160" spans="1:5" x14ac:dyDescent="0.25">
      <c r="B160" s="3">
        <v>8.9037000000000006</v>
      </c>
      <c r="C160" s="3">
        <v>1.4159999999999999</v>
      </c>
      <c r="D160" s="3">
        <v>2.1783000000000001</v>
      </c>
      <c r="E160" s="3">
        <v>0.57469999999999999</v>
      </c>
    </row>
    <row r="161" spans="1:5" x14ac:dyDescent="0.25">
      <c r="B161" s="3">
        <v>5.8955000000000002</v>
      </c>
      <c r="C161" s="3">
        <v>1.1463000000000001</v>
      </c>
      <c r="D161" s="3">
        <v>2.0139</v>
      </c>
      <c r="E161" s="3">
        <v>0.57769999999999999</v>
      </c>
    </row>
    <row r="163" spans="1:5" x14ac:dyDescent="0.25">
      <c r="A163" s="3" t="s">
        <v>57</v>
      </c>
      <c r="B163" s="12" t="s">
        <v>68</v>
      </c>
      <c r="C163" s="12"/>
      <c r="D163" s="12"/>
      <c r="E163" s="12"/>
    </row>
    <row r="164" spans="1:5" x14ac:dyDescent="0.25">
      <c r="B164" s="3">
        <v>6.1230000000000002</v>
      </c>
      <c r="C164" s="3">
        <v>0.99060000000000004</v>
      </c>
      <c r="D164" s="3">
        <v>1.7959000000000001</v>
      </c>
      <c r="E164" s="3">
        <v>0.63680000000000003</v>
      </c>
    </row>
    <row r="165" spans="1:5" x14ac:dyDescent="0.25">
      <c r="B165" s="3">
        <v>6.6348000000000003</v>
      </c>
      <c r="C165" s="3">
        <v>1.0754999999999999</v>
      </c>
      <c r="D165" s="3">
        <v>1.9948999999999999</v>
      </c>
      <c r="E165" s="3">
        <v>0.45529999999999998</v>
      </c>
    </row>
    <row r="166" spans="1:5" x14ac:dyDescent="0.25">
      <c r="B166" s="3">
        <v>1.7668999999999999</v>
      </c>
      <c r="C166" s="3">
        <v>1.1064000000000001</v>
      </c>
      <c r="D166" s="3">
        <v>1.9460999999999999</v>
      </c>
      <c r="E166" s="3">
        <v>0.63890000000000002</v>
      </c>
    </row>
    <row r="167" spans="1:5" x14ac:dyDescent="0.25">
      <c r="B167" s="3">
        <v>8.8526000000000007</v>
      </c>
      <c r="C167" s="3">
        <v>1.4209000000000001</v>
      </c>
      <c r="D167" s="3">
        <v>2.1379000000000001</v>
      </c>
      <c r="E167" s="3">
        <v>0.57450000000000001</v>
      </c>
    </row>
    <row r="168" spans="1:5" x14ac:dyDescent="0.25">
      <c r="B168" s="3">
        <v>5.8442999999999996</v>
      </c>
      <c r="C168" s="3">
        <v>1.1484000000000001</v>
      </c>
      <c r="D168" s="3">
        <v>1.9686999999999999</v>
      </c>
      <c r="E168" s="3">
        <v>0.57640000000000002</v>
      </c>
    </row>
  </sheetData>
  <mergeCells count="26">
    <mergeCell ref="B163:E163"/>
    <mergeCell ref="B93:E93"/>
    <mergeCell ref="G27:H27"/>
    <mergeCell ref="G28:H28"/>
    <mergeCell ref="B128:E128"/>
    <mergeCell ref="B135:E135"/>
    <mergeCell ref="B142:E142"/>
    <mergeCell ref="B149:E149"/>
    <mergeCell ref="B156:E156"/>
    <mergeCell ref="B86:E86"/>
    <mergeCell ref="B100:E100"/>
    <mergeCell ref="B107:E107"/>
    <mergeCell ref="B114:E114"/>
    <mergeCell ref="B121:E121"/>
    <mergeCell ref="B79:E79"/>
    <mergeCell ref="B37:E37"/>
    <mergeCell ref="B44:E44"/>
    <mergeCell ref="B51:E51"/>
    <mergeCell ref="B58:E58"/>
    <mergeCell ref="B65:E65"/>
    <mergeCell ref="B72:E72"/>
    <mergeCell ref="B1:E1"/>
    <mergeCell ref="B9:E9"/>
    <mergeCell ref="B16:E16"/>
    <mergeCell ref="B23:E23"/>
    <mergeCell ref="B30:E30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31"/>
  <sheetViews>
    <sheetView tabSelected="1" topLeftCell="G1" workbookViewId="0">
      <selection activeCell="AG4" sqref="AG4:AG27"/>
    </sheetView>
  </sheetViews>
  <sheetFormatPr defaultRowHeight="15" x14ac:dyDescent="0.25"/>
  <cols>
    <col min="1" max="1" width="9.140625" style="16"/>
    <col min="2" max="2" width="9.42578125" style="17" bestFit="1" customWidth="1"/>
    <col min="3" max="3" width="13.7109375" style="17" bestFit="1" customWidth="1"/>
    <col min="4" max="4" width="15.42578125" style="17" bestFit="1" customWidth="1"/>
    <col min="5" max="5" width="15.140625" style="17" bestFit="1" customWidth="1"/>
    <col min="6" max="6" width="12.7109375" style="17" bestFit="1" customWidth="1"/>
    <col min="7" max="7" width="16.28515625" style="17" bestFit="1" customWidth="1"/>
    <col min="8" max="8" width="9.140625" style="16"/>
    <col min="9" max="9" width="4.85546875" style="16" bestFit="1" customWidth="1"/>
    <col min="10" max="10" width="9.140625" style="16" bestFit="1" customWidth="1"/>
    <col min="11" max="11" width="10.85546875" style="16" bestFit="1" customWidth="1"/>
    <col min="12" max="12" width="9.140625" style="16"/>
    <col min="13" max="13" width="4.85546875" style="16" bestFit="1" customWidth="1"/>
    <col min="14" max="14" width="9.140625" style="16" bestFit="1" customWidth="1"/>
    <col min="15" max="15" width="10.5703125" style="16" bestFit="1" customWidth="1"/>
    <col min="16" max="16" width="9.140625" style="16"/>
    <col min="17" max="17" width="4.85546875" style="16" bestFit="1" customWidth="1"/>
    <col min="18" max="18" width="8.42578125" style="16" bestFit="1" customWidth="1"/>
    <col min="19" max="19" width="8.140625" style="16" bestFit="1" customWidth="1"/>
    <col min="20" max="20" width="9.140625" style="16"/>
    <col min="21" max="21" width="4.85546875" style="16" bestFit="1" customWidth="1"/>
    <col min="22" max="22" width="9.140625" style="16" bestFit="1" customWidth="1"/>
    <col min="23" max="23" width="11.7109375" style="16" bestFit="1" customWidth="1"/>
    <col min="24" max="24" width="5.5703125" style="16" customWidth="1"/>
    <col min="25" max="25" width="6" style="4" bestFit="1" customWidth="1"/>
    <col min="26" max="26" width="3" style="4" bestFit="1" customWidth="1"/>
    <col min="27" max="27" width="8.42578125" style="4" bestFit="1" customWidth="1"/>
    <col min="28" max="28" width="3" style="4" bestFit="1" customWidth="1"/>
    <col min="29" max="29" width="8.42578125" style="4" bestFit="1" customWidth="1"/>
    <col min="30" max="30" width="3" style="4" bestFit="1" customWidth="1"/>
    <col min="31" max="31" width="8.42578125" style="4" bestFit="1" customWidth="1"/>
    <col min="32" max="32" width="3" style="4" bestFit="1" customWidth="1"/>
    <col min="33" max="33" width="8.42578125" style="4" bestFit="1" customWidth="1"/>
    <col min="35" max="16384" width="9.140625" style="16"/>
  </cols>
  <sheetData>
    <row r="2" spans="2:33" x14ac:dyDescent="0.25">
      <c r="B2" s="3"/>
      <c r="C2" s="3"/>
      <c r="D2" s="3"/>
      <c r="E2" s="3"/>
      <c r="F2" s="3"/>
      <c r="G2" s="3"/>
    </row>
    <row r="3" spans="2:33" x14ac:dyDescent="0.25">
      <c r="B3" s="3" t="str">
        <f>Plan1!G2</f>
        <v>Item</v>
      </c>
      <c r="C3" s="3" t="str">
        <f>Plan1!H2</f>
        <v>Topologia</v>
      </c>
      <c r="D3" s="3" t="str">
        <f>Plan1!I2</f>
        <v>MAPE (%)</v>
      </c>
      <c r="E3" s="3" t="str">
        <f>Plan1!J2</f>
        <v>RMSE (%)</v>
      </c>
      <c r="F3" s="3" t="str">
        <f>Plan1!K2</f>
        <v>U (adm)</v>
      </c>
      <c r="G3" s="3" t="str">
        <f>Plan1!L2</f>
        <v>NIAE (adm)</v>
      </c>
      <c r="I3" s="3" t="s">
        <v>19</v>
      </c>
      <c r="J3" s="3" t="s">
        <v>18</v>
      </c>
      <c r="K3" s="3" t="s">
        <v>21</v>
      </c>
      <c r="M3" s="3" t="s">
        <v>19</v>
      </c>
      <c r="N3" s="3" t="s">
        <v>18</v>
      </c>
      <c r="O3" s="3" t="s">
        <v>22</v>
      </c>
      <c r="Q3" s="3" t="s">
        <v>19</v>
      </c>
      <c r="R3" s="3" t="s">
        <v>18</v>
      </c>
      <c r="S3" s="3" t="s">
        <v>23</v>
      </c>
      <c r="U3" s="3" t="s">
        <v>19</v>
      </c>
      <c r="V3" s="3" t="s">
        <v>18</v>
      </c>
      <c r="W3" s="3" t="s">
        <v>24</v>
      </c>
      <c r="Y3" s="4" t="s">
        <v>20</v>
      </c>
      <c r="Z3" s="12" t="str">
        <f>K3</f>
        <v>MAPE (%)</v>
      </c>
      <c r="AA3" s="12"/>
      <c r="AB3" s="12" t="str">
        <f>O3</f>
        <v>RMSE (%)</v>
      </c>
      <c r="AC3" s="12"/>
      <c r="AD3" s="12" t="s">
        <v>23</v>
      </c>
      <c r="AE3" s="12"/>
      <c r="AF3" s="12" t="s">
        <v>24</v>
      </c>
      <c r="AG3" s="12"/>
    </row>
    <row r="4" spans="2:33" x14ac:dyDescent="0.25">
      <c r="B4" s="3" t="str">
        <f>Plan1!G3</f>
        <v>A</v>
      </c>
      <c r="C4" s="3" t="str">
        <f>Plan1!H3</f>
        <v>JF21-05</v>
      </c>
      <c r="D4" s="3">
        <f>Plan1!I3</f>
        <v>4.7706</v>
      </c>
      <c r="E4" s="3">
        <f>Plan1!J3</f>
        <v>1.1200000000000001</v>
      </c>
      <c r="F4" s="3">
        <f>Plan1!K3</f>
        <v>1.5470999999999999</v>
      </c>
      <c r="G4" s="3">
        <f>Plan1!L3</f>
        <v>0.60409999999999997</v>
      </c>
      <c r="I4" s="3" t="s">
        <v>8</v>
      </c>
      <c r="J4" s="3" t="s">
        <v>39</v>
      </c>
      <c r="K4" s="3">
        <v>4.7691999999999997</v>
      </c>
      <c r="M4" s="3" t="s">
        <v>10</v>
      </c>
      <c r="N4" s="3" t="s">
        <v>41</v>
      </c>
      <c r="O4" s="3">
        <v>1.1194999999999999</v>
      </c>
      <c r="Q4" s="3" t="s">
        <v>9</v>
      </c>
      <c r="R4" s="3" t="s">
        <v>40</v>
      </c>
      <c r="S4" s="3">
        <v>1.4936</v>
      </c>
      <c r="U4" s="3" t="s">
        <v>6</v>
      </c>
      <c r="V4" s="3" t="s">
        <v>37</v>
      </c>
      <c r="W4" s="3">
        <v>0.60409999999999997</v>
      </c>
      <c r="Y4" s="4">
        <v>1</v>
      </c>
      <c r="Z4" s="3" t="str">
        <f>I4</f>
        <v>C</v>
      </c>
      <c r="AA4" s="3" t="str">
        <f>J4</f>
        <v>JF21-15</v>
      </c>
      <c r="AB4" s="3" t="str">
        <f>M4</f>
        <v>E</v>
      </c>
      <c r="AC4" s="3" t="str">
        <f>N4</f>
        <v>JF22-05</v>
      </c>
      <c r="AD4" s="3" t="str">
        <f>Q4</f>
        <v>D</v>
      </c>
      <c r="AE4" s="3" t="str">
        <f t="shared" ref="AE4:AE27" si="0">R4</f>
        <v>JF-21-20</v>
      </c>
      <c r="AF4" s="3" t="str">
        <f>U4</f>
        <v>A</v>
      </c>
      <c r="AG4" s="3" t="str">
        <f t="shared" ref="AG4:AG27" si="1">V4</f>
        <v>JF21-05</v>
      </c>
    </row>
    <row r="5" spans="2:33" x14ac:dyDescent="0.25">
      <c r="B5" s="3" t="str">
        <f>Plan1!G5</f>
        <v>C</v>
      </c>
      <c r="C5" s="3" t="str">
        <f>Plan1!H5</f>
        <v>JF21-15</v>
      </c>
      <c r="D5" s="3">
        <f>Plan1!I5</f>
        <v>4.7691999999999997</v>
      </c>
      <c r="E5" s="3">
        <f>Plan1!J5</f>
        <v>1.1200000000000001</v>
      </c>
      <c r="F5" s="3">
        <f>Plan1!K5</f>
        <v>1.5403</v>
      </c>
      <c r="G5" s="3">
        <f>Plan1!L5</f>
        <v>0.60399999999999998</v>
      </c>
      <c r="I5" s="3" t="s">
        <v>6</v>
      </c>
      <c r="J5" s="3" t="s">
        <v>37</v>
      </c>
      <c r="K5" s="3">
        <v>4.7706</v>
      </c>
      <c r="M5" s="3" t="s">
        <v>8</v>
      </c>
      <c r="N5" s="3" t="s">
        <v>39</v>
      </c>
      <c r="O5" s="3">
        <v>1.1200000000000001</v>
      </c>
      <c r="Q5" s="3" t="s">
        <v>7</v>
      </c>
      <c r="R5" s="3" t="s">
        <v>38</v>
      </c>
      <c r="S5" s="3">
        <v>1.522</v>
      </c>
      <c r="U5" s="3" t="s">
        <v>8</v>
      </c>
      <c r="V5" s="3" t="s">
        <v>39</v>
      </c>
      <c r="W5" s="3">
        <v>0.60399999999999998</v>
      </c>
      <c r="Y5" s="4">
        <v>2</v>
      </c>
      <c r="Z5" s="3" t="str">
        <f t="shared" ref="Z5:Z27" si="2">I5</f>
        <v>A</v>
      </c>
      <c r="AA5" s="3" t="str">
        <f>J5</f>
        <v>JF21-05</v>
      </c>
      <c r="AB5" s="3" t="str">
        <f t="shared" ref="AB5:AB27" si="3">M5</f>
        <v>C</v>
      </c>
      <c r="AC5" s="3" t="str">
        <f>N5</f>
        <v>JF21-15</v>
      </c>
      <c r="AD5" s="3" t="str">
        <f>Q5</f>
        <v>B</v>
      </c>
      <c r="AE5" s="3" t="str">
        <f t="shared" si="0"/>
        <v>JF21-10</v>
      </c>
      <c r="AF5" s="3" t="str">
        <f>U5</f>
        <v>C</v>
      </c>
      <c r="AG5" s="3" t="str">
        <f t="shared" si="1"/>
        <v>JF21-15</v>
      </c>
    </row>
    <row r="6" spans="2:33" x14ac:dyDescent="0.25">
      <c r="B6" s="3" t="str">
        <f>Plan1!G4</f>
        <v>B</v>
      </c>
      <c r="C6" s="3" t="str">
        <f>Plan1!H4</f>
        <v>JF21-10</v>
      </c>
      <c r="D6" s="3">
        <f>Plan1!I4</f>
        <v>4.7885999999999997</v>
      </c>
      <c r="E6" s="3">
        <f>Plan1!J4</f>
        <v>1.1207</v>
      </c>
      <c r="F6" s="3">
        <f>Plan1!K4</f>
        <v>1.522</v>
      </c>
      <c r="G6" s="3">
        <f>Plan1!L4</f>
        <v>0.60350000000000004</v>
      </c>
      <c r="I6" s="3" t="s">
        <v>7</v>
      </c>
      <c r="J6" s="3" t="s">
        <v>38</v>
      </c>
      <c r="K6" s="3">
        <v>4.7885999999999997</v>
      </c>
      <c r="M6" s="3" t="s">
        <v>6</v>
      </c>
      <c r="N6" s="3" t="s">
        <v>37</v>
      </c>
      <c r="O6" s="3">
        <v>1.1200000000000001</v>
      </c>
      <c r="Q6" s="3" t="s">
        <v>54</v>
      </c>
      <c r="R6" s="3" t="s">
        <v>63</v>
      </c>
      <c r="S6" s="3">
        <v>1.5358000000000001</v>
      </c>
      <c r="U6" s="3" t="s">
        <v>7</v>
      </c>
      <c r="V6" s="3" t="s">
        <v>38</v>
      </c>
      <c r="W6" s="3">
        <v>0.60350000000000004</v>
      </c>
      <c r="Y6" s="4">
        <v>3</v>
      </c>
      <c r="Z6" s="3" t="str">
        <f t="shared" si="2"/>
        <v>B</v>
      </c>
      <c r="AA6" s="3" t="str">
        <f>J6</f>
        <v>JF21-10</v>
      </c>
      <c r="AB6" s="3" t="str">
        <f t="shared" si="3"/>
        <v>A</v>
      </c>
      <c r="AC6" s="3" t="str">
        <f>N6</f>
        <v>JF21-05</v>
      </c>
      <c r="AD6" s="3" t="str">
        <f>Q6</f>
        <v>S</v>
      </c>
      <c r="AE6" s="3" t="str">
        <f t="shared" si="0"/>
        <v>JF41-15</v>
      </c>
      <c r="AF6" s="3" t="str">
        <f>U6</f>
        <v>B</v>
      </c>
      <c r="AG6" s="3" t="str">
        <f t="shared" si="1"/>
        <v>JF21-10</v>
      </c>
    </row>
    <row r="7" spans="2:33" x14ac:dyDescent="0.25">
      <c r="B7" s="3" t="str">
        <f>Plan1!G6</f>
        <v>D</v>
      </c>
      <c r="C7" s="3" t="str">
        <f>Plan1!H6</f>
        <v>JF-21-20</v>
      </c>
      <c r="D7" s="3">
        <f>Plan1!I6</f>
        <v>4.8007</v>
      </c>
      <c r="E7" s="3">
        <f>Plan1!J6</f>
        <v>1.123</v>
      </c>
      <c r="F7" s="3">
        <f>Plan1!K6</f>
        <v>1.4936</v>
      </c>
      <c r="G7" s="3">
        <f>Plan1!L6</f>
        <v>0.60260000000000002</v>
      </c>
      <c r="I7" s="3" t="s">
        <v>9</v>
      </c>
      <c r="J7" s="3" t="s">
        <v>40</v>
      </c>
      <c r="K7" s="3">
        <v>4.8007</v>
      </c>
      <c r="M7" s="3" t="s">
        <v>7</v>
      </c>
      <c r="N7" s="3" t="s">
        <v>38</v>
      </c>
      <c r="O7" s="3">
        <v>1.1207</v>
      </c>
      <c r="Q7" s="3" t="s">
        <v>8</v>
      </c>
      <c r="R7" s="3" t="s">
        <v>39</v>
      </c>
      <c r="S7" s="3">
        <v>1.5403</v>
      </c>
      <c r="U7" s="3" t="s">
        <v>9</v>
      </c>
      <c r="V7" s="3" t="s">
        <v>40</v>
      </c>
      <c r="W7" s="3">
        <v>0.60260000000000002</v>
      </c>
      <c r="Y7" s="4">
        <v>4</v>
      </c>
      <c r="Z7" s="3" t="str">
        <f t="shared" si="2"/>
        <v>D</v>
      </c>
      <c r="AA7" s="3" t="str">
        <f>J7</f>
        <v>JF-21-20</v>
      </c>
      <c r="AB7" s="3" t="str">
        <f t="shared" si="3"/>
        <v>B</v>
      </c>
      <c r="AC7" s="3" t="str">
        <f>N7</f>
        <v>JF21-10</v>
      </c>
      <c r="AD7" s="3" t="str">
        <f>Q7</f>
        <v>C</v>
      </c>
      <c r="AE7" s="3" t="str">
        <f t="shared" si="0"/>
        <v>JF21-15</v>
      </c>
      <c r="AF7" s="3" t="str">
        <f>U7</f>
        <v>D</v>
      </c>
      <c r="AG7" s="3" t="str">
        <f t="shared" si="1"/>
        <v>JF-21-20</v>
      </c>
    </row>
    <row r="8" spans="2:33" x14ac:dyDescent="0.25">
      <c r="B8" s="3" t="str">
        <f>Plan1!G7</f>
        <v>E</v>
      </c>
      <c r="C8" s="3" t="str">
        <f>Plan1!H7</f>
        <v>JF22-05</v>
      </c>
      <c r="D8" s="3">
        <f>Plan1!I7</f>
        <v>4.9345999999999997</v>
      </c>
      <c r="E8" s="3">
        <f>Plan1!J7</f>
        <v>1.1194999999999999</v>
      </c>
      <c r="F8" s="3">
        <f>Plan1!K7</f>
        <v>1.8317000000000001</v>
      </c>
      <c r="G8" s="3">
        <f>Plan1!L7</f>
        <v>0.60150000000000003</v>
      </c>
      <c r="I8" s="3" t="s">
        <v>10</v>
      </c>
      <c r="J8" s="3" t="s">
        <v>41</v>
      </c>
      <c r="K8" s="3">
        <v>4.9345999999999997</v>
      </c>
      <c r="M8" s="3" t="s">
        <v>12</v>
      </c>
      <c r="N8" s="3" t="s">
        <v>43</v>
      </c>
      <c r="O8" s="3">
        <v>1.1218999999999999</v>
      </c>
      <c r="Q8" s="3" t="s">
        <v>6</v>
      </c>
      <c r="R8" s="3" t="s">
        <v>37</v>
      </c>
      <c r="S8" s="3">
        <v>1.5470999999999999</v>
      </c>
      <c r="U8" s="3" t="s">
        <v>10</v>
      </c>
      <c r="V8" s="3" t="s">
        <v>41</v>
      </c>
      <c r="W8" s="3">
        <v>0.60150000000000003</v>
      </c>
      <c r="Y8" s="4">
        <v>5</v>
      </c>
      <c r="Z8" s="3" t="str">
        <f t="shared" si="2"/>
        <v>E</v>
      </c>
      <c r="AA8" s="3" t="str">
        <f>J8</f>
        <v>JF22-05</v>
      </c>
      <c r="AB8" s="3" t="str">
        <f t="shared" si="3"/>
        <v>G</v>
      </c>
      <c r="AC8" s="3" t="str">
        <f>N8</f>
        <v>JF22-15</v>
      </c>
      <c r="AD8" s="3" t="str">
        <f>Q8</f>
        <v>A</v>
      </c>
      <c r="AE8" s="3" t="str">
        <f t="shared" si="0"/>
        <v>JF21-05</v>
      </c>
      <c r="AF8" s="3" t="str">
        <f>U8</f>
        <v>E</v>
      </c>
      <c r="AG8" s="3" t="str">
        <f t="shared" si="1"/>
        <v>JF22-05</v>
      </c>
    </row>
    <row r="9" spans="2:33" x14ac:dyDescent="0.25">
      <c r="B9" s="3" t="str">
        <f>Plan1!G8</f>
        <v>F</v>
      </c>
      <c r="C9" s="3" t="str">
        <f>Plan1!H8</f>
        <v>JF22-10</v>
      </c>
      <c r="D9" s="3">
        <f>Plan1!I8</f>
        <v>4.9859999999999998</v>
      </c>
      <c r="E9" s="3">
        <f>Plan1!J8</f>
        <v>1.1220000000000001</v>
      </c>
      <c r="F9" s="3">
        <f>Plan1!K8</f>
        <v>1.8706</v>
      </c>
      <c r="G9" s="3">
        <f>Plan1!L8</f>
        <v>0.60029999999999994</v>
      </c>
      <c r="I9" s="3" t="s">
        <v>12</v>
      </c>
      <c r="J9" s="3" t="s">
        <v>43</v>
      </c>
      <c r="K9" s="3">
        <v>4.9840999999999998</v>
      </c>
      <c r="M9" s="3" t="s">
        <v>11</v>
      </c>
      <c r="N9" s="3" t="s">
        <v>42</v>
      </c>
      <c r="O9" s="3">
        <v>1.1220000000000001</v>
      </c>
      <c r="Q9" s="3" t="s">
        <v>16</v>
      </c>
      <c r="R9" s="3" t="s">
        <v>47</v>
      </c>
      <c r="S9" s="3">
        <v>1.5483</v>
      </c>
      <c r="U9" s="3" t="s">
        <v>11</v>
      </c>
      <c r="V9" s="3" t="s">
        <v>42</v>
      </c>
      <c r="W9" s="3">
        <v>0.60029999999999994</v>
      </c>
      <c r="Y9" s="4">
        <v>6</v>
      </c>
      <c r="Z9" s="3" t="str">
        <f t="shared" si="2"/>
        <v>G</v>
      </c>
      <c r="AA9" s="3" t="str">
        <f>J9</f>
        <v>JF22-15</v>
      </c>
      <c r="AB9" s="3" t="str">
        <f t="shared" si="3"/>
        <v>F</v>
      </c>
      <c r="AC9" s="3" t="str">
        <f>N9</f>
        <v>JF22-10</v>
      </c>
      <c r="AD9" s="3" t="str">
        <f>Q9</f>
        <v>K</v>
      </c>
      <c r="AE9" s="3" t="str">
        <f t="shared" si="0"/>
        <v>JF31-15</v>
      </c>
      <c r="AF9" s="3" t="str">
        <f>U9</f>
        <v>F</v>
      </c>
      <c r="AG9" s="3" t="str">
        <f t="shared" si="1"/>
        <v>JF22-10</v>
      </c>
    </row>
    <row r="10" spans="2:33" x14ac:dyDescent="0.25">
      <c r="B10" s="3" t="str">
        <f>Plan1!G9</f>
        <v>G</v>
      </c>
      <c r="C10" s="3" t="str">
        <f>Plan1!H9</f>
        <v>JF22-15</v>
      </c>
      <c r="D10" s="3">
        <f>Plan1!I9</f>
        <v>4.9840999999999998</v>
      </c>
      <c r="E10" s="3">
        <f>Plan1!J9</f>
        <v>1.1218999999999999</v>
      </c>
      <c r="F10" s="3">
        <f>Plan1!K9</f>
        <v>1.8373999999999999</v>
      </c>
      <c r="G10" s="3">
        <f>Plan1!L9</f>
        <v>0.60019999999999996</v>
      </c>
      <c r="I10" s="3" t="s">
        <v>11</v>
      </c>
      <c r="J10" s="3" t="s">
        <v>42</v>
      </c>
      <c r="K10" s="3">
        <v>4.9859999999999998</v>
      </c>
      <c r="M10" s="3" t="s">
        <v>9</v>
      </c>
      <c r="N10" s="3" t="s">
        <v>40</v>
      </c>
      <c r="O10" s="3">
        <v>1.123</v>
      </c>
      <c r="Q10" s="3" t="s">
        <v>15</v>
      </c>
      <c r="R10" s="3" t="s">
        <v>46</v>
      </c>
      <c r="S10" s="3">
        <v>1.6234</v>
      </c>
      <c r="U10" s="3" t="s">
        <v>12</v>
      </c>
      <c r="V10" s="3" t="s">
        <v>43</v>
      </c>
      <c r="W10" s="3">
        <v>0.60019999999999996</v>
      </c>
      <c r="Y10" s="4">
        <v>7</v>
      </c>
      <c r="Z10" s="3" t="str">
        <f t="shared" si="2"/>
        <v>F</v>
      </c>
      <c r="AA10" s="3" t="str">
        <f>J10</f>
        <v>JF22-10</v>
      </c>
      <c r="AB10" s="3" t="str">
        <f t="shared" si="3"/>
        <v>D</v>
      </c>
      <c r="AC10" s="3" t="str">
        <f>N10</f>
        <v>JF-21-20</v>
      </c>
      <c r="AD10" s="3" t="str">
        <f>Q10</f>
        <v>J</v>
      </c>
      <c r="AE10" s="3" t="str">
        <f t="shared" si="0"/>
        <v>JF31-10</v>
      </c>
      <c r="AF10" s="3" t="str">
        <f>U10</f>
        <v>G</v>
      </c>
      <c r="AG10" s="3" t="str">
        <f t="shared" si="1"/>
        <v>JF22-15</v>
      </c>
    </row>
    <row r="11" spans="2:33" x14ac:dyDescent="0.25">
      <c r="B11" s="3" t="str">
        <f>Plan1!G10</f>
        <v>H</v>
      </c>
      <c r="C11" s="3" t="str">
        <f>Plan1!H10</f>
        <v>JF22-20</v>
      </c>
      <c r="D11" s="3">
        <f>Plan1!I10</f>
        <v>5.0320999999999998</v>
      </c>
      <c r="E11" s="3">
        <f>Plan1!J10</f>
        <v>1.1246</v>
      </c>
      <c r="F11" s="3">
        <f>Plan1!K10</f>
        <v>1.9830000000000001</v>
      </c>
      <c r="G11" s="3">
        <f>Plan1!L10</f>
        <v>0.59919999999999995</v>
      </c>
      <c r="I11" s="3" t="s">
        <v>13</v>
      </c>
      <c r="J11" s="3" t="s">
        <v>44</v>
      </c>
      <c r="K11" s="3">
        <v>5.0320999999999998</v>
      </c>
      <c r="M11" s="3" t="s">
        <v>13</v>
      </c>
      <c r="N11" s="3" t="s">
        <v>44</v>
      </c>
      <c r="O11" s="3">
        <v>1.1246</v>
      </c>
      <c r="Q11" s="3" t="s">
        <v>53</v>
      </c>
      <c r="R11" s="3" t="s">
        <v>62</v>
      </c>
      <c r="S11" s="3">
        <v>1.6275999999999999</v>
      </c>
      <c r="U11" s="3" t="s">
        <v>13</v>
      </c>
      <c r="V11" s="3" t="s">
        <v>44</v>
      </c>
      <c r="W11" s="3">
        <v>0.59919999999999995</v>
      </c>
      <c r="Y11" s="4">
        <v>8</v>
      </c>
      <c r="Z11" s="3" t="str">
        <f t="shared" si="2"/>
        <v>H</v>
      </c>
      <c r="AA11" s="3" t="str">
        <f>J11</f>
        <v>JF22-20</v>
      </c>
      <c r="AB11" s="3" t="str">
        <f t="shared" si="3"/>
        <v>H</v>
      </c>
      <c r="AC11" s="3" t="str">
        <f>N11</f>
        <v>JF22-20</v>
      </c>
      <c r="AD11" s="3" t="str">
        <f>Q11</f>
        <v>R</v>
      </c>
      <c r="AE11" s="3" t="str">
        <f t="shared" si="0"/>
        <v>JF41-10</v>
      </c>
      <c r="AF11" s="3" t="str">
        <f>U11</f>
        <v>H</v>
      </c>
      <c r="AG11" s="3" t="str">
        <f t="shared" si="1"/>
        <v>JF22-20</v>
      </c>
    </row>
    <row r="12" spans="2:33" x14ac:dyDescent="0.25">
      <c r="B12" s="3" t="str">
        <f>Plan1!G12</f>
        <v>J</v>
      </c>
      <c r="C12" s="3" t="str">
        <f>Plan1!H12</f>
        <v>JF31-10</v>
      </c>
      <c r="D12" s="3">
        <f>Plan1!I12</f>
        <v>5.2062999999999997</v>
      </c>
      <c r="E12" s="3">
        <f>Plan1!J12</f>
        <v>1.1391</v>
      </c>
      <c r="F12" s="3">
        <f>Plan1!K12</f>
        <v>1.6234</v>
      </c>
      <c r="G12" s="3">
        <f>Plan1!L12</f>
        <v>0.58909999999999996</v>
      </c>
      <c r="I12" s="3" t="s">
        <v>17</v>
      </c>
      <c r="J12" s="3" t="s">
        <v>48</v>
      </c>
      <c r="K12" s="3">
        <v>5.1535000000000002</v>
      </c>
      <c r="M12" s="3" t="s">
        <v>55</v>
      </c>
      <c r="N12" s="3" t="s">
        <v>64</v>
      </c>
      <c r="O12" s="3">
        <v>1.1373</v>
      </c>
      <c r="Q12" s="3" t="s">
        <v>17</v>
      </c>
      <c r="R12" s="3" t="s">
        <v>48</v>
      </c>
      <c r="S12" s="3">
        <v>1.6281000000000001</v>
      </c>
      <c r="U12" s="3" t="s">
        <v>15</v>
      </c>
      <c r="V12" s="3" t="s">
        <v>46</v>
      </c>
      <c r="W12" s="3">
        <v>0.58909999999999996</v>
      </c>
      <c r="Y12" s="4">
        <v>9</v>
      </c>
      <c r="Z12" s="3" t="str">
        <f t="shared" si="2"/>
        <v>L</v>
      </c>
      <c r="AA12" s="3" t="str">
        <f>J12</f>
        <v>JF31-20</v>
      </c>
      <c r="AB12" s="3" t="str">
        <f t="shared" si="3"/>
        <v>T</v>
      </c>
      <c r="AC12" s="3" t="str">
        <f>N12</f>
        <v>JF41-20</v>
      </c>
      <c r="AD12" s="3" t="str">
        <f>Q12</f>
        <v>L</v>
      </c>
      <c r="AE12" s="3" t="str">
        <f t="shared" si="0"/>
        <v>JF31-20</v>
      </c>
      <c r="AF12" s="3" t="str">
        <f>U12</f>
        <v>J</v>
      </c>
      <c r="AG12" s="3" t="str">
        <f t="shared" si="1"/>
        <v>JF31-10</v>
      </c>
    </row>
    <row r="13" spans="2:33" x14ac:dyDescent="0.25">
      <c r="B13" s="3" t="str">
        <f>Plan1!G14</f>
        <v>L</v>
      </c>
      <c r="C13" s="3" t="str">
        <f>Plan1!H14</f>
        <v>JF31-20</v>
      </c>
      <c r="D13" s="3">
        <f>Plan1!I14</f>
        <v>5.1535000000000002</v>
      </c>
      <c r="E13" s="3">
        <f>Plan1!J14</f>
        <v>1.1408</v>
      </c>
      <c r="F13" s="3">
        <f>Plan1!K14</f>
        <v>1.6281000000000001</v>
      </c>
      <c r="G13" s="3">
        <f>Plan1!L14</f>
        <v>0.58809999999999996</v>
      </c>
      <c r="I13" s="3" t="s">
        <v>16</v>
      </c>
      <c r="J13" s="3" t="s">
        <v>47</v>
      </c>
      <c r="K13" s="3">
        <v>5.1905000000000001</v>
      </c>
      <c r="M13" s="3" t="s">
        <v>15</v>
      </c>
      <c r="N13" s="3" t="s">
        <v>46</v>
      </c>
      <c r="O13" s="3">
        <v>1.1391</v>
      </c>
      <c r="Q13" s="3" t="s">
        <v>14</v>
      </c>
      <c r="R13" s="3" t="s">
        <v>45</v>
      </c>
      <c r="S13" s="3">
        <v>1.6452</v>
      </c>
      <c r="U13" s="3" t="s">
        <v>17</v>
      </c>
      <c r="V13" s="3" t="s">
        <v>48</v>
      </c>
      <c r="W13" s="3">
        <v>0.58809999999999996</v>
      </c>
      <c r="Y13" s="4">
        <v>10</v>
      </c>
      <c r="Z13" s="3" t="str">
        <f t="shared" si="2"/>
        <v>K</v>
      </c>
      <c r="AA13" s="3" t="str">
        <f>J13</f>
        <v>JF31-15</v>
      </c>
      <c r="AB13" s="3" t="str">
        <f t="shared" si="3"/>
        <v>J</v>
      </c>
      <c r="AC13" s="3" t="str">
        <f>N13</f>
        <v>JF31-10</v>
      </c>
      <c r="AD13" s="3" t="str">
        <f>Q13</f>
        <v>I</v>
      </c>
      <c r="AE13" s="3" t="str">
        <f t="shared" si="0"/>
        <v>JF31-05</v>
      </c>
      <c r="AF13" s="3" t="str">
        <f>U13</f>
        <v>L</v>
      </c>
      <c r="AG13" s="3" t="str">
        <f t="shared" si="1"/>
        <v>JF31-20</v>
      </c>
    </row>
    <row r="14" spans="2:33" x14ac:dyDescent="0.25">
      <c r="B14" s="3" t="str">
        <f>Plan1!G11</f>
        <v>I</v>
      </c>
      <c r="C14" s="3" t="str">
        <f>Plan1!H11</f>
        <v>JF31-05</v>
      </c>
      <c r="D14" s="3">
        <f>Plan1!I11</f>
        <v>5.2073</v>
      </c>
      <c r="E14" s="3">
        <f>Plan1!J11</f>
        <v>1.1426000000000001</v>
      </c>
      <c r="F14" s="3">
        <f>Plan1!K11</f>
        <v>1.6452</v>
      </c>
      <c r="G14" s="3">
        <f>Plan1!L11</f>
        <v>0.58689999999999998</v>
      </c>
      <c r="I14" s="3" t="s">
        <v>15</v>
      </c>
      <c r="J14" s="3" t="s">
        <v>46</v>
      </c>
      <c r="K14" s="3">
        <v>5.2062999999999997</v>
      </c>
      <c r="M14" s="3" t="s">
        <v>54</v>
      </c>
      <c r="N14" s="3" t="s">
        <v>63</v>
      </c>
      <c r="O14" s="3">
        <v>1.1399999999999999</v>
      </c>
      <c r="Q14" s="3" t="s">
        <v>55</v>
      </c>
      <c r="R14" s="3" t="s">
        <v>64</v>
      </c>
      <c r="S14" s="3">
        <v>1.6546000000000001</v>
      </c>
      <c r="U14" s="3" t="s">
        <v>14</v>
      </c>
      <c r="V14" s="3" t="s">
        <v>45</v>
      </c>
      <c r="W14" s="3">
        <v>0.58689999999999998</v>
      </c>
      <c r="Y14" s="4">
        <v>11</v>
      </c>
      <c r="Z14" s="3" t="str">
        <f t="shared" si="2"/>
        <v>J</v>
      </c>
      <c r="AA14" s="3" t="str">
        <f>J14</f>
        <v>JF31-10</v>
      </c>
      <c r="AB14" s="3" t="str">
        <f t="shared" si="3"/>
        <v>S</v>
      </c>
      <c r="AC14" s="3" t="str">
        <f>N14</f>
        <v>JF41-15</v>
      </c>
      <c r="AD14" s="3" t="str">
        <f>Q14</f>
        <v>T</v>
      </c>
      <c r="AE14" s="3" t="str">
        <f t="shared" si="0"/>
        <v>JF41-20</v>
      </c>
      <c r="AF14" s="3" t="str">
        <f>U14</f>
        <v>I</v>
      </c>
      <c r="AG14" s="3" t="str">
        <f t="shared" si="1"/>
        <v>JF31-05</v>
      </c>
    </row>
    <row r="15" spans="2:33" x14ac:dyDescent="0.25">
      <c r="B15" s="3" t="str">
        <f>Plan1!G22</f>
        <v>T</v>
      </c>
      <c r="C15" s="3" t="str">
        <f>Plan1!H22</f>
        <v>JF41-20</v>
      </c>
      <c r="D15" s="3">
        <f>Plan1!I22</f>
        <v>5.6303000000000001</v>
      </c>
      <c r="E15" s="3">
        <f>Plan1!J22</f>
        <v>1.1373</v>
      </c>
      <c r="F15" s="3">
        <f>Plan1!K22</f>
        <v>1.6546000000000001</v>
      </c>
      <c r="G15" s="3">
        <f>Plan1!L22</f>
        <v>0.58589999999999998</v>
      </c>
      <c r="I15" s="3" t="s">
        <v>14</v>
      </c>
      <c r="J15" s="3" t="s">
        <v>45</v>
      </c>
      <c r="K15" s="3">
        <v>5.2073</v>
      </c>
      <c r="M15" s="3" t="s">
        <v>53</v>
      </c>
      <c r="N15" s="3" t="s">
        <v>62</v>
      </c>
      <c r="O15" s="3">
        <v>1.1400999999999999</v>
      </c>
      <c r="Q15" s="3" t="s">
        <v>52</v>
      </c>
      <c r="R15" s="3" t="s">
        <v>61</v>
      </c>
      <c r="S15" s="3">
        <v>1.6557999999999999</v>
      </c>
      <c r="U15" s="3" t="s">
        <v>55</v>
      </c>
      <c r="V15" s="3" t="s">
        <v>64</v>
      </c>
      <c r="W15" s="3">
        <v>0.58589999999999998</v>
      </c>
      <c r="Y15" s="4">
        <v>12</v>
      </c>
      <c r="Z15" s="3" t="str">
        <f t="shared" si="2"/>
        <v>I</v>
      </c>
      <c r="AA15" s="3" t="str">
        <f>J15</f>
        <v>JF31-05</v>
      </c>
      <c r="AB15" s="3" t="str">
        <f t="shared" si="3"/>
        <v>R</v>
      </c>
      <c r="AC15" s="3" t="str">
        <f>N15</f>
        <v>JF41-10</v>
      </c>
      <c r="AD15" s="3" t="str">
        <f>Q15</f>
        <v>Q</v>
      </c>
      <c r="AE15" s="3" t="str">
        <f t="shared" si="0"/>
        <v>JF41-05</v>
      </c>
      <c r="AF15" s="3" t="str">
        <f>U15</f>
        <v>T</v>
      </c>
      <c r="AG15" s="3" t="str">
        <f t="shared" si="1"/>
        <v>JF41-20</v>
      </c>
    </row>
    <row r="16" spans="2:33" x14ac:dyDescent="0.25">
      <c r="B16" s="3" t="str">
        <f>Plan1!G16</f>
        <v>N</v>
      </c>
      <c r="C16" s="3" t="str">
        <f>Plan1!H16</f>
        <v>JF32-10</v>
      </c>
      <c r="D16" s="3">
        <f>Plan1!I16</f>
        <v>5.3730000000000002</v>
      </c>
      <c r="E16" s="3">
        <f>Plan1!J16</f>
        <v>1.1403000000000001</v>
      </c>
      <c r="F16" s="3">
        <f>Plan1!K16</f>
        <v>1.9251</v>
      </c>
      <c r="G16" s="3">
        <f>Plan1!L16</f>
        <v>0.58479999999999999</v>
      </c>
      <c r="I16" s="3" t="s">
        <v>69</v>
      </c>
      <c r="J16" s="3" t="s">
        <v>71</v>
      </c>
      <c r="K16" s="3">
        <v>5.3730000000000002</v>
      </c>
      <c r="M16" s="3" t="s">
        <v>69</v>
      </c>
      <c r="N16" s="3" t="s">
        <v>71</v>
      </c>
      <c r="O16" s="3">
        <v>1.1403000000000001</v>
      </c>
      <c r="Q16" s="3" t="s">
        <v>10</v>
      </c>
      <c r="R16" s="3" t="s">
        <v>41</v>
      </c>
      <c r="S16" s="3">
        <v>1.8317000000000001</v>
      </c>
      <c r="U16" s="3" t="s">
        <v>69</v>
      </c>
      <c r="V16" s="3" t="s">
        <v>71</v>
      </c>
      <c r="W16" s="3">
        <v>0.58479999999999999</v>
      </c>
      <c r="Y16" s="4">
        <v>13</v>
      </c>
      <c r="Z16" s="3" t="str">
        <f t="shared" si="2"/>
        <v>N</v>
      </c>
      <c r="AA16" s="3" t="str">
        <f>J16</f>
        <v>JF32-10</v>
      </c>
      <c r="AB16" s="3" t="str">
        <f t="shared" si="3"/>
        <v>N</v>
      </c>
      <c r="AC16" s="3" t="str">
        <f>N16</f>
        <v>JF32-10</v>
      </c>
      <c r="AD16" s="3" t="str">
        <f>Q16</f>
        <v>E</v>
      </c>
      <c r="AE16" s="3" t="str">
        <f t="shared" si="0"/>
        <v>JF22-05</v>
      </c>
      <c r="AF16" s="3" t="str">
        <f>U16</f>
        <v>N</v>
      </c>
      <c r="AG16" s="3" t="str">
        <f t="shared" si="1"/>
        <v>JF32-10</v>
      </c>
    </row>
    <row r="17" spans="2:33" x14ac:dyDescent="0.25">
      <c r="B17" s="3" t="str">
        <f>Plan1!G21</f>
        <v>S</v>
      </c>
      <c r="C17" s="3" t="str">
        <f>Plan1!H21</f>
        <v>JF41-15</v>
      </c>
      <c r="D17" s="3">
        <f>Plan1!I21</f>
        <v>5.6429</v>
      </c>
      <c r="E17" s="3">
        <f>Plan1!J21</f>
        <v>1.1399999999999999</v>
      </c>
      <c r="F17" s="3">
        <f>Plan1!K21</f>
        <v>1.5358000000000001</v>
      </c>
      <c r="G17" s="3">
        <f>Plan1!L21</f>
        <v>0.58450000000000002</v>
      </c>
      <c r="I17" s="3" t="s">
        <v>51</v>
      </c>
      <c r="J17" s="3" t="s">
        <v>60</v>
      </c>
      <c r="K17" s="3">
        <v>5.3735999999999997</v>
      </c>
      <c r="M17" s="3" t="s">
        <v>52</v>
      </c>
      <c r="N17" s="3" t="s">
        <v>61</v>
      </c>
      <c r="O17" s="3">
        <v>1.1404000000000001</v>
      </c>
      <c r="Q17" s="3" t="s">
        <v>12</v>
      </c>
      <c r="R17" s="3" t="s">
        <v>43</v>
      </c>
      <c r="S17" s="3">
        <v>1.8373999999999999</v>
      </c>
      <c r="U17" s="3" t="s">
        <v>54</v>
      </c>
      <c r="V17" s="3" t="s">
        <v>63</v>
      </c>
      <c r="W17" s="3">
        <v>0.58450000000000002</v>
      </c>
      <c r="Y17" s="4">
        <v>14</v>
      </c>
      <c r="Z17" s="3" t="str">
        <f t="shared" si="2"/>
        <v>P</v>
      </c>
      <c r="AA17" s="3" t="str">
        <f>J17</f>
        <v>JF32-20</v>
      </c>
      <c r="AB17" s="3" t="str">
        <f t="shared" si="3"/>
        <v>Q</v>
      </c>
      <c r="AC17" s="3" t="str">
        <f>N17</f>
        <v>JF41-05</v>
      </c>
      <c r="AD17" s="3" t="str">
        <f>Q17</f>
        <v>G</v>
      </c>
      <c r="AE17" s="3" t="str">
        <f t="shared" si="0"/>
        <v>JF22-15</v>
      </c>
      <c r="AF17" s="3" t="str">
        <f>U17</f>
        <v>S</v>
      </c>
      <c r="AG17" s="3" t="str">
        <f t="shared" si="1"/>
        <v>JF41-15</v>
      </c>
    </row>
    <row r="18" spans="2:33" x14ac:dyDescent="0.25">
      <c r="B18" s="3" t="str">
        <f>Plan1!G19</f>
        <v>Q</v>
      </c>
      <c r="C18" s="3" t="str">
        <f>Plan1!H19</f>
        <v>JF41-05</v>
      </c>
      <c r="D18" s="3">
        <f>Plan1!I19</f>
        <v>5.6837999999999997</v>
      </c>
      <c r="E18" s="3">
        <f>Plan1!J19</f>
        <v>1.1404000000000001</v>
      </c>
      <c r="F18" s="3">
        <f>Plan1!K19</f>
        <v>1.6557999999999999</v>
      </c>
      <c r="G18" s="3">
        <f>Plan1!L19</f>
        <v>0.58430000000000004</v>
      </c>
      <c r="I18" s="3" t="s">
        <v>50</v>
      </c>
      <c r="J18" s="3" t="s">
        <v>59</v>
      </c>
      <c r="K18" s="3">
        <v>5.3932000000000002</v>
      </c>
      <c r="M18" s="3" t="s">
        <v>17</v>
      </c>
      <c r="N18" s="3" t="s">
        <v>48</v>
      </c>
      <c r="O18" s="3">
        <v>1.1408</v>
      </c>
      <c r="Q18" s="3" t="s">
        <v>11</v>
      </c>
      <c r="R18" s="3" t="s">
        <v>42</v>
      </c>
      <c r="S18" s="3">
        <v>1.8706</v>
      </c>
      <c r="U18" s="3" t="s">
        <v>52</v>
      </c>
      <c r="V18" s="3" t="s">
        <v>61</v>
      </c>
      <c r="W18" s="3">
        <v>0.58430000000000004</v>
      </c>
      <c r="Y18" s="4">
        <v>15</v>
      </c>
      <c r="Z18" s="3" t="str">
        <f t="shared" si="2"/>
        <v>O</v>
      </c>
      <c r="AA18" s="3" t="str">
        <f>J18</f>
        <v>JF32-15</v>
      </c>
      <c r="AB18" s="3" t="str">
        <f t="shared" si="3"/>
        <v>L</v>
      </c>
      <c r="AC18" s="3" t="str">
        <f>N18</f>
        <v>JF31-20</v>
      </c>
      <c r="AD18" s="3" t="str">
        <f>Q18</f>
        <v>F</v>
      </c>
      <c r="AE18" s="3" t="str">
        <f t="shared" si="0"/>
        <v>JF22-10</v>
      </c>
      <c r="AF18" s="3" t="str">
        <f>U18</f>
        <v>Q</v>
      </c>
      <c r="AG18" s="3" t="str">
        <f t="shared" si="1"/>
        <v>JF41-05</v>
      </c>
    </row>
    <row r="19" spans="2:33" x14ac:dyDescent="0.25">
      <c r="B19" s="3" t="str">
        <f>Plan1!G20</f>
        <v>R</v>
      </c>
      <c r="C19" s="3" t="str">
        <f>Plan1!H20</f>
        <v>JF41-10</v>
      </c>
      <c r="D19" s="3">
        <f>Plan1!I20</f>
        <v>5.6184000000000003</v>
      </c>
      <c r="E19" s="3">
        <f>Plan1!J20</f>
        <v>1.1400999999999999</v>
      </c>
      <c r="F19" s="3">
        <f>Plan1!K20</f>
        <v>1.6275999999999999</v>
      </c>
      <c r="G19" s="3">
        <f>Plan1!L20</f>
        <v>0.58350000000000002</v>
      </c>
      <c r="I19" s="3" t="s">
        <v>49</v>
      </c>
      <c r="J19" s="3" t="s">
        <v>58</v>
      </c>
      <c r="K19" s="3">
        <v>5.3986999999999998</v>
      </c>
      <c r="M19" s="3" t="s">
        <v>14</v>
      </c>
      <c r="N19" s="3" t="s">
        <v>45</v>
      </c>
      <c r="O19" s="3">
        <v>1.1426000000000001</v>
      </c>
      <c r="Q19" s="3" t="s">
        <v>69</v>
      </c>
      <c r="R19" s="3" t="s">
        <v>71</v>
      </c>
      <c r="S19" s="3">
        <v>1.9251</v>
      </c>
      <c r="U19" s="3" t="s">
        <v>53</v>
      </c>
      <c r="V19" s="3" t="s">
        <v>62</v>
      </c>
      <c r="W19" s="3">
        <v>0.58350000000000002</v>
      </c>
      <c r="Y19" s="4">
        <v>16</v>
      </c>
      <c r="Z19" s="3" t="str">
        <f t="shared" si="2"/>
        <v>M</v>
      </c>
      <c r="AA19" s="3" t="str">
        <f>J19</f>
        <v>JF32-05</v>
      </c>
      <c r="AB19" s="3" t="str">
        <f t="shared" si="3"/>
        <v>I</v>
      </c>
      <c r="AC19" s="3" t="str">
        <f>N19</f>
        <v>JF31-05</v>
      </c>
      <c r="AD19" s="3" t="str">
        <f>Q19</f>
        <v>N</v>
      </c>
      <c r="AE19" s="3" t="str">
        <f t="shared" si="0"/>
        <v>JF32-10</v>
      </c>
      <c r="AF19" s="3" t="str">
        <f>U19</f>
        <v>R</v>
      </c>
      <c r="AG19" s="3" t="str">
        <f t="shared" si="1"/>
        <v>JF41-10</v>
      </c>
    </row>
    <row r="20" spans="2:33" x14ac:dyDescent="0.25">
      <c r="B20" s="3" t="str">
        <f>Plan1!G17</f>
        <v>O</v>
      </c>
      <c r="C20" s="3" t="str">
        <f>Plan1!H17</f>
        <v>JF32-15</v>
      </c>
      <c r="D20" s="3">
        <f>Plan1!I17</f>
        <v>5.3932000000000002</v>
      </c>
      <c r="E20" s="3">
        <f>Plan1!J17</f>
        <v>1.1435999999999999</v>
      </c>
      <c r="F20" s="3">
        <f>Plan1!K17</f>
        <v>2.0756000000000001</v>
      </c>
      <c r="G20" s="3">
        <f>Plan1!L17</f>
        <v>0.58279999999999998</v>
      </c>
      <c r="I20" s="3" t="s">
        <v>53</v>
      </c>
      <c r="J20" s="3" t="s">
        <v>62</v>
      </c>
      <c r="K20" s="3">
        <v>5.6184000000000003</v>
      </c>
      <c r="M20" s="3" t="s">
        <v>50</v>
      </c>
      <c r="N20" s="3" t="s">
        <v>59</v>
      </c>
      <c r="O20" s="3">
        <v>1.1435999999999999</v>
      </c>
      <c r="Q20" s="3" t="s">
        <v>57</v>
      </c>
      <c r="R20" s="3" t="s">
        <v>68</v>
      </c>
      <c r="S20" s="3">
        <v>1.9686999999999999</v>
      </c>
      <c r="U20" s="3" t="s">
        <v>50</v>
      </c>
      <c r="V20" s="3" t="s">
        <v>59</v>
      </c>
      <c r="W20" s="3">
        <v>0.58279999999999998</v>
      </c>
      <c r="Y20" s="4">
        <v>17</v>
      </c>
      <c r="Z20" s="3" t="str">
        <f t="shared" si="2"/>
        <v>R</v>
      </c>
      <c r="AA20" s="3" t="str">
        <f>J20</f>
        <v>JF41-10</v>
      </c>
      <c r="AB20" s="3" t="str">
        <f t="shared" si="3"/>
        <v>O</v>
      </c>
      <c r="AC20" s="3" t="str">
        <f>N20</f>
        <v>JF32-15</v>
      </c>
      <c r="AD20" s="3" t="str">
        <f>Q20</f>
        <v>X</v>
      </c>
      <c r="AE20" s="3" t="str">
        <f t="shared" si="0"/>
        <v>JF42-20</v>
      </c>
      <c r="AF20" s="3" t="str">
        <f>U20</f>
        <v>O</v>
      </c>
      <c r="AG20" s="3" t="str">
        <f t="shared" si="1"/>
        <v>JF32-15</v>
      </c>
    </row>
    <row r="21" spans="2:33" x14ac:dyDescent="0.25">
      <c r="B21" s="3" t="str">
        <f>Plan1!G13</f>
        <v>K</v>
      </c>
      <c r="C21" s="3" t="str">
        <f>Plan1!H13</f>
        <v>JF31-15</v>
      </c>
      <c r="D21" s="3">
        <f>Plan1!I13</f>
        <v>5.1905000000000001</v>
      </c>
      <c r="E21" s="3">
        <f>Plan1!J13</f>
        <v>1.1499999999999999</v>
      </c>
      <c r="F21" s="3">
        <f>Plan1!K13</f>
        <v>1.5483</v>
      </c>
      <c r="G21" s="3">
        <f>Plan1!L13</f>
        <v>0.58230000000000004</v>
      </c>
      <c r="I21" s="3" t="s">
        <v>55</v>
      </c>
      <c r="J21" s="3" t="s">
        <v>64</v>
      </c>
      <c r="K21" s="3">
        <v>5.6303000000000001</v>
      </c>
      <c r="M21" s="3" t="s">
        <v>70</v>
      </c>
      <c r="N21" s="3" t="s">
        <v>67</v>
      </c>
      <c r="O21" s="3">
        <v>1.1463000000000001</v>
      </c>
      <c r="Q21" s="3" t="s">
        <v>49</v>
      </c>
      <c r="R21" s="3" t="s">
        <v>58</v>
      </c>
      <c r="S21" s="3">
        <v>1.9724999999999999</v>
      </c>
      <c r="U21" s="3" t="s">
        <v>16</v>
      </c>
      <c r="V21" s="3" t="s">
        <v>47</v>
      </c>
      <c r="W21" s="3">
        <v>0.58230000000000004</v>
      </c>
      <c r="Y21" s="4">
        <v>18</v>
      </c>
      <c r="Z21" s="3" t="str">
        <f t="shared" si="2"/>
        <v>T</v>
      </c>
      <c r="AA21" s="3" t="str">
        <f>J21</f>
        <v>JF41-20</v>
      </c>
      <c r="AB21" s="3" t="str">
        <f t="shared" si="3"/>
        <v>W</v>
      </c>
      <c r="AC21" s="3" t="str">
        <f>N21</f>
        <v>JF42-15</v>
      </c>
      <c r="AD21" s="3" t="str">
        <f>Q21</f>
        <v>M</v>
      </c>
      <c r="AE21" s="3" t="str">
        <f t="shared" si="0"/>
        <v>JF32-05</v>
      </c>
      <c r="AF21" s="3" t="str">
        <f>U21</f>
        <v>K</v>
      </c>
      <c r="AG21" s="3" t="str">
        <f t="shared" si="1"/>
        <v>JF31-15</v>
      </c>
    </row>
    <row r="22" spans="2:33" x14ac:dyDescent="0.25">
      <c r="B22" s="3" t="str">
        <f>Plan1!G15</f>
        <v>M</v>
      </c>
      <c r="C22" s="3" t="str">
        <f>Plan1!H15</f>
        <v>JF32-05</v>
      </c>
      <c r="D22" s="3">
        <f>Plan1!I15</f>
        <v>5.3986999999999998</v>
      </c>
      <c r="E22" s="3">
        <f>Plan1!J15</f>
        <v>1.1479999999999999</v>
      </c>
      <c r="F22" s="3">
        <f>Plan1!K15</f>
        <v>1.9724999999999999</v>
      </c>
      <c r="G22" s="3">
        <f>Plan1!L15</f>
        <v>0.58079999999999998</v>
      </c>
      <c r="I22" s="3" t="s">
        <v>54</v>
      </c>
      <c r="J22" s="3" t="s">
        <v>63</v>
      </c>
      <c r="K22" s="3">
        <v>5.6429</v>
      </c>
      <c r="M22" s="3" t="s">
        <v>51</v>
      </c>
      <c r="N22" s="3" t="s">
        <v>60</v>
      </c>
      <c r="O22" s="3">
        <v>1.1467000000000001</v>
      </c>
      <c r="Q22" s="3" t="s">
        <v>13</v>
      </c>
      <c r="R22" s="3" t="s">
        <v>44</v>
      </c>
      <c r="S22" s="3">
        <v>1.9830000000000001</v>
      </c>
      <c r="U22" s="3" t="s">
        <v>49</v>
      </c>
      <c r="V22" s="3" t="s">
        <v>58</v>
      </c>
      <c r="W22" s="3">
        <v>0.58079999999999998</v>
      </c>
      <c r="Y22" s="4">
        <v>19</v>
      </c>
      <c r="Z22" s="3" t="str">
        <f t="shared" si="2"/>
        <v>S</v>
      </c>
      <c r="AA22" s="3" t="str">
        <f>J22</f>
        <v>JF41-15</v>
      </c>
      <c r="AB22" s="3" t="str">
        <f t="shared" si="3"/>
        <v>P</v>
      </c>
      <c r="AC22" s="3" t="str">
        <f>N22</f>
        <v>JF32-20</v>
      </c>
      <c r="AD22" s="3" t="str">
        <f>Q22</f>
        <v>H</v>
      </c>
      <c r="AE22" s="3" t="str">
        <f t="shared" si="0"/>
        <v>JF22-20</v>
      </c>
      <c r="AF22" s="3" t="str">
        <f>U22</f>
        <v>M</v>
      </c>
      <c r="AG22" s="3" t="str">
        <f t="shared" si="1"/>
        <v>JF32-05</v>
      </c>
    </row>
    <row r="23" spans="2:33" x14ac:dyDescent="0.25">
      <c r="B23" s="3" t="str">
        <f>Plan1!G18</f>
        <v>P</v>
      </c>
      <c r="C23" s="3" t="str">
        <f>Plan1!H18</f>
        <v>JF32-20</v>
      </c>
      <c r="D23" s="3">
        <f>Plan1!I18</f>
        <v>5.3735999999999997</v>
      </c>
      <c r="E23" s="3">
        <f>Plan1!J18</f>
        <v>1.1467000000000001</v>
      </c>
      <c r="F23" s="3">
        <f>Plan1!K18</f>
        <v>1.9861</v>
      </c>
      <c r="G23" s="3">
        <f>Plan1!L18</f>
        <v>0.58079999999999998</v>
      </c>
      <c r="I23" s="3" t="s">
        <v>52</v>
      </c>
      <c r="J23" s="3" t="s">
        <v>61</v>
      </c>
      <c r="K23" s="3">
        <v>5.6837999999999997</v>
      </c>
      <c r="M23" s="3" t="s">
        <v>49</v>
      </c>
      <c r="N23" s="3" t="s">
        <v>58</v>
      </c>
      <c r="O23" s="3">
        <v>1.1479999999999999</v>
      </c>
      <c r="Q23" s="3" t="s">
        <v>51</v>
      </c>
      <c r="R23" s="3" t="s">
        <v>60</v>
      </c>
      <c r="S23" s="3">
        <v>1.9861</v>
      </c>
      <c r="U23" s="3" t="s">
        <v>51</v>
      </c>
      <c r="V23" s="3" t="s">
        <v>60</v>
      </c>
      <c r="W23" s="3">
        <v>0.58079999999999998</v>
      </c>
      <c r="Y23" s="4">
        <v>20</v>
      </c>
      <c r="Z23" s="3" t="str">
        <f t="shared" si="2"/>
        <v>Q</v>
      </c>
      <c r="AA23" s="3" t="str">
        <f>J23</f>
        <v>JF41-05</v>
      </c>
      <c r="AB23" s="3" t="str">
        <f t="shared" si="3"/>
        <v>M</v>
      </c>
      <c r="AC23" s="3" t="str">
        <f>N23</f>
        <v>JF32-05</v>
      </c>
      <c r="AD23" s="3" t="str">
        <f>Q23</f>
        <v>P</v>
      </c>
      <c r="AE23" s="3" t="str">
        <f t="shared" si="0"/>
        <v>JF32-20</v>
      </c>
      <c r="AF23" s="3" t="str">
        <f>U23</f>
        <v>P</v>
      </c>
      <c r="AG23" s="3" t="str">
        <f t="shared" si="1"/>
        <v>JF32-20</v>
      </c>
    </row>
    <row r="24" spans="2:33" x14ac:dyDescent="0.25">
      <c r="B24" s="3" t="str">
        <f>Plan1!G25</f>
        <v>W</v>
      </c>
      <c r="C24" s="3" t="str">
        <f>Plan1!H25</f>
        <v>JF42-15</v>
      </c>
      <c r="D24" s="3">
        <f>Plan1!I25</f>
        <v>5.8955000000000002</v>
      </c>
      <c r="E24" s="3">
        <f>Plan1!J25</f>
        <v>1.1463000000000001</v>
      </c>
      <c r="F24" s="3">
        <f>Plan1!K25</f>
        <v>2.0139</v>
      </c>
      <c r="G24" s="3">
        <f>Plan1!L25</f>
        <v>0.57769999999999999</v>
      </c>
      <c r="I24" s="3" t="s">
        <v>57</v>
      </c>
      <c r="J24" s="3" t="s">
        <v>68</v>
      </c>
      <c r="K24" s="3">
        <v>5.8442999999999996</v>
      </c>
      <c r="M24" s="3" t="s">
        <v>57</v>
      </c>
      <c r="N24" s="3" t="s">
        <v>68</v>
      </c>
      <c r="O24" s="3">
        <v>1.1484000000000001</v>
      </c>
      <c r="Q24" s="3" t="s">
        <v>70</v>
      </c>
      <c r="R24" s="3" t="s">
        <v>67</v>
      </c>
      <c r="S24" s="3">
        <v>2.0139</v>
      </c>
      <c r="U24" s="3" t="s">
        <v>70</v>
      </c>
      <c r="V24" s="3" t="s">
        <v>67</v>
      </c>
      <c r="W24" s="3">
        <v>0.57769999999999999</v>
      </c>
      <c r="Y24" s="4">
        <v>21</v>
      </c>
      <c r="Z24" s="3" t="str">
        <f t="shared" si="2"/>
        <v>X</v>
      </c>
      <c r="AA24" s="3" t="str">
        <f>J24</f>
        <v>JF42-20</v>
      </c>
      <c r="AB24" s="3" t="str">
        <f t="shared" si="3"/>
        <v>X</v>
      </c>
      <c r="AC24" s="3" t="str">
        <f>N24</f>
        <v>JF42-20</v>
      </c>
      <c r="AD24" s="3" t="str">
        <f>Q24</f>
        <v>W</v>
      </c>
      <c r="AE24" s="3" t="str">
        <f t="shared" si="0"/>
        <v>JF42-15</v>
      </c>
      <c r="AF24" s="3" t="str">
        <f>U24</f>
        <v>W</v>
      </c>
      <c r="AG24" s="3" t="str">
        <f t="shared" si="1"/>
        <v>JF42-15</v>
      </c>
    </row>
    <row r="25" spans="2:33" x14ac:dyDescent="0.25">
      <c r="B25" s="3" t="str">
        <f>Plan1!G26</f>
        <v>X</v>
      </c>
      <c r="C25" s="3" t="str">
        <f>Plan1!H26</f>
        <v>JF42-20</v>
      </c>
      <c r="D25" s="3">
        <f>Plan1!I26</f>
        <v>5.8442999999999996</v>
      </c>
      <c r="E25" s="3">
        <f>Plan1!J26</f>
        <v>1.1484000000000001</v>
      </c>
      <c r="F25" s="3">
        <f>Plan1!K26</f>
        <v>1.9686999999999999</v>
      </c>
      <c r="G25" s="3">
        <f>Plan1!L26</f>
        <v>0.57640000000000002</v>
      </c>
      <c r="I25" s="3" t="s">
        <v>56</v>
      </c>
      <c r="J25" s="3" t="s">
        <v>66</v>
      </c>
      <c r="K25" s="3">
        <v>5.8926999999999996</v>
      </c>
      <c r="M25" s="3" t="s">
        <v>56</v>
      </c>
      <c r="N25" s="3" t="s">
        <v>66</v>
      </c>
      <c r="O25" s="3">
        <v>1.1495</v>
      </c>
      <c r="Q25" s="3" t="s">
        <v>56</v>
      </c>
      <c r="R25" s="3" t="s">
        <v>66</v>
      </c>
      <c r="S25" s="3">
        <v>2.0710000000000002</v>
      </c>
      <c r="U25" s="3" t="s">
        <v>57</v>
      </c>
      <c r="V25" s="3" t="s">
        <v>68</v>
      </c>
      <c r="W25" s="3">
        <v>0.57640000000000002</v>
      </c>
      <c r="Y25" s="4">
        <v>22</v>
      </c>
      <c r="Z25" s="3" t="str">
        <f t="shared" si="2"/>
        <v>V</v>
      </c>
      <c r="AA25" s="3" t="str">
        <f>J25</f>
        <v>JF42-10</v>
      </c>
      <c r="AB25" s="3" t="str">
        <f t="shared" si="3"/>
        <v>V</v>
      </c>
      <c r="AC25" s="3" t="str">
        <f>N25</f>
        <v>JF42-10</v>
      </c>
      <c r="AD25" s="3" t="str">
        <f>Q25</f>
        <v>V</v>
      </c>
      <c r="AE25" s="3" t="str">
        <f t="shared" si="0"/>
        <v>JF42-10</v>
      </c>
      <c r="AF25" s="3" t="str">
        <f>U25</f>
        <v>X</v>
      </c>
      <c r="AG25" s="3" t="str">
        <f t="shared" si="1"/>
        <v>JF42-20</v>
      </c>
    </row>
    <row r="26" spans="2:33" x14ac:dyDescent="0.25">
      <c r="B26" s="3" t="str">
        <f>Plan1!G24</f>
        <v>V</v>
      </c>
      <c r="C26" s="3" t="str">
        <f>Plan1!H24</f>
        <v>JF42-10</v>
      </c>
      <c r="D26" s="3">
        <f>Plan1!I24</f>
        <v>5.8926999999999996</v>
      </c>
      <c r="E26" s="3">
        <f>Plan1!J24</f>
        <v>1.1495</v>
      </c>
      <c r="F26" s="3">
        <f>Plan1!K24</f>
        <v>2.0710000000000002</v>
      </c>
      <c r="G26" s="3">
        <f>Plan1!L24</f>
        <v>0.57569999999999999</v>
      </c>
      <c r="I26" s="3" t="s">
        <v>70</v>
      </c>
      <c r="J26" s="3" t="s">
        <v>67</v>
      </c>
      <c r="K26" s="3">
        <v>5.8955000000000002</v>
      </c>
      <c r="M26" s="3" t="s">
        <v>16</v>
      </c>
      <c r="N26" s="3" t="s">
        <v>47</v>
      </c>
      <c r="O26" s="3">
        <v>1.1499999999999999</v>
      </c>
      <c r="Q26" s="3" t="s">
        <v>50</v>
      </c>
      <c r="R26" s="3" t="s">
        <v>59</v>
      </c>
      <c r="S26" s="3">
        <v>2.0756000000000001</v>
      </c>
      <c r="U26" s="3" t="s">
        <v>56</v>
      </c>
      <c r="V26" s="3" t="s">
        <v>66</v>
      </c>
      <c r="W26" s="3">
        <v>0.57569999999999999</v>
      </c>
      <c r="Y26" s="4">
        <v>23</v>
      </c>
      <c r="Z26" s="3" t="str">
        <f t="shared" si="2"/>
        <v>W</v>
      </c>
      <c r="AA26" s="3" t="str">
        <f>J26</f>
        <v>JF42-15</v>
      </c>
      <c r="AB26" s="3" t="str">
        <f t="shared" si="3"/>
        <v>K</v>
      </c>
      <c r="AC26" s="3" t="str">
        <f>N26</f>
        <v>JF31-15</v>
      </c>
      <c r="AD26" s="3" t="str">
        <f>Q26</f>
        <v>O</v>
      </c>
      <c r="AE26" s="3" t="str">
        <f t="shared" si="0"/>
        <v>JF32-15</v>
      </c>
      <c r="AF26" s="3" t="str">
        <f>U26</f>
        <v>V</v>
      </c>
      <c r="AG26" s="3" t="str">
        <f t="shared" si="1"/>
        <v>JF42-10</v>
      </c>
    </row>
    <row r="27" spans="2:33" x14ac:dyDescent="0.25">
      <c r="B27" s="3" t="str">
        <f>Plan1!G23</f>
        <v>U</v>
      </c>
      <c r="C27" s="3" t="str">
        <f>Plan1!H23</f>
        <v>JF42-05</v>
      </c>
      <c r="D27" s="3">
        <f>Plan1!I23</f>
        <v>5.8986000000000001</v>
      </c>
      <c r="E27" s="3">
        <f>Plan1!J23</f>
        <v>1.155</v>
      </c>
      <c r="F27" s="3">
        <f>Plan1!K23</f>
        <v>2.1432000000000002</v>
      </c>
      <c r="G27" s="3">
        <f>Plan1!L23</f>
        <v>0.57320000000000004</v>
      </c>
      <c r="I27" s="3" t="s">
        <v>3</v>
      </c>
      <c r="J27" s="3" t="s">
        <v>65</v>
      </c>
      <c r="K27" s="3">
        <v>5.8986000000000001</v>
      </c>
      <c r="M27" s="3" t="s">
        <v>3</v>
      </c>
      <c r="N27" s="3" t="s">
        <v>65</v>
      </c>
      <c r="O27" s="3">
        <v>1.155</v>
      </c>
      <c r="Q27" s="3" t="s">
        <v>3</v>
      </c>
      <c r="R27" s="3" t="s">
        <v>65</v>
      </c>
      <c r="S27" s="3">
        <v>2.1432000000000002</v>
      </c>
      <c r="U27" s="3" t="s">
        <v>3</v>
      </c>
      <c r="V27" s="3" t="s">
        <v>65</v>
      </c>
      <c r="W27" s="3">
        <v>0.57320000000000004</v>
      </c>
      <c r="Y27" s="4">
        <v>24</v>
      </c>
      <c r="Z27" s="3" t="str">
        <f t="shared" si="2"/>
        <v>U</v>
      </c>
      <c r="AA27" s="3" t="str">
        <f>J27</f>
        <v>JF42-05</v>
      </c>
      <c r="AB27" s="3" t="str">
        <f t="shared" si="3"/>
        <v>U</v>
      </c>
      <c r="AC27" s="3" t="str">
        <f>N27</f>
        <v>JF42-05</v>
      </c>
      <c r="AD27" s="3" t="str">
        <f>Q27</f>
        <v>U</v>
      </c>
      <c r="AE27" s="3" t="str">
        <f t="shared" si="0"/>
        <v>JF42-05</v>
      </c>
      <c r="AF27" s="3" t="str">
        <f>U27</f>
        <v>U</v>
      </c>
      <c r="AG27" s="3" t="str">
        <f t="shared" si="1"/>
        <v>JF42-05</v>
      </c>
    </row>
    <row r="28" spans="2:33" x14ac:dyDescent="0.25">
      <c r="B28" s="3"/>
      <c r="C28" s="3"/>
    </row>
    <row r="29" spans="2:33" x14ac:dyDescent="0.25">
      <c r="B29" s="3"/>
      <c r="C29" s="3"/>
    </row>
    <row r="30" spans="2:33" x14ac:dyDescent="0.25">
      <c r="B30" s="3"/>
      <c r="C30" s="3"/>
    </row>
    <row r="31" spans="2:33" x14ac:dyDescent="0.25">
      <c r="B31" s="3"/>
      <c r="C31" s="3"/>
    </row>
  </sheetData>
  <autoFilter ref="B3:G27">
    <sortState ref="B4:G27">
      <sortCondition descending="1" ref="G3:G27"/>
    </sortState>
  </autoFilter>
  <mergeCells count="4">
    <mergeCell ref="AF3:AG3"/>
    <mergeCell ref="AD3:AE3"/>
    <mergeCell ref="AB3:AC3"/>
    <mergeCell ref="Z3:AA3"/>
  </mergeCells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"/>
  <sheetViews>
    <sheetView view="pageLayout" zoomScaleNormal="100" workbookViewId="0">
      <selection activeCell="H80" sqref="H80"/>
    </sheetView>
  </sheetViews>
  <sheetFormatPr defaultRowHeight="15" x14ac:dyDescent="0.25"/>
  <cols>
    <col min="3" max="3" width="9.140625" customWidth="1"/>
  </cols>
  <sheetData>
    <row r="1" spans="1:10" x14ac:dyDescent="0.25">
      <c r="A1" s="7"/>
    </row>
    <row r="6" spans="1:10" x14ac:dyDescent="0.25">
      <c r="A6" s="7"/>
    </row>
    <row r="7" spans="1:10" ht="15.75" x14ac:dyDescent="0.25">
      <c r="A7" s="7"/>
      <c r="J7" s="8" t="s">
        <v>25</v>
      </c>
    </row>
    <row r="8" spans="1:10" ht="15.75" x14ac:dyDescent="0.25">
      <c r="A8" s="7"/>
      <c r="J8" s="8" t="s">
        <v>26</v>
      </c>
    </row>
    <row r="9" spans="1:10" ht="15.75" x14ac:dyDescent="0.25">
      <c r="A9" s="7"/>
      <c r="J9" s="8" t="s">
        <v>27</v>
      </c>
    </row>
    <row r="10" spans="1:10" x14ac:dyDescent="0.25">
      <c r="A10" s="7"/>
    </row>
    <row r="17" spans="1:6" ht="20.25" x14ac:dyDescent="0.25">
      <c r="A17" s="7"/>
      <c r="F17" s="9" t="s">
        <v>28</v>
      </c>
    </row>
    <row r="18" spans="1:6" ht="20.25" x14ac:dyDescent="0.25">
      <c r="A18" s="7"/>
      <c r="F18" s="9" t="s">
        <v>29</v>
      </c>
    </row>
    <row r="19" spans="1:6" ht="15.75" x14ac:dyDescent="0.25">
      <c r="A19" s="8"/>
      <c r="F19" s="7"/>
    </row>
    <row r="20" spans="1:6" ht="15.75" x14ac:dyDescent="0.25">
      <c r="A20" s="8"/>
      <c r="F20" s="7"/>
    </row>
    <row r="21" spans="1:6" ht="15.75" x14ac:dyDescent="0.25">
      <c r="A21" s="8"/>
      <c r="F21" s="2" t="s">
        <v>30</v>
      </c>
    </row>
    <row r="22" spans="1:6" x14ac:dyDescent="0.25">
      <c r="F22" s="2" t="s">
        <v>31</v>
      </c>
    </row>
    <row r="25" spans="1:6" ht="15.75" x14ac:dyDescent="0.25">
      <c r="A25" s="8"/>
    </row>
    <row r="26" spans="1:6" ht="15.75" x14ac:dyDescent="0.25">
      <c r="A26" s="8"/>
    </row>
    <row r="27" spans="1:6" ht="15.75" x14ac:dyDescent="0.25">
      <c r="A27" s="8"/>
    </row>
    <row r="30" spans="1:6" ht="15.75" x14ac:dyDescent="0.25">
      <c r="A30" s="10" t="s">
        <v>32</v>
      </c>
    </row>
    <row r="31" spans="1:6" ht="15.75" x14ac:dyDescent="0.25">
      <c r="A31" s="10" t="s">
        <v>33</v>
      </c>
    </row>
    <row r="32" spans="1:6" ht="15.75" x14ac:dyDescent="0.25">
      <c r="A32" s="10" t="s">
        <v>34</v>
      </c>
    </row>
    <row r="43" spans="5:5" ht="15.75" x14ac:dyDescent="0.25">
      <c r="E43" s="8" t="s">
        <v>35</v>
      </c>
    </row>
    <row r="102" spans="8:8" x14ac:dyDescent="0.25">
      <c r="H102" t="s">
        <v>17</v>
      </c>
    </row>
    <row r="140" spans="8:8" x14ac:dyDescent="0.25">
      <c r="H140" t="s">
        <v>36</v>
      </c>
    </row>
  </sheetData>
  <pageMargins left="0.511811024" right="0.511811024" top="0.78740157499999996" bottom="0.78740157499999996" header="0.31496062000000002" footer="0.31496062000000002"/>
  <pageSetup orientation="portrait" verticalDpi="0" r:id="rId1"/>
  <headerFooter differentFirst="1">
    <oddFooter>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8:H21"/>
  <sheetViews>
    <sheetView workbookViewId="0">
      <selection activeCell="E21" sqref="E21:H21"/>
    </sheetView>
  </sheetViews>
  <sheetFormatPr defaultRowHeight="15" x14ac:dyDescent="0.25"/>
  <sheetData>
    <row r="18" spans="5:8" x14ac:dyDescent="0.25">
      <c r="E18">
        <v>8.8496000000000006</v>
      </c>
      <c r="F18">
        <v>2.2178</v>
      </c>
      <c r="G18">
        <v>2.7746</v>
      </c>
      <c r="H18">
        <v>0.15090000000000001</v>
      </c>
    </row>
    <row r="19" spans="5:8" x14ac:dyDescent="0.25">
      <c r="E19">
        <v>13.373900000000001</v>
      </c>
      <c r="F19">
        <v>3.0823999999999998</v>
      </c>
      <c r="G19">
        <v>2.9948000000000001</v>
      </c>
      <c r="H19">
        <v>-0.1739</v>
      </c>
    </row>
    <row r="20" spans="5:8" x14ac:dyDescent="0.25">
      <c r="E20">
        <v>4.9526000000000003</v>
      </c>
      <c r="F20">
        <v>1.1253</v>
      </c>
      <c r="G20">
        <v>1.6113</v>
      </c>
      <c r="H20">
        <v>0.59989999999999999</v>
      </c>
    </row>
    <row r="21" spans="5:8" x14ac:dyDescent="0.25">
      <c r="E21">
        <v>4.7632000000000003</v>
      </c>
      <c r="F21">
        <v>1.1211</v>
      </c>
      <c r="G21">
        <v>1.4873000000000001</v>
      </c>
      <c r="H21">
        <v>0.60370000000000001</v>
      </c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Thainan Santos Theodoro</dc:creator>
  <cp:lastModifiedBy>Thainan Santos Theodoro</cp:lastModifiedBy>
  <cp:lastPrinted>2017-04-03T20:23:47Z</cp:lastPrinted>
  <dcterms:created xsi:type="dcterms:W3CDTF">2017-04-01T23:04:28Z</dcterms:created>
  <dcterms:modified xsi:type="dcterms:W3CDTF">2017-04-04T22:54:58Z</dcterms:modified>
</cp:coreProperties>
</file>