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0" yWindow="120" windowWidth="19425" windowHeight="6510" tabRatio="824" firstSheet="16" activeTab="16"/>
  </bookViews>
  <sheets>
    <sheet name="_Assembly" sheetId="15" state="hidden" r:id="rId1"/>
    <sheet name="_MetalStamping" sheetId="3" state="hidden" r:id="rId2"/>
    <sheet name="_SecondaryFinishingProcess" sheetId="13" state="hidden" r:id="rId3"/>
    <sheet name="_DieCastingProcess" sheetId="54" state="hidden" r:id="rId4"/>
    <sheet name="_SoftToolProcess" sheetId="53" state="hidden" r:id="rId5"/>
    <sheet name="_SecondaryProcess" sheetId="12" state="hidden" r:id="rId6"/>
    <sheet name="_StampingProcess" sheetId="5" state="hidden" r:id="rId7"/>
    <sheet name="_Subcon" sheetId="8" state="hidden" r:id="rId8"/>
    <sheet name="_PurchasedPlasticPart" sheetId="9" state="hidden" r:id="rId9"/>
    <sheet name="_Plastic" sheetId="52" state="hidden" r:id="rId10"/>
    <sheet name="_PurchasedPartOther" sheetId="10" state="hidden" r:id="rId11"/>
    <sheet name="_MSSubcon" sheetId="41" state="hidden" r:id="rId12"/>
    <sheet name="_ColdForgingProcess" sheetId="55" state="hidden" r:id="rId13"/>
    <sheet name="_MasterData" sheetId="11" state="hidden" r:id="rId14"/>
    <sheet name="_DynamicSheetData" sheetId="14" state="hidden" r:id="rId15"/>
    <sheet name="Process Category" sheetId="57" state="hidden" r:id="rId16"/>
    <sheet name="BOM" sheetId="4" r:id="rId17"/>
    <sheet name="MetalStamping" sheetId="2" r:id="rId18"/>
    <sheet name="MRB" sheetId="1" r:id="rId19"/>
    <sheet name="MRB1" sheetId="29" r:id="rId20"/>
    <sheet name="MRB2" sheetId="39" r:id="rId21"/>
    <sheet name="MRB3" sheetId="40" r:id="rId22"/>
    <sheet name="MS1" sheetId="28" r:id="rId23"/>
    <sheet name="MS2" sheetId="42" r:id="rId24"/>
    <sheet name="MS3" sheetId="43" r:id="rId25"/>
    <sheet name="MS4" sheetId="44" r:id="rId26"/>
    <sheet name="MS5" sheetId="45" r:id="rId27"/>
    <sheet name="MS6" sheetId="46" r:id="rId28"/>
    <sheet name="MS7" sheetId="48" r:id="rId29"/>
    <sheet name="MS8" sheetId="49" r:id="rId30"/>
    <sheet name="MS9" sheetId="50" r:id="rId31"/>
    <sheet name="MS10" sheetId="51" r:id="rId32"/>
    <sheet name="Sheet1" sheetId="58" r:id="rId33"/>
  </sheets>
  <definedNames>
    <definedName name="cfmc">_MasterData!$Z$175:$Z$179</definedName>
    <definedName name="dcmc">_MasterData!$W$170:$W$174</definedName>
    <definedName name="matlType">_MasterData!$H$145:$H$149</definedName>
    <definedName name="matType">_MasterData!$Q$160:$Q$164</definedName>
    <definedName name="mc">_MasterData!$E$140:$E$144</definedName>
    <definedName name="pc">_MasterData!$N$155:$N$159</definedName>
    <definedName name="processCategory">'Process Category'!$A$1:$A$107</definedName>
    <definedName name="product">BOM!$B$45:$B$64</definedName>
    <definedName name="proposedSpec">BOM!$G$36:$G$40</definedName>
    <definedName name="rate">_MasterData!$B$135:$B$139</definedName>
    <definedName name="stmc">_MasterData!$T$165:$T$169</definedName>
    <definedName name="tmType">_MasterData!$K$150:$K$154</definedName>
  </definedNames>
  <calcPr calcId="145621" forceFullCalc="1"/>
</workbook>
</file>

<file path=xl/calcChain.xml><?xml version="1.0" encoding="utf-8"?>
<calcChain xmlns="http://schemas.openxmlformats.org/spreadsheetml/2006/main">
  <c r="C21" i="58" l="1"/>
  <c r="C22" i="58"/>
  <c r="C23" i="58"/>
  <c r="C24" i="58"/>
  <c r="C25" i="58"/>
  <c r="C30" i="58" s="1"/>
  <c r="C155" i="58"/>
  <c r="C195" i="58"/>
  <c r="D27" i="58"/>
  <c r="C27" i="58"/>
  <c r="D44" i="58"/>
  <c r="D43" i="58"/>
  <c r="D42" i="58" s="1"/>
  <c r="D156" i="58" s="1"/>
  <c r="D41" i="58"/>
  <c r="D38" i="58"/>
  <c r="D39" i="58" s="1"/>
  <c r="D36" i="58"/>
  <c r="D24" i="58"/>
  <c r="D23" i="58"/>
  <c r="D22" i="58"/>
  <c r="D21" i="58"/>
  <c r="D25" i="58" s="1"/>
  <c r="D19" i="58"/>
  <c r="D18" i="58"/>
  <c r="D12" i="58"/>
  <c r="D135" i="58"/>
  <c r="D155" i="58"/>
  <c r="D175" i="58"/>
  <c r="D176" i="58"/>
  <c r="D177" i="58"/>
  <c r="D195" i="58"/>
  <c r="D209" i="58"/>
  <c r="D211" i="58" s="1"/>
  <c r="D238" i="58"/>
  <c r="D248" i="58"/>
  <c r="C44" i="58"/>
  <c r="C41" i="58"/>
  <c r="C45" i="58" s="1"/>
  <c r="C157" i="58" s="1"/>
  <c r="C43" i="58"/>
  <c r="C42" i="58" s="1"/>
  <c r="C156" i="58" s="1"/>
  <c r="C281" i="58" s="1"/>
  <c r="C283" i="58" s="1"/>
  <c r="C38" i="58"/>
  <c r="C36" i="58"/>
  <c r="D45" i="58"/>
  <c r="D157" i="58" s="1"/>
  <c r="D264" i="58"/>
  <c r="C19" i="58"/>
  <c r="C18" i="58"/>
  <c r="C301" i="58"/>
  <c r="C302" i="58" s="1"/>
  <c r="C300" i="58"/>
  <c r="C299" i="58"/>
  <c r="C296" i="58"/>
  <c r="C279" i="58"/>
  <c r="C248" i="58"/>
  <c r="C238" i="58"/>
  <c r="C209" i="58"/>
  <c r="C198" i="58" s="1"/>
  <c r="C177" i="58"/>
  <c r="C176" i="58"/>
  <c r="C175" i="58"/>
  <c r="C135" i="58"/>
  <c r="C39" i="58"/>
  <c r="C26" i="58"/>
  <c r="C32" i="58" s="1"/>
  <c r="AP1" i="40"/>
  <c r="AP1" i="39"/>
  <c r="AP1" i="29"/>
  <c r="AP1" i="1"/>
  <c r="D276" i="58"/>
  <c r="D275" i="58"/>
  <c r="D267" i="58"/>
  <c r="D266" i="58"/>
  <c r="D270" i="58"/>
  <c r="D269" i="58"/>
  <c r="D273" i="58"/>
  <c r="D272" i="58"/>
  <c r="D11" i="58"/>
  <c r="C17" i="58" l="1"/>
  <c r="D198" i="58"/>
  <c r="D30" i="58"/>
  <c r="D26" i="58"/>
  <c r="D205" i="58" s="1"/>
  <c r="D206" i="58" s="1"/>
  <c r="D17" i="58"/>
  <c r="C199" i="58"/>
  <c r="C282" i="58"/>
  <c r="C210" i="58"/>
  <c r="C31" i="58"/>
  <c r="C33" i="58"/>
  <c r="C294" i="58"/>
  <c r="C205" i="58"/>
  <c r="C206" i="58" s="1"/>
  <c r="C211" i="58"/>
  <c r="D199" i="58" l="1"/>
  <c r="D210" i="58"/>
  <c r="D212" i="58" s="1"/>
  <c r="D32" i="58"/>
  <c r="C295" i="58"/>
  <c r="C212" i="58"/>
  <c r="C196" i="58"/>
  <c r="C213" i="58" s="1"/>
  <c r="C216" i="58" s="1"/>
  <c r="D31" i="58"/>
  <c r="D33" i="58" l="1"/>
  <c r="D213" i="58" s="1"/>
  <c r="D216" i="58" s="1"/>
  <c r="C226" i="58"/>
  <c r="C264" i="58" s="1"/>
  <c r="C217" i="58"/>
  <c r="D196" i="58"/>
  <c r="C278" i="58" l="1"/>
  <c r="D217" i="58"/>
  <c r="D226" i="58"/>
  <c r="C218" i="58"/>
  <c r="C219" i="58" s="1"/>
  <c r="C220" i="58" s="1"/>
  <c r="C221" i="58" s="1"/>
  <c r="C227" i="58"/>
  <c r="D218" i="58" l="1"/>
  <c r="D219" i="58" s="1"/>
  <c r="D220" i="58" s="1"/>
  <c r="D221" i="58" s="1"/>
  <c r="D227" i="58"/>
  <c r="D228" i="58" s="1"/>
  <c r="D229" i="58" s="1"/>
  <c r="D230" i="58" s="1"/>
  <c r="D231" i="58" s="1"/>
  <c r="D232" i="58" s="1"/>
  <c r="C228" i="58"/>
  <c r="C304" i="58"/>
  <c r="C319" i="58"/>
  <c r="C314" i="58"/>
  <c r="C309" i="58"/>
  <c r="C272" i="58"/>
  <c r="C266" i="58"/>
  <c r="C267" i="58" s="1"/>
  <c r="C275" i="58"/>
  <c r="C276" i="58" s="1"/>
  <c r="C269" i="58"/>
  <c r="C270" i="58" s="1"/>
  <c r="C273" i="58" l="1"/>
  <c r="C286" i="58"/>
  <c r="C315" i="58"/>
  <c r="C229" i="58"/>
  <c r="C310" i="58"/>
  <c r="C305" i="58"/>
  <c r="C320" i="58"/>
  <c r="C321" i="58" l="1"/>
  <c r="C316" i="58"/>
  <c r="C311" i="58"/>
  <c r="C306" i="58"/>
  <c r="C230" i="58"/>
  <c r="C285" i="58"/>
  <c r="C287" i="58"/>
  <c r="C231" i="58" l="1"/>
  <c r="C232" i="58" s="1"/>
  <c r="C322" i="58"/>
  <c r="C317" i="58"/>
  <c r="C312" i="58"/>
  <c r="C307" i="58"/>
</calcChain>
</file>

<file path=xl/comments1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2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3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4.xml><?xml version="1.0" encoding="utf-8"?>
<comments xmlns="http://schemas.openxmlformats.org/spreadsheetml/2006/main">
  <authors>
    <author>Wu Jing</author>
  </authors>
  <commentList>
    <comment ref="AP6" authorId="0">
      <text>
        <r>
          <rPr>
            <b/>
            <sz val="9"/>
            <color indexed="81"/>
            <rFont val="Tahoma"/>
            <family val="2"/>
          </rPr>
          <t>Wu Jing:</t>
        </r>
        <r>
          <rPr>
            <sz val="9"/>
            <color indexed="81"/>
            <rFont val="Tahoma"/>
            <family val="2"/>
          </rPr>
          <t xml:space="preserve">
30% Deduct</t>
        </r>
      </text>
    </comment>
  </commentList>
</comments>
</file>

<file path=xl/comments5.xml><?xml version="1.0" encoding="utf-8"?>
<comments xmlns="http://schemas.openxmlformats.org/spreadsheetml/2006/main">
  <authors>
    <author>Your User Name</author>
  </authors>
  <commentList>
    <comment ref="B4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5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6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7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8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9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10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11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12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13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14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  <comment ref="B154" authorId="0">
      <text>
        <r>
          <rPr>
            <b/>
            <sz val="8"/>
            <color indexed="81"/>
            <rFont val="Tahoma"/>
            <family val="2"/>
            <charset val="238"/>
          </rPr>
          <t xml:space="preserve">             APECZ
30T/40T B       42
50T/60T B       46
60T                  35
100T                40 
150T                 46
250T                72
400T              100
500T               120
630T               140
</t>
        </r>
      </text>
    </comment>
  </commentList>
</comments>
</file>

<file path=xl/sharedStrings.xml><?xml version="1.0" encoding="utf-8"?>
<sst xmlns="http://schemas.openxmlformats.org/spreadsheetml/2006/main" count="24440" uniqueCount="13115">
  <si>
    <t>DATE / TIME :</t>
  </si>
  <si>
    <t xml:space="preserve"> </t>
  </si>
  <si>
    <t xml:space="preserve">  </t>
  </si>
  <si>
    <t>TOOLING COST &amp; AMORTISATION</t>
  </si>
  <si>
    <t>1) MATERIAL COST</t>
  </si>
  <si>
    <t>2) FACTORY OVERHEAD</t>
  </si>
  <si>
    <t>3) PROC O/H ,YIELD , PACKING ,FREIGHT &amp; AMORTISATION</t>
  </si>
  <si>
    <t>4) PROFIT, COMMISSION, FINANCING</t>
  </si>
  <si>
    <t xml:space="preserve"> QUOTED PRICE</t>
  </si>
  <si>
    <t>A. Basic Mat'l</t>
  </si>
  <si>
    <t>C. Purchased Item</t>
  </si>
  <si>
    <t>Packaging Mat'l</t>
  </si>
  <si>
    <t>%</t>
  </si>
  <si>
    <t>F. Freight</t>
  </si>
  <si>
    <t>G. Storage</t>
  </si>
  <si>
    <t>H. Engrg O/H</t>
  </si>
  <si>
    <t>I. Yield Loss</t>
  </si>
  <si>
    <t>J. Overhead</t>
  </si>
  <si>
    <t>K. Tool  Amortization</t>
  </si>
  <si>
    <t>L. Profit</t>
  </si>
  <si>
    <t>N. Financing</t>
  </si>
  <si>
    <t>COST/SET</t>
  </si>
  <si>
    <t>STAMPING TOOL</t>
  </si>
  <si>
    <t>S/n</t>
  </si>
  <si>
    <t>Part No.</t>
  </si>
  <si>
    <t>Part Name</t>
  </si>
  <si>
    <t>Rev</t>
  </si>
  <si>
    <t>Qty/Assy</t>
  </si>
  <si>
    <t>Cost / pc</t>
  </si>
  <si>
    <t>Cost/set</t>
  </si>
  <si>
    <t>Cost/pc</t>
  </si>
  <si>
    <t>Cost /Set</t>
  </si>
  <si>
    <t>Value</t>
  </si>
  <si>
    <t>&lt;/jx:forEach&gt;</t>
  </si>
  <si>
    <t>Act. Cost / Pc</t>
  </si>
  <si>
    <t>Act. Cost / Set</t>
  </si>
  <si>
    <t>% Mark Up</t>
  </si>
  <si>
    <t>MOQ</t>
  </si>
  <si>
    <t>DATE</t>
  </si>
  <si>
    <t>CUSTOMER</t>
  </si>
  <si>
    <t>PROJECT</t>
  </si>
  <si>
    <t>CONTACT</t>
  </si>
  <si>
    <t>CURRENCY FOR ESTIMATION</t>
  </si>
  <si>
    <t>PART NAME</t>
  </si>
  <si>
    <t>REVISION</t>
  </si>
  <si>
    <t>MFG LOCATION</t>
  </si>
  <si>
    <t>PROJECT VOL</t>
  </si>
  <si>
    <t>DEL. MODE</t>
  </si>
  <si>
    <t>QUOTE CURRENCY</t>
  </si>
  <si>
    <t>PROJECT LIFE</t>
  </si>
  <si>
    <t>YEARS</t>
  </si>
  <si>
    <t>DEL. TERM</t>
  </si>
  <si>
    <t>(A) MATERIAL</t>
  </si>
  <si>
    <t>LEADTIME</t>
  </si>
  <si>
    <t>WEEKS</t>
  </si>
  <si>
    <t>TONS</t>
  </si>
  <si>
    <t>PROPOSE MAT'L SPEC</t>
  </si>
  <si>
    <t>DENSITY</t>
  </si>
  <si>
    <r>
      <t>KG/M</t>
    </r>
    <r>
      <rPr>
        <vertAlign val="superscript"/>
        <sz val="9"/>
        <color indexed="8"/>
        <rFont val="Times New Roman"/>
        <family val="1"/>
      </rPr>
      <t>3</t>
    </r>
  </si>
  <si>
    <t>mm</t>
  </si>
  <si>
    <t>WIDTH</t>
  </si>
  <si>
    <t>PITCH</t>
  </si>
  <si>
    <t>CAVITY</t>
  </si>
  <si>
    <t>RAW MAT'L MARKUP</t>
  </si>
  <si>
    <t>PART WT/PC</t>
  </si>
  <si>
    <t>KG</t>
  </si>
  <si>
    <t>WASTAGE</t>
  </si>
  <si>
    <t>MATL CODE</t>
  </si>
  <si>
    <t>MATERIAL COST / PC</t>
  </si>
  <si>
    <t>1)</t>
  </si>
  <si>
    <t>2)</t>
  </si>
  <si>
    <t>VENDOR</t>
  </si>
  <si>
    <t>3)</t>
  </si>
  <si>
    <t>(C) PURCHASED ITEMS</t>
  </si>
  <si>
    <t>4)</t>
  </si>
  <si>
    <t>5)</t>
  </si>
  <si>
    <t>6)</t>
  </si>
  <si>
    <t>TOTAL PURCHASED COST/SET</t>
  </si>
  <si>
    <t>(D) PROCESSES</t>
  </si>
  <si>
    <t>OPERATION</t>
  </si>
  <si>
    <t>M/C</t>
  </si>
  <si>
    <t>RATE</t>
  </si>
  <si>
    <t>SPM</t>
  </si>
  <si>
    <t>EFF</t>
  </si>
  <si>
    <t>QTY/HR</t>
  </si>
  <si>
    <t>RATE/HR</t>
  </si>
  <si>
    <t>COST/PC</t>
  </si>
  <si>
    <t>SETUP(hr)</t>
  </si>
  <si>
    <t>QTY/RUN</t>
  </si>
  <si>
    <t>S/U COST</t>
  </si>
  <si>
    <t>TTL TOOL</t>
  </si>
  <si>
    <t>TOOL MARKUP %</t>
  </si>
  <si>
    <t>TO AMORTIZE</t>
  </si>
  <si>
    <t xml:space="preserve">OVER </t>
  </si>
  <si>
    <t>PCS</t>
  </si>
  <si>
    <t>(E) PACKAGING</t>
  </si>
  <si>
    <t>(F) FREIGHT / HUBBING</t>
  </si>
  <si>
    <t>PACKAGING MAT'L/PC</t>
  </si>
  <si>
    <t>TOTAL FREIGHT/UNIT</t>
  </si>
  <si>
    <t>SHIPMENT COST</t>
  </si>
  <si>
    <t>(G) STORAGE</t>
  </si>
  <si>
    <t>(H) ENGINEERING OVERHEAD</t>
  </si>
  <si>
    <t>NO. OF PCS / PALLET</t>
  </si>
  <si>
    <t>ENGINEERING HRS</t>
  </si>
  <si>
    <t>@US$15/HR    =</t>
  </si>
  <si>
    <t>NO. OF DAYS OF STOCK REQD</t>
  </si>
  <si>
    <t xml:space="preserve">NO. OF PARTS                                                    = </t>
  </si>
  <si>
    <t xml:space="preserve">STORAGE COST / UNIT </t>
  </si>
  <si>
    <t>AMORTIZE ENGINEERING COST /PC           =</t>
  </si>
  <si>
    <t>SUMMARY</t>
  </si>
  <si>
    <t>COST %</t>
  </si>
  <si>
    <t>MATERIAL</t>
  </si>
  <si>
    <t>PURCHASED ITEM</t>
  </si>
  <si>
    <t>PROCESS</t>
  </si>
  <si>
    <t>PACKAGING MAT'L</t>
  </si>
  <si>
    <t>PACKAGING LABOUR</t>
  </si>
  <si>
    <t>FREIGHT / HUB</t>
  </si>
  <si>
    <t>STORAGE</t>
  </si>
  <si>
    <t>YIELD LOSS</t>
  </si>
  <si>
    <t>A:D</t>
  </si>
  <si>
    <t>OVERHEAD</t>
  </si>
  <si>
    <t>A:F</t>
  </si>
  <si>
    <t>T AMORT.</t>
  </si>
  <si>
    <t>PROFIT</t>
  </si>
  <si>
    <t>D:E</t>
  </si>
  <si>
    <t>A:E</t>
  </si>
  <si>
    <t>N</t>
  </si>
  <si>
    <t>FINANCING</t>
  </si>
  <si>
    <t>TOTAL COST</t>
  </si>
  <si>
    <t>TOOL COST</t>
  </si>
  <si>
    <t>Remarks:</t>
  </si>
  <si>
    <t>Prepared by</t>
  </si>
  <si>
    <t>Checked by</t>
  </si>
  <si>
    <t>Approved by</t>
  </si>
  <si>
    <t>Sales Quotation Ref#</t>
  </si>
  <si>
    <t>${quote.quoteId}</t>
  </si>
  <si>
    <t>${purchaseConfig.partPartNumber}</t>
  </si>
  <si>
    <t>${purchaseConfig.mrbNonMFGSource}</t>
  </si>
  <si>
    <t>${purchaseConfig.mrbNonMFGactlCostPerPiece}</t>
  </si>
  <si>
    <t>${purchaseConfig.mrbNonMFGLeadTime}</t>
  </si>
  <si>
    <t>${purchaseConfig.mrbNonMFGMOQMRB}</t>
  </si>
  <si>
    <t>${metalStatus.index + 1}</t>
  </si>
  <si>
    <t>${purchaseStatus.index + 1}</t>
  </si>
  <si>
    <t>START METADATA</t>
  </si>
  <si>
    <t>Datatype</t>
  </si>
  <si>
    <t>MetalStamping</t>
  </si>
  <si>
    <t>END METADATA</t>
  </si>
  <si>
    <t>BOID</t>
  </si>
  <si>
    <t>Type</t>
  </si>
  <si>
    <t>${metalConfig.id}</t>
  </si>
  <si>
    <t>${metalConfig.type}</t>
  </si>
  <si>
    <t>Part Number</t>
  </si>
  <si>
    <t>Y</t>
  </si>
  <si>
    <t>string</t>
  </si>
  <si>
    <t>http://www.inmindcomputing.com/application/products/products-schema.owl#partPartName//</t>
  </si>
  <si>
    <t>http://www.inmindcomputing.com/application/products/products-schema.owl#partPartNumber//</t>
  </si>
  <si>
    <t>PART NUMBER</t>
  </si>
  <si>
    <t>StampingProcess</t>
  </si>
  <si>
    <t>decimal</t>
  </si>
  <si>
    <t>http://www.inmindcomputing.com/application/products/products-schema.owl#metalStampingStripSizeThickness//</t>
  </si>
  <si>
    <t>int</t>
  </si>
  <si>
    <t>MOQ (TONS)</t>
  </si>
  <si>
    <t>SLITTING COST/TON</t>
  </si>
  <si>
    <t>RAW MATERIAL COST</t>
  </si>
  <si>
    <t>STRIP SIZE THICKNESS (MM)</t>
  </si>
  <si>
    <t>http://www.inmindcomputing.com/application/products/products-schema.owl#metalStampingWastage//</t>
  </si>
  <si>
    <t>http://www.inmindcomputing.com/application/products/products-schema.owl#metalStampingRawMatlMarkup//</t>
  </si>
  <si>
    <t>http://www.inmindcomputing.com/application/products/products-schema.owl#metalStampingCavity//</t>
  </si>
  <si>
    <t>http://www.inmindcomputing.com/application/products/products-schema.owl#metalStampingPitch//</t>
  </si>
  <si>
    <t>http://www.inmindcomputing.com/application/products/products-schema.owl#metalStampingWidth//</t>
  </si>
  <si>
    <t>http://www.inmindcomputing.com/application/products/products-schema.owl#metalStampingSlittingCost//</t>
  </si>
  <si>
    <t>http://www.inmindcomputing.com/application/products/products-schema.owl#metalStampingRawMatlCost//</t>
  </si>
  <si>
    <t>http://www.inmindcomputing.com/application/products/products-schema.owl#metalStampingMOQ//</t>
  </si>
  <si>
    <t>WASTAGE (%)</t>
  </si>
  <si>
    <t>TOOLCOST</t>
  </si>
  <si>
    <t>${process.id}</t>
  </si>
  <si>
    <t>${process.type}</t>
  </si>
  <si>
    <t>C. PLASTICS / PURCHASED PART - USED IN S/M ASSY</t>
  </si>
  <si>
    <t xml:space="preserve">E. L5 ASSEMBLY , PROFIT , PACKAGING + DELIVERY </t>
  </si>
  <si>
    <t>F. L6 ASSEMBLY</t>
  </si>
  <si>
    <t>G. TRANSPORT</t>
  </si>
  <si>
    <t>http://www.inmindcomputing.com/application/products/products-schema.owl#metalStampingToolMarkup//</t>
  </si>
  <si>
    <t>TOOL MARKUP (%)</t>
  </si>
  <si>
    <t>http://www.inmindcomputing.com/application/products/products-schema.owl#metalStampingToAmortize//</t>
  </si>
  <si>
    <t>http://www.inmindcomputing.com/application/products/products-schema.owl#metalStampingOverPcs//</t>
  </si>
  <si>
    <t>OVER PCS</t>
  </si>
  <si>
    <t>Total Part Selling Part Price :</t>
  </si>
  <si>
    <t>Profit / Markup / Overhead :</t>
  </si>
  <si>
    <t>Raw Mat'l Cost :</t>
  </si>
  <si>
    <t xml:space="preserve">Finishing Cost : </t>
  </si>
  <si>
    <t xml:space="preserve"> Total Material Cost : </t>
  </si>
  <si>
    <t>GMM:</t>
    <phoneticPr fontId="0" type="noConversion"/>
  </si>
  <si>
    <t>Finishing Markup (%)</t>
  </si>
  <si>
    <t>Yield/Loss Markup (%)</t>
  </si>
  <si>
    <t>Overhead Markup (%)</t>
  </si>
  <si>
    <t>Profit (%)</t>
  </si>
  <si>
    <t>Financing (%)</t>
  </si>
  <si>
    <t>http://www.inmindcomputing.com/application/products/products-schema.owl#metalStampingFinishingMarkup//</t>
  </si>
  <si>
    <t>http://www.inmindcomputing.com/application/products/products-schema.owl#metalStampingYieldLossMarkup//</t>
  </si>
  <si>
    <t>http://www.inmindcomputing.com/application/products/products-schema.owl#metalStampingOverheadMarkup//</t>
  </si>
  <si>
    <t>http://www.inmindcomputing.com/application/products/products-schema.owl#metalStampingProfitMarkup//</t>
  </si>
  <si>
    <t>http://www.inmindcomputing.com/application/products/products-schema.owl#metalStampingFinancingMarkup//</t>
  </si>
  <si>
    <t>$[(J11/$AG11)]</t>
  </si>
  <si>
    <t>$[(O11/$AG11)]</t>
  </si>
  <si>
    <t>$[(X11/$AG11)]</t>
  </si>
  <si>
    <t>$[(AD11/$AG11)]</t>
  </si>
  <si>
    <t>$[AJ13]</t>
  </si>
  <si>
    <t>$[K11-G11]</t>
  </si>
  <si>
    <t>$[G11]</t>
  </si>
  <si>
    <t>$[K11]</t>
  </si>
  <si>
    <t>$[J15-J18]</t>
  </si>
  <si>
    <t>$[AE11]</t>
  </si>
  <si>
    <t>$[(F11/$J11)]</t>
  </si>
  <si>
    <t>$[(G11/$J11)]</t>
  </si>
  <si>
    <t>$[SUM(F8:I8)]</t>
  </si>
  <si>
    <t>$[J8*E8]</t>
  </si>
  <si>
    <t>$[J8/AG8]</t>
  </si>
  <si>
    <t>$[SUM(M8:N8)]</t>
  </si>
  <si>
    <t>$[O8*E8]</t>
  </si>
  <si>
    <t>$[(O8/AG8) * 100%]</t>
  </si>
  <si>
    <t>$[SUM(R8:W8)]</t>
  </si>
  <si>
    <t>$[X8*E8]</t>
  </si>
  <si>
    <t>$[(X8/AG8)*100%]</t>
  </si>
  <si>
    <t>$[SUM(AA8:AC8)]</t>
  </si>
  <si>
    <t>$[AD8*E8]</t>
  </si>
  <si>
    <t>$[(AD8/AG8)*100%]</t>
  </si>
  <si>
    <t>$[SUM(J8,O8,X8,AD8)]</t>
  </si>
  <si>
    <t>$[SUM(AF8,Z8,Q8,L8)]</t>
  </si>
  <si>
    <t>$[AG8*E8]</t>
  </si>
  <si>
    <t>$[AM8-AN8]</t>
  </si>
  <si>
    <t>$[AO8*(1+AP8)]</t>
  </si>
  <si>
    <t>Finishing process description</t>
    <phoneticPr fontId="0" type="noConversion"/>
  </si>
  <si>
    <t>Extend Cost / Set</t>
  </si>
  <si>
    <t>Tooling Markup</t>
  </si>
  <si>
    <t>${secProcessStatus.index + 1}</t>
  </si>
  <si>
    <t>${secProcess.mrbNonMFGSource}</t>
  </si>
  <si>
    <t>${secProcess.secondaryProcessDescription}</t>
  </si>
  <si>
    <t>${secProcess.mrbNonMFGactlCostPerPiece}</t>
  </si>
  <si>
    <t>${secProcess.mrbNonMFGActCostPerSet}</t>
  </si>
  <si>
    <t>${secProcess.mrbNonMFGLeadTime}</t>
  </si>
  <si>
    <t>${secProcess.mrbNonMFGMOQMRB}</t>
  </si>
  <si>
    <t>GVA inculsive of markup :</t>
  </si>
  <si>
    <t>Plastic Mold</t>
  </si>
  <si>
    <t>Finishing Tooling</t>
  </si>
  <si>
    <t>${plasticStatus.index + 1}</t>
  </si>
  <si>
    <t>${plastic.partPartNumber}</t>
  </si>
  <si>
    <t>${plastic.mrbNonMFGSource}</t>
  </si>
  <si>
    <t>${plastic.purchasedPartPlasticMatlCostPerPiece}</t>
  </si>
  <si>
    <t>${plastic.mrbNonMFGactlCostPerPiece}</t>
  </si>
  <si>
    <t>${plastic.mrbNonMFGLeadTime}</t>
  </si>
  <si>
    <t>${plastic.mrbNonMFGMOQMRB}</t>
  </si>
  <si>
    <t>Total Purchase Item Selling Price :</t>
  </si>
  <si>
    <t xml:space="preserve">Material Cost : </t>
  </si>
  <si>
    <t>Acessories Tooling</t>
  </si>
  <si>
    <t>${plastic.mrbNonMFGMarkUp/100}</t>
  </si>
  <si>
    <t>${purchaseConfig.mrbNonMFGMarkUp/100}</t>
  </si>
  <si>
    <t>ASSEMBLY (LABOUR + STORAGE)</t>
  </si>
  <si>
    <t>PACKAGING</t>
  </si>
  <si>
    <t>m/up</t>
  </si>
  <si>
    <t>MARKUP ON PACKAGING</t>
  </si>
  <si>
    <t xml:space="preserve">Total Assembly &amp; Packging Cost : </t>
  </si>
  <si>
    <t>Packaging Cost :</t>
  </si>
  <si>
    <t>Total Quoted Selling Price :</t>
  </si>
  <si>
    <t>Raw Material Cost :</t>
  </si>
  <si>
    <t>Finishing Cost :</t>
  </si>
  <si>
    <t>Purchase Items Cost :</t>
  </si>
  <si>
    <t>GVA inclusive of markup :</t>
  </si>
  <si>
    <t>$[SUM(F6:F10)]</t>
  </si>
  <si>
    <t>$[SUM(G6:G10)]</t>
  </si>
  <si>
    <t>$[SUM(H6:H10)]</t>
  </si>
  <si>
    <t>$[SUM(I6:I10)]</t>
  </si>
  <si>
    <t>$[SUM(J6:J10)]</t>
  </si>
  <si>
    <t>$[SUM(K6:K10)]</t>
  </si>
  <si>
    <t>$[SUM(M6:M10)]</t>
  </si>
  <si>
    <t>$[SUM(N6:N10)]</t>
  </si>
  <si>
    <t>$[SUM(O6:O10)]</t>
  </si>
  <si>
    <t>$[SUM(P6:P10)]</t>
  </si>
  <si>
    <t>$[SUM(R6:R10)]</t>
  </si>
  <si>
    <t>$[SUM(S6:S10)]</t>
  </si>
  <si>
    <t>$[SUM(T6:T10)]</t>
  </si>
  <si>
    <t>$[SUM(U6:U10)]</t>
  </si>
  <si>
    <t>$[SUM(V6:V10)]</t>
  </si>
  <si>
    <t>$[SUM(W6:W10)]</t>
  </si>
  <si>
    <t>$[SUM(X6:X10)]</t>
  </si>
  <si>
    <t>$[SUM(Y6:Y10)]</t>
  </si>
  <si>
    <t>$[SUM(AA6:AA10)]</t>
  </si>
  <si>
    <t>$[SUM(AB6:AB10)]</t>
  </si>
  <si>
    <t>$[SUM(AC6:AC10)]</t>
  </si>
  <si>
    <t>$[SUM(AD6:AD10)]</t>
  </si>
  <si>
    <t>$[SUM(AE6:AE10)]</t>
  </si>
  <si>
    <t>$[SUM(AG6:AG10)]</t>
  </si>
  <si>
    <t>$[SUM(AJ6:AJ10)]</t>
  </si>
  <si>
    <t>$[SUM(AM6:AM10)]</t>
  </si>
  <si>
    <t>$[SUM(AO6:AO10)]</t>
  </si>
  <si>
    <t>$[SUM(AQ6:AQ10)]</t>
  </si>
  <si>
    <t>${quote.zQuoteModeOfDelivery}</t>
  </si>
  <si>
    <t>${quote.zQuoteProductLifeSpan/12}</t>
  </si>
  <si>
    <t>REV ${quote.salesDocumentVersion}</t>
  </si>
  <si>
    <t>${quote.salesDocumentVersion}</t>
  </si>
  <si>
    <t>Assembly</t>
  </si>
  <si>
    <t>Profit of Stamping &amp; Assembly Cost</t>
  </si>
  <si>
    <t>Overhead of Stamping &amp; Assembly Cost</t>
  </si>
  <si>
    <t>G%A of Hardware Assembly Cost</t>
  </si>
  <si>
    <t>Profit of Hardware Assembly Cost</t>
  </si>
  <si>
    <t>Packaging (%)</t>
  </si>
  <si>
    <t>http://www.inmindcomputing.com/application/products/products-schema-metalstamping.owl#metalStampingPackagingMatlMarkup//</t>
  </si>
  <si>
    <t>Markup (%)</t>
  </si>
  <si>
    <t>${sec.id}</t>
  </si>
  <si>
    <t>${sec.type}</t>
  </si>
  <si>
    <t>http://www.inmindcomputing.com/application/products/products-schema.owl#mrbNonMFGMarkUp//</t>
  </si>
  <si>
    <t>% Yield/Loss</t>
  </si>
  <si>
    <t>Yield/Loss %</t>
  </si>
  <si>
    <t>http://www.inmindcomputing.com/application/products/products-schema.owl#secondaryProcessYieldLoss//</t>
  </si>
  <si>
    <t>Hub Cost</t>
  </si>
  <si>
    <t xml:space="preserve">    SUB-TOTAL A (SHEET METAL)    ====&gt;   </t>
  </si>
  <si>
    <t>Total</t>
  </si>
  <si>
    <t>Freight (%)</t>
  </si>
  <si>
    <t>http://www.inmindcomputing.com/application/products/products-schema-metalstamping.owl#metalStampingFreightMarkup//</t>
  </si>
  <si>
    <t>http://www.inmindcomputing.com/application/products/products-schema.owl#metalStampingShipmentCost//</t>
  </si>
  <si>
    <t>Shipment Cost</t>
  </si>
  <si>
    <t>http://www.inmindcomputing.com/application/products/products-schema.owl#metalStampingHubbingCost//</t>
  </si>
  <si>
    <t>Appointed Vendor</t>
  </si>
  <si>
    <t>PurchasedPlasticPart</t>
  </si>
  <si>
    <t>${plastic.id}</t>
  </si>
  <si>
    <t>${plastic.type}</t>
  </si>
  <si>
    <t>http://www.inmindcomputing.com/application/products/products-schema-mrb.owl#mrbNonMFGSource//</t>
  </si>
  <si>
    <t>http://www.inmindcomputing.com/application/products/products-schema.owl#purchasePartAppointedVendor//</t>
  </si>
  <si>
    <t>${plastic.purchasePartAppointedVendor}</t>
  </si>
  <si>
    <t>PurchasedPartOther</t>
  </si>
  <si>
    <t>${pi.id}</t>
  </si>
  <si>
    <t>${pi.type}</t>
  </si>
  <si>
    <t>${purchaseConfig.purchasePartAppointedVendor}</t>
  </si>
  <si>
    <t>Qty/Shipment</t>
  </si>
  <si>
    <t>Tooling Transport Cost</t>
  </si>
  <si>
    <t>http://www.inmindcomputing.com/application/products/products-schema-tooling.owl#metalStampingTransportCost//</t>
  </si>
  <si>
    <t>VAT</t>
  </si>
  <si>
    <t>${plastic.mrbNonMFGToolingCost}</t>
  </si>
  <si>
    <t>${purchaseConfig.mrbNonMFGToolingCost}</t>
  </si>
  <si>
    <t>${plastic.mrbNonMFGToolAmortization}</t>
  </si>
  <si>
    <t>${purchaseConfig.mrbNonMFGToolAmortization}</t>
  </si>
  <si>
    <t>Tooling Cost</t>
  </si>
  <si>
    <t>Tooling Amortization</t>
  </si>
  <si>
    <t>http://www.inmindcomputing.com/application/products/products-schema.owl#mrbNonMFGToolAmortization//</t>
  </si>
  <si>
    <t>http://www.inmindcomputing.com/application/products/products-schema.owl#mrbNonMFGToolingCost//</t>
  </si>
  <si>
    <t>http://www.inmindcomputing.com/application/products/products-schema.owl#mrbToolingMarkup//</t>
  </si>
  <si>
    <t>${purchaseConfig.mrbToolingMarkup/100}</t>
  </si>
  <si>
    <t>${plastic.mrbToolingMarkup/100}</t>
  </si>
  <si>
    <t>Stamping Process</t>
  </si>
  <si>
    <t>Secondary Finishing Process</t>
  </si>
  <si>
    <t>Un Accounted Cost</t>
  </si>
  <si>
    <t>ID</t>
  </si>
  <si>
    <t>LINE ITEM</t>
  </si>
  <si>
    <t>QUANTITY</t>
  </si>
  <si>
    <t>or</t>
  </si>
  <si>
    <t>${secProcess.mrbNonMFGToolingCost}</t>
  </si>
  <si>
    <t>${secProcess.mrbNonMFGToolAmortization}</t>
  </si>
  <si>
    <t>${secProcess.mrbToolingMarkup/100}</t>
  </si>
  <si>
    <t xml:space="preserve"> ${quote.salesDocumentDescription}</t>
  </si>
  <si>
    <t>TM Type</t>
  </si>
  <si>
    <t>PROPOSE MATL SPEC (OTHER)</t>
  </si>
  <si>
    <t>DENSITY (OTHER)</t>
  </si>
  <si>
    <t>PROPOSED MATL SPEC (OTHER)</t>
  </si>
  <si>
    <t>TM (OTHER)</t>
  </si>
  <si>
    <t>http://www.inmindcomputing.com/application/products/products-schema-metalstamping.owl#metalStampingDensityOther//</t>
  </si>
  <si>
    <t>http://www.inmindcomputing.com/application/products/products-schema-metalstamping.owl#metalStampingProposedTypeOther//</t>
  </si>
  <si>
    <t>$[(H11/$J11)]</t>
  </si>
  <si>
    <t>$[(I11/$J11)]</t>
  </si>
  <si>
    <t>$[SUM(F12:I12)]</t>
  </si>
  <si>
    <t>$[(M11/$O11)]</t>
  </si>
  <si>
    <t>$[(N11/$O11)]</t>
  </si>
  <si>
    <t>$[SUM(M12:N12)]</t>
  </si>
  <si>
    <t>$[(R11/$X11)]</t>
  </si>
  <si>
    <t>$[(S11/$X11)]</t>
  </si>
  <si>
    <t>$[(T11/$X11)]</t>
  </si>
  <si>
    <t>$[(U11/$X11)]</t>
  </si>
  <si>
    <t>$[(V11/$X11)]</t>
  </si>
  <si>
    <t>$[(W11/$X11)]</t>
  </si>
  <si>
    <t>$[SUM(R12:W12)]</t>
  </si>
  <si>
    <t>$[(AA11/$AD11)]</t>
  </si>
  <si>
    <t>$[(AB11/$AD11)]</t>
  </si>
  <si>
    <t>$[(AC11/$AD11)]</t>
  </si>
  <si>
    <t>$[SUM(AA12:AC12)]</t>
  </si>
  <si>
    <t>$[SUM(L18:L19)]</t>
  </si>
  <si>
    <t>$[J16/J18]</t>
  </si>
  <si>
    <t>$[J17/J18]</t>
  </si>
  <si>
    <t>$[J18/J15]</t>
  </si>
  <si>
    <t>$[J19/J15]</t>
  </si>
  <si>
    <t>http://www.inmindcomputing.com/application/products/products-schema.owl#purchasedPartProductType//</t>
  </si>
  <si>
    <t>${plastic.purchasedPartProductType}</t>
  </si>
  <si>
    <t>${purchaseConfig.purchasedPartProductType}</t>
  </si>
  <si>
    <t>http://www.inmindcomputing.com/application/products/products-implementation.owl#Assembly//</t>
  </si>
  <si>
    <t>http://www.inmindcomputing.com/application/products/products-implementation.owl#PurchasedPartOther//</t>
  </si>
  <si>
    <t>http://www.inmindcomputing.com/application/products/products-implementation.owl#PurchasedPartSubMaterial//</t>
  </si>
  <si>
    <t>http://www.inmindcomputing.com/application/products/products-implementation.owl#StampingProcess//</t>
  </si>
  <si>
    <t>http://www.inmindcomputing.com/application/products/products-implementation.owl#MetalStamping//</t>
  </si>
  <si>
    <t>http://www.inmindcomputing.com/application/products/products-implementation.owl#PurchasedPlasticPart//</t>
  </si>
  <si>
    <t>http://www.inmindcomputing.com/application/products/products-implementation.owl#SecondaryProcess//</t>
  </si>
  <si>
    <t>http://www.inmindcomputing.com/application/products/products-implementation.owl#Item//</t>
  </si>
  <si>
    <t>type</t>
  </si>
  <si>
    <t>${config.id}</t>
  </si>
  <si>
    <t>${rate.label}</t>
  </si>
  <si>
    <t>!--hide</t>
  </si>
  <si>
    <t>${rate.ID}</t>
  </si>
  <si>
    <t>${mc.label}</t>
  </si>
  <si>
    <t>${mc.ID}</t>
  </si>
  <si>
    <t>&lt;jx:forEach items='${quote.range("www.inmindcomputing.com/application/products/products-schema.owl#hasMaterialSpecification")}' var="mat"&gt;</t>
  </si>
  <si>
    <t>${mat.label}</t>
  </si>
  <si>
    <t>${mat.ID}</t>
  </si>
  <si>
    <t>${maintenance.label}</t>
  </si>
  <si>
    <t>${maintenance.ID}</t>
  </si>
  <si>
    <t>http://www.inmindcomputing.com/application/products/products-schema.owl#hasMaterialSpecification//</t>
  </si>
  <si>
    <t>uri</t>
  </si>
  <si>
    <t>http://www.inmindcomputing.com/application/products/products-schema-metalstamping.owl#hasToolingMaintenanceOther//</t>
  </si>
  <si>
    <t>--select--</t>
  </si>
  <si>
    <t/>
  </si>
  <si>
    <t>&lt;Empty&gt;</t>
  </si>
  <si>
    <t>&lt;jx:forEach items="${quote.includesSalesItem}" var="config"&gt;</t>
  </si>
  <si>
    <t>${quote.select('includesSalesItem', 'Assembly', 0).assemblyTransportDescription}</t>
  </si>
  <si>
    <t>${config.includesConfigItem.partPartName}</t>
  </si>
  <si>
    <t>&lt;jx:forEach items="${quote.includesConfigItem}" var="metalConfig" varStatus="metalStatus" select="${metalConfig.type.contains("MetalStamping") }"&gt;</t>
  </si>
  <si>
    <t>&lt;jx:forEach items="${metalConfig.includesConfigItem}" var="process" varStatus="processStatus" select="${process.type.contains("StampingProcess") }"&gt;</t>
  </si>
  <si>
    <t>${config.includesItemHeaderPriceItem.itemHeaderQuantity}</t>
  </si>
  <si>
    <t>${metalConfig.configItemIncludedBy.includesItemHeaderPriceItem.itemHeaderQuantity}</t>
  </si>
  <si>
    <t>${secProcess.configItemIncludedBy.includesItemHeaderPriceItem.itemHeaderQuantity}</t>
  </si>
  <si>
    <t>${plastic.configItemIncludedBy.includesItemHeaderPriceItem.itemHeaderQuantity}</t>
  </si>
  <si>
    <t>${purchaseConfig.configItemIncludedBy.includesItemHeaderPriceItem.itemHeaderQuantity}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</si>
  <si>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</si>
  <si>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http://www.inmindcomputing.com/application/application-schema.owl#includesConfigItem=http://www.inmindcomputing.com/application/products/products-schema.owl#partPartNumber//</t>
  </si>
  <si>
    <t>http://www.inmindcomputing.com/application/application-schema.owl#includesConfigItem=http://www.inmindcomputing.com/application/products/products-schema.owl#partPartName//</t>
  </si>
  <si>
    <t>START MASTERDATA</t>
  </si>
  <si>
    <t>END MASTERDATA</t>
  </si>
  <si>
    <t>${plastic.partPartName}</t>
  </si>
  <si>
    <t>${purchaseConfig.partPartName}</t>
  </si>
  <si>
    <t>${secProcess.select('configItemIncludedByConfigItem', '', 0).partPartNumber}</t>
  </si>
  <si>
    <t>${secProcess.select('configItemIncludedByConfigItem', '', 0).partPartName}</t>
  </si>
  <si>
    <t>http://www.inmindcomputing.com/application/products/products-schema.owl#metalStampingLeadTimeMaterial//</t>
  </si>
  <si>
    <t>MAT'L SPEC</t>
  </si>
  <si>
    <t>${config.includesConfigItem.hasMaterialSpecification.label}</t>
  </si>
  <si>
    <t>http://www.inmindcomputing.com/application/application-schema.owl#includesConfigItem=http://www.inmindcomputing.com/application/products/products-schema.owl#hasMaterialSpecification//</t>
  </si>
  <si>
    <t>${config.includesConfigItem.metalStampingProposedTypeOther}</t>
  </si>
  <si>
    <t>http://www.inmindcomputing.com/application/application-schema.owl#includesConfigItem=http://www.inmindcomputing.com/application/products/products-schema-metalstamping.owl#metalStampingProposedTypeOther//</t>
  </si>
  <si>
    <t>&lt;jx:forEach items='${quote.range("www.inmindcomputing.com/application/products/products-schema.owl#hasMaterialSpecification")}' var="proposedSpec"&gt;</t>
  </si>
  <si>
    <t>${proposedSpec.ID}</t>
  </si>
  <si>
    <t>${proposedSpec.label}</t>
  </si>
  <si>
    <t>MATERIAL SPEC</t>
  </si>
  <si>
    <t>MATERIAL SPEC (OTHER)</t>
  </si>
  <si>
    <t>In-house</t>
  </si>
  <si>
    <t>Packaging Matl/Pc</t>
  </si>
  <si>
    <t>Packaging Rate</t>
  </si>
  <si>
    <t>http://www.inmindcomputing.com/application/products/products-schema.owl#metalStampingPackagingRate//</t>
  </si>
  <si>
    <t>http://www.inmindcomputing.com/application/products/products-schema.owl#metalStampingPackagingMatl//</t>
  </si>
  <si>
    <t>Storage Pcs/Pallet</t>
  </si>
  <si>
    <t>http://www.inmindcomputing.com/application/products/products-schema.owl#metalStampingPiecesPerPallet//</t>
  </si>
  <si>
    <t>No. of Days of Stock required</t>
  </si>
  <si>
    <t>http://www.inmindcomputing.com/application/products/products-schema.owl#metalStampingDaysOfStockReqd//</t>
  </si>
  <si>
    <t>RAW MAT'L COST/TON</t>
  </si>
  <si>
    <t>TOTAL MAT'L COST</t>
  </si>
  <si>
    <t>Outsourced</t>
  </si>
  <si>
    <t>${config.includesConfigItem.secondaryProcessInHouse}</t>
  </si>
  <si>
    <t>CATEGORY</t>
  </si>
  <si>
    <t>Bonderizing</t>
  </si>
  <si>
    <t>Degreasing</t>
  </si>
  <si>
    <t>Heat Treatment</t>
  </si>
  <si>
    <t>Others</t>
  </si>
  <si>
    <t>Plating</t>
  </si>
  <si>
    <t>Powder Coating</t>
  </si>
  <si>
    <t>Silk Screening/Pad Printing</t>
  </si>
  <si>
    <t>Spray Painting</t>
  </si>
  <si>
    <t>Tumbling</t>
  </si>
  <si>
    <t>PROCESS TYPE</t>
  </si>
  <si>
    <t>${config.includesConfigItem.secondaryProcessCategory}</t>
  </si>
  <si>
    <t>Vendor</t>
  </si>
  <si>
    <t>PURCHASE ITEM</t>
  </si>
  <si>
    <t>APPOINTED VENDOR</t>
  </si>
  <si>
    <t>Customer AVL</t>
  </si>
  <si>
    <t>None</t>
  </si>
  <si>
    <t>${config.includesConfigItem.purchasePartAppointedVendor}</t>
  </si>
  <si>
    <t>${config.includesConfigItem.mrbNonMFGSource}</t>
  </si>
  <si>
    <t>METAL MATERIAL</t>
  </si>
  <si>
    <t>${config.includesConfigItem.metalStampingAppointedVendor}</t>
  </si>
  <si>
    <t>${config.includesConfigItem.metalStampingVendor}</t>
  </si>
  <si>
    <t>http://www.inmindcomputing.com/application/application-schema.owl#includesConfigItem=http://www.inmindcomputing.com/application/products/products-schema.owl#metalStampingAppointedVendor//</t>
  </si>
  <si>
    <t>http://www.inmindcomputing.com/application/application-schema.owl#includesConfigItem=http://www.inmindcomputing.com/application/products/products-schema-metalstamping.owl#metalStampingVendor//</t>
  </si>
  <si>
    <t>http://www.inmindcomputing.com/application/application-schema.owl#includesConfigItem=http://www.inmindcomputing.com/application/products/products-schema.owl#secondaryProcessInHouse//</t>
  </si>
  <si>
    <t>http://www.inmindcomputing.com/application/application-schema.owl#includesConfigItem=http://www.inmindcomputing.com/application/products/products-schema.owl#secondaryProcessCategory//</t>
  </si>
  <si>
    <t>http://www.inmindcomputing.com/application/application-schema.owl#includesConfigItem=http://www.inmindcomputing.com/application/products/products-schema.owl#purchasePartAppointedVendor//</t>
  </si>
  <si>
    <t>QTY/MTH (OTHER)</t>
  </si>
  <si>
    <t>http://www.inmindcomputing.com/application/products/products-schema.owl#metalStampingQtyPerRunOther//</t>
  </si>
  <si>
    <t>http://www.inmindcomputing.com/application/products/products-schema.owl#metalStampingQtyShipmentOther//</t>
  </si>
  <si>
    <t>QTY / SHIPMENT (OTHER)</t>
  </si>
  <si>
    <t>QTY/MTH (FROM SEC)</t>
  </si>
  <si>
    <t>QTY / SHIPMENT (FROM SEC)</t>
  </si>
  <si>
    <t>Qty / Shipment (Other)</t>
  </si>
  <si>
    <t>Qty / Run (Other)</t>
  </si>
  <si>
    <t>Mat+Finishing Cost/pc
Sub-Total      (A+B+C)</t>
  </si>
  <si>
    <t>Mat+Finishing Cost/Set
Sub-Total      (A+B+C)</t>
  </si>
  <si>
    <t>Factory OH / pc
Sub-Total      (C)</t>
  </si>
  <si>
    <t>Factory OH /Set
Sub-Total      (C)</t>
  </si>
  <si>
    <t>OH+Zield+Fr+Amort/pc
Sub-Total         (E+F+G+H+I+J+K)</t>
  </si>
  <si>
    <t>OH+Zield+Fr+Amort/Set
Sub-Total         (E+F+G+H+I+J+K)</t>
  </si>
  <si>
    <t>Profit+Finance/pc
(L+M+N)</t>
  </si>
  <si>
    <t>Profit+Finance/Set
(L+M+N)</t>
  </si>
  <si>
    <t>Total Quoted Metal Part Price
(A+B+C+D+E+F+G+H+I+J+K+L+M+N)</t>
  </si>
  <si>
    <t>Total Metal Part
Price/SET</t>
  </si>
  <si>
    <t>Process</t>
  </si>
  <si>
    <t>Name</t>
  </si>
  <si>
    <t>http://www.inmindcomputing.com/application/products/products-schema.owl#metalStampingVAT//</t>
  </si>
  <si>
    <t>Category</t>
  </si>
  <si>
    <t>${secProcess.secondaryProcessCategory}</t>
  </si>
  <si>
    <t>SUBCON</t>
  </si>
  <si>
    <t>$[IF(ISBLANK(AR88),"Metal Stamping Total","")]</t>
  </si>
  <si>
    <t>$[IF(ISBLANK(AR88),"VAT","")]</t>
  </si>
  <si>
    <t>$[IF(ISBLANK(AR88),"GM","")]</t>
  </si>
  <si>
    <t>$[IF(ISBLANK(AR88),"GMM","")]</t>
  </si>
  <si>
    <t>$[IF(ISBLANK(AR88),"COPA","")]</t>
  </si>
  <si>
    <t>PART MATERIAL</t>
  </si>
  <si>
    <t>http://www.inmindcomputing.com/application/application-schema.owl#includesConfigItem=http://www.inmindcomputing.com/application/products/products-schema.owl#purchasePartMaterial//</t>
  </si>
  <si>
    <t>${config.includesConfigItem.purchasePartMaterial}</t>
  </si>
  <si>
    <t>http://www.inmindcomputing.com/application/products/products-schema-process.owl#hasWorkStation//</t>
  </si>
  <si>
    <t>http://www.inmindcomputing.com/application/products/products-schema-process.owl#hasMSURate//</t>
  </si>
  <si>
    <t>(B) SUBCON</t>
  </si>
  <si>
    <t>L Cost / MC Hr</t>
  </si>
  <si>
    <t>L Cost / Pc</t>
  </si>
  <si>
    <t>&lt;jx:forEach items='${quote.range("www.inmindcomputing.com/application/products/products-schema-process.owl#hasMSURate")}' var="rate"&gt;</t>
  </si>
  <si>
    <t xml:space="preserve">D. Process </t>
  </si>
  <si>
    <t>E. Packaging Labour</t>
  </si>
  <si>
    <t>B. Finishing</t>
  </si>
  <si>
    <t>Subcon</t>
  </si>
  <si>
    <t>Secondary Process</t>
  </si>
  <si>
    <t>http://www.inmindcomputing.com/application/products/products-implementation.owl#SecondaryFinishingProcess//</t>
  </si>
  <si>
    <t>http://www.inmindcomputing.com/application/products/products-implementation.owl#Subcon//</t>
  </si>
  <si>
    <t>SUBCON PROCESS</t>
  </si>
  <si>
    <t>CT</t>
  </si>
  <si>
    <t>Sec Process Rate</t>
  </si>
  <si>
    <t>${pc.label}</t>
  </si>
  <si>
    <t>${pc.ID}</t>
  </si>
  <si>
    <t xml:space="preserve"> Stamping Rate</t>
  </si>
  <si>
    <t>Sec Proc WS</t>
  </si>
  <si>
    <t>Stamping WS</t>
  </si>
  <si>
    <t>$[AO24*(1+AP24)]</t>
  </si>
  <si>
    <t>$[SUM(AB22:AB26)]</t>
  </si>
  <si>
    <t>$[SUM(AC22:AC26)]</t>
  </si>
  <si>
    <t>$[SUM(AG22:AG26)]</t>
  </si>
  <si>
    <t>$[SUM(AM22:AM26)]</t>
  </si>
  <si>
    <t>$[SUM(AO22:AO26)]</t>
  </si>
  <si>
    <t>$[SUM(AQ22:AQ26)]</t>
  </si>
  <si>
    <t>$[SUM(L33:L34)]</t>
  </si>
  <si>
    <t>$[SUM(AJ22:AJ26)]</t>
  </si>
  <si>
    <t>$[AO40*(1+AP40)]</t>
  </si>
  <si>
    <t>$[SUM(AB38:AB42)]</t>
  </si>
  <si>
    <t>$[SUM(AC38:AC42)]</t>
  </si>
  <si>
    <t>$[SUM(AG38:AG42)]</t>
  </si>
  <si>
    <t>$[SUM(AM38:AM42)]</t>
  </si>
  <si>
    <t>$[SUM(AO38:AO42)]</t>
  </si>
  <si>
    <t>$[SUM(AQ38:AQ42)]</t>
  </si>
  <si>
    <t>$[SUM(L49:L50)]</t>
  </si>
  <si>
    <t>$[SUM(AJ38:AJ42)]</t>
  </si>
  <si>
    <t>$[AO58*(1+AP58)]</t>
  </si>
  <si>
    <t>$[SUM(AB56:AB60)]</t>
  </si>
  <si>
    <t>$[SUM(AC56:AC60)]</t>
  </si>
  <si>
    <t>$[SUM(AG56:AG60)]</t>
  </si>
  <si>
    <t>$[SUM(AM56:AM60)]</t>
  </si>
  <si>
    <t>$[SUM(AO56:AO60)]</t>
  </si>
  <si>
    <t>$[SUM(AQ56:AQ60)]</t>
  </si>
  <si>
    <t>$[SUM(L67:L68)]</t>
  </si>
  <si>
    <t>$[SUM(AJ56:AJ60)]</t>
  </si>
  <si>
    <t>Selling Price :</t>
  </si>
  <si>
    <t>Raw Mat'l :</t>
  </si>
  <si>
    <t>Purchase Item :</t>
  </si>
  <si>
    <t>Packaging :</t>
  </si>
  <si>
    <t>Freight :</t>
  </si>
  <si>
    <t>VAT:</t>
  </si>
  <si>
    <t>GM :</t>
  </si>
  <si>
    <t>GMM :</t>
  </si>
  <si>
    <t>COPA :</t>
  </si>
  <si>
    <t>SUB-TOTAL : E ( L5 ASSY / PROFIT / PKG+DEL)    -----&gt;&gt;</t>
  </si>
  <si>
    <t>SUB-TOTAL : F ( L6 ASSY / PROFIT / PKG+DEL)    -----&gt;&gt;</t>
  </si>
  <si>
    <t>FINAL PACKAGE COST FOR ASSY (Ex-Factory) -----&gt;&gt;</t>
  </si>
  <si>
    <t>FINAL PACKAGE COST FOR ASSY (With Transport) -----&gt;&gt;</t>
  </si>
  <si>
    <t>Total Tooling Cost To Recover From Customer -----&gt;&gt;</t>
  </si>
  <si>
    <t>SUB-TOTAL B (Secondary Finishing Process) + Mark Up ----&gt;</t>
  </si>
  <si>
    <t>SUB-TOTAL C (Plastic parts for Assy) + Mark Up  ----&gt;</t>
  </si>
  <si>
    <t>SUB-TOTAL D (Purchase Items for Assy) + Mark Up ----&gt;</t>
  </si>
  <si>
    <t>$[AM24-AN24]</t>
  </si>
  <si>
    <t>$[AG24*E24]</t>
  </si>
  <si>
    <t>$[AJ32-AC27]</t>
  </si>
  <si>
    <t>$[AC27]</t>
  </si>
  <si>
    <t>$[AJ32]</t>
  </si>
  <si>
    <t>$[J33/J32]</t>
  </si>
  <si>
    <t>$[J32-J33]</t>
  </si>
  <si>
    <t>$[J34/J32]</t>
  </si>
  <si>
    <t>$[AG40*E40]</t>
  </si>
  <si>
    <t>$[AM40-AN40]</t>
  </si>
  <si>
    <t>$[AJ48]</t>
  </si>
  <si>
    <t>$[AC43]</t>
  </si>
  <si>
    <t>$[J49/J48]</t>
  </si>
  <si>
    <t>$[J48-J49]</t>
  </si>
  <si>
    <t>$[J50/J48]</t>
  </si>
  <si>
    <t>$[AJ48-AC43]</t>
  </si>
  <si>
    <t>$[AG58*E58]</t>
  </si>
  <si>
    <t>$[AM58-AN58]</t>
  </si>
  <si>
    <t>$[AJ66-AC61]</t>
  </si>
  <si>
    <t>$[AJ66]</t>
  </si>
  <si>
    <t>$[J67/J66]</t>
  </si>
  <si>
    <t>$[AC61]</t>
  </si>
  <si>
    <t>$[J66-J67]</t>
  </si>
  <si>
    <t>$[J68/J66]</t>
  </si>
  <si>
    <t>$[J16]</t>
  </si>
  <si>
    <t>$[J17+J67]</t>
  </si>
  <si>
    <t>WS</t>
  </si>
  <si>
    <t>Machine Cost/Pc</t>
  </si>
  <si>
    <t>SU Cost / Pc</t>
  </si>
  <si>
    <t>Labour Cost/Pc</t>
  </si>
  <si>
    <t>${secProcess.processMachineCostPerPiece}</t>
  </si>
  <si>
    <t>${secProcess.processSuCostPc}</t>
  </si>
  <si>
    <t>${secProcess.processLabourCostPerPiece}</t>
  </si>
  <si>
    <t>${secProcess.hasProcessStation.label}</t>
  </si>
  <si>
    <t>${secProcess.hasMSURate.label}</t>
  </si>
  <si>
    <t>${secProcess.processCycleTime}</t>
  </si>
  <si>
    <t>B1. SECONDARY PROCESS COST</t>
  </si>
  <si>
    <t>B2. SECONDARY FINISHING PROCESS COST</t>
  </si>
  <si>
    <t>B3. SUBCON COST</t>
  </si>
  <si>
    <t>SUB-TOTAL B (Secondary Process) + Mark Up -----&gt;</t>
  </si>
  <si>
    <t>SUB-TOTAL B (Subcon) + Mark Up ----&gt;</t>
  </si>
  <si>
    <t>Markup %</t>
  </si>
  <si>
    <t>Cost / Set</t>
  </si>
  <si>
    <t>Act. COST / PC</t>
  </si>
  <si>
    <t>Stamping M/C</t>
  </si>
  <si>
    <t>Secondary Process M/C</t>
  </si>
  <si>
    <t>Secondary Process Rate</t>
  </si>
  <si>
    <t>&lt;jx:forEach items="${metalConfig.includesConfigItem}" var="process" varStatus="processStatus" select="${process.type.contains("SecondaryProcess") }"&gt;</t>
  </si>
  <si>
    <t>Sec Fin Process Rate</t>
  </si>
  <si>
    <t>Sec Fin Proc WS</t>
  </si>
  <si>
    <t>Secondary Finishing Process M/C</t>
  </si>
  <si>
    <t>Secondary Finishing Process Rate</t>
  </si>
  <si>
    <t>&lt;jx:forEach items="${metalConfig.includesConfigItem}" var="process" varStatus="processStatus" select="${process.type.contains("SecondaryFinishingProcess") }"&gt;</t>
  </si>
  <si>
    <t>$[AB24*E24]</t>
  </si>
  <si>
    <t>Secondary Process MRB Markup</t>
  </si>
  <si>
    <t>http://www.inmindcomputing.com/application/products/products-schema-process.owl#processMarkupMRB//</t>
  </si>
  <si>
    <t>Amtek AVL</t>
  </si>
  <si>
    <t>${secProcess.processTotalCostPerPiece}</t>
  </si>
  <si>
    <t xml:space="preserve"> ======&gt;</t>
  </si>
  <si>
    <t>http://www.inmindcomputing.com/platform/platform-schema.owl#objectName//</t>
  </si>
  <si>
    <t>${"!--&gt;" + config.countMatches(config.salesItemPosition, ".") + "!" + config.isProduct.objectName}</t>
  </si>
  <si>
    <t>${config.objectName}</t>
  </si>
  <si>
    <t>${secProcess.configItemIncludedBy.objectName}</t>
  </si>
  <si>
    <t>${quote.quoteContainedBy.objectName}</t>
  </si>
  <si>
    <t>${quote.objectName}</t>
  </si>
  <si>
    <t>Purchase Item</t>
  </si>
  <si>
    <t>Secondary Process Tooling</t>
  </si>
  <si>
    <t>Subcon: Finishing Tooling</t>
  </si>
  <si>
    <t>Strip Length</t>
  </si>
  <si>
    <t>No of Pitch / Strip</t>
  </si>
  <si>
    <t xml:space="preserve">No of Pitch Wasted / Strip </t>
  </si>
  <si>
    <t>Effective Pitch</t>
  </si>
  <si>
    <t>Cost/ Single Strip</t>
  </si>
  <si>
    <t xml:space="preserve">SCRAP VALUE / PC ($) </t>
  </si>
  <si>
    <t>NET WT /PC</t>
  </si>
  <si>
    <t>SCRAP WT</t>
  </si>
  <si>
    <t>SCRAP REBATE ($)</t>
  </si>
  <si>
    <t>SCRAP PRICE / KG</t>
  </si>
  <si>
    <t>MATERIAL TYPE</t>
  </si>
  <si>
    <t>${matType.label}</t>
  </si>
  <si>
    <t>${matType.ID}</t>
  </si>
  <si>
    <t>&lt;jx:forEach items='${quote.range("www.inmindcomputing.com/application/products/products-schema-metalstamping.owl#hasMaterialType")}' var="matType"&gt;</t>
  </si>
  <si>
    <t>REBATE (%)</t>
  </si>
  <si>
    <t>COIL and CUTSHEET</t>
  </si>
  <si>
    <t>SCRAP VALUE</t>
  </si>
  <si>
    <t>YoY Reduction Year 1 (%) </t>
  </si>
  <si>
    <t>YoY Reduction Year 2 (%) </t>
  </si>
  <si>
    <t>YoY Reduction Year 3 (%) </t>
  </si>
  <si>
    <t>YoY Reduction Year 4 (%) </t>
  </si>
  <si>
    <t>YoY Reduction Year 5 (%) </t>
  </si>
  <si>
    <t>TOTAL COST YEAR 1 </t>
  </si>
  <si>
    <t>TOTAL COST YEAR 2</t>
  </si>
  <si>
    <t>TOTAL COST YEAR 3</t>
  </si>
  <si>
    <t>TOTAL COST YEAR 4</t>
  </si>
  <si>
    <t>TOTAL COST YEAR 5</t>
  </si>
  <si>
    <t>COST (${quote.hasTargetCurrency.objectId})</t>
  </si>
  <si>
    <t>$[AB40*E40]</t>
  </si>
  <si>
    <t>$[AB58*(1+AD58)]</t>
  </si>
  <si>
    <t>$[AB40*(1+AD40)]</t>
  </si>
  <si>
    <t>$[AB24*(1+AD24)]</t>
  </si>
  <si>
    <t>http://www.inmindcomputing.com/application/products/products-schema-metalstamping.owl#metalStampingNetWeight//</t>
  </si>
  <si>
    <t>http://www.inmindcomputing.com/application/products/products-schema-metalstamping.owl#metalStampingScrapPerKg//</t>
  </si>
  <si>
    <t>http://www.inmindcomputing.com/application/products/products-schema-metalstamping.owl#metalStampingRebate//</t>
  </si>
  <si>
    <t>http://www.inmindcomputing.com/application/products/products-schema-metalstamping.owl#metalStampingCostPerSingleStrip//</t>
  </si>
  <si>
    <t>http://www.inmindcomputing.com/application/products/products-schema-metalstamping.owl#metalStampingStripLength//</t>
  </si>
  <si>
    <t>http://www.inmindcomputing.com/application/products/products-schema-metalstamping.owl#metalStampingNoOfPitchWastedPerStrip//</t>
  </si>
  <si>
    <t>Remark</t>
  </si>
  <si>
    <t>PACKAGING MAT'L/PC(OTHERS)</t>
  </si>
  <si>
    <t>CTN TYPE</t>
  </si>
  <si>
    <t>QTY / CTN</t>
  </si>
  <si>
    <t>QTY / PALLET</t>
  </si>
  <si>
    <t>B4. INHOUSE FINISHING COST</t>
  </si>
  <si>
    <t>$[AJ102]</t>
  </si>
  <si>
    <t>$[AA100]</t>
  </si>
  <si>
    <t>$[J102-J103]</t>
  </si>
  <si>
    <t>$[SUM(L103:L104)]</t>
  </si>
  <si>
    <t>$[J103/J102]</t>
  </si>
  <si>
    <t>$[J104/J102]</t>
  </si>
  <si>
    <t>$[AJ102-AC100]</t>
  </si>
  <si>
    <t>$[Z97*E97]</t>
  </si>
  <si>
    <t>$[AB97*E97]</t>
  </si>
  <si>
    <t>$[AB97*(1+AD97)]</t>
  </si>
  <si>
    <t>$[AG97*E97]</t>
  </si>
  <si>
    <t>$[AM97-AN97]</t>
  </si>
  <si>
    <t>$[AO97*(1+AP97)]</t>
  </si>
  <si>
    <t>$[SUM(AM95:AM99)]</t>
  </si>
  <si>
    <t>$[SUM(AO95:AO99)]</t>
  </si>
  <si>
    <t>$[SUM(AQ95:AQ99)]</t>
  </si>
  <si>
    <t>$[SUM(AJ95:AJ99)]</t>
  </si>
  <si>
    <t>$[SUM(Z95:Z99)]</t>
  </si>
  <si>
    <t>$[SUM(AA95:AA99)]</t>
  </si>
  <si>
    <t>$[SUM(AB95:AB99)]</t>
  </si>
  <si>
    <t>$[SUM(AC95:AC99)]</t>
  </si>
  <si>
    <t>$[SUM(AG95:AG99)]</t>
  </si>
  <si>
    <t>$[AJ118]</t>
  </si>
  <si>
    <t>$[AC116]</t>
  </si>
  <si>
    <t>$[J118-J119]</t>
  </si>
  <si>
    <t>$[SUM(L119:L120)]</t>
  </si>
  <si>
    <t>$[J119/J118]</t>
  </si>
  <si>
    <t>$[J120/J118]</t>
  </si>
  <si>
    <t>$[AJ118-AC116]</t>
  </si>
  <si>
    <t>$[E113*AB113]</t>
  </si>
  <si>
    <t>$[AB113*(1+AD113)]</t>
  </si>
  <si>
    <t>$[SUM(AB111:AB115)]</t>
  </si>
  <si>
    <t>$[SUM(AC111:AC115)]</t>
  </si>
  <si>
    <t>$[SUM(AG111:AG115)]</t>
  </si>
  <si>
    <t>$[AG113*E113]</t>
  </si>
  <si>
    <t>$[SUM(AJ111:AJ115)]</t>
  </si>
  <si>
    <t>$[AM113-AN113]</t>
  </si>
  <si>
    <t>$[AO113*(1+AP113)]</t>
  </si>
  <si>
    <t>$[SUM(AM111:AM115)]</t>
  </si>
  <si>
    <t>$[SUM(AO111:AO115)]</t>
  </si>
  <si>
    <t>$[SUM(AQ111:AQ115)]</t>
  </si>
  <si>
    <t>$[AJ134]</t>
  </si>
  <si>
    <t>$[J134-J135]</t>
  </si>
  <si>
    <t>$[SUM(L135:L136)]</t>
  </si>
  <si>
    <t>$[J135/J134]</t>
  </si>
  <si>
    <t>$[J136/J134]</t>
  </si>
  <si>
    <t>$[SUM(AJ127:AJ131)]</t>
  </si>
  <si>
    <t>$[SUM(AM127:AM131)]</t>
  </si>
  <si>
    <t>$[SUM(AO127:AO131)]</t>
  </si>
  <si>
    <t>$[SUM(AQ127:AQ131)]</t>
  </si>
  <si>
    <t>$[B154]</t>
  </si>
  <si>
    <t>$[AB78*(1+AD78)]</t>
  </si>
  <si>
    <t>$[AG78*E78]</t>
  </si>
  <si>
    <t>$[SUM(AB76:AB80)]</t>
  </si>
  <si>
    <t>$[SUM(AC76:AC80)]</t>
  </si>
  <si>
    <t>$[SUM(AG76:AG80)]</t>
  </si>
  <si>
    <t>$[SUM(AJ76:AJ80)]</t>
  </si>
  <si>
    <t>Inhouse Finishing: Finishing Tooling</t>
  </si>
  <si>
    <t>$[AM78-AN78]</t>
  </si>
  <si>
    <t>$[AO78*(1+AP78)]</t>
  </si>
  <si>
    <t>$[SUM(AM76:AM80)]</t>
  </si>
  <si>
    <t>$[SUM(AO76:AO80)]</t>
  </si>
  <si>
    <t>$[SUM(AQ76:AQ80)]</t>
  </si>
  <si>
    <t>$[SUM(L87:L88)]</t>
  </si>
  <si>
    <t>$[AJ86]</t>
  </si>
  <si>
    <t>$[AC81]</t>
  </si>
  <si>
    <t>$[J86-J87]</t>
  </si>
  <si>
    <t>$[J87/J86]</t>
  </si>
  <si>
    <t>$[J88/J86]</t>
  </si>
  <si>
    <t>$[AJ86-AC81]</t>
  </si>
  <si>
    <t>SUB-TOTAL B (Inhouse Finishing) + Mark Up ----&gt;</t>
  </si>
  <si>
    <t>$[SUM(J103,J119)]</t>
  </si>
  <si>
    <t>$[J146-SUM(J147:J150)]</t>
  </si>
  <si>
    <t>InhouseFinishing</t>
  </si>
  <si>
    <t>http://www.inmindcomputing.com/application/products/products-implementation.owl#InhouseFinishing//</t>
  </si>
  <si>
    <t>SecondaryProcess</t>
  </si>
  <si>
    <t>SecondaryFinishingProcess</t>
  </si>
  <si>
    <t>Material Type</t>
  </si>
  <si>
    <t>http://www.inmindcomputing.com/application/products/products-schema-metalstamping.owl#hasMaterialType//</t>
  </si>
  <si>
    <t>CURRENCY :</t>
  </si>
  <si>
    <t>${quote.hasBaseCurrency.objectName}</t>
  </si>
  <si>
    <t>Tool Cost (${quote.hasBaseCurrency.objectName})</t>
  </si>
  <si>
    <t>Tool Amortization (${quote.hasBaseCurrency.objectName})</t>
  </si>
  <si>
    <t>Recover Amount (${quote.hasBaseCurrency.objectName})</t>
  </si>
  <si>
    <t>Recover (${quote.hasBaseCurrency.objectName}) / Quoted</t>
  </si>
  <si>
    <t>COST (${quote.hasBaseCurrency.objectName})</t>
  </si>
  <si>
    <t>EXCHANGE RATE (${quote.hasBaseCurrency.objectName} to ${quote.hasTargetCurrency.objectName})</t>
  </si>
  <si>
    <t>${quote.containsCompany.objectName}</t>
  </si>
  <si>
    <t>${quote.selectValue('includeExchangeRateSalesDocument', 'exchangeRate', 'hasBaseCurrency', quote.hasBaseCurrency.ID,  'hasTargetCurrency', quote.hasTargetCurrency.ID)}</t>
  </si>
  <si>
    <t>http://www.inmindcomputing.com/application/products/products-schema-process.owl#hasProcessStation//</t>
  </si>
  <si>
    <t>Description</t>
  </si>
  <si>
    <t>${metalConfig.metalStampingMatlCost}</t>
  </si>
  <si>
    <t>${metalConfig.metalStampingFinalPurchasedItemCost}</t>
  </si>
  <si>
    <t>${metalConfig.metalStampingFinalPackagingMatlCost}</t>
  </si>
  <si>
    <t>${metalConfig.metalStampingFinalProcessCost}</t>
  </si>
  <si>
    <t>${metalConfig.metalStampingFinalPackagingLabourCost}</t>
  </si>
  <si>
    <t>${metalConfig.metalStampingFinalFreightCost}</t>
  </si>
  <si>
    <t>${metalConfig.metalStampingFinalStorageCost}</t>
  </si>
  <si>
    <t>${metalConfig.metalStampingFinalEngineeringOverhead}</t>
  </si>
  <si>
    <t>${metalConfig.metalStampingFinalYieldLoss}</t>
  </si>
  <si>
    <t>${metalConfig.metalStampingOverhead}</t>
  </si>
  <si>
    <t>${metalConfig.metalStampingTAmort}</t>
  </si>
  <si>
    <t>${metalConfig.metalStampingProfit}</t>
  </si>
  <si>
    <t>${metalConfig.metalStampingFinancing}</t>
  </si>
  <si>
    <t>${metalConfig.metalStampingTtlTool}</t>
  </si>
  <si>
    <t>${metalConfig.metalStampingToAmortize}</t>
  </si>
  <si>
    <t>${metalConfig.metalStampingToolMarkup / 100}</t>
  </si>
  <si>
    <t>A. MFG - SHEET METAL (Hard Tool)</t>
    <phoneticPr fontId="0" type="noConversion"/>
  </si>
  <si>
    <t>Tooling Markup</t>
    <phoneticPr fontId="0" type="noConversion"/>
  </si>
  <si>
    <t>Total Finishing Process Selling Price :</t>
    <phoneticPr fontId="0" type="noConversion"/>
  </si>
  <si>
    <t xml:space="preserve">Finishing Cost from Vendor: </t>
    <phoneticPr fontId="0" type="noConversion"/>
  </si>
  <si>
    <t>Lead Time (weeks)</t>
    <phoneticPr fontId="16" type="noConversion"/>
  </si>
  <si>
    <t>Matl. Cost / Pc</t>
    <phoneticPr fontId="16" type="noConversion"/>
  </si>
  <si>
    <t>Matl. Cost / Set</t>
    <phoneticPr fontId="16" type="noConversion"/>
  </si>
  <si>
    <t>D. PURCHASED PART - OTHERS</t>
    <phoneticPr fontId="0" type="noConversion"/>
  </si>
  <si>
    <t>Lead Time (weeks)</t>
    <phoneticPr fontId="7" type="noConversion"/>
  </si>
  <si>
    <t>L5 ASSEMBLY TOOLS/FIXTURE</t>
    <phoneticPr fontId="0" type="noConversion"/>
  </si>
  <si>
    <t>L6 ASSEMBLY TOOLS/FIXTURE</t>
    <phoneticPr fontId="0" type="noConversion"/>
  </si>
  <si>
    <t xml:space="preserve">Total L6 Assembly Cost : </t>
    <phoneticPr fontId="0" type="noConversion"/>
  </si>
  <si>
    <t>Financial cost</t>
    <phoneticPr fontId="16" type="noConversion"/>
  </si>
  <si>
    <t>Freight Cost</t>
    <phoneticPr fontId="16" type="noConversion"/>
  </si>
  <si>
    <t>Hub cost</t>
    <phoneticPr fontId="16" type="noConversion"/>
  </si>
  <si>
    <t>% Mark up</t>
    <phoneticPr fontId="0" type="noConversion"/>
  </si>
  <si>
    <t>Additional Mark up</t>
    <phoneticPr fontId="0" type="noConversion"/>
  </si>
  <si>
    <t>Subcon</t>
    <phoneticPr fontId="0" type="noConversion"/>
  </si>
  <si>
    <t>&lt;jx:forEach items='${quote.range("www.inmindcomputing.com/application/products/products-schema-metalstamping.owl#hasToolingMaintenanceOther")}' var="maintenance"&gt;</t>
  </si>
  <si>
    <t>Assembly Cost/Pc</t>
  </si>
  <si>
    <t>G&amp;A Markup</t>
  </si>
  <si>
    <t>Profit Hardware Assembly Markup</t>
  </si>
  <si>
    <t>Profit Stamping Assembly markup</t>
  </si>
  <si>
    <t>Assembly Overhead Markup</t>
  </si>
  <si>
    <t>Packaging</t>
  </si>
  <si>
    <t>Packaging Markup</t>
  </si>
  <si>
    <t>Transport Financial Cost</t>
  </si>
  <si>
    <t>Freight Cost</t>
  </si>
  <si>
    <t>Transport Markup %</t>
  </si>
  <si>
    <t>Packaging In-house</t>
  </si>
  <si>
    <t>boolean</t>
  </si>
  <si>
    <t>http://www.inmindcomputing.com/application/products/products-schema-assembly.owl#assemblyLabourAndStorageCost//</t>
  </si>
  <si>
    <t>http://www.inmindcomputing.com/application/products/products-schema-assembly.owl#assemblyGAMarkup//</t>
  </si>
  <si>
    <t>http://www.inmindcomputing.com/application/products/products-schema-assembly.owl#assemblyProfitMarkup//</t>
  </si>
  <si>
    <t>http://www.inmindcomputing.com/application/products/products-schema-assembly.owl#assemblyStampingAndAssemblyCostProfitMarkup//</t>
  </si>
  <si>
    <t>http://www.inmindcomputing.com/application/products/products-schema-assembly.owl#assemblyStampingAndAssemblyOverheadMarkup//</t>
  </si>
  <si>
    <t>http://www.inmindcomputing.com/application/products/products-schema-assembly.owl#assemblyPackaging//</t>
  </si>
  <si>
    <t>http://www.inmindcomputing.com/application/products/products-schema-assembly.owl#assemblyPackagingMarkup//</t>
  </si>
  <si>
    <t>http://www.inmindcomputing.com/application/products/products-schema-assembly.owl#assemblyTransportFinancialCost//</t>
  </si>
  <si>
    <t>http://www.inmindcomputing.com/application/products/products-schema-assembly.owl#assemblyTransportFreightCost//</t>
  </si>
  <si>
    <t>http://www.inmindcomputing.com/application/products/products-schema-assembly.owl#assemblyTransportHubCost//</t>
  </si>
  <si>
    <t>http://www.inmindcomputing.com/application/products/products-schema-assembly.owl#assemblyTransportMarkup//</t>
  </si>
  <si>
    <t>http://www.inmindcomputing.com/application/products/products-schema-assembly.owl#assemblyVAT//</t>
  </si>
  <si>
    <t>http://www.inmindcomputing.com/application/products/products-schema.owl#masterPartPackagingInHouse//</t>
  </si>
  <si>
    <t>${asb.id}</t>
  </si>
  <si>
    <t>${asb.type}</t>
  </si>
  <si>
    <t>${MS.partPartName}</t>
  </si>
  <si>
    <t>${MS.partPartNumber}</t>
  </si>
  <si>
    <t>${MS.metalStampingProjectVolume}</t>
  </si>
  <si>
    <t>${MS.metalStampingQtyMth}</t>
  </si>
  <si>
    <t>${MS.metalStampingQtyPerRunOther}</t>
  </si>
  <si>
    <t>${MS.hasMaterialType.label}</t>
  </si>
  <si>
    <t>${MS.metalStampingLeadTimeMaterial}</t>
  </si>
  <si>
    <t>${MS.metalStampingRawMatlCost}</t>
  </si>
  <si>
    <t>${MS.metalStampingCostPerSingleStrip}</t>
  </si>
  <si>
    <t>${MS.hasMaterialSpecification.label}</t>
  </si>
  <si>
    <t>${MS.metalStampingDensity}</t>
  </si>
  <si>
    <t>${MS.metalStampingSlittingCost}</t>
  </si>
  <si>
    <t>${MS.metalStampingStripLength}</t>
  </si>
  <si>
    <t>${MS.metalStampingStripSizeThickness}</t>
  </si>
  <si>
    <t>${MS.metalStampingWidth}</t>
  </si>
  <si>
    <t>${MS.metalStampingPitch}</t>
  </si>
  <si>
    <t>${MS.metalStampingCavity}</t>
  </si>
  <si>
    <t>${MS.metalStampingRawMatlMarkup / 100}</t>
  </si>
  <si>
    <t>${MS.metalStampingWastage / 100}</t>
  </si>
  <si>
    <t>${MS.metalStampingMaterialCode}</t>
  </si>
  <si>
    <t>${MS.metalStampingNoOfPitchWastedPerStrip}</t>
  </si>
  <si>
    <t>${MS.metalStampingNetWeight}</t>
  </si>
  <si>
    <t>${MS.metalStampingProposedTypeOther}</t>
  </si>
  <si>
    <t>${MS.metalStampingDensityOther}</t>
  </si>
  <si>
    <t>${MS.metalStampingScrapPerKg}</t>
  </si>
  <si>
    <t>${MS.metalStampingRebate}</t>
  </si>
  <si>
    <t>${MS.select('configItemIncludedBy', '', 0).select('includesSalesItem', 'Subcon', 0).objectName}</t>
  </si>
  <si>
    <t>${MS.select('includesConfigItem', 'Subcon', 0).mrbNonMFGSource}</t>
  </si>
  <si>
    <t>${MS.select('includesConfigItem', 'Subcon', 0).mrbNonMFGactlCostPerPiece}</t>
  </si>
  <si>
    <t>${MS.select('includesConfigItem', 'Subcon', 0).mrbNonMFGMarkUp}</t>
  </si>
  <si>
    <t>${MS.select('includesConfigItem', 'Subcon', 0).mrbNonMFGCostPerSet}</t>
  </si>
  <si>
    <t>${MS.select('includesConfigItem', 'Subcon', 0).secondaryProcessDescription}</t>
  </si>
  <si>
    <t>${MS.select('includesConfigItem', 'Subcon', 0).subconRemark}</t>
  </si>
  <si>
    <t>${MS.select('configItemIncludedBy', '', 0).select('includesSalesItem', 'InhouseFinishing', 0).objectName}</t>
  </si>
  <si>
    <t>${MS.select('includesConfigItem', 'InhouseFinishing', 0).mrbNonMFGSource}</t>
  </si>
  <si>
    <t>${MS.select('includesConfigItem', 'InhouseFinishing', 0).mrbNonMFGactlCostPerPiece}</t>
  </si>
  <si>
    <t>${MS.select('includesConfigItem', 'InhouseFinishing', 0).mrbNonMFGMarkUp}</t>
  </si>
  <si>
    <t>${MS.select('includesConfigItem', 'InhouseFinishing', 0).mrbNonMFGCostPerSet}</t>
  </si>
  <si>
    <t>${MS.select('includesConfigItem', 'InhouseFinishing', 0).secondaryProcessDescription}</t>
  </si>
  <si>
    <t>${MS.select('includesConfigItem', 'InhouseFinishing', 0).subconRemark}</t>
  </si>
  <si>
    <t>${MS.select('configItemIncludedBy', '', 0).select('includesSalesItem', 'Subcon', 1).objectName}</t>
  </si>
  <si>
    <t>${MS.select('includesConfigItem', 'Subcon', 1).mrbNonMFGSource}</t>
  </si>
  <si>
    <t>${MS.select('includesConfigItem', 'Subcon', 1).mrbNonMFGactlCostPerPiece}</t>
  </si>
  <si>
    <t>${MS.select('includesConfigItem', 'Subcon', 1).mrbNonMFGMarkUp}</t>
  </si>
  <si>
    <t>${MS.select('includesConfigItem', 'Subcon', 1).mrbNonMFGCostPerSet}</t>
  </si>
  <si>
    <t>${MS.select('includesConfigItem', 'Subcon', 1).secondaryProcessDescription}</t>
  </si>
  <si>
    <t>${MS.select('includesConfigItem', 'Subcon', 1).subconRemark}</t>
  </si>
  <si>
    <t>${MS.select('configItemIncludedBy', '', 0).select('includesSalesItem', 'InhouseFinishing', 1).objectName}</t>
  </si>
  <si>
    <t>${MS.select('includesConfigItem', 'InhouseFinishing', 1).mrbNonMFGSource}</t>
  </si>
  <si>
    <t>${MS.select('includesConfigItem', 'InhouseFinishing', 1).mrbNonMFGactlCostPerPiece}</t>
  </si>
  <si>
    <t>${MS.select('includesConfigItem', 'InhouseFinishing', 1).mrbNonMFGMarkUp}</t>
  </si>
  <si>
    <t>${MS.select('includesConfigItem', 'InhouseFinishing', 1).mrbNonMFGCostPerSet}</t>
  </si>
  <si>
    <t>${MS.select('includesConfigItem', 'InhouseFinishing', 1).secondaryProcessDescription}</t>
  </si>
  <si>
    <t>${MS.select('includesConfigItem', 'InhouseFinishing', 1).subconRemark}</t>
  </si>
  <si>
    <t>${MS.select('configItemIncludedBy', '', 0).select('includesSalesItem', 'Subcon', 2).objectName}</t>
  </si>
  <si>
    <t>${MS.select('includesConfigItem', 'Subcon', 2).mrbNonMFGSource}</t>
  </si>
  <si>
    <t>${MS.select('includesConfigItem', 'Subcon', 2).mrbNonMFGactlCostPerPiece}</t>
  </si>
  <si>
    <t>${MS.select('includesConfigItem', 'Subcon', 2).mrbNonMFGMarkUp}</t>
  </si>
  <si>
    <t>${MS.select('includesConfigItem', 'Subcon', 2).mrbNonMFGCostPerSet}</t>
  </si>
  <si>
    <t>${MS.select('includesConfigItem', 'Subcon', 2).secondaryProcessDescription}</t>
  </si>
  <si>
    <t>${MS.select('includesConfigItem', 'Subcon', 2).subconRemark}</t>
  </si>
  <si>
    <t>${MS.select('configItemIncludedBy', '', 0).select('includesSalesItem', 'InhouseFinishing', 2).objectName}</t>
  </si>
  <si>
    <t>${MS.select('includesConfigItem', 'InhouseFinishing', 2).mrbNonMFGSource}</t>
  </si>
  <si>
    <t>${MS.select('includesConfigItem', 'InhouseFinishing',2).mrbNonMFGactlCostPerPiece}</t>
  </si>
  <si>
    <t>${MS.select('includesConfigItem', 'InhouseFinishing', 2).mrbNonMFGMarkUp}</t>
  </si>
  <si>
    <t>${MS.select('includesConfigItem', 'InhouseFinishing', 2).mrbNonMFGCostPerSet}</t>
  </si>
  <si>
    <t>${MS.select('includesConfigItem', 'InhouseFinishing', 2).secondaryProcessDescription}</t>
  </si>
  <si>
    <t>${MS.select('includesConfigItem', 'InhouseFinishing', 2).subconRemark}</t>
  </si>
  <si>
    <t>${MS.select('configItemIncludedBy', '', 0).select('includesSalesItem', 'Subcon', 3).objectName}</t>
  </si>
  <si>
    <t>${MS.select('includesConfigItem', 'Subcon', 3).mrbNonMFGSource}</t>
  </si>
  <si>
    <t>${MS.select('includesConfigItem', 'Subcon', 3).mrbNonMFGactlCostPerPiece}</t>
  </si>
  <si>
    <t>${MS.select('includesConfigItem', 'Subcon', 3).mrbNonMFGMarkUp}</t>
  </si>
  <si>
    <t>${MS.select('includesConfigItem', 'Subcon', 3).mrbNonMFGCostPerSet}</t>
  </si>
  <si>
    <t>${MS.select('includesConfigItem', 'Subcon', 3).secondaryProcessDescription}</t>
  </si>
  <si>
    <t>${MS.select('includesConfigItem', 'Subcon', 3).subconRemark}</t>
  </si>
  <si>
    <t>${MS.select('configItemIncludedBy', '', 0).select('includesSalesItem', 'InhouseFinishing', 3).objectName}</t>
  </si>
  <si>
    <t>${MS.select('includesConfigItem', 'InhouseFinishing', 3).mrbNonMFGSource}</t>
  </si>
  <si>
    <t>${MS.select('includesConfigItem', 'InhouseFinishing', 3).mrbNonMFGactlCostPerPiece}</t>
  </si>
  <si>
    <t>${MS.select('includesConfigItem', 'InhouseFinishing', 3).mrbNonMFGMarkUp}</t>
  </si>
  <si>
    <t>${MS.select('includesConfigItem', 'InhouseFinishing', 3).mrbNonMFGCostPerSet}</t>
  </si>
  <si>
    <t>${MS.select('includesConfigItem', 'InhouseFinishing', 3).secondaryProcessDescription}</t>
  </si>
  <si>
    <t>${MS.select('includesConfigItem', 'InhouseFinishing', 3).subconRemark}</t>
  </si>
  <si>
    <t>${MS.select('configItemIncludedBy', '', 0).select('includesSalesItem', 'Subcon', 4).objectName}</t>
  </si>
  <si>
    <t>${MS.select('includesConfigItem', 'Subcon', 4).mrbNonMFGSource}</t>
  </si>
  <si>
    <t>${MS.select('includesConfigItem', 'Subcon', 4).mrbNonMFGactlCostPerPiece}</t>
  </si>
  <si>
    <t>${MS.select('includesConfigItem', 'Subcon', 4).mrbNonMFGMarkUp}</t>
  </si>
  <si>
    <t>${MS.select('includesConfigItem', 'Subcon', 4).mrbNonMFGCostPerSet}</t>
  </si>
  <si>
    <t>${MS.select('includesConfigItem', 'Subcon', 4).secondaryProcessDescription}</t>
  </si>
  <si>
    <t>${MS.select('includesConfigItem', 'Subcon', 4).subconRemark}</t>
  </si>
  <si>
    <t>${MS.select('configItemIncludedBy', '', 0).select('includesSalesItem', 'InhouseFinishing', 4).objectName}</t>
  </si>
  <si>
    <t>${MS.select('includesConfigItem', 'InhouseFinishing', 4).mrbNonMFGSource}</t>
  </si>
  <si>
    <t>${MS.select('includesConfigItem', 'InhouseFinishing', 4).mrbNonMFGactlCostPerPiece}</t>
  </si>
  <si>
    <t>${MS.select('includesConfigItem', 'InhouseFinishing', 4).mrbNonMFGMarkUp}</t>
  </si>
  <si>
    <t>${MS.select('includesConfigItem', 'InhouseFinishing', 4).mrbNonMFGCostPerSet}</t>
  </si>
  <si>
    <t>${MS.select('includesConfigItem', 'InhouseFinishing', 4).secondaryProcessDescription}</t>
  </si>
  <si>
    <t>${MS.select('includesConfigItem', 'InhouseFinishing', 4).subconRemark}</t>
  </si>
  <si>
    <t>${MS.select('configItemIncludedBy', '', 0).select('includesSalesItem', 'Subcon', 5).objectName}</t>
  </si>
  <si>
    <t>${MS.select('includesConfigItem', 'Subcon', 5).mrbNonMFGSource}</t>
  </si>
  <si>
    <t>${MS.select('includesConfigItem', 'Subcon', 5).mrbNonMFGactlCostPerPiece}</t>
  </si>
  <si>
    <t>${MS.select('includesConfigItem', 'Subcon', 5).mrbNonMFGCostPerSet}</t>
  </si>
  <si>
    <t>${MS.select('includesConfigItem', 'Subcon', 5).secondaryProcessDescription}</t>
  </si>
  <si>
    <t>${MS.select('includesConfigItem', 'Subcon', 5).subconRemark}</t>
  </si>
  <si>
    <t>${MS.select('configItemIncludedBy', '', 0).select('includesSalesItem', 'InhouseFinishing', 5).objectName}</t>
  </si>
  <si>
    <t>${MS.select('includesConfigItem', 'InhouseFinishing', 5).mrbNonMFGSource}</t>
  </si>
  <si>
    <t>${MS.select('includesConfigItem', 'InhouseFinishing', 5).mrbNonMFGactlCostPerPiece}</t>
  </si>
  <si>
    <t>${MS.select('includesConfigItem', 'InhouseFinishing', 5).mrbNonMFGMarkUp}</t>
  </si>
  <si>
    <t>${MS.select('includesConfigItem', 'InhouseFinishing', 5).mrbNonMFGCostPerSet}</t>
  </si>
  <si>
    <t>${MS.select('includesConfigItem', 'InhouseFinishing', 5).secondaryProcessDescription}</t>
  </si>
  <si>
    <t>${MS.select('includesConfigItem', 'InhouseFinishing', 5).subconRemark}</t>
  </si>
  <si>
    <t>${MS.select('includesConfigItem', 'PurchasedPartSubMaterial', 0).partPartName}</t>
  </si>
  <si>
    <t>${MS.select('includesConfigItem', 'PurchasedPartSubMaterial', 0).mrbNonMFGActCostPerSet}</t>
  </si>
  <si>
    <t>${MS.select('includesConfigItem', 'PurchasedPartSubMaterial', 3).partPartName}</t>
  </si>
  <si>
    <t>${MS.select('includesConfigItem', 'PurchasedPartSubMaterial', 3).mrbNonMFGActCostPerSet}</t>
  </si>
  <si>
    <t>${MS.select('includesConfigItem', 'PurchasedPartSubMaterial', 1).partPartName}</t>
  </si>
  <si>
    <t>${MS.select('includesConfigItem', 'PurchasedPartSubMaterial', 1).mrbNonMFGActCostPerSet}</t>
  </si>
  <si>
    <t>${MS.select('includesConfigItem', 'PurchasedPartSubMaterial', 4).partPartName}</t>
  </si>
  <si>
    <t>${MS.select('includesConfigItem', 'PurchasedPartSubMaterial', 4).mrbNonMFGActCostPerSet}</t>
  </si>
  <si>
    <t>${MS.select('includesConfigItem', 'PurchasedPartSubMaterial', 2).partPartName}</t>
  </si>
  <si>
    <t>${MS.select('includesConfigItem', 'PurchasedPartSubMaterial', 2).mrbNonMFGActCostPerSet}</t>
  </si>
  <si>
    <t>${MS.select('includesConfigItem', 'PurchasedPartSubMaterial', 5).partPartName}</t>
  </si>
  <si>
    <t>${MS.select('includesConfigItem', 'PurchasedPartSubMaterial', 5).mrbNonMFGActCostPerSet}</t>
  </si>
  <si>
    <t>${MS.select('configItemIncludedBy', '', 0).select('includesSalesItem', 'StampingProcess', 0).objectName}</t>
  </si>
  <si>
    <t>${MS.select('includesConfigItem', 'StampingProcess', 0).select('hasWorkStation', '', 0).label}</t>
  </si>
  <si>
    <t>${MS.select('includesConfigItem', 'StampingProcess', 0).select('hasMSURate', '', 0).label}</t>
  </si>
  <si>
    <t>${MS.select('includesConfigItem', 'StampingProcess', 0).metalStampingSpm}</t>
  </si>
  <si>
    <t>${MS.select('includesConfigItem', 'StampingProcess', 0).metalStampingEff}</t>
  </si>
  <si>
    <t>${MS.select('includesConfigItem', 'StampingProcess', 0).metalStampingQtyPerHr}</t>
  </si>
  <si>
    <t>${MS.select('includesConfigItem', 'StampingProcess', 0).processMachineRatePerHr}</t>
  </si>
  <si>
    <t>${MS.select('includesConfigItem', 'StampingProcess', 0).metalStampingCostPerPiece}</t>
  </si>
  <si>
    <t>${MS.select('includesConfigItem', 'StampingProcess', 0).metalStampingSetup}</t>
  </si>
  <si>
    <t>${MS.select('includesConfigItem', 'StampingProcess', 0).metalStampingQtyPerRun}</t>
  </si>
  <si>
    <t>${MS.select('includesConfigItem', 'StampingProcess', 0).metalStampingSuCost}</t>
  </si>
  <si>
    <t>${MS.select('includesConfigItem', 'StampingProcess', 0).metalStampingLabourCostPerMachineHour}</t>
  </si>
  <si>
    <t>${MS.select('includesConfigItem', 'StampingProcess', 0).metalStampingLabourCostPerPiece}</t>
  </si>
  <si>
    <t>${MS.select('configItemIncludedBy', '', 0).select('includesSalesItem', 'StampingProcess', 1).objectName}</t>
  </si>
  <si>
    <t>${MS.select('includesConfigItem', 'StampingProcess', 1).metalStampingToolCost}</t>
  </si>
  <si>
    <t>${MS.select('includesConfigItem', 'StampingProcess', 1).select('hasWorkStation', '', 0).label}</t>
  </si>
  <si>
    <t>${MS.select('includesConfigItem', 'StampingProcess', 1).select('hasMSURate', '', 0).label}</t>
  </si>
  <si>
    <t>${MS.select('includesConfigItem', 'StampingProcess', 1).metalStampingSpm}</t>
  </si>
  <si>
    <t>${MS.select('includesConfigItem', 'StampingProcess', 1).metalStampingEff}</t>
  </si>
  <si>
    <t>${MS.select('includesConfigItem', 'StampingProcess', 1).metalStampingQtyPerHr}</t>
  </si>
  <si>
    <t>${MS.select('includesConfigItem', 'StampingProcess', 1).processMachineRatePerHr}</t>
  </si>
  <si>
    <t>${MS.select('includesConfigItem', 'StampingProcess', 1).metalStampingCostPerPiece}</t>
  </si>
  <si>
    <t>${MS.select('includesConfigItem', 'StampingProcess', 1).metalStampingSetup}</t>
  </si>
  <si>
    <t>${MS.select('includesConfigItem', 'StampingProcess', 1).metalStampingQtyPerRun}</t>
  </si>
  <si>
    <t>${MS.select('includesConfigItem', 'StampingProcess', 1).metalStampingSuCost}</t>
  </si>
  <si>
    <t>${MS.select('includesConfigItem', 'StampingProcess', 1).metalStampingLabourCostPerMachineHour}</t>
  </si>
  <si>
    <t>${MS.select('includesConfigItem', 'StampingProcess', 1).metalStampingLabourCostPerPiece}</t>
  </si>
  <si>
    <t>${MS.select('configItemIncludedBy', '', 0).select('includesSalesItem', 'StampingProcess', 2).objectName}</t>
  </si>
  <si>
    <t>${MS.select('includesConfigItem', 'StampingProcess', 2).metalStampingToolCost}</t>
  </si>
  <si>
    <t>${MS.select('includesConfigItem', 'StampingProcess', 2).select('hasWorkStation', '', 0).label}</t>
  </si>
  <si>
    <t>${MS.select('includesConfigItem', 'StampingProcess', 2).select('hasMSURate', '', 0).label}</t>
  </si>
  <si>
    <t>${MS.select('includesConfigItem', 'StampingProcess', 2).metalStampingSpm}</t>
  </si>
  <si>
    <t>${MS.select('includesConfigItem', 'StampingProcess', 2).metalStampingEff}</t>
  </si>
  <si>
    <t>${MS.select('includesConfigItem', 'StampingProcess', 2).metalStampingQtyPerHr}</t>
  </si>
  <si>
    <t>${MS.select('includesConfigItem', 'StampingProcess', 2).processMachineRatePerHr}</t>
  </si>
  <si>
    <t>${MS.select('includesConfigItem', 'StampingProcess', 2).metalStampingCostPerPiece}</t>
  </si>
  <si>
    <t>${MS.select('includesConfigItem', 'StampingProcess', 2).metalStampingSetup}</t>
  </si>
  <si>
    <t>${MS.select('includesConfigItem', 'StampingProcess', 2).metalStampingQtyPerRun}</t>
  </si>
  <si>
    <t>${MS.select('includesConfigItem', 'StampingProcess', 2).metalStampingSuCost}</t>
  </si>
  <si>
    <t>${MS.select('includesConfigItem', 'StampingProcess', 2).metalStampingLabourCostPerMachineHour}</t>
  </si>
  <si>
    <t>${MS.select('includesConfigItem', 'StampingProcess', 2).metalStampingLabourCostPerPiece}</t>
  </si>
  <si>
    <t>${MS.select('configItemIncludedBy', '', 0).select('includesSalesItem', 'StampingProcess', 3).objectName}</t>
  </si>
  <si>
    <t>${MS.select('includesConfigItem', 'StampingProcess', 3).metalStampingToolCost}</t>
  </si>
  <si>
    <t>${MS.select('includesConfigItem', 'StampingProcess', 3).select('hasWorkStation', '', 0).label}</t>
  </si>
  <si>
    <t>${MS.select('includesConfigItem', 'StampingProcess', 3).select('hasMSURate', '', 0).label}</t>
  </si>
  <si>
    <t>${MS.select('includesConfigItem', 'StampingProcess', 3).metalStampingSpm}</t>
  </si>
  <si>
    <t>${MS.select('includesConfigItem', 'StampingProcess', 3).metalStampingEff}</t>
  </si>
  <si>
    <t>${MS.select('includesConfigItem', 'StampingProcess', 3).metalStampingQtyPerHr}</t>
  </si>
  <si>
    <t>${MS.select('includesConfigItem', 'StampingProcess', 3).processMachineRatePerHr}</t>
  </si>
  <si>
    <t>${MS.select('includesConfigItem', 'StampingProcess', 3).metalStampingCostPerPiece}</t>
  </si>
  <si>
    <t>${MS.select('includesConfigItem', 'StampingProcess', 3).metalStampingSetup}</t>
  </si>
  <si>
    <t>${MS.select('includesConfigItem', 'StampingProcess', 3).metalStampingQtyPerRun}</t>
  </si>
  <si>
    <t>${MS.select('includesConfigItem', 'StampingProcess', 3).metalStampingSuCost}</t>
  </si>
  <si>
    <t>${MS.select('includesConfigItem', 'StampingProcess', 3).metalStampingLabourCostPerMachineHour}</t>
  </si>
  <si>
    <t>${MS.select('includesConfigItem', 'StampingProcess', 3).metalStampingLabourCostPerPiece}</t>
  </si>
  <si>
    <t>${MS.select('configItemIncludedBy', '', 0).select('includesSalesItem', 'StampingProcess', 4).objectName}</t>
  </si>
  <si>
    <t>${MS.select('includesConfigItem', 'StampingProcess', 4).metalStampingToolCost}</t>
  </si>
  <si>
    <t>${MS.select('includesConfigItem', 'StampingProcess', 4).select('hasWorkStation', '', 0).label}</t>
  </si>
  <si>
    <t>${MS.select('includesConfigItem', 'StampingProcess', 4).select('hasMSURate', '', 0).label}</t>
  </si>
  <si>
    <t>${MS.select('includesConfigItem', 'StampingProcess', 4).metalStampingSpm}</t>
  </si>
  <si>
    <t>${MS.select('includesConfigItem', 'StampingProcess', 4).metalStampingEff}</t>
  </si>
  <si>
    <t>${MS.select('includesConfigItem', 'StampingProcess', 4).metalStampingQtyPerHr}</t>
  </si>
  <si>
    <t>${MS.select('includesConfigItem', 'StampingProcess', 4).processMachineRatePerHr}</t>
  </si>
  <si>
    <t>${MS.select('includesConfigItem', 'StampingProcess', 4).metalStampingCostPerPiece}</t>
  </si>
  <si>
    <t>${MS.select('includesConfigItem', 'StampingProcess', 4).metalStampingSetup}</t>
  </si>
  <si>
    <t>${MS.select('includesConfigItem', 'StampingProcess', 4).metalStampingQtyPerRun}</t>
  </si>
  <si>
    <t>${MS.select('includesConfigItem', 'StampingProcess', 4).metalStampingSuCost}</t>
  </si>
  <si>
    <t>${MS.select('includesConfigItem', 'StampingProcess', 4).metalStampingLabourCostPerMachineHour}</t>
  </si>
  <si>
    <t>${MS.select('includesConfigItem', 'StampingProcess', 4).metalStampingLabourCostPerPiece}</t>
  </si>
  <si>
    <t>${MS.select('configItemIncludedBy', '', 0).select('includesSalesItem', 'StampingProcess', 5).objectName}</t>
  </si>
  <si>
    <t>${MS.select('includesConfigItem', 'StampingProcess', 5).metalStampingToolCost}</t>
  </si>
  <si>
    <t>${MS.select('includesConfigItem', 'StampingProcess', 5).select('hasWorkStation', '', 0).label}</t>
  </si>
  <si>
    <t>${MS.select('includesConfigItem', 'StampingProcess', 5).select('hasMSURate', '', 0).label}</t>
  </si>
  <si>
    <t>${MS.select('includesConfigItem', 'StampingProcess', 5).metalStampingSpm}</t>
  </si>
  <si>
    <t>${MS.select('includesConfigItem', 'StampingProcess', 5).metalStampingEff}</t>
  </si>
  <si>
    <t>${MS.select('includesConfigItem', 'StampingProcess', 5).metalStampingQtyPerHr}</t>
  </si>
  <si>
    <t>${MS.select('includesConfigItem', 'StampingProcess', 5).processMachineRatePerHr}</t>
  </si>
  <si>
    <t>${MS.select('includesConfigItem', 'StampingProcess', 5).metalStampingCostPerPiece}</t>
  </si>
  <si>
    <t>${MS.select('includesConfigItem', 'StampingProcess', 5).metalStampingSetup}</t>
  </si>
  <si>
    <t>${MS.select('includesConfigItem', 'StampingProcess', 5).metalStampingQtyPerRun}</t>
  </si>
  <si>
    <t>${MS.select('includesConfigItem', 'StampingProcess', 5).metalStampingSuCost}</t>
  </si>
  <si>
    <t>${MS.select('includesConfigItem', 'StampingProcess', 5).metalStampingLabourCostPerMachineHour}</t>
  </si>
  <si>
    <t>${MS.select('includesConfigItem', 'StampingProcess', 5).metalStampingLabourCostPerPiece}</t>
  </si>
  <si>
    <t>${MS.select('configItemIncludedBy', '', 0).select('includesSalesItem', 'StampingProcess', 6).objectName}</t>
  </si>
  <si>
    <t>${MS.select('includesConfigItem', 'StampingProcess', 6).metalStampingToolCost}</t>
  </si>
  <si>
    <t>${MS.select('includesConfigItem', 'StampingProcess', 6).select('hasWorkStation', '', 0).label}</t>
  </si>
  <si>
    <t>${MS.select('includesConfigItem', 'StampingProcess', 6).select('hasMSURate', '', 0).label}</t>
  </si>
  <si>
    <t>${MS.select('includesConfigItem', 'StampingProcess', 6).metalStampingSpm}</t>
  </si>
  <si>
    <t>${MS.select('includesConfigItem', 'StampingProcess', 6).metalStampingEff}</t>
  </si>
  <si>
    <t>${MS.select('includesConfigItem', 'StampingProcess', 6).metalStampingQtyPerHr}</t>
  </si>
  <si>
    <t>${MS.select('includesConfigItem', 'StampingProcess', 6).processMachineRatePerHr}</t>
  </si>
  <si>
    <t>${MS.select('includesConfigItem', 'StampingProcess', 6).metalStampingCostPerPiece}</t>
  </si>
  <si>
    <t>${MS.select('includesConfigItem', 'StampingProcess', 6).metalStampingSetup}</t>
  </si>
  <si>
    <t>${MS.select('includesConfigItem', 'StampingProcess', 6).metalStampingQtyPerRun}</t>
  </si>
  <si>
    <t>${MS.select('includesConfigItem', 'StampingProcess', 6).metalStampingSuCost}</t>
  </si>
  <si>
    <t>${MS.select('includesConfigItem', 'StampingProcess', 6).metalStampingLabourCostPerMachineHour}</t>
  </si>
  <si>
    <t>${MS.select('includesConfigItem', 'StampingProcess', 6).metalStampingLabourCostPerPiece}</t>
  </si>
  <si>
    <t>${MS.select('configItemIncludedBy', '', 0).select('includesSalesItem', 'StampingProcess', 7).objectName}</t>
  </si>
  <si>
    <t>${MS.select('includesConfigItem', 'StampingProcess', 7).metalStampingToolCost}</t>
  </si>
  <si>
    <t>${MS.select('includesConfigItem', 'StampingProcess', 7).select('hasWorkStation', '', 0).label}</t>
  </si>
  <si>
    <t>${MS.select('includesConfigItem', 'StampingProcess', 7).select('hasMSURate', '', 0).label}</t>
  </si>
  <si>
    <t>${MS.select('includesConfigItem', 'StampingProcess', 7).metalStampingSpm}</t>
  </si>
  <si>
    <t>${MS.select('includesConfigItem', 'StampingProcess', 7).metalStampingEff}</t>
  </si>
  <si>
    <t>${MS.select('includesConfigItem', 'StampingProcess', 7).metalStampingQtyPerHr}</t>
  </si>
  <si>
    <t>${MS.select('includesConfigItem', 'StampingProcess', 7).processMachineRatePerHr}</t>
  </si>
  <si>
    <t>${MS.select('includesConfigItem', 'StampingProcess', 7).metalStampingCostPerPiece}</t>
  </si>
  <si>
    <t>${MS.select('includesConfigItem', 'StampingProcess', 7).metalStampingSetup}</t>
  </si>
  <si>
    <t>${MS.select('includesConfigItem', 'StampingProcess', 7).metalStampingQtyPerRun}</t>
  </si>
  <si>
    <t>${MS.select('includesConfigItem', 'StampingProcess', 7).metalStampingSuCost}</t>
  </si>
  <si>
    <t>${MS.select('includesConfigItem', 'StampingProcess', 7).metalStampingLabourCostPerMachineHour}</t>
  </si>
  <si>
    <t>${MS.select('includesConfigItem', 'StampingProcess', 7).metalStampingLabourCostPerPiece}</t>
  </si>
  <si>
    <t>${MS.select('configItemIncludedBy', '', 0).select('includesSalesItem', 'StampingProcess', 8).objectName}</t>
  </si>
  <si>
    <t>${MS.select('includesConfigItem', 'StampingProcess', 8).metalStampingToolCost}</t>
  </si>
  <si>
    <t>${MS.select('includesConfigItem', 'StampingProcess', 8).select('hasWorkStation', '', 0).label}</t>
  </si>
  <si>
    <t>${MS.select('includesConfigItem', 'StampingProcess', 8).select('hasMSURate', '', 0).label}</t>
  </si>
  <si>
    <t>${MS.select('includesConfigItem', 'StampingProcess', 8).metalStampingSpm}</t>
  </si>
  <si>
    <t>${MS.select('includesConfigItem', 'StampingProcess', 8).metalStampingEff}</t>
  </si>
  <si>
    <t>${MS.select('includesConfigItem', 'StampingProcess', 8).metalStampingQtyPerHr}</t>
  </si>
  <si>
    <t>${MS.select('includesConfigItem', 'StampingProcess', 8).processMachineRatePerHr}</t>
  </si>
  <si>
    <t>${MS.select('includesConfigItem', 'StampingProcess', 8).metalStampingCostPerPiece}</t>
  </si>
  <si>
    <t>${MS.select('includesConfigItem', 'StampingProcess', 8).metalStampingSetup}</t>
  </si>
  <si>
    <t>${MS.select('includesConfigItem', 'StampingProcess', 8).metalStampingQtyPerRun}</t>
  </si>
  <si>
    <t>${MS.select('includesConfigItem', 'StampingProcess', 8).metalStampingSuCost}</t>
  </si>
  <si>
    <t>${MS.select('includesConfigItem', 'StampingProcess', 8).metalStampingLabourCostPerMachineHour}</t>
  </si>
  <si>
    <t>${MS.select('includesConfigItem', 'StampingProcess', 8).metalStampingLabourCostPerPiece}</t>
  </si>
  <si>
    <t>${MS.select('configItemIncludedBy', '', 0).select('includesSalesItem', 'StampingProcess', 9).objectName}</t>
  </si>
  <si>
    <t>${MS.select('includesConfigItem', 'StampingProcess', 9).metalStampingToolCost}</t>
  </si>
  <si>
    <t>${MS.select('includesConfigItem', 'StampingProcess', 9).select('hasWorkStation', '', 0).label}</t>
  </si>
  <si>
    <t>${MS.select('includesConfigItem', 'StampingProcess', 9).select('hasMSURate', '', 0).label}</t>
  </si>
  <si>
    <t>${MS.select('includesConfigItem', 'StampingProcess', 9).metalStampingSpm}</t>
  </si>
  <si>
    <t>${MS.select('includesConfigItem', 'StampingProcess', 9).metalStampingEff}</t>
  </si>
  <si>
    <t>${MS.select('includesConfigItem', 'StampingProcess', 9).metalStampingQtyPerHr}</t>
  </si>
  <si>
    <t>${MS.select('includesConfigItem', 'StampingProcess', 9).processMachineRatePerHr}</t>
  </si>
  <si>
    <t>${MS.select('includesConfigItem', 'StampingProcess', 9).metalStampingCostPerPiece}</t>
  </si>
  <si>
    <t>${MS.select('includesConfigItem', 'StampingProcess', 9).metalStampingSetup}</t>
  </si>
  <si>
    <t>${MS.select('includesConfigItem', 'StampingProcess', 9).metalStampingQtyPerRun}</t>
  </si>
  <si>
    <t>${MS.select('includesConfigItem', 'StampingProcess', 9).metalStampingSuCost}</t>
  </si>
  <si>
    <t>${MS.select('includesConfigItem', 'StampingProcess', 9).metalStampingLabourCostPerMachineHour}</t>
  </si>
  <si>
    <t>${MS.select('includesConfigItem', 'StampingProcess', 9).metalStampingLabourCostPerPiece}</t>
  </si>
  <si>
    <t>${MS.select('configItemIncludedBy', '', 0).select('includesSalesItem', 'SecondaryProcess', 0).objectName}</t>
  </si>
  <si>
    <t>${MS.select('includesConfigItem', 'SecondaryProcess', 0).metalStampingToolCost}</t>
  </si>
  <si>
    <t>${MS.select('includesConfigItem', 'SecondaryProcess', 0).select('hasProcessStation', '', 0).label}</t>
  </si>
  <si>
    <t>${MS.select('includesConfigItem', 'SecondaryProcess', 0).select('hasMSURate', '', 0).label}</t>
  </si>
  <si>
    <t>${MS.select('includesConfigItem', 'SecondaryProcess', 0).processCycleTime}</t>
  </si>
  <si>
    <t>${MS.select('includesConfigItem', 'SecondaryProcess', 0).processMachineQtyPerHour}</t>
  </si>
  <si>
    <t>${MS.select('includesConfigItem', 'SecondaryProcess', 0).processMachineRatePerHr}</t>
  </si>
  <si>
    <t>${MS.select('includesConfigItem', 'SecondaryProcess', 0).processMachineCostPerPiece}</t>
  </si>
  <si>
    <t>${MS.select('includesConfigItem', 'SecondaryProcess', 0).processSuCostPc}</t>
  </si>
  <si>
    <t>${MS.select('configItemIncludedBy', '', 0).select('includesSalesItem', 'SecondaryProcess', 1).objectName}</t>
  </si>
  <si>
    <t>${MS.select('includesConfigItem', 'SecondaryProcess', 1).metalStampingToolCost}</t>
  </si>
  <si>
    <t>${MS.select('includesConfigItem', 'SecondaryProcess', 1).select('hasProcessStation', '', 0).label}</t>
  </si>
  <si>
    <t>${MS.select('includesConfigItem', 'SecondaryProcess', 1).select('hasMSURate', '', 0).label}</t>
  </si>
  <si>
    <t>${MS.select('includesConfigItem', 'SecondaryProcess', 1).processCycleTime}</t>
  </si>
  <si>
    <t>${MS.select('includesConfigItem', 'SecondaryProcess', 1).processMachineQtyPerHour}</t>
  </si>
  <si>
    <t>${MS.select('includesConfigItem', 'SecondaryProcess', 1).processMachineRatePerHr}</t>
  </si>
  <si>
    <t>${MS.select('includesConfigItem', 'SecondaryProcess', 1).processMachineCostPerPiece}</t>
  </si>
  <si>
    <t>${MS.select('includesConfigItem', 'SecondaryProcess', 1).processSuCostPc}</t>
  </si>
  <si>
    <t>${MS.select('configItemIncludedBy', '', 0).select('includesSalesItem', 'SecondaryProcess', 2).objectName}</t>
  </si>
  <si>
    <t>${MS.select('includesConfigItem', 'SecondaryProcess', 2).metalStampingToolCost}</t>
  </si>
  <si>
    <t>${MS.select('includesConfigItem', 'SecondaryProcess', 2).select('hasProcessStation', '', 0).label}</t>
  </si>
  <si>
    <t>${MS.select('includesConfigItem', 'SecondaryProcess', 2).select('hasMSURate', '', 0).label}</t>
  </si>
  <si>
    <t>${MS.select('includesConfigItem', 'SecondaryProcess', 2).processCycleTime}</t>
  </si>
  <si>
    <t>${MS.select('includesConfigItem', 'SecondaryProcess', 2).processMachineQtyPerHour}</t>
  </si>
  <si>
    <t>${MS.select('includesConfigItem', 'SecondaryProcess', 2).processMachineRatePerHr}</t>
  </si>
  <si>
    <t>${MS.select('includesConfigItem', 'SecondaryProcess', 2).processMachineCostPerPiece}</t>
  </si>
  <si>
    <t>${MS.select('includesConfigItem', 'SecondaryProcess', 2).processSuCostPc}</t>
  </si>
  <si>
    <t>${MS.select('configItemIncludedBy', '', 0).select('includesSalesItem', 'SecondaryProcess', 3).objectName}</t>
  </si>
  <si>
    <t>${MS.select('includesConfigItem', 'SecondaryProcess', 3).metalStampingToolCost}</t>
  </si>
  <si>
    <t>${MS.select('includesConfigItem', 'SecondaryProcess', 3).select('hasProcessStation', '', 0).label}</t>
  </si>
  <si>
    <t>${MS.select('includesConfigItem', 'SecondaryProcess', 3).select('hasMSURate', '', 0).label}</t>
  </si>
  <si>
    <t>${MS.select('includesConfigItem', 'SecondaryProcess', 3).processCycleTime}</t>
  </si>
  <si>
    <t>${MS.select('includesConfigItem', 'SecondaryProcess', 3).processMachineQtyPerHour}</t>
  </si>
  <si>
    <t>${MS.select('includesConfigItem', 'SecondaryProcess', 3).processMachineRatePerHr}</t>
  </si>
  <si>
    <t>${MS.select('includesConfigItem', 'SecondaryProcess', 3).processMachineCostPerPiece}</t>
  </si>
  <si>
    <t>${MS.select('includesConfigItem', 'SecondaryProcess', 3).processSuCostPc}</t>
  </si>
  <si>
    <t>${MS.select('configItemIncludedBy', '', 0).select('includesSalesItem', 'SecondaryProcess', 4).objectName}</t>
  </si>
  <si>
    <t>${MS.select('includesConfigItem', 'SecondaryProcess', 4).metalStampingToolCost}</t>
  </si>
  <si>
    <t>${MS.select('includesConfigItem', 'SecondaryProcess', 4).select('hasProcessStation', '', 0).label}</t>
  </si>
  <si>
    <t>${MS.select('includesConfigItem', 'SecondaryProcess', 4).select('hasMSURate', '', 0).label}</t>
  </si>
  <si>
    <t>${MS.select('includesConfigItem', 'SecondaryProcess', 4).processCycleTime}</t>
  </si>
  <si>
    <t>${MS.select('includesConfigItem', 'SecondaryProcess', 4).processMachineQtyPerHour}</t>
  </si>
  <si>
    <t>${MS.select('includesConfigItem', 'SecondaryProcess', 4).processMachineRatePerHr}</t>
  </si>
  <si>
    <t>${MS.select('includesConfigItem', 'SecondaryProcess', 4).processMachineCostPerPiece}</t>
  </si>
  <si>
    <t>${MS.select('includesConfigItem', 'SecondaryProcess', 4).processSuCostPc}</t>
  </si>
  <si>
    <t>${MS.select('configItemIncludedBy', '', 0).select('includesSalesItem', 'SecondaryFinishingProcess', 0).objectName}</t>
  </si>
  <si>
    <t>${MS.select('includesConfigItem', 'SecondaryFinishingProcess', 0).metalStampingToolCost}</t>
  </si>
  <si>
    <t>${MS.select('includesConfigItem', 'SecondaryFinishingProcess', 0).select('hasProcessStation', '', 0).label}</t>
  </si>
  <si>
    <t>${MS.select('includesConfigItem', 'SecondaryFinishingProcess', 0).select('hasMSURate', '', 0).label}</t>
  </si>
  <si>
    <t>${MS.select('includesConfigItem', 'SecondaryFinishingProcess', 0).processCycleTime}</t>
  </si>
  <si>
    <t>${MS.select('includesConfigItem', 'SecondaryFinishingProcess', 0).processMachineQtyPerHour}</t>
  </si>
  <si>
    <t>${MS.select('includesConfigItem', 'SecondaryFinishingProcess', 0).processMachineRatePerHr}</t>
  </si>
  <si>
    <t>${MS.select('includesConfigItem', 'SecondaryFinishingProcess', 0).processMachineCostPerPiece}</t>
  </si>
  <si>
    <t>${MS.select('includesConfigItem', 'SecondaryFinishingProcess', 0).processSuCostPc}</t>
  </si>
  <si>
    <t>${MS.select('includesConfigItem', 'SecondaryFinishingProcess', 0).processLabourCostPerPiece}</t>
  </si>
  <si>
    <t>${MS.select('configItemIncludedBy', '', 0).select('includesSalesItem', 'SecondaryFinishingProcess', 1).objectName}</t>
  </si>
  <si>
    <t>${MS.select('includesConfigItem', 'SecondaryFinishingProcess', 1).metalStampingToolCost}</t>
  </si>
  <si>
    <t>${MS.select('includesConfigItem', 'SecondaryFinishingProcess', 1).select('hasProcessStation', '', 0).label}</t>
  </si>
  <si>
    <t>${MS.select('includesConfigItem', 'SecondaryFinishingProcess', 1).select('hasMSURate', '', 0).label}</t>
  </si>
  <si>
    <t>${MS.select('includesConfigItem', 'SecondaryFinishingProcess', 1).processCycleTime}</t>
  </si>
  <si>
    <t>${MS.select('includesConfigItem', 'SecondaryFinishingProcess', 1).processMachineQtyPerHour}</t>
  </si>
  <si>
    <t>${MS.select('includesConfigItem', 'SecondaryFinishingProcess', 1).processMachineRatePerHr}</t>
  </si>
  <si>
    <t>${MS.select('includesConfigItem', 'SecondaryFinishingProcess', 1).processMachineCostPerPiece}</t>
  </si>
  <si>
    <t>${MS.select('includesConfigItem', 'SecondaryFinishingProcess', 1).processSuCostPc}</t>
  </si>
  <si>
    <t>${MS.select('configItemIncludedBy', '', 0).select('includesSalesItem', 'SecondaryFinishingProcess', 2).objectName}</t>
  </si>
  <si>
    <t>${MS.select('includesConfigItem', 'SecondaryFinishingProcess', 2).metalStampingToolCost}</t>
  </si>
  <si>
    <t>${MS.select('includesConfigItem', 'SecondaryFinishingProcess', 2).select('hasProcessStation', '', 0).label}</t>
  </si>
  <si>
    <t>${MS.select('includesConfigItem', 'SecondaryFinishingProcess', 2).select('hasMSURate', '', 0).label}</t>
  </si>
  <si>
    <t>${MS.select('includesConfigItem', 'SecondaryFinishingProcess', 2).processCycleTime}</t>
  </si>
  <si>
    <t>${MS.select('includesConfigItem', 'SecondaryFinishingProcess', 2).processMachineQtyPerHour}</t>
  </si>
  <si>
    <t>${MS.select('includesConfigItem', 'SecondaryFinishingProcess', 2).processMachineRatePerHr}</t>
  </si>
  <si>
    <t>${MS.select('includesConfigItem', 'SecondaryFinishingProcess', 2).processMachineCostPerPiece}</t>
  </si>
  <si>
    <t>${MS.select('includesConfigItem', 'SecondaryFinishingProcess', 2).processSuCostPc}</t>
  </si>
  <si>
    <t>${MS.select('configItemIncludedBy', '', 0).select('includesSalesItem', 'SecondaryFinishingProcess', 3).objectName}</t>
  </si>
  <si>
    <t>${MS.select('includesConfigItem', 'SecondaryFinishingProcess', 3).metalStampingToolCost}</t>
  </si>
  <si>
    <t>${MS.select('includesConfigItem', 'SecondaryFinishingProcess', 3).select('hasProcessStation', '', 0).label}</t>
  </si>
  <si>
    <t>${MS.select('includesConfigItem', 'SecondaryFinishingProcess', 3).select('hasMSURate', '', 0).label}</t>
  </si>
  <si>
    <t>${MS.select('includesConfigItem', 'SecondaryFinishingProcess', 3).processCycleTime}</t>
  </si>
  <si>
    <t>${MS.select('includesConfigItem', 'SecondaryFinishingProcess', 3).processMachineQtyPerHour}</t>
  </si>
  <si>
    <t>${MS.select('includesConfigItem', 'SecondaryFinishingProcess', 3).processMachineRatePerHr}</t>
  </si>
  <si>
    <t>${MS.select('includesConfigItem', 'SecondaryFinishingProcess', 3).processMachineCostPerPiece}</t>
  </si>
  <si>
    <t>${MS.select('includesConfigItem', 'SecondaryFinishingProcess', 3).processSuCostPc}</t>
  </si>
  <si>
    <t>${MS.select('configItemIncludedBy', '', 0).select('includesSalesItem', 'SecondaryFinishingProcess', 4).objectName}</t>
  </si>
  <si>
    <t>${MS.select('includesConfigItem', 'SecondaryFinishingProcess', 4).metalStampingToolCost}</t>
  </si>
  <si>
    <t>${MS.select('includesConfigItem', 'SecondaryFinishingProcess', 4).select('hasProcessStation', '', 0).label}</t>
  </si>
  <si>
    <t>${MS.select('includesConfigItem', 'SecondaryFinishingProcess', 4).select('hasMSURate', '', 0).label}</t>
  </si>
  <si>
    <t>${MS.select('includesConfigItem', 'SecondaryFinishingProcess', 4).processCycleTime}</t>
  </si>
  <si>
    <t>${MS.select('includesConfigItem', 'SecondaryFinishingProcess', 4).processMachineQtyPerHour}</t>
  </si>
  <si>
    <t>${MS.select('includesConfigItem', 'SecondaryFinishingProcess', 4).processMachineRatePerHr}</t>
  </si>
  <si>
    <t>${MS.select('includesConfigItem', 'SecondaryFinishingProcess', 4).processMachineCostPerPiece}</t>
  </si>
  <si>
    <t>${MS.select('includesConfigItem', 'SecondaryFinishingProcess', 4).processSuCostPc}</t>
  </si>
  <si>
    <t>${MS.metalStampingToolMarkup / 100}</t>
  </si>
  <si>
    <t>${MS.metalStampingTransportCost}</t>
  </si>
  <si>
    <t>${MS.metalStampingToAmortize}</t>
  </si>
  <si>
    <t>${MS.metalStampingOverPcs}</t>
  </si>
  <si>
    <t>${MS.metalStampingPackagingMatl}</t>
  </si>
  <si>
    <t>${MS.select('includesConfigItem', 'Packaging', 0).packagingTotalMatlCostPerPiece}</t>
  </si>
  <si>
    <t>${MS.select('includesConfigItem', 'Packaging', 0).packagingCtnType}</t>
  </si>
  <si>
    <t>${MS.metalStampingQtyShipment}</t>
  </si>
  <si>
    <t>${MS.metalStampingPackagingRate}</t>
  </si>
  <si>
    <t>${MS.select('includesConfigItem', 'Packaging', 0).packagingPkgOutputPerhrs}</t>
  </si>
  <si>
    <t>${MS.select('includesConfigItem', 'Packaging', 0).packagingQtyPerCtn}</t>
  </si>
  <si>
    <t>${MS.metalStampingQtyShipmentOther}</t>
  </si>
  <si>
    <t>${MS.metalStampingPackagingLabourCostRate}</t>
  </si>
  <si>
    <t>${MS.select('includesConfigItem', 'Packaging', 0).packagingLabourCostPerHr}</t>
  </si>
  <si>
    <t>${MS.select('includesConfigItem', 'Packaging', 0).packagingQtyPerPallet}</t>
  </si>
  <si>
    <t>${MS.metalStampingShipmentCost}</t>
  </si>
  <si>
    <t>${MS.metalStampingHubbingCost}</t>
  </si>
  <si>
    <t>${MS.metalStampingPiecesPerPallet}</t>
  </si>
  <si>
    <t>${MS.metalStampingEngineeringHrs}</t>
  </si>
  <si>
    <t>${MS.metalStampingEngineeringCost}</t>
  </si>
  <si>
    <t>${MS.metalStampingDaysOfStockReqd}</t>
  </si>
  <si>
    <t>${MS.metalStampingNoOfParts}</t>
  </si>
  <si>
    <t>${MS.metalStampingFinishingMarkup/100}</t>
  </si>
  <si>
    <t>${MS.metalStampingPackagingMatlMarkup/100}</t>
  </si>
  <si>
    <t>${MS.metalStampingFreightMarkup/100}</t>
  </si>
  <si>
    <t>${MS.metalStampingYieldLossMarkup/100}</t>
  </si>
  <si>
    <t>${MS.metalStampingOverheadMarkup/100}</t>
  </si>
  <si>
    <t>${MS.metalStampingProfitMarkup/100}</t>
  </si>
  <si>
    <t>${MS.metalStampingFinancingMarkup/100}</t>
  </si>
  <si>
    <t>${MS.metalStampingYearOverYearReductionY1}</t>
  </si>
  <si>
    <t>${MS.metalStampingTotalCostY1}</t>
  </si>
  <si>
    <t>${MS.metalStampingVAT}</t>
  </si>
  <si>
    <t>${MS.metalStampingYearOverYearReductionY2}</t>
  </si>
  <si>
    <t>${MS.metalStampingTotalCostY2}</t>
  </si>
  <si>
    <t>${MS.metalStampingYearOverYearReductionY3}</t>
  </si>
  <si>
    <t>${MS.metalStampingTotalCostY3}</t>
  </si>
  <si>
    <t>${MS.metalStampingYearOverYearReductionY4}</t>
  </si>
  <si>
    <t>${MS.metalStampingTotalCostY4}</t>
  </si>
  <si>
    <t>${MS.metalStampingYearOverYearReductionY5}</t>
  </si>
  <si>
    <t>${MS.metalStampingTotalCostY5}</t>
  </si>
  <si>
    <t>&lt;jx:forEach items="${MRB.includesConfigItem}" var="metalConfig" varStatus="metalStatus" select="${metalConfig.type.contains("MetalStamping") }"&gt;</t>
  </si>
  <si>
    <t>&lt;jx:forEach items="${MRB.includesConfigItem}" var="secProcess" varStatus="secProcessStatus" select="${secProcess.type.contains("SecondaryProcess") }"&gt;</t>
  </si>
  <si>
    <t>&lt;jx:forEach items="${MRB.includesConfigItem}" var="secProcess" varStatus="secProcessStatus" select="${secProcess.type.contains("SecondaryFinishingProcess") }"&gt;</t>
  </si>
  <si>
    <t>&lt;jx:forEach items="${MRB.includesConfigItem}" var="secProcess" varStatus="secProcessStatus" select="${secProcess.type.contains("Subcon") }"&gt;</t>
  </si>
  <si>
    <t>&lt;jx:forEach items="${MRB.includesConfigItem}" var="secProcess" varStatus="secProcessStatus" select="${secProcess.type.contains("InhouseFinishing") }"&gt;</t>
  </si>
  <si>
    <t>&lt;jx:forEach items="${MRB.includesConfigItem}" var="plastic" varStatus="plasticStatus" select="${plastic.type.contains("PurchasedPlasticPart") }"&gt;</t>
  </si>
  <si>
    <t>&lt;jx:forEach items="${MRB.includesConfigItem}" var="purchaseConfig" varStatus="purchaseStatus" select="${purchaseConfig.type.endsWith("PurchasedPartOther") }"&gt;</t>
  </si>
  <si>
    <t>${MRB.assemblyLabourAndStorageCost}</t>
  </si>
  <si>
    <t>${MRB.mrbNonMFGToolingCost}</t>
  </si>
  <si>
    <t>${MRB.mrbNonMFGToolAmortization}</t>
  </si>
  <si>
    <t>${MRB.mrbToolingMarkup/100}</t>
  </si>
  <si>
    <t>${MRB.assemblyGAMarkup/100}</t>
  </si>
  <si>
    <t>${MRB.assemblyPackagingSummary}</t>
  </si>
  <si>
    <t>${MRB.assemblyPackagingMarkup/100}</t>
  </si>
  <si>
    <t>${MRB.assemblyProfitMarkup/100}</t>
  </si>
  <si>
    <t>${MRB.assemblyStampingAndAssemblyCostProfitMarkup/100}</t>
  </si>
  <si>
    <t>${MRB.assemblyStampingAndAssemblyOverheadMarkup/100}</t>
  </si>
  <si>
    <t>${MRB.assemblyTransportQtyPerShipment}</t>
  </si>
  <si>
    <t>${MRB.assemblyTransportFinancialCost}</t>
  </si>
  <si>
    <t>${MRB.assemblyTransportFreightCost}</t>
  </si>
  <si>
    <t>${MRB.assemblyTransportHubCost}</t>
  </si>
  <si>
    <t>${MRB.assemblyTransportMarkup/100}</t>
  </si>
  <si>
    <t>${MRB.assemblyVAT}</t>
  </si>
  <si>
    <t>&lt;jx:forEach items="${quote.includesConfigItem}" var="$MS" varStatus="msStatus" select="${$MS.type.contains("MetalStamping")}" templateSheetName="MetalStamping" sheetPrefix="MS" sheetName="${msStatus.index + 1}"&gt;</t>
  </si>
  <si>
    <t>${metalConfig.partPartNumber}</t>
  </si>
  <si>
    <t>${metalConfig.partPartName}</t>
  </si>
  <si>
    <t>${secProcess.partPartName}</t>
  </si>
  <si>
    <t>${quote.objectDateOfCreation}</t>
  </si>
  <si>
    <t>${quote.usesPerson.personFirstName + " " + quote.usesPerson.personLastName}</t>
  </si>
  <si>
    <t>&lt;jx:forEach items="${MRB2.includesConfigItem}" var="metalConfig" varStatus="metalStatus" select="${metalConfig.type.contains("MetalStamping") }"&gt;</t>
  </si>
  <si>
    <t>&lt;jx:forEach items="${MRB2.includesConfigItem}" var="secProcess" varStatus="secProcessStatus" select="${secProcess.type.contains("SecondaryProcess") }"&gt;</t>
  </si>
  <si>
    <t>&lt;jx:forEach items="${MRB2.includesConfigItem}" var="secProcess" varStatus="secProcessStatus" select="${secProcess.type.contains("SecondaryFinishingProcess") }"&gt;</t>
  </si>
  <si>
    <t>&lt;jx:forEach items="${MRB2.includesConfigItem}" var="secProcess" varStatus="secProcessStatus" select="${secProcess.type.contains("Subcon") }"&gt;</t>
  </si>
  <si>
    <t>&lt;jx:forEach items="${MRB2.includesConfigItem}" var="secProcess" varStatus="secProcessStatus" select="${secProcess.type.contains("InhouseFinishing") }"&gt;</t>
  </si>
  <si>
    <t>&lt;jx:forEach items="${MRB2.includesConfigItem}" var="plastic" varStatus="plasticStatus" select="${plastic.type.contains("PurchasedPlasticPart") }"&gt;</t>
  </si>
  <si>
    <t>&lt;jx:forEach items="${MRB2.includesConfigItem}" var="purchaseConfig" varStatus="purchaseStatus" select="${purchaseConfig.type.endsWith("PurchasedPartOther") }"&gt;</t>
  </si>
  <si>
    <t>${MRB2.assemblyLabourAndStorageCost}</t>
  </si>
  <si>
    <t>${MRB2.mrbNonMFGToolingCost}</t>
  </si>
  <si>
    <t>${MRB2.mrbNonMFGToolAmortization}</t>
  </si>
  <si>
    <t>${MRB2.mrbToolingMarkup/100}</t>
  </si>
  <si>
    <t>${MRB2.assemblyGAMarkup/100}</t>
  </si>
  <si>
    <t>${MRB2.assemblyPackagingSummary}</t>
  </si>
  <si>
    <t>${MRB2.assemblyPackagingMarkup/100}</t>
  </si>
  <si>
    <t>${MRB2.assemblyProfitMarkup/100}</t>
  </si>
  <si>
    <t>${MRB2.assemblyStampingAndAssemblyCostProfitMarkup/100}</t>
  </si>
  <si>
    <t>${MRB2.assemblyStampingAndAssemblyOverheadMarkup/100}</t>
  </si>
  <si>
    <t>${MRB2.assemblyTransportQtyPerShipment}</t>
  </si>
  <si>
    <t>${MRB2.assemblyTransportFinancialCost}</t>
  </si>
  <si>
    <t>${MRB2.assemblyTransportFreightCost}</t>
  </si>
  <si>
    <t>${MRB2.assemblyTransportHubCost}</t>
  </si>
  <si>
    <t>${MRB2.assemblyTransportMarkup/100}</t>
  </si>
  <si>
    <t>${MRB2.assemblyVAT}</t>
  </si>
  <si>
    <t>${quote.containsCreator.includesPerson.objectName}</t>
  </si>
  <si>
    <t>${"=T('MRB" + (asbStatus.index+1) + "'!G" + (81 + asb.count('includesConfigItem', 'MetalStamping') + asb.count('includesConfigItem', 'SecondaryProcess')+ asb.count('includesConfigItem', 'SecondaryFinishingProcess')+ asb.count('includesConfigItem', 'Subcon')+ asb.count('includesConfigItem', 'InhouseFinishing')+ plasticStatus.index) + ")"}</t>
  </si>
  <si>
    <t>${"=T('MRB" + (asbStatus.index+1) + "'!F"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")"}</t>
  </si>
  <si>
    <t>${"='MRB" + (asbStatus.index+1) + "'!AD"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 * 100"}</t>
  </si>
  <si>
    <t>${"='MRB" + (asbStatus.index+1) + "'!AM" + (81+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'&amp;""'}</t>
  </si>
  <si>
    <t>${"='MRB" + (asbStatus.index+1) + "'!AN"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+'&amp;""'}</t>
  </si>
  <si>
    <t>${"='MRB" + (asbStatus.index+1) + "'!AP" + (81 + asb.count('includesConfigItem', 'MetalStamping') + asb.count('includesConfigItem', 'SecondaryProcess')+ asb.count('includesConfigItem', 'SecondaryFinishingProcess')+ asb.count('includesConfigItem', 'Subcon') + asb.count('includesConfigItem', 'InhouseFinishing')+ plasticStatus.index) + "* 100"}</t>
  </si>
  <si>
    <t>${"=T('MRB" + (asbStatus.index+1) + "'!H" + (81 + asb.count('includesConfigItem', 'MetalStamping') + asb.count('includesConfigItem', 'SecondaryProcess')+ asb.count('includesConfigItem', 'SecondaryFinishingProcess')+ asb.count('includesConfigItem', 'Subcon') +asb.count('includesConfigItem', 'InhouseFinishing')+ plasticStatus.index) + ")"}</t>
  </si>
  <si>
    <t>&lt;jx:forEach items="${asb.includesConfigItem}" var="plastic" varStatus="plasticStatus" select="${plastic.type.endsWith("PurchasedPlasticPart") }"&gt;</t>
  </si>
  <si>
    <t>&lt;jx:forEach items="${asb.includesConfigItem}" var="pi" varStatus="piStatus" select="${pi.type.endsWith("PurchasedPartOther") }"&gt;</t>
  </si>
  <si>
    <t>&lt;jx:forEach items="${asb.includesConfigItem}" var="sec" varStatus="secStatus" select="${sec.type.endsWith("Subcon") }"&gt;</t>
  </si>
  <si>
    <t>&lt;jx:forEach items="${asb.includesConfigItem}" var="sec" varStatus="secStatus" select="${sec.type.endsWith("SecondaryProcess") }"&gt;</t>
  </si>
  <si>
    <t>&lt;jx:forEach items="${asb.includesConfigItem}" var="sec" varStatus="secStatus" select="${sec.type.endsWith("SecondaryFinishingProcess") }"&gt;</t>
  </si>
  <si>
    <t>&lt;jx:forEach items="${asb.includesConfigItem}" var="sec" varStatus="secStatus" select="${sec.type.endsWith("InhouseFinishing") }"&gt;</t>
  </si>
  <si>
    <t>${"='MRB" + (asbStatus.index+1) + "'!AM"+ (20 + asb.count('includesConfigItem', 'MetalStamping') + secStatus.index) + '&amp;""'}</t>
  </si>
  <si>
    <t>${"='MRB" + (asbStatus.index+1) + "'!AN"+ (20 + asb.count('includesConfigItem', 'MetalStamping') + secStatus.index) + '&amp;""'}</t>
  </si>
  <si>
    <t>${"='MRB" + (asbStatus.index+1) + "'!AP"+ (20 + asb.count('includesConfigItem', 'MetalStamping') + secStatus.index) + "* 100"}</t>
  </si>
  <si>
    <t>${"='MRB" + (asbStatus.index+1) + "'!AD"+ (48+ asb.count('includesConfigItem', 'MetalStamping') + asb.count('includesConfigItem', 'SecondaryProcess')+ asb.count('includesConfigItem', 'SecondaryFinishingProcess') + secStatus.index) + "* 100"}</t>
  </si>
  <si>
    <t>${"='MRB" + (asbStatus.index+1) + "'!AA"+ (48 + asb.count('includesConfigItem', 'MetalStamping') + asb.count('includesConfigItem', 'SecondaryProcess')+ asb.count('includesConfigItem', 'SecondaryFinishingProcess') + secStatus.index) + "* 100"}</t>
  </si>
  <si>
    <t>${"='MRB" + (asbStatus.index+1) + "'!AM"+ (48 + asb.count('includesConfigItem', 'MetalStamping') + asb.count('includesConfigItem', 'SecondaryProcess')+ asb.count('includesConfigItem', 'SecondaryFinishingProcess') + secStatus.index) + '&amp;""'}</t>
  </si>
  <si>
    <t>${"='MRB" + (asbStatus.index+1) + "'!AN"+ (48 + asb.count('includesConfigItem', 'MetalStamping') + asb.count('includesConfigItem', 'SecondaryProcess')+ asb.count('includesConfigItem', 'SecondaryFinishingProcess') + secStatus.index) + '&amp;""'}</t>
  </si>
  <si>
    <t>${"='MRB" + (asbStatus.index+1) + "'!AP"+ (48 + asb.count('includesConfigItem', 'MetalStamping') + asb.count('includesConfigItem', 'SecondaryProcess')+ asb.count('includesConfigItem', 'SecondaryFinishingProcess') + secStatus.index) + "* 100"}</t>
  </si>
  <si>
    <t>${"='MRB" + (asbStatus.index+1) + "'!AM"+ (33 + asb.count('includesConfigItem', 'MetalStamping') + asb.count('includesConfigItem', 'SecondaryProcess') + secStatus.index) + '&amp;""'}</t>
  </si>
  <si>
    <t>${"='MRB" + (asbStatus.index+1) + "'!AN"+ (33 + asb.count('includesConfigItem', 'MetalStamping') + asb.count('includesConfigItem', 'SecondaryProcess') + secStatus.index) + '&amp;""'}</t>
  </si>
  <si>
    <t>${"='MRB" + (asbStatus.index+1) + "'!AP"+ (33 + asb.count('includesConfigItem', 'MetalStamping')+ asb.count('includesConfigItem', 'SecondaryProcess') + secStatus.index) + "* 100"}</t>
  </si>
  <si>
    <t>${"=T('MRB" + (asbStatus.index+1) + "'!G"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")"}</t>
  </si>
  <si>
    <t>${"=T('MRB" + (asbStatus.index+1) + "'!F"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</si>
  <si>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"'!AD"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 "* 100"}</t>
  </si>
  <si>
    <t>${"='MRB" + (asbStatus.index+1) + "'!AM"  + (94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'&amp; ""'}</t>
  </si>
  <si>
    <t>${"='MRB" + (asbStatus.index+1) + "'!AN" + (94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 '&amp; ""'}</t>
  </si>
  <si>
    <t>${"='MRB" + (asbStatus.index+1) + "'!AP" + (94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piStatus.index) + "* 100"}</t>
  </si>
  <si>
    <t>${"=T('MRB" + (asbStatus.index+1) + "'!H"  + (94 +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piStatus.index) + ")"}</t>
  </si>
  <si>
    <t>${"='MRB" + (asbStatus.index+1) + "'!AA"+ (65 + asb.count('includesConfigItem', 'MetalStamping') + asb.count('includesConfigItem', 'SecondaryProcess')+ asb.count('includesConfigItem', 'SecondaryFinishingProcess') +asb.count('includesConfigItem', 'Subcon')+ secStatus.index) + "* 100"}</t>
  </si>
  <si>
    <t>${"='MRB" + (asbStatus.index+1) + "'!AN"+ (65+ asb.count('includesConfigItem', 'MetalStamping') + asb.count('includesConfigItem', 'SecondaryProcess')+ asb.count('includesConfigItem', 'SecondaryFinishingProcess') + asb.count('includesConfigItem', 'Subcon')+ secStatus.index) + '&amp;""'}</t>
  </si>
  <si>
    <t>${"='MRB" + (asbStatus.index+1) + "'!AP"+ (65 + asb.count('includesConfigItem', 'MetalStamping') + asb.count('includesConfigItem', 'SecondaryProcess')+ asb.count('includesConfigItem', 'SecondaryFinishingProcess') + asb.count('includesConfigItem', 'Subcon')+ secStatus.index) + "* 100"}</t>
  </si>
  <si>
    <t>${"='MRB" + (asbStatus.index+1) + "'!AM"+ (65 + asb.count('includesConfigItem', 'MetalStamping') + asb.count('includesConfigItem', 'SecondaryProcess')+ asb.count('includesConfigItem', 'SecondaryFinishingProcess') +asb.count('includesConfigItem', 'Subcon')+ secStatus.index) + '&amp;""'}</t>
  </si>
  <si>
    <t>${"='MRB" + (asbStatus.index+1) + "'!AD"+ (65 + asb.count('includesConfigItem', 'MetalStamping') + asb.count('includesConfigItem', 'SecondaryProcess')+ asb.count('includesConfigItem', 'SecondaryFinishingProcess') + asb.count('includesConfigItem', 'Subcon')+ secStatus.index) + "* 100"}</t>
  </si>
  <si>
    <t>PRODUCT TYPE</t>
  </si>
  <si>
    <t>${MS.select('includesConfigItem', 'StampingProcess', 0).metalStampingToolCost}</t>
  </si>
  <si>
    <t>${"='MRB" + (asbStatus.index+1) + "'!AD"+ (33 + asb.count('includesConfigItem', 'MetalStamping') + asb.count('includesConfigItem', 'SecondaryProcess') + secStatus.index) + "* 100"}</t>
  </si>
  <si>
    <t>${"='MRB" + (asbStatus.index+1) + "'!AD"+ (20 + asb.count('includesConfigItem', 'MetalStamping') + secStatus.index) +  "* 100"}</t>
  </si>
  <si>
    <t>&lt;jx:forEach items="${metalConfig.includesConfigItem}" var="sec" varStatus="secStatus" select="${sec.type.endsWith("Subcon") }"&gt;</t>
  </si>
  <si>
    <t>&lt;jx:forEach items="${metalConfig.includesConfigItem}" var="sec" varStatus="secStatus" select="${sec.type.endsWith("InhouseFinishing") }"&gt;</t>
  </si>
  <si>
    <t>http://www.inmindcomputing.com/application/products/products-schema.owl#secondaryProcessDescription//</t>
  </si>
  <si>
    <t>http://www.inmindcomputing.com/application/products/products-schema.owl#subconRemark//</t>
  </si>
  <si>
    <t>${MS.select('includesConfigItem', 'SecondaryFinishingProcess', 1).processLabourCostPerPiece}</t>
  </si>
  <si>
    <t>${MS.select('includesConfigItem', 'SecondaryFinishingProcess', 2).processLabourCostPerPiece}</t>
  </si>
  <si>
    <t>${MS.select('includesConfigItem', 'SecondaryFinishingProcess', 3).processLabourCostPerPiece}</t>
  </si>
  <si>
    <t>${MS.select('includesConfigItem', 'SecondaryFinishingProcess', 4).processLabourCostPerPiece}</t>
  </si>
  <si>
    <t>No. of Cartons / MOQ</t>
  </si>
  <si>
    <t>${MRB.select('includesConfigItem', 'Packaging', 0).packagingNoOfCtnPerMOQ}</t>
  </si>
  <si>
    <t>${MRB.select('includesConfigItem', 'Packaging', 0).packagingStdCartonBoxPerPallet}</t>
  </si>
  <si>
    <t>No. of Pallet / MOQ</t>
  </si>
  <si>
    <t>${MRB.select('includesConfigItem', 'Packaging', 0).packagingNoOfPalletPerMOQ}</t>
  </si>
  <si>
    <t>${MRB.select('includesConfigItem', 'Packaging', 0).packagingStdNoOfPallet}</t>
  </si>
  <si>
    <t>PACKAGING INFORMATION</t>
  </si>
  <si>
    <t>Item</t>
  </si>
  <si>
    <t xml:space="preserve">Description </t>
  </si>
  <si>
    <t>SAP Code</t>
  </si>
  <si>
    <t>Size</t>
  </si>
  <si>
    <t>QTY/</t>
  </si>
  <si>
    <t>Item Header</t>
  </si>
  <si>
    <t>QTY /</t>
  </si>
  <si>
    <t xml:space="preserve">Qty / </t>
  </si>
  <si>
    <t>Unit</t>
  </si>
  <si>
    <t>Carton (others)</t>
  </si>
  <si>
    <t>Quantity</t>
  </si>
  <si>
    <t>Carton</t>
  </si>
  <si>
    <t>Pallet</t>
  </si>
  <si>
    <t>Price</t>
  </si>
  <si>
    <t>Finish Good</t>
  </si>
  <si>
    <t>-</t>
  </si>
  <si>
    <t>${MRB.select('includesConfigItem', 'Packaging', 0).packagingFinishedGoodSize}</t>
  </si>
  <si>
    <t>${MRB.select('includesConfigItem', 'Packaging', 0).packagingStdPiecePerCartonBox}</t>
  </si>
  <si>
    <t>${MRB.select('includesConfigItem', 'Packaging', 0).packagingFinishedGoodsPerPallet}</t>
  </si>
  <si>
    <t>${MRB.select('includesConfigItem', 'Packaging', 0).packagingPalletCode}</t>
  </si>
  <si>
    <t>${MRB.select('includesConfigItem', 'Packaging', 0).packagingPalletSize}</t>
  </si>
  <si>
    <t>${MRB.select('includesConfigItem', 'Packaging', 0).packagingPalletUnitPrice}</t>
  </si>
  <si>
    <t>${MRB.select('includesConfigItem', 'Packaging', 0).packagingPalletTotalPrice}</t>
  </si>
  <si>
    <t>Carton Box</t>
  </si>
  <si>
    <t>${MRB.select('includesConfigItem', 'Packaging', 0).packagingCartonBoxCode}</t>
  </si>
  <si>
    <t>${MRB.select('includesConfigItem', 'Packaging', 0).packagingCartonBoxSize}</t>
  </si>
  <si>
    <t>${MRB.select('includesConfigItem', 'Packaging', 0).packagingCartonBoxUnitPrice}</t>
  </si>
  <si>
    <t>${MRB.select('includesConfigItem', 'Packaging', 0).packagingCartonBoxTotalPrice}</t>
  </si>
  <si>
    <t>${MRB.select('configItemIncludedBy', '', 0).select('includesSalesItem', 'Packaging', 0).select('includesSalesItem','PurchasedPartSubMaterial',0).objectName}</t>
  </si>
  <si>
    <t>${MRB.select('includesConfigItem', 'Packaging', 0).select('includesConfigItem', 'PurchasedPartSubMaterial', 0).purchasedPartPartDescription}</t>
  </si>
  <si>
    <t>${MRB.select('includesConfigItem', 'Packaging', 0).select('includesConfigItem', 'PurchasedPartSubMaterial', 0).packagingPurchasedPartsQtyPerPalletOther}</t>
  </si>
  <si>
    <t>${MRB.select('configItemIncludedBy', '', 0).select('includesSalesItem', 'Packaging', 0).select('includesSalesItem','PurchasedPartSubMaterial',0).select('includesItemHeaderPriceItem','',0).itemHeaderQuantity}</t>
  </si>
  <si>
    <t>${MRB.select('includesConfigItem', 'Packaging', 0).select('includesConfigItem', 'PurchasedPartSubMaterial', 0).packagingPurchasedPartsQtyPerPallet}</t>
  </si>
  <si>
    <t>${MRB.select('includesConfigItem', 'Packaging', 0).select('includesConfigItem', 'PurchasedPartSubMaterial', 0).mrbNonMFGactlCostPerPiece}</t>
  </si>
  <si>
    <t>${MRB.select('configItemIncludedBy', '', 0).select('includesSalesItem', 'Packaging', 0).select('includesSalesItem','PurchasedPartSubMaterial',1).objectName}</t>
  </si>
  <si>
    <t>${MRB.select('includesConfigItem', 'Packaging', 0).select('includesConfigItem', 'PurchasedPartSubMaterial', 1).purchasedPartPartDescription}</t>
  </si>
  <si>
    <t>${MRB.select('includesConfigItem', 'Packaging', 0).select('includesConfigItem', 'PurchasedPartSubMaterial', 1).packagingPurchasedPartsQtyPerPalletOther}</t>
  </si>
  <si>
    <t>${MRB.select('configItemIncludedBy', '', 0).select('includesSalesItem', 'Packaging', 0).select('includesSalesItem','PurchasedPartSubMaterial',1).select('includesItemHeaderPriceItem','',0).itemHeaderQuantity}</t>
  </si>
  <si>
    <t>${MRB.select('includesConfigItem', 'Packaging', 0).select('includesConfigItem', 'PurchasedPartSubMaterial', 1).packagingPurchasedPartsQtyPerPallet}</t>
  </si>
  <si>
    <t>${MRB.select('includesConfigItem', 'Packaging', 0).select('includesConfigItem', 'PurchasedPartSubMaterial', 1).mrbNonMFGactlCostPerPiece}</t>
  </si>
  <si>
    <t>${MRB.select('configItemIncludedBy', '', 0).select('includesSalesItem', 'Packaging', 0).select('includesSalesItem','PurchasedPartSubMaterial',2).objectName}</t>
  </si>
  <si>
    <t>${MRB.select('includesConfigItem', 'Packaging', 0).select('includesConfigItem', 'PurchasedPartSubMaterial', 2).purchasedPartPartDescription}</t>
  </si>
  <si>
    <t>${MRB.select('includesConfigItem', 'Packaging', 0).select('includesConfigItem', 'PurchasedPartSubMaterial', 2).packagingPurchasedPartsQtyPerPalletOther}</t>
  </si>
  <si>
    <t>${MRB.select('configItemIncludedBy', '', 0).select('includesSalesItem', 'Packaging', 0).select('includesSalesItem','PurchasedPartSubMaterial',2).select('includesItemHeaderPriceItem','',0).itemHeaderQuantity}</t>
  </si>
  <si>
    <t>${MRB.select('includesConfigItem', 'Packaging', 0).select('includesConfigItem', 'PurchasedPartSubMaterial', 2).packagingPurchasedPartsQtyPerPallet}</t>
  </si>
  <si>
    <t>${MRB.select('includesConfigItem', 'Packaging', 0).select('includesConfigItem', 'PurchasedPartSubMaterial', 2).mrbNonMFGactlCostPerPiece}</t>
  </si>
  <si>
    <t>${MRB.select('configItemIncludedBy', '', 0).select('includesSalesItem', 'Packaging', 0).select('includesSalesItem','PurchasedPartSubMaterial',3).objectName}</t>
  </si>
  <si>
    <t>${MRB.select('includesConfigItem', 'Packaging', 0).select('includesConfigItem', 'PurchasedPartSubMaterial',3).purchasedPartPartDescription}</t>
  </si>
  <si>
    <t>${MRB.select('includesConfigItem', 'Packaging', 0).select('includesConfigItem', 'PurchasedPartSubMaterial', 3).packagingPurchasedPartsQtyPerPalletOther}</t>
  </si>
  <si>
    <t>${MRB.select('configItemIncludedBy', '', 0).select('includesSalesItem', 'Packaging', 0).select('includesSalesItem','PurchasedPartSubMaterial',3).select('includesItemHeaderPriceItem','',0).itemHeaderQuantity}</t>
  </si>
  <si>
    <t>${MRB.select('includesConfigItem', 'Packaging', 0).select('includesConfigItem', 'PurchasedPartSubMaterial', 3).packagingPurchasedPartsQtyPerPallet}</t>
  </si>
  <si>
    <t>${MRB.select('includesConfigItem', 'Packaging', 0).select('includesConfigItem', 'PurchasedPartSubMaterial', 3).mrbNonMFGactlCostPerPiece}</t>
  </si>
  <si>
    <t>${MRB.select('configItemIncludedBy', '', 0).select('includesSalesItem', 'Packaging', 0).select('includesSalesItem','PurchasedPartSubMaterial',4).objectName}</t>
  </si>
  <si>
    <t>${MRB.select('includesConfigItem', 'Packaging', 0).select('includesConfigItem', 'PurchasedPartSubMaterial', 4).purchasedPartPartDescription}</t>
  </si>
  <si>
    <t>${MRB.select('includesConfigItem', 'Packaging', 0).select('includesConfigItem', 'PurchasedPartSubMaterial', 4).packagingPurchasedPartsQtyPerPalletOther}</t>
  </si>
  <si>
    <t>${MRB.select('configItemIncludedBy', '', 0).select('includesSalesItem', 'Packaging', 0).select('includesSalesItem','PurchasedPartSubMaterial',4).select('includesItemHeaderPriceItem','',0).itemHeaderQuantity}</t>
  </si>
  <si>
    <t>${MRB.select('includesConfigItem', 'Packaging', 0).select('includesConfigItem', 'PurchasedPartSubMaterial', 4).packagingPurchasedPartsQtyPerPallet}</t>
  </si>
  <si>
    <t>${MRB.select('includesConfigItem', 'Packaging', 0).select('includesConfigItem', 'PurchasedPartSubMaterial', 4).mrbNonMFGactlCostPerPiece}</t>
  </si>
  <si>
    <t>${MRB.select('configItemIncludedBy', '', 0).select('includesSalesItem', 'Packaging', 0).select('includesSalesItem','PurchasedPartSubMaterial',5).objectName}</t>
  </si>
  <si>
    <t>${MRB.select('includesConfigItem', 'Packaging', 0).select('includesConfigItem', 'PurchasedPartSubMaterial', 5).purchasedPartPartDescription}</t>
  </si>
  <si>
    <t>${MRB.select('includesConfigItem', 'Packaging', 0).select('includesConfigItem', 'PurchasedPartSubMaterial', 5).packagingPurchasedPartsQtyPerPalletOther}</t>
  </si>
  <si>
    <t>${MRB.select('configItemIncludedBy', '', 0).select('includesSalesItem', 'Packaging', 0).select('includesSalesItem','PurchasedPartSubMaterial',5).select('includesItemHeaderPriceItem','',0).itemHeaderQuantity}</t>
  </si>
  <si>
    <t>${MRB.select('includesConfigItem', 'Packaging', 0).select('includesConfigItem', 'PurchasedPartSubMaterial', 5).packagingPurchasedPartsQtyPerPallet}</t>
  </si>
  <si>
    <t>${MRB.select('includesConfigItem', 'Packaging', 0).select('includesConfigItem', 'PurchasedPartSubMaterial', 5).mrbNonMFGactlCostPerPiece}</t>
  </si>
  <si>
    <t>${MRB.select('configItemIncludedBy', '', 0).select('includesSalesItem', 'Packaging', 0).select('includesSalesItem','PurchasedPartSubMaterial',6).objectName}</t>
  </si>
  <si>
    <t>${MRB.select('includesConfigItem', 'Packaging', 0).select('includesConfigItem', 'PurchasedPartSubMaterial', 6).purchasedPartPartDescription}</t>
  </si>
  <si>
    <t>${MRB.select('includesConfigItem', 'Packaging', 0).select('includesConfigItem', 'PurchasedPartSubMaterial', 6).packagingPurchasedPartsQtyPerPalletOther}</t>
  </si>
  <si>
    <t>${MRB.select('configItemIncludedBy', '', 0).select('includesSalesItem', 'Packaging', 0).select('includesSalesItem','PurchasedPartSubMaterial',6).select('includesItemHeaderPriceItem','',0).itemHeaderQuantity}</t>
  </si>
  <si>
    <t>${MRB.select('includesConfigItem', 'Packaging', 0).select('includesConfigItem', 'PurchasedPartSubMaterial', 6).packagingPurchasedPartsQtyPerPallet}</t>
  </si>
  <si>
    <t>${MRB.select('includesConfigItem', 'Packaging', 0).select('includesConfigItem', 'PurchasedPartSubMaterial', 6).mrbNonMFGactlCostPerPiece}</t>
  </si>
  <si>
    <t>${MRB.select('configItemIncludedBy', '', 0).select('includesSalesItem', 'Packaging', 0).select('includesSalesItem','PurchasedPartSubMaterial',7).objectName}</t>
  </si>
  <si>
    <t>${MRB.select('includesConfigItem', 'Packaging', 0).select('includesConfigItem', 'PurchasedPartSubMaterial', 7).purchasedPartPartDescription}</t>
  </si>
  <si>
    <t>${MRB.select('includesConfigItem', 'Packaging', 0).select('includesConfigItem', 'PurchasedPartSubMaterial', 7).packagingPurchasedPartsQtyPerPalletOther}</t>
  </si>
  <si>
    <t>${MRB.select('configItemIncludedBy', '', 0).select('includesSalesItem', 'Packaging', 0).select('includesSalesItem','PurchasedPartSubMaterial',7).select('includesItemHeaderPriceItem','',0).itemHeaderQuantity}</t>
  </si>
  <si>
    <t>${MRB.select('includesConfigItem', 'Packaging', 0).select('includesConfigItem', 'PurchasedPartSubMaterial', 7).packagingPurchasedPartsQtyPerPallet}</t>
  </si>
  <si>
    <t>${MRB.select('includesConfigItem', 'Packaging', 0).select('includesConfigItem', 'PurchasedPartSubMaterial', 7).mrbNonMFGactlCostPerPiece}</t>
  </si>
  <si>
    <t>${MRB.select('configItemIncludedBy', '', 0).select('includesSalesItem', 'Packaging', 0).select('includesSalesItem','PurchasedPartSubMaterial',8).objectName}</t>
  </si>
  <si>
    <t>${MRB.select('includesConfigItem', 'Packaging', 0).select('includesConfigItem', 'PurchasedPartSubMaterial',8).purchasedPartPartDescription}</t>
  </si>
  <si>
    <t>${MRB.select('includesConfigItem', 'Packaging', 0).select('includesConfigItem', 'PurchasedPartSubMaterial', 8).packagingPurchasedPartsQtyPerPalletOther}</t>
  </si>
  <si>
    <t>${MRB.select('configItemIncludedBy', '', 0).select('includesSalesItem', 'Packaging', 0).select('includesSalesItem','PurchasedPartSubMaterial',8).select('includesItemHeaderPriceItem','',0).itemHeaderQuantity}</t>
  </si>
  <si>
    <t>${MRB.select('includesConfigItem', 'Packaging', 0).select('includesConfigItem', 'PurchasedPartSubMaterial', 8).packagingPurchasedPartsQtyPerPallet}</t>
  </si>
  <si>
    <t>${MRB.select('includesConfigItem', 'Packaging', 0).select('includesConfigItem', 'PurchasedPartSubMaterial', 8).mrbNonMFGactlCostPerPiece}</t>
  </si>
  <si>
    <t>${MRB.select('configItemIncludedBy', '', 0).select('includesSalesItem', 'Packaging', 0).select('includesSalesItem','PurchasedPartSubMaterial',9).objectName}</t>
  </si>
  <si>
    <t>${MRB.select('includesConfigItem', 'Packaging', 0).select('includesConfigItem', 'PurchasedPartSubMaterial',9).purchasedPartPartDescription}</t>
  </si>
  <si>
    <t>${MRB.select('includesConfigItem', 'Packaging', 0).select('includesConfigItem', 'PurchasedPartSubMaterial', 9).packagingPurchasedPartsQtyPerPalletOther}</t>
  </si>
  <si>
    <t>${MRB.select('configItemIncludedBy', '', 0).select('includesSalesItem', 'Packaging', 0).select('includesSalesItem','PurchasedPartSubMaterial',9).select('includesItemHeaderPriceItem','',0).itemHeaderQuantity}</t>
  </si>
  <si>
    <t>${MRB.select('includesConfigItem', 'Packaging', 0).select('includesConfigItem', 'PurchasedPartSubMaterial', 9).packagingPurchasedPartsQtyPerPallet}</t>
  </si>
  <si>
    <t>${MRB.select('includesConfigItem', 'Packaging', 0).select('includesConfigItem', 'PurchasedPartSubMaterial', 9).mrbNonMFGactlCostPerPiece}</t>
  </si>
  <si>
    <t>${MRB.select('configItemIncludedBy', '', 0).select('includesSalesItem', 'Packaging', 0).select('includesSalesItem','PurchasedPartSubMaterial',10).objectName}</t>
  </si>
  <si>
    <t>${MRB.select('includesConfigItem', 'Packaging', 0).select('includesConfigItem', 'PurchasedPartSubMaterial', 10).purchasedPartPartDescription}</t>
  </si>
  <si>
    <t>${MRB.select('includesConfigItem', 'Packaging', 0).select('includesConfigItem', 'PurchasedPartSubMaterial', 10).packagingPurchasedPartsQtyPerPalletOther}</t>
  </si>
  <si>
    <t>${MRB.select('configItemIncludedBy', '', 0).select('includesSalesItem', 'Packaging', 0).select('includesSalesItem','PurchasedPartSubMaterial',10).select('includesItemHeaderPriceItem','',0).itemHeaderQuantity}</t>
  </si>
  <si>
    <t>${MRB.select('includesConfigItem', 'Packaging', 0).select('includesConfigItem', 'PurchasedPartSubMaterial', 10).packagingPurchasedPartsQtyPerPallet}</t>
  </si>
  <si>
    <t>${MRB.select('includesConfigItem', 'Packaging', 0).select('includesConfigItem', 'PurchasedPartSubMaterial', 10).mrbNonMFGactlCostPerPiece}</t>
  </si>
  <si>
    <t>${MRB.select('configItemIncludedBy', '', 0).select('includesSalesItem', 'Packaging', 0).select('includesSalesItem','PurchasedPartSubMaterial',11).objectName}</t>
  </si>
  <si>
    <t>${MRB.select('includesConfigItem', 'Packaging', 0).select('includesConfigItem', 'PurchasedPartSubMaterial', 11).purchasedPartPartDescription}</t>
  </si>
  <si>
    <t>${MRB.select('includesConfigItem', 'Packaging', 0).select('includesConfigItem', 'PurchasedPartSubMaterial', 11).packagingPurchasedPartsQtyPerPalletOther}</t>
  </si>
  <si>
    <t>${MRB.select('configItemIncludedBy', '', 0).select('includesSalesItem', 'Packaging', 0).select('includesSalesItem','PurchasedPartSubMaterial',11).select('includesItemHeaderPriceItem','',0).itemHeaderQuantity}</t>
  </si>
  <si>
    <t>${MRB.select('includesConfigItem', 'Packaging', 0).select('includesConfigItem', 'PurchasedPartSubMaterial', 11).packagingPurchasedPartsQtyPerPallet}</t>
  </si>
  <si>
    <t>${MRB.select('includesConfigItem', 'Packaging', 0).select('includesConfigItem', 'PurchasedPartSubMaterial', 11).mrbNonMFGactlCostPerPiece}</t>
  </si>
  <si>
    <t>Est.  Total Pkg Cost</t>
  </si>
  <si>
    <t>Packaging Std</t>
  </si>
  <si>
    <t>STD pkg/pallet</t>
  </si>
  <si>
    <t>Finished Goods/ Pallet</t>
  </si>
  <si>
    <t>Mark up %</t>
  </si>
  <si>
    <t>${MRB.select('includesConfigItem', 'Packaging', 0).packagingMarkUp}</t>
  </si>
  <si>
    <t xml:space="preserve">Total Packaging Cost/Pallet with markup </t>
  </si>
  <si>
    <t>Packaging Cost/Pc</t>
  </si>
  <si>
    <t>http://www.inmindcomputing.com/application/products/products-implementation.owl#Packaging//</t>
  </si>
  <si>
    <t>${MRB2.select('includesConfigItem', 'Packaging', 0).packagingNoOfCtnPerMOQ}</t>
  </si>
  <si>
    <t>${MRB2.select('includesConfigItem', 'Packaging', 0).packagingStdCartonBoxPerPallet}</t>
  </si>
  <si>
    <t>${MRB2.select('includesConfigItem', 'Packaging', 0).packagingNoOfPalletPerMOQ}</t>
  </si>
  <si>
    <t>${MRB2.select('includesConfigItem', 'Packaging', 0).packagingStdNoOfPallet}</t>
  </si>
  <si>
    <t>${MRB2.select('includesConfigItem', 'Packaging', 0).packagingFinishedGoodSize}</t>
  </si>
  <si>
    <t>${MRB2.select('includesConfigItem', 'Packaging', 0).packagingStdPiecePerCartonBox}</t>
  </si>
  <si>
    <t>${MRB2.select('includesConfigItem', 'Packaging', 0).packagingFinishedGoodsPerPallet}</t>
  </si>
  <si>
    <t>${MRB2.select('includesConfigItem', 'Packaging', 0).packagingPalletCode}</t>
  </si>
  <si>
    <t>${MRB2.select('includesConfigItem', 'Packaging', 0).packagingPalletSize}</t>
  </si>
  <si>
    <t>${MRB2.select('includesConfigItem', 'Packaging', 0).packagingPalletUnitPrice}</t>
  </si>
  <si>
    <t>${MRB2.select('includesConfigItem', 'Packaging', 0).packagingPalletTotalPrice}</t>
  </si>
  <si>
    <t>${MRB2.select('includesConfigItem', 'Packaging', 0).packagingCartonBoxCode}</t>
  </si>
  <si>
    <t>${MRB2.select('includesConfigItem', 'Packaging', 0).packagingCartonBoxSize}</t>
  </si>
  <si>
    <t>${MRB2.select('includesConfigItem', 'Packaging', 0).packagingCartonBoxUnitPrice}</t>
  </si>
  <si>
    <t>${MRB2.select('includesConfigItem', 'Packaging', 0).packagingCartonBoxTotalPrice}</t>
  </si>
  <si>
    <t>${MRB2.select('configItemIncludedBy', '', 0).select('includesSalesItem', 'Packaging', 0).select('includesSalesItem','PurchasedPartSubMaterial',0).objectName}</t>
  </si>
  <si>
    <t>${MRB2.select('includesConfigItem', 'Packaging', 0).select('includesConfigItem', 'PurchasedPartSubMaterial', 0).purchasedPartPartDescription}</t>
  </si>
  <si>
    <t>${MRB2.select('includesConfigItem', 'Packaging', 0).select('includesConfigItem', 'PurchasedPartSubMaterial', 0).packagingPurchasedPartsQtyPerPalletOther}</t>
  </si>
  <si>
    <t>${MRB2.select('configItemIncludedBy', '', 0).select('includesSalesItem', 'Packaging', 0).select('includesSalesItem','PurchasedPartSubMaterial',0).select('includesItemHeaderPriceItem','',0).itemHeaderQuantity}</t>
  </si>
  <si>
    <t>${MRB2.select('includesConfigItem', 'Packaging', 0).select('includesConfigItem', 'PurchasedPartSubMaterial', 0).packagingPurchasedPartsQtyPerPallet}</t>
  </si>
  <si>
    <t>${MRB2.select('includesConfigItem', 'Packaging', 0).select('includesConfigItem', 'PurchasedPartSubMaterial', 0).mrbNonMFGactlCostPerPiece}</t>
  </si>
  <si>
    <t>${MRB2.select('configItemIncludedBy', '', 0).select('includesSalesItem', 'Packaging', 0).select('includesSalesItem','PurchasedPartSubMaterial',1).objectName}</t>
  </si>
  <si>
    <t>${MRB2.select('includesConfigItem', 'Packaging', 0).select('includesConfigItem', 'PurchasedPartSubMaterial', 1).purchasedPartPartDescription}</t>
  </si>
  <si>
    <t>${MRB2.select('includesConfigItem', 'Packaging', 0).select('includesConfigItem', 'PurchasedPartSubMaterial', 1).packagingPurchasedPartsQtyPerPalletOther}</t>
  </si>
  <si>
    <t>${MRB2.select('configItemIncludedBy', '', 0).select('includesSalesItem', 'Packaging', 0).select('includesSalesItem','PurchasedPartSubMaterial',1).select('includesItemHeaderPriceItem','',0).itemHeaderQuantity}</t>
  </si>
  <si>
    <t>${MRB2.select('includesConfigItem', 'Packaging', 0).select('includesConfigItem', 'PurchasedPartSubMaterial', 1).packagingPurchasedPartsQtyPerPallet}</t>
  </si>
  <si>
    <t>${MRB2.select('includesConfigItem', 'Packaging', 0).select('includesConfigItem', 'PurchasedPartSubMaterial', 1).mrbNonMFGactlCostPerPiece}</t>
  </si>
  <si>
    <t>${MRB2.select('configItemIncludedBy', '', 0).select('includesSalesItem', 'Packaging', 0).select('includesSalesItem','PurchasedPartSubMaterial',2).objectName}</t>
  </si>
  <si>
    <t>${MRB2.select('includesConfigItem', 'Packaging', 0).select('includesConfigItem', 'PurchasedPartSubMaterial', 2).purchasedPartPartDescription}</t>
  </si>
  <si>
    <t>${MRB2.select('includesConfigItem', 'Packaging', 0).select('includesConfigItem', 'PurchasedPartSubMaterial', 2).packagingPurchasedPartsQtyPerPalletOther}</t>
  </si>
  <si>
    <t>${MRB2.select('configItemIncludedBy', '', 0).select('includesSalesItem', 'Packaging', 0).select('includesSalesItem','PurchasedPartSubMaterial',2).select('includesItemHeaderPriceItem','',0).itemHeaderQuantity}</t>
  </si>
  <si>
    <t>${MRB2.select('includesConfigItem', 'Packaging', 0).select('includesConfigItem', 'PurchasedPartSubMaterial', 2).packagingPurchasedPartsQtyPerPallet}</t>
  </si>
  <si>
    <t>${MRB2.select('includesConfigItem', 'Packaging', 0).select('includesConfigItem', 'PurchasedPartSubMaterial', 2).mrbNonMFGactlCostPerPiece}</t>
  </si>
  <si>
    <t>${MRB2.select('configItemIncludedBy', '', 0).select('includesSalesItem', 'Packaging', 0).select('includesSalesItem','PurchasedPartSubMaterial',3).objectName}</t>
  </si>
  <si>
    <t>${MRB2.select('includesConfigItem', 'Packaging', 0).select('includesConfigItem', 'PurchasedPartSubMaterial',3).purchasedPartPartDescription}</t>
  </si>
  <si>
    <t>${MRB2.select('includesConfigItem', 'Packaging', 0).select('includesConfigItem', 'PurchasedPartSubMaterial', 3).packagingPurchasedPartsQtyPerPalletOther}</t>
  </si>
  <si>
    <t>${MRB2.select('configItemIncludedBy', '', 0).select('includesSalesItem', 'Packaging', 0).select('includesSalesItem','PurchasedPartSubMaterial',3).select('includesItemHeaderPriceItem','',0).itemHeaderQuantity}</t>
  </si>
  <si>
    <t>${MRB2.select('includesConfigItem', 'Packaging', 0).select('includesConfigItem', 'PurchasedPartSubMaterial', 3).packagingPurchasedPartsQtyPerPallet}</t>
  </si>
  <si>
    <t>${MRB2.select('includesConfigItem', 'Packaging', 0).select('includesConfigItem', 'PurchasedPartSubMaterial', 3).mrbNonMFGactlCostPerPiece}</t>
  </si>
  <si>
    <t>${MRB2.select('configItemIncludedBy', '', 0).select('includesSalesItem', 'Packaging', 0).select('includesSalesItem','PurchasedPartSubMaterial',4).objectName}</t>
  </si>
  <si>
    <t>${MRB2.select('includesConfigItem', 'Packaging', 0).select('includesConfigItem', 'PurchasedPartSubMaterial', 4).purchasedPartPartDescription}</t>
  </si>
  <si>
    <t>${MRB2.select('includesConfigItem', 'Packaging', 0).select('includesConfigItem', 'PurchasedPartSubMaterial', 4).packagingPurchasedPartsQtyPerPalletOther}</t>
  </si>
  <si>
    <t>${MRB2.select('configItemIncludedBy', '', 0).select('includesSalesItem', 'Packaging', 0).select('includesSalesItem','PurchasedPartSubMaterial',4).select('includesItemHeaderPriceItem','',0).itemHeaderQuantity}</t>
  </si>
  <si>
    <t>${MRB2.select('includesConfigItem', 'Packaging', 0).select('includesConfigItem', 'PurchasedPartSubMaterial', 4).packagingPurchasedPartsQtyPerPallet}</t>
  </si>
  <si>
    <t>${MRB2.select('includesConfigItem', 'Packaging', 0).select('includesConfigItem', 'PurchasedPartSubMaterial', 4).mrbNonMFGactlCostPerPiece}</t>
  </si>
  <si>
    <t>${MRB2.select('configItemIncludedBy', '', 0).select('includesSalesItem', 'Packaging', 0).select('includesSalesItem','PurchasedPartSubMaterial',5).objectName}</t>
  </si>
  <si>
    <t>${MRB2.select('includesConfigItem', 'Packaging', 0).select('includesConfigItem', 'PurchasedPartSubMaterial', 5).purchasedPartPartDescription}</t>
  </si>
  <si>
    <t>${MRB2.select('includesConfigItem', 'Packaging', 0).select('includesConfigItem', 'PurchasedPartSubMaterial', 5).packagingPurchasedPartsQtyPerPalletOther}</t>
  </si>
  <si>
    <t>${MRB2.select('configItemIncludedBy', '', 0).select('includesSalesItem', 'Packaging', 0).select('includesSalesItem','PurchasedPartSubMaterial',5).select('includesItemHeaderPriceItem','',0).itemHeaderQuantity}</t>
  </si>
  <si>
    <t>${MRB2.select('includesConfigItem', 'Packaging', 0).select('includesConfigItem', 'PurchasedPartSubMaterial', 5).packagingPurchasedPartsQtyPerPallet}</t>
  </si>
  <si>
    <t>${MRB2.select('includesConfigItem', 'Packaging', 0).select('includesConfigItem', 'PurchasedPartSubMaterial', 5).mrbNonMFGactlCostPerPiece}</t>
  </si>
  <si>
    <t>${MRB2.select('configItemIncludedBy', '', 0).select('includesSalesItem', 'Packaging', 0).select('includesSalesItem','PurchasedPartSubMaterial',6).objectName}</t>
  </si>
  <si>
    <t>${MRB2.select('includesConfigItem', 'Packaging', 0).select('includesConfigItem', 'PurchasedPartSubMaterial', 6).purchasedPartPartDescription}</t>
  </si>
  <si>
    <t>${MRB2.select('includesConfigItem', 'Packaging', 0).select('includesConfigItem', 'PurchasedPartSubMaterial', 6).packagingPurchasedPartsQtyPerPalletOther}</t>
  </si>
  <si>
    <t>${MRB2.select('configItemIncludedBy', '', 0).select('includesSalesItem', 'Packaging', 0).select('includesSalesItem','PurchasedPartSubMaterial',6).select('includesItemHeaderPriceItem','',0).itemHeaderQuantity}</t>
  </si>
  <si>
    <t>${MRB2.select('includesConfigItem', 'Packaging', 0).select('includesConfigItem', 'PurchasedPartSubMaterial', 6).packagingPurchasedPartsQtyPerPallet}</t>
  </si>
  <si>
    <t>${MRB2.select('includesConfigItem', 'Packaging', 0).select('includesConfigItem', 'PurchasedPartSubMaterial', 6).mrbNonMFGactlCostPerPiece}</t>
  </si>
  <si>
    <t>${MRB2.select('configItemIncludedBy', '', 0).select('includesSalesItem', 'Packaging', 0).select('includesSalesItem','PurchasedPartSubMaterial',7).objectName}</t>
  </si>
  <si>
    <t>${MRB2.select('includesConfigItem', 'Packaging', 0).select('includesConfigItem', 'PurchasedPartSubMaterial', 7).purchasedPartPartDescription}</t>
  </si>
  <si>
    <t>${MRB2.select('includesConfigItem', 'Packaging', 0).select('includesConfigItem', 'PurchasedPartSubMaterial', 7).packagingPurchasedPartsQtyPerPalletOther}</t>
  </si>
  <si>
    <t>${MRB2.select('configItemIncludedBy', '', 0).select('includesSalesItem', 'Packaging', 0).select('includesSalesItem','PurchasedPartSubMaterial',7).select('includesItemHeaderPriceItem','',0).itemHeaderQuantity}</t>
  </si>
  <si>
    <t>${MRB2.select('includesConfigItem', 'Packaging', 0).select('includesConfigItem', 'PurchasedPartSubMaterial', 7).packagingPurchasedPartsQtyPerPallet}</t>
  </si>
  <si>
    <t>${MRB2.select('includesConfigItem', 'Packaging', 0).select('includesConfigItem', 'PurchasedPartSubMaterial', 7).mrbNonMFGactlCostPerPiece}</t>
  </si>
  <si>
    <t>${MRB2.select('configItemIncludedBy', '', 0).select('includesSalesItem', 'Packaging', 0).select('includesSalesItem','PurchasedPartSubMaterial',8).objectName}</t>
  </si>
  <si>
    <t>${MRB2.select('includesConfigItem', 'Packaging', 0).select('includesConfigItem', 'PurchasedPartSubMaterial',8).purchasedPartPartDescription}</t>
  </si>
  <si>
    <t>${MRB2.select('includesConfigItem', 'Packaging', 0).select('includesConfigItem', 'PurchasedPartSubMaterial', 8).packagingPurchasedPartsQtyPerPalletOther}</t>
  </si>
  <si>
    <t>${MRB2.select('configItemIncludedBy', '', 0).select('includesSalesItem', 'Packaging', 0).select('includesSalesItem','PurchasedPartSubMaterial',8).select('includesItemHeaderPriceItem','',0).itemHeaderQuantity}</t>
  </si>
  <si>
    <t>${MRB2.select('includesConfigItem', 'Packaging', 0).select('includesConfigItem', 'PurchasedPartSubMaterial', 8).packagingPurchasedPartsQtyPerPallet}</t>
  </si>
  <si>
    <t>${MRB2.select('includesConfigItem', 'Packaging', 0).select('includesConfigItem', 'PurchasedPartSubMaterial', 8).mrbNonMFGactlCostPerPiece}</t>
  </si>
  <si>
    <t>${MRB2.select('configItemIncludedBy', '', 0).select('includesSalesItem', 'Packaging', 0).select('includesSalesItem','PurchasedPartSubMaterial',9).objectName}</t>
  </si>
  <si>
    <t>${MRB2.select('includesConfigItem', 'Packaging', 0).select('includesConfigItem', 'PurchasedPartSubMaterial',9).purchasedPartPartDescription}</t>
  </si>
  <si>
    <t>${MRB2.select('includesConfigItem', 'Packaging', 0).select('includesConfigItem', 'PurchasedPartSubMaterial', 9).packagingPurchasedPartsQtyPerPalletOther}</t>
  </si>
  <si>
    <t>${MRB2.select('configItemIncludedBy', '', 0).select('includesSalesItem', 'Packaging', 0).select('includesSalesItem','PurchasedPartSubMaterial',9).select('includesItemHeaderPriceItem','',0).itemHeaderQuantity}</t>
  </si>
  <si>
    <t>${MRB2.select('includesConfigItem', 'Packaging', 0).select('includesConfigItem', 'PurchasedPartSubMaterial', 9).packagingPurchasedPartsQtyPerPallet}</t>
  </si>
  <si>
    <t>${MRB2.select('includesConfigItem', 'Packaging', 0).select('includesConfigItem', 'PurchasedPartSubMaterial', 9).mrbNonMFGactlCostPerPiece}</t>
  </si>
  <si>
    <t>${MRB2.select('configItemIncludedBy', '', 0).select('includesSalesItem', 'Packaging', 0).select('includesSalesItem','PurchasedPartSubMaterial',10).objectName}</t>
  </si>
  <si>
    <t>${MRB2.select('includesConfigItem', 'Packaging', 0).select('includesConfigItem', 'PurchasedPartSubMaterial', 10).purchasedPartPartDescription}</t>
  </si>
  <si>
    <t>${MRB2.select('includesConfigItem', 'Packaging', 0).select('includesConfigItem', 'PurchasedPartSubMaterial', 10).packagingPurchasedPartsQtyPerPalletOther}</t>
  </si>
  <si>
    <t>${MRB2.select('configItemIncludedBy', '', 0).select('includesSalesItem', 'Packaging', 0).select('includesSalesItem','PurchasedPartSubMaterial',10).select('includesItemHeaderPriceItem','',0).itemHeaderQuantity}</t>
  </si>
  <si>
    <t>${MRB2.select('includesConfigItem', 'Packaging', 0).select('includesConfigItem', 'PurchasedPartSubMaterial', 10).packagingPurchasedPartsQtyPerPallet}</t>
  </si>
  <si>
    <t>${MRB2.select('includesConfigItem', 'Packaging', 0).select('includesConfigItem', 'PurchasedPartSubMaterial', 10).mrbNonMFGactlCostPerPiece}</t>
  </si>
  <si>
    <t>${MRB2.select('configItemIncludedBy', '', 0).select('includesSalesItem', 'Packaging', 0).select('includesSalesItem','PurchasedPartSubMaterial',11).objectName}</t>
  </si>
  <si>
    <t>${MRB2.select('includesConfigItem', 'Packaging', 0).select('includesConfigItem', 'PurchasedPartSubMaterial', 11).purchasedPartPartDescription}</t>
  </si>
  <si>
    <t>${MRB2.select('includesConfigItem', 'Packaging', 0).select('includesConfigItem', 'PurchasedPartSubMaterial', 11).packagingPurchasedPartsQtyPerPalletOther}</t>
  </si>
  <si>
    <t>${MRB2.select('configItemIncludedBy', '', 0).select('includesSalesItem', 'Packaging', 0).select('includesSalesItem','PurchasedPartSubMaterial',11).select('includesItemHeaderPriceItem','',0).itemHeaderQuantity}</t>
  </si>
  <si>
    <t>${MRB2.select('includesConfigItem', 'Packaging', 0).select('includesConfigItem', 'PurchasedPartSubMaterial', 11).packagingPurchasedPartsQtyPerPallet}</t>
  </si>
  <si>
    <t>${MRB2.select('includesConfigItem', 'Packaging', 0).select('includesConfigItem', 'PurchasedPartSubMaterial', 11).mrbNonMFGactlCostPerPiece}</t>
  </si>
  <si>
    <t>${MRB2.select('includesConfigItem', 'Packaging', 0).packagingMarkUp}</t>
  </si>
  <si>
    <t>&lt;jx:forEach items="${MRB3.includesConfigItem}" var="metalConfig" varStatus="metalStatus" select="${metalConfig.type.contains("MetalStamping") }"&gt;</t>
  </si>
  <si>
    <t>&lt;jx:forEach items="${MRB3.includesConfigItem}" var="secProcess" varStatus="secProcessStatus" select="${secProcess.type.contains("SecondaryProcess") }"&gt;</t>
  </si>
  <si>
    <t>&lt;jx:forEach items="${MRB3.includesConfigItem}" var="secProcess" varStatus="secProcessStatus" select="${secProcess.type.contains("SecondaryFinishingProcess") }"&gt;</t>
  </si>
  <si>
    <t>&lt;jx:forEach items="${MRB3.includesConfigItem}" var="secProcess" varStatus="secProcessStatus" select="${secProcess.type.contains("Subcon") }"&gt;</t>
  </si>
  <si>
    <t>&lt;jx:forEach items="${MRB3.includesConfigItem}" var="secProcess" varStatus="secProcessStatus" select="${secProcess.type.contains("InhouseFinishing") }"&gt;</t>
  </si>
  <si>
    <t>&lt;jx:forEach items="${MRB3.includesConfigItem}" var="plastic" varStatus="plasticStatus" select="${plastic.type.contains("PurchasedPlasticPart") }"&gt;</t>
  </si>
  <si>
    <t>&lt;jx:forEach items="${MRB3.includesConfigItem}" var="purchaseConfig" varStatus="purchaseStatus" select="${purchaseConfig.type.endsWith("PurchasedPartOther") }"&gt;</t>
  </si>
  <si>
    <t>${MRB3.select('includesConfigItem', 'Packaging', 0).packagingNoOfCtnPerMOQ}</t>
  </si>
  <si>
    <t>${MRB3.select('includesConfigItem', 'Packaging', 0).packagingStdCartonBoxPerPallet}</t>
  </si>
  <si>
    <t>${MRB3.select('includesConfigItem', 'Packaging', 0).packagingNoOfPalletPerMOQ}</t>
  </si>
  <si>
    <t>${MRB3.select('includesConfigItem', 'Packaging', 0).packagingStdNoOfPallet}</t>
  </si>
  <si>
    <t>${MRB3.assemblyLabourAndStorageCost}</t>
  </si>
  <si>
    <t>${MRB3.mrbNonMFGToolingCost}</t>
  </si>
  <si>
    <t>${MRB3.mrbNonMFGToolAmortization}</t>
  </si>
  <si>
    <t>${MRB3.mrbToolingMarkup/100}</t>
  </si>
  <si>
    <t>${MRB3.assemblyGAMarkup/100}</t>
  </si>
  <si>
    <t>${MRB3.assemblyPackagingSummary}</t>
  </si>
  <si>
    <t>${MRB3.select('includesConfigItem', 'Packaging', 0).packagingFinishedGoodSize}</t>
  </si>
  <si>
    <t>${MRB3.select('includesConfigItem', 'Packaging', 0).packagingStdPiecePerCartonBox}</t>
  </si>
  <si>
    <t>${MRB3.select('includesConfigItem', 'Packaging', 0).packagingFinishedGoodsPerPallet}</t>
  </si>
  <si>
    <t>${MRB3.assemblyPackagingMarkup/100}</t>
  </si>
  <si>
    <t>${MRB3.select('includesConfigItem', 'Packaging', 0).packagingPalletCode}</t>
  </si>
  <si>
    <t>${MRB3.select('includesConfigItem', 'Packaging', 0).packagingPalletSize}</t>
  </si>
  <si>
    <t>${MRB3.select('includesConfigItem', 'Packaging', 0).packagingPalletUnitPrice}</t>
  </si>
  <si>
    <t>${MRB3.select('includesConfigItem', 'Packaging', 0).packagingPalletTotalPrice}</t>
  </si>
  <si>
    <t>${MRB3.assemblyProfitMarkup/100}</t>
  </si>
  <si>
    <t>${MRB3.select('includesConfigItem', 'Packaging', 0).packagingCartonBoxCode}</t>
  </si>
  <si>
    <t>${MRB3.select('includesConfigItem', 'Packaging', 0).packagingCartonBoxSize}</t>
  </si>
  <si>
    <t>${MRB3.select('includesConfigItem', 'Packaging', 0).packagingCartonBoxUnitPrice}</t>
  </si>
  <si>
    <t>${MRB3.select('includesConfigItem', 'Packaging', 0).packagingCartonBoxTotalPrice}</t>
  </si>
  <si>
    <t>${MRB3.select('configItemIncludedBy', '', 0).select('includesSalesItem', 'Packaging', 0).select('includesSalesItem','PurchasedPartSubMaterial',0).objectName}</t>
  </si>
  <si>
    <t>${MRB3.select('includesConfigItem', 'Packaging', 0).select('includesConfigItem', 'PurchasedPartSubMaterial', 0).purchasedPartPartDescription}</t>
  </si>
  <si>
    <t>${MRB3.select('includesConfigItem', 'Packaging', 0).select('includesConfigItem', 'PurchasedPartSubMaterial', 0).packagingPurchasedPartsQtyPerPalletOther}</t>
  </si>
  <si>
    <t>${MRB3.select('configItemIncludedBy', '', 0).select('includesSalesItem', 'Packaging', 0).select('includesSalesItem','PurchasedPartSubMaterial',0).select('includesItemHeaderPriceItem','',0).itemHeaderQuantity}</t>
  </si>
  <si>
    <t>${MRB3.select('includesConfigItem', 'Packaging', 0).select('includesConfigItem', 'PurchasedPartSubMaterial', 0).packagingPurchasedPartsQtyPerPallet}</t>
  </si>
  <si>
    <t>${MRB3.select('includesConfigItem', 'Packaging', 0).select('includesConfigItem', 'PurchasedPartSubMaterial', 0).mrbNonMFGactlCostPerPiece}</t>
  </si>
  <si>
    <t>${MRB3.select('configItemIncludedBy', '', 0).select('includesSalesItem', 'Packaging', 0).select('includesSalesItem','PurchasedPartSubMaterial',1).objectName}</t>
  </si>
  <si>
    <t>${MRB3.select('includesConfigItem', 'Packaging', 0).select('includesConfigItem', 'PurchasedPartSubMaterial', 1).purchasedPartPartDescription}</t>
  </si>
  <si>
    <t>${MRB3.select('includesConfigItem', 'Packaging', 0).select('includesConfigItem', 'PurchasedPartSubMaterial', 1).packagingPurchasedPartsQtyPerPalletOther}</t>
  </si>
  <si>
    <t>${MRB3.select('configItemIncludedBy', '', 0).select('includesSalesItem', 'Packaging', 0).select('includesSalesItem','PurchasedPartSubMaterial',1).select('includesItemHeaderPriceItem','',0).itemHeaderQuantity}</t>
  </si>
  <si>
    <t>${MRB3.select('includesConfigItem', 'Packaging', 0).select('includesConfigItem', 'PurchasedPartSubMaterial', 1).packagingPurchasedPartsQtyPerPallet}</t>
  </si>
  <si>
    <t>${MRB3.select('includesConfigItem', 'Packaging', 0).select('includesConfigItem', 'PurchasedPartSubMaterial', 1).mrbNonMFGactlCostPerPiece}</t>
  </si>
  <si>
    <t>${MRB3.select('configItemIncludedBy', '', 0).select('includesSalesItem', 'Packaging', 0).select('includesSalesItem','PurchasedPartSubMaterial',2).objectName}</t>
  </si>
  <si>
    <t>${MRB3.select('includesConfigItem', 'Packaging', 0).select('includesConfigItem', 'PurchasedPartSubMaterial', 2).purchasedPartPartDescription}</t>
  </si>
  <si>
    <t>${MRB3.select('includesConfigItem', 'Packaging', 0).select('includesConfigItem', 'PurchasedPartSubMaterial', 2).packagingPurchasedPartsQtyPerPalletOther}</t>
  </si>
  <si>
    <t>${MRB3.select('configItemIncludedBy', '', 0).select('includesSalesItem', 'Packaging', 0).select('includesSalesItem','PurchasedPartSubMaterial',2).select('includesItemHeaderPriceItem','',0).itemHeaderQuantity}</t>
  </si>
  <si>
    <t>${MRB3.select('includesConfigItem', 'Packaging', 0).select('includesConfigItem', 'PurchasedPartSubMaterial', 2).packagingPurchasedPartsQtyPerPallet}</t>
  </si>
  <si>
    <t>${MRB3.select('includesConfigItem', 'Packaging', 0).select('includesConfigItem', 'PurchasedPartSubMaterial', 2).mrbNonMFGactlCostPerPiece}</t>
  </si>
  <si>
    <t>${MRB3.select('configItemIncludedBy', '', 0).select('includesSalesItem', 'Packaging', 0).select('includesSalesItem','PurchasedPartSubMaterial',3).objectName}</t>
  </si>
  <si>
    <t>${MRB3.select('includesConfigItem', 'Packaging', 0).select('includesConfigItem', 'PurchasedPartSubMaterial',3).purchasedPartPartDescription}</t>
  </si>
  <si>
    <t>${MRB3.select('includesConfigItem', 'Packaging', 0).select('includesConfigItem', 'PurchasedPartSubMaterial', 3).packagingPurchasedPartsQtyPerPalletOther}</t>
  </si>
  <si>
    <t>${MRB3.select('configItemIncludedBy', '', 0).select('includesSalesItem', 'Packaging', 0).select('includesSalesItem','PurchasedPartSubMaterial',3).select('includesItemHeaderPriceItem','',0).itemHeaderQuantity}</t>
  </si>
  <si>
    <t>${MRB3.select('includesConfigItem', 'Packaging', 0).select('includesConfigItem', 'PurchasedPartSubMaterial', 3).packagingPurchasedPartsQtyPerPallet}</t>
  </si>
  <si>
    <t>${MRB3.select('includesConfigItem', 'Packaging', 0).select('includesConfigItem', 'PurchasedPartSubMaterial', 3).mrbNonMFGactlCostPerPiece}</t>
  </si>
  <si>
    <t>${MRB3.select('configItemIncludedBy', '', 0).select('includesSalesItem', 'Packaging', 0).select('includesSalesItem','PurchasedPartSubMaterial',4).objectName}</t>
  </si>
  <si>
    <t>${MRB3.select('includesConfigItem', 'Packaging', 0).select('includesConfigItem', 'PurchasedPartSubMaterial', 4).purchasedPartPartDescription}</t>
  </si>
  <si>
    <t>${MRB3.select('includesConfigItem', 'Packaging', 0).select('includesConfigItem', 'PurchasedPartSubMaterial', 4).packagingPurchasedPartsQtyPerPalletOther}</t>
  </si>
  <si>
    <t>${MRB3.select('configItemIncludedBy', '', 0).select('includesSalesItem', 'Packaging', 0).select('includesSalesItem','PurchasedPartSubMaterial',4).select('includesItemHeaderPriceItem','',0).itemHeaderQuantity}</t>
  </si>
  <si>
    <t>${MRB3.select('includesConfigItem', 'Packaging', 0).select('includesConfigItem', 'PurchasedPartSubMaterial', 4).packagingPurchasedPartsQtyPerPallet}</t>
  </si>
  <si>
    <t>${MRB3.select('includesConfigItem', 'Packaging', 0).select('includesConfigItem', 'PurchasedPartSubMaterial', 4).mrbNonMFGactlCostPerPiece}</t>
  </si>
  <si>
    <t>${MRB3.select('configItemIncludedBy', '', 0).select('includesSalesItem', 'Packaging', 0).select('includesSalesItem','PurchasedPartSubMaterial',5).objectName}</t>
  </si>
  <si>
    <t>${MRB3.select('includesConfigItem', 'Packaging', 0).select('includesConfigItem', 'PurchasedPartSubMaterial', 5).purchasedPartPartDescription}</t>
  </si>
  <si>
    <t>${MRB3.select('includesConfigItem', 'Packaging', 0).select('includesConfigItem', 'PurchasedPartSubMaterial', 5).packagingPurchasedPartsQtyPerPalletOther}</t>
  </si>
  <si>
    <t>${MRB3.select('configItemIncludedBy', '', 0).select('includesSalesItem', 'Packaging', 0).select('includesSalesItem','PurchasedPartSubMaterial',5).select('includesItemHeaderPriceItem','',0).itemHeaderQuantity}</t>
  </si>
  <si>
    <t>${MRB3.select('includesConfigItem', 'Packaging', 0).select('includesConfigItem', 'PurchasedPartSubMaterial', 5).packagingPurchasedPartsQtyPerPallet}</t>
  </si>
  <si>
    <t>${MRB3.select('includesConfigItem', 'Packaging', 0).select('includesConfigItem', 'PurchasedPartSubMaterial', 5).mrbNonMFGactlCostPerPiece}</t>
  </si>
  <si>
    <t>${MRB3.select('configItemIncludedBy', '', 0).select('includesSalesItem', 'Packaging', 0).select('includesSalesItem','PurchasedPartSubMaterial',6).objectName}</t>
  </si>
  <si>
    <t>${MRB3.select('includesConfigItem', 'Packaging', 0).select('includesConfigItem', 'PurchasedPartSubMaterial', 6).purchasedPartPartDescription}</t>
  </si>
  <si>
    <t>${MRB3.select('includesConfigItem', 'Packaging', 0).select('includesConfigItem', 'PurchasedPartSubMaterial', 6).packagingPurchasedPartsQtyPerPalletOther}</t>
  </si>
  <si>
    <t>${MRB3.select('configItemIncludedBy', '', 0).select('includesSalesItem', 'Packaging', 0).select('includesSalesItem','PurchasedPartSubMaterial',6).select('includesItemHeaderPriceItem','',0).itemHeaderQuantity}</t>
  </si>
  <si>
    <t>${MRB3.select('includesConfigItem', 'Packaging', 0).select('includesConfigItem', 'PurchasedPartSubMaterial', 6).packagingPurchasedPartsQtyPerPallet}</t>
  </si>
  <si>
    <t>${MRB3.select('includesConfigItem', 'Packaging', 0).select('includesConfigItem', 'PurchasedPartSubMaterial', 6).mrbNonMFGactlCostPerPiece}</t>
  </si>
  <si>
    <t>${MRB3.assemblyStampingAndAssemblyCostProfitMarkup/100}</t>
  </si>
  <si>
    <t>${MRB3.select('configItemIncludedBy', '', 0).select('includesSalesItem', 'Packaging', 0).select('includesSalesItem','PurchasedPartSubMaterial',7).objectName}</t>
  </si>
  <si>
    <t>${MRB3.select('includesConfigItem', 'Packaging', 0).select('includesConfigItem', 'PurchasedPartSubMaterial', 7).purchasedPartPartDescription}</t>
  </si>
  <si>
    <t>${MRB3.select('includesConfigItem', 'Packaging', 0).select('includesConfigItem', 'PurchasedPartSubMaterial', 7).packagingPurchasedPartsQtyPerPalletOther}</t>
  </si>
  <si>
    <t>${MRB3.select('configItemIncludedBy', '', 0).select('includesSalesItem', 'Packaging', 0).select('includesSalesItem','PurchasedPartSubMaterial',7).select('includesItemHeaderPriceItem','',0).itemHeaderQuantity}</t>
  </si>
  <si>
    <t>${MRB3.select('includesConfigItem', 'Packaging', 0).select('includesConfigItem', 'PurchasedPartSubMaterial', 7).packagingPurchasedPartsQtyPerPallet}</t>
  </si>
  <si>
    <t>${MRB3.select('includesConfigItem', 'Packaging', 0).select('includesConfigItem', 'PurchasedPartSubMaterial', 7).mrbNonMFGactlCostPerPiece}</t>
  </si>
  <si>
    <t>${MRB3.assemblyStampingAndAssemblyOverheadMarkup/100}</t>
  </si>
  <si>
    <t>${MRB3.select('configItemIncludedBy', '', 0).select('includesSalesItem', 'Packaging', 0).select('includesSalesItem','PurchasedPartSubMaterial',8).objectName}</t>
  </si>
  <si>
    <t>${MRB3.select('includesConfigItem', 'Packaging', 0).select('includesConfigItem', 'PurchasedPartSubMaterial',8).purchasedPartPartDescription}</t>
  </si>
  <si>
    <t>${MRB3.select('includesConfigItem', 'Packaging', 0).select('includesConfigItem', 'PurchasedPartSubMaterial', 8).packagingPurchasedPartsQtyPerPalletOther}</t>
  </si>
  <si>
    <t>${MRB3.select('configItemIncludedBy', '', 0).select('includesSalesItem', 'Packaging', 0).select('includesSalesItem','PurchasedPartSubMaterial',8).select('includesItemHeaderPriceItem','',0).itemHeaderQuantity}</t>
  </si>
  <si>
    <t>${MRB3.select('includesConfigItem', 'Packaging', 0).select('includesConfigItem', 'PurchasedPartSubMaterial', 8).packagingPurchasedPartsQtyPerPallet}</t>
  </si>
  <si>
    <t>${MRB3.select('includesConfigItem', 'Packaging', 0).select('includesConfigItem', 'PurchasedPartSubMaterial', 8).mrbNonMFGactlCostPerPiece}</t>
  </si>
  <si>
    <t>${MRB3.select('configItemIncludedBy', '', 0).select('includesSalesItem', 'Packaging', 0).select('includesSalesItem','PurchasedPartSubMaterial',9).objectName}</t>
  </si>
  <si>
    <t>${MRB3.select('includesConfigItem', 'Packaging', 0).select('includesConfigItem', 'PurchasedPartSubMaterial',9).purchasedPartPartDescription}</t>
  </si>
  <si>
    <t>${MRB3.select('includesConfigItem', 'Packaging', 0).select('includesConfigItem', 'PurchasedPartSubMaterial', 9).packagingPurchasedPartsQtyPerPalletOther}</t>
  </si>
  <si>
    <t>${MRB3.select('configItemIncludedBy', '', 0).select('includesSalesItem', 'Packaging', 0).select('includesSalesItem','PurchasedPartSubMaterial',9).select('includesItemHeaderPriceItem','',0).itemHeaderQuantity}</t>
  </si>
  <si>
    <t>${MRB3.select('includesConfigItem', 'Packaging', 0).select('includesConfigItem', 'PurchasedPartSubMaterial', 9).packagingPurchasedPartsQtyPerPallet}</t>
  </si>
  <si>
    <t>${MRB3.select('includesConfigItem', 'Packaging', 0).select('includesConfigItem', 'PurchasedPartSubMaterial', 9).mrbNonMFGactlCostPerPiece}</t>
  </si>
  <si>
    <t>${MRB3.select('configItemIncludedBy', '', 0).select('includesSalesItem', 'Packaging', 0).select('includesSalesItem','PurchasedPartSubMaterial',10).objectName}</t>
  </si>
  <si>
    <t>${MRB3.select('includesConfigItem', 'Packaging', 0).select('includesConfigItem', 'PurchasedPartSubMaterial', 10).purchasedPartPartDescription}</t>
  </si>
  <si>
    <t>${MRB3.select('includesConfigItem', 'Packaging', 0).select('includesConfigItem', 'PurchasedPartSubMaterial', 10).packagingPurchasedPartsQtyPerPalletOther}</t>
  </si>
  <si>
    <t>${MRB3.select('configItemIncludedBy', '', 0).select('includesSalesItem', 'Packaging', 0).select('includesSalesItem','PurchasedPartSubMaterial',10).select('includesItemHeaderPriceItem','',0).itemHeaderQuantity}</t>
  </si>
  <si>
    <t>${MRB3.select('includesConfigItem', 'Packaging', 0).select('includesConfigItem', 'PurchasedPartSubMaterial', 10).packagingPurchasedPartsQtyPerPallet}</t>
  </si>
  <si>
    <t>${MRB3.select('includesConfigItem', 'Packaging', 0).select('includesConfigItem', 'PurchasedPartSubMaterial', 10).mrbNonMFGactlCostPerPiece}</t>
  </si>
  <si>
    <t>${MRB3.select('configItemIncludedBy', '', 0).select('includesSalesItem', 'Packaging', 0).select('includesSalesItem','PurchasedPartSubMaterial',11).objectName}</t>
  </si>
  <si>
    <t>${MRB3.select('includesConfigItem', 'Packaging', 0).select('includesConfigItem', 'PurchasedPartSubMaterial', 11).purchasedPartPartDescription}</t>
  </si>
  <si>
    <t>${MRB3.select('includesConfigItem', 'Packaging', 0).select('includesConfigItem', 'PurchasedPartSubMaterial', 11).packagingPurchasedPartsQtyPerPalletOther}</t>
  </si>
  <si>
    <t>${MRB3.select('configItemIncludedBy', '', 0).select('includesSalesItem', 'Packaging', 0).select('includesSalesItem','PurchasedPartSubMaterial',11).select('includesItemHeaderPriceItem','',0).itemHeaderQuantity}</t>
  </si>
  <si>
    <t>${MRB3.select('includesConfigItem', 'Packaging', 0).select('includesConfigItem', 'PurchasedPartSubMaterial', 11).packagingPurchasedPartsQtyPerPallet}</t>
  </si>
  <si>
    <t>${MRB3.select('includesConfigItem', 'Packaging', 0).select('includesConfigItem', 'PurchasedPartSubMaterial', 11).mrbNonMFGactlCostPerPiece}</t>
  </si>
  <si>
    <t>${MRB3.select('includesConfigItem', 'Packaging', 0).packagingMarkUp}</t>
  </si>
  <si>
    <t>${MRB3.assemblyTransportQtyPerShipment}</t>
  </si>
  <si>
    <t>${MRB3.assemblyTransportFinancialCost}</t>
  </si>
  <si>
    <t>${MRB3.assemblyTransportFreightCost}</t>
  </si>
  <si>
    <t>${MRB3.assemblyTransportHubCost}</t>
  </si>
  <si>
    <t>${MRB3.assemblyTransportMarkup/100}</t>
  </si>
  <si>
    <t>${MRB3.assemblyVAT}</t>
  </si>
  <si>
    <t>Labour Cost / hr</t>
  </si>
  <si>
    <t>PKG Output / hrs</t>
  </si>
  <si>
    <t>Pkg Labour Cost / pcs</t>
  </si>
  <si>
    <t>${MRB.select('includesConfigItem', 'Packaging', 0).packagingLabourCostPerHr}</t>
  </si>
  <si>
    <t>${MRB.select('includesConfigItem', 'Packaging', 0).packagingPkgOutputPerhrs}</t>
  </si>
  <si>
    <t>${MRB2.select('includesConfigItem', 'Packaging', 0).packagingLabourCostPerHr}</t>
  </si>
  <si>
    <t>${MRB2.select('includesConfigItem', 'Packaging', 0).packagingPkgOutputPerhrs}</t>
  </si>
  <si>
    <t>${MRB3.select('includesConfigItem', 'Packaging', 0).packagingLabourCostPerHr}</t>
  </si>
  <si>
    <t>${MRB3.select('includesConfigItem', 'Packaging', 0).packagingPkgOutputPerhrs}</t>
  </si>
  <si>
    <t>${MRB.select('includesConfigItem', 'Packaging', 0).packagingTotalMatlCostPerPiece}</t>
  </si>
  <si>
    <t>${MRB2.select('includesConfigItem', 'Packaging', 0).packagingTotalMatlCostPerPiece}</t>
  </si>
  <si>
    <t>${MRB3.select('includesConfigItem', 'Packaging', 0).packagingTotalMatlCostPerPiece}</t>
  </si>
  <si>
    <t>${MS.select('includesConfigItem', 'Packaging', 0).packagingNoOfCtnPerMOQ}</t>
  </si>
  <si>
    <t>${MS.select('includesConfigItem', 'Packaging', 0).packagingStdCartonBoxPerPallet}</t>
  </si>
  <si>
    <t>${MS.select('includesConfigItem', 'Packaging', 0).packagingNoOfPalletPerMOQ}</t>
  </si>
  <si>
    <t>${MS.select('includesConfigItem', 'Packaging', 0).packagingStdNoOfPallet}</t>
  </si>
  <si>
    <t>${MS.select('includesConfigItem', 'Packaging', 0).packagingFinishedGoodSize}</t>
  </si>
  <si>
    <t>${MS.select('includesConfigItem', 'Packaging', 0).packagingStdPiecePerCartonBox}</t>
  </si>
  <si>
    <t>${MS.select('includesConfigItem', 'Packaging', 0).packagingFinishedGoodsPerPallet}</t>
  </si>
  <si>
    <t>${MS.select('includesConfigItem', 'Packaging', 0).packagingPalletCode}</t>
  </si>
  <si>
    <t>${MS.select('includesConfigItem', 'Packaging', 0).packagingPalletSize}</t>
  </si>
  <si>
    <t>${MS.select('includesConfigItem', 'Packaging', 0).packagingPalletUnitPrice}</t>
  </si>
  <si>
    <t>${MS.select('includesConfigItem', 'Packaging', 0).packagingPalletTotalPrice}</t>
  </si>
  <si>
    <t>${MS.select('includesConfigItem', 'Packaging', 0).packagingCartonBoxCode}</t>
  </si>
  <si>
    <t>${MS.select('includesConfigItem', 'Packaging', 0).packagingCartonBoxSize}</t>
  </si>
  <si>
    <t>${MS.select('includesConfigItem', 'Packaging', 0).packagingCartonBoxUnitPrice}</t>
  </si>
  <si>
    <t>${MS.select('includesConfigItem', 'Packaging', 0).packagingCartonBoxTotalPrice}</t>
  </si>
  <si>
    <t>${MS.select('configItemIncludedBy', '', 0).select('includesSalesItem', 'Packaging', 0).select('includesSalesItem','PurchasedPartSubMaterial',0).objectName}</t>
  </si>
  <si>
    <t>${MS.select('includesConfigItem', 'Packaging', 0).select('includesConfigItem', 'PurchasedPartSubMaterial', 0).purchasedPartPartDescription}</t>
  </si>
  <si>
    <t>${MS.select('includesConfigItem', 'Packaging', 0).select('includesConfigItem', 'PurchasedPartSubMaterial', 0).packagingPurchasedPartsQtyPerPalletOther}</t>
  </si>
  <si>
    <t>${MS.select('configItemIncludedBy', '', 0).select('includesSalesItem', 'Packaging', 0).select('includesSalesItem','PurchasedPartSubMaterial',0).select('includesItemHeaderPriceItem','',0).itemHeaderQuantity}</t>
  </si>
  <si>
    <t>${MS.select('includesConfigItem', 'Packaging', 0).select('includesConfigItem', 'PurchasedPartSubMaterial', 0).packagingPurchasedPartsQtyPerPallet}</t>
  </si>
  <si>
    <t>${MS.select('includesConfigItem', 'Packaging', 0).select('includesConfigItem', 'PurchasedPartSubMaterial', 0).mrbNonMFGactlCostPerPiece}</t>
  </si>
  <si>
    <t>${MS.select('configItemIncludedBy', '', 0).select('includesSalesItem', 'Packaging', 0).select('includesSalesItem','PurchasedPartSubMaterial',1).objectName}</t>
  </si>
  <si>
    <t>${MS.select('includesConfigItem', 'Packaging', 0).select('includesConfigItem', 'PurchasedPartSubMaterial', 1).purchasedPartPartDescription}</t>
  </si>
  <si>
    <t>${MS.select('includesConfigItem', 'Packaging', 0).select('includesConfigItem', 'PurchasedPartSubMaterial', 1).packagingPurchasedPartsQtyPerPalletOther}</t>
  </si>
  <si>
    <t>${MS.select('configItemIncludedBy', '', 0).select('includesSalesItem', 'Packaging', 0).select('includesSalesItem','PurchasedPartSubMaterial',1).select('includesItemHeaderPriceItem','',0).itemHeaderQuantity}</t>
  </si>
  <si>
    <t>${MS.select('includesConfigItem', 'Packaging', 0).select('includesConfigItem', 'PurchasedPartSubMaterial', 1).packagingPurchasedPartsQtyPerPallet}</t>
  </si>
  <si>
    <t>${MS.select('includesConfigItem', 'Packaging', 0).select('includesConfigItem', 'PurchasedPartSubMaterial', 1).mrbNonMFGactlCostPerPiece}</t>
  </si>
  <si>
    <t>${MS.select('configItemIncludedBy', '', 0).select('includesSalesItem', 'Packaging', 0).select('includesSalesItem','PurchasedPartSubMaterial',2).objectName}</t>
  </si>
  <si>
    <t>${MS.select('includesConfigItem', 'Packaging', 0).select('includesConfigItem', 'PurchasedPartSubMaterial', 2).purchasedPartPartDescription}</t>
  </si>
  <si>
    <t>${MS.select('includesConfigItem', 'Packaging', 0).select('includesConfigItem', 'PurchasedPartSubMaterial', 2).packagingPurchasedPartsQtyPerPalletOther}</t>
  </si>
  <si>
    <t>${MS.select('configItemIncludedBy', '', 0).select('includesSalesItem', 'Packaging', 0).select('includesSalesItem','PurchasedPartSubMaterial',2).select('includesItemHeaderPriceItem','',0).itemHeaderQuantity}</t>
  </si>
  <si>
    <t>${MS.select('includesConfigItem', 'Packaging', 0).select('includesConfigItem', 'PurchasedPartSubMaterial', 2).packagingPurchasedPartsQtyPerPallet}</t>
  </si>
  <si>
    <t>${MS.select('includesConfigItem', 'Packaging', 0).select('includesConfigItem', 'PurchasedPartSubMaterial', 2).mrbNonMFGactlCostPerPiece}</t>
  </si>
  <si>
    <t>${MS.select('configItemIncludedBy', '', 0).select('includesSalesItem', 'Packaging', 0).select('includesSalesItem','PurchasedPartSubMaterial',3).objectName}</t>
  </si>
  <si>
    <t>${MS.select('includesConfigItem', 'Packaging', 0).select('includesConfigItem', 'PurchasedPartSubMaterial',3).purchasedPartPartDescription}</t>
  </si>
  <si>
    <t>${MS.select('includesConfigItem', 'Packaging', 0).select('includesConfigItem', 'PurchasedPartSubMaterial', 3).packagingPurchasedPartsQtyPerPalletOther}</t>
  </si>
  <si>
    <t>${MS.select('configItemIncludedBy', '', 0).select('includesSalesItem', 'Packaging', 0).select('includesSalesItem','PurchasedPartSubMaterial',3).select('includesItemHeaderPriceItem','',0).itemHeaderQuantity}</t>
  </si>
  <si>
    <t>${MS.select('includesConfigItem', 'Packaging', 0).select('includesConfigItem', 'PurchasedPartSubMaterial', 3).packagingPurchasedPartsQtyPerPallet}</t>
  </si>
  <si>
    <t>${MS.select('includesConfigItem', 'Packaging', 0).select('includesConfigItem', 'PurchasedPartSubMaterial', 3).mrbNonMFGactlCostPerPiece}</t>
  </si>
  <si>
    <t>${MS.select('configItemIncludedBy', '', 0).select('includesSalesItem', 'Packaging', 0).select('includesSalesItem','PurchasedPartSubMaterial',4).objectName}</t>
  </si>
  <si>
    <t>${MS.select('includesConfigItem', 'Packaging', 0).select('includesConfigItem', 'PurchasedPartSubMaterial', 4).purchasedPartPartDescription}</t>
  </si>
  <si>
    <t>${MS.select('includesConfigItem', 'Packaging', 0).select('includesConfigItem', 'PurchasedPartSubMaterial', 4).packagingPurchasedPartsQtyPerPalletOther}</t>
  </si>
  <si>
    <t>${MS.select('configItemIncludedBy', '', 0).select('includesSalesItem', 'Packaging', 0).select('includesSalesItem','PurchasedPartSubMaterial',4).select('includesItemHeaderPriceItem','',0).itemHeaderQuantity}</t>
  </si>
  <si>
    <t>${MS.select('includesConfigItem', 'Packaging', 0).select('includesConfigItem', 'PurchasedPartSubMaterial', 4).packagingPurchasedPartsQtyPerPallet}</t>
  </si>
  <si>
    <t>${MS.select('includesConfigItem', 'Packaging', 0).select('includesConfigItem', 'PurchasedPartSubMaterial', 4).mrbNonMFGactlCostPerPiece}</t>
  </si>
  <si>
    <t>${MS.select('configItemIncludedBy', '', 0).select('includesSalesItem', 'Packaging', 0).select('includesSalesItem','PurchasedPartSubMaterial',5).objectName}</t>
  </si>
  <si>
    <t>${MS.select('includesConfigItem', 'Packaging', 0).select('includesConfigItem', 'PurchasedPartSubMaterial', 5).purchasedPartPartDescription}</t>
  </si>
  <si>
    <t>${MS.select('includesConfigItem', 'Packaging', 0).select('includesConfigItem', 'PurchasedPartSubMaterial', 5).packagingPurchasedPartsQtyPerPalletOther}</t>
  </si>
  <si>
    <t>${MS.select('configItemIncludedBy', '', 0).select('includesSalesItem', 'Packaging', 0).select('includesSalesItem','PurchasedPartSubMaterial',5).select('includesItemHeaderPriceItem','',0).itemHeaderQuantity}</t>
  </si>
  <si>
    <t>${MS.select('includesConfigItem', 'Packaging', 0).select('includesConfigItem', 'PurchasedPartSubMaterial', 5).packagingPurchasedPartsQtyPerPallet}</t>
  </si>
  <si>
    <t>${MS.select('includesConfigItem', 'Packaging', 0).select('includesConfigItem', 'PurchasedPartSubMaterial', 5).mrbNonMFGactlCostPerPiece}</t>
  </si>
  <si>
    <t>${MS.select('configItemIncludedBy', '', 0).select('includesSalesItem', 'Packaging', 0).select('includesSalesItem','PurchasedPartSubMaterial',6).objectName}</t>
  </si>
  <si>
    <t>${MS.select('includesConfigItem', 'Packaging', 0).select('includesConfigItem', 'PurchasedPartSubMaterial', 6).purchasedPartPartDescription}</t>
  </si>
  <si>
    <t>${MS.select('includesConfigItem', 'Packaging', 0).select('includesConfigItem', 'PurchasedPartSubMaterial', 6).packagingPurchasedPartsQtyPerPalletOther}</t>
  </si>
  <si>
    <t>${MS.select('configItemIncludedBy', '', 0).select('includesSalesItem', 'Packaging', 0).select('includesSalesItem','PurchasedPartSubMaterial',6).select('includesItemHeaderPriceItem','',0).itemHeaderQuantity}</t>
  </si>
  <si>
    <t>${MS.select('includesConfigItem', 'Packaging', 0).select('includesConfigItem', 'PurchasedPartSubMaterial', 6).packagingPurchasedPartsQtyPerPallet}</t>
  </si>
  <si>
    <t>${MS.select('includesConfigItem', 'Packaging', 0).select('includesConfigItem', 'PurchasedPartSubMaterial', 6).mrbNonMFGactlCostPerPiece}</t>
  </si>
  <si>
    <t>${MS.select('configItemIncludedBy', '', 0).select('includesSalesItem', 'Packaging', 0).select('includesSalesItem','PurchasedPartSubMaterial',7).objectName}</t>
  </si>
  <si>
    <t>${MS.select('includesConfigItem', 'Packaging', 0).select('includesConfigItem', 'PurchasedPartSubMaterial', 7).purchasedPartPartDescription}</t>
  </si>
  <si>
    <t>${MS.select('includesConfigItem', 'Packaging', 0).select('includesConfigItem', 'PurchasedPartSubMaterial', 7).packagingPurchasedPartsQtyPerPalletOther}</t>
  </si>
  <si>
    <t>${MS.select('configItemIncludedBy', '', 0).select('includesSalesItem', 'Packaging', 0).select('includesSalesItem','PurchasedPartSubMaterial',7).select('includesItemHeaderPriceItem','',0).itemHeaderQuantity}</t>
  </si>
  <si>
    <t>${MS.select('includesConfigItem', 'Packaging', 0).select('includesConfigItem', 'PurchasedPartSubMaterial', 7).packagingPurchasedPartsQtyPerPallet}</t>
  </si>
  <si>
    <t>${MS.select('includesConfigItem', 'Packaging', 0).select('includesConfigItem', 'PurchasedPartSubMaterial', 7).mrbNonMFGactlCostPerPiece}</t>
  </si>
  <si>
    <t>${MS.select('configItemIncludedBy', '', 0).select('includesSalesItem', 'Packaging', 0).select('includesSalesItem','PurchasedPartSubMaterial',8).objectName}</t>
  </si>
  <si>
    <t>${MS.select('includesConfigItem', 'Packaging', 0).select('includesConfigItem', 'PurchasedPartSubMaterial',8).purchasedPartPartDescription}</t>
  </si>
  <si>
    <t>${MS.select('includesConfigItem', 'Packaging', 0).select('includesConfigItem', 'PurchasedPartSubMaterial', 8).packagingPurchasedPartsQtyPerPalletOther}</t>
  </si>
  <si>
    <t>${MS.select('configItemIncludedBy', '', 0).select('includesSalesItem', 'Packaging', 0).select('includesSalesItem','PurchasedPartSubMaterial',8).select('includesItemHeaderPriceItem','',0).itemHeaderQuantity}</t>
  </si>
  <si>
    <t>${MS.select('includesConfigItem', 'Packaging', 0).select('includesConfigItem', 'PurchasedPartSubMaterial', 8).packagingPurchasedPartsQtyPerPallet}</t>
  </si>
  <si>
    <t>${MS.select('includesConfigItem', 'Packaging', 0).select('includesConfigItem', 'PurchasedPartSubMaterial', 8).mrbNonMFGactlCostPerPiece}</t>
  </si>
  <si>
    <t>${MS.select('configItemIncludedBy', '', 0).select('includesSalesItem', 'Packaging', 0).select('includesSalesItem','PurchasedPartSubMaterial',9).objectName}</t>
  </si>
  <si>
    <t>${MS.select('includesConfigItem', 'Packaging', 0).select('includesConfigItem', 'PurchasedPartSubMaterial',9).purchasedPartPartDescription}</t>
  </si>
  <si>
    <t>${MS.select('includesConfigItem', 'Packaging', 0).select('includesConfigItem', 'PurchasedPartSubMaterial', 9).packagingPurchasedPartsQtyPerPalletOther}</t>
  </si>
  <si>
    <t>${MS.select('configItemIncludedBy', '', 0).select('includesSalesItem', 'Packaging', 0).select('includesSalesItem','PurchasedPartSubMaterial',9).select('includesItemHeaderPriceItem','',0).itemHeaderQuantity}</t>
  </si>
  <si>
    <t>${MS.select('includesConfigItem', 'Packaging', 0).select('includesConfigItem', 'PurchasedPartSubMaterial', 9).packagingPurchasedPartsQtyPerPallet}</t>
  </si>
  <si>
    <t>${MS.select('includesConfigItem', 'Packaging', 0).select('includesConfigItem', 'PurchasedPartSubMaterial', 9).mrbNonMFGactlCostPerPiece}</t>
  </si>
  <si>
    <t>${MS.select('configItemIncludedBy', '', 0).select('includesSalesItem', 'Packaging', 0).select('includesSalesItem','PurchasedPartSubMaterial',10).objectName}</t>
  </si>
  <si>
    <t>${MS.select('includesConfigItem', 'Packaging', 0).select('includesConfigItem', 'PurchasedPartSubMaterial', 10).purchasedPartPartDescription}</t>
  </si>
  <si>
    <t>${MS.select('includesConfigItem', 'Packaging', 0).select('includesConfigItem', 'PurchasedPartSubMaterial', 10).packagingPurchasedPartsQtyPerPalletOther}</t>
  </si>
  <si>
    <t>${MS.select('configItemIncludedBy', '', 0).select('includesSalesItem', 'Packaging', 0).select('includesSalesItem','PurchasedPartSubMaterial',10).select('includesItemHeaderPriceItem','',0).itemHeaderQuantity}</t>
  </si>
  <si>
    <t>${MS.select('includesConfigItem', 'Packaging', 0).select('includesConfigItem', 'PurchasedPartSubMaterial', 10).packagingPurchasedPartsQtyPerPallet}</t>
  </si>
  <si>
    <t>${MS.select('includesConfigItem', 'Packaging', 0).select('includesConfigItem', 'PurchasedPartSubMaterial', 10).mrbNonMFGactlCostPerPiece}</t>
  </si>
  <si>
    <t>${MS.select('configItemIncludedBy', '', 0).select('includesSalesItem', 'Packaging', 0).select('includesSalesItem','PurchasedPartSubMaterial',11).objectName}</t>
  </si>
  <si>
    <t>${MS.select('includesConfigItem', 'Packaging', 0).select('includesConfigItem', 'PurchasedPartSubMaterial', 11).purchasedPartPartDescription}</t>
  </si>
  <si>
    <t>${MS.select('includesConfigItem', 'Packaging', 0).select('includesConfigItem', 'PurchasedPartSubMaterial', 11).packagingPurchasedPartsQtyPerPalletOther}</t>
  </si>
  <si>
    <t>${MS.select('configItemIncludedBy', '', 0).select('includesSalesItem', 'Packaging', 0).select('includesSalesItem','PurchasedPartSubMaterial',11).select('includesItemHeaderPriceItem','',0).itemHeaderQuantity}</t>
  </si>
  <si>
    <t>${MS.select('includesConfigItem', 'Packaging', 0).select('includesConfigItem', 'PurchasedPartSubMaterial', 11).packagingPurchasedPartsQtyPerPallet}</t>
  </si>
  <si>
    <t>${MS.select('includesConfigItem', 'Packaging', 0).select('includesConfigItem', 'PurchasedPartSubMaterial', 11).mrbNonMFGactlCostPerPiece}</t>
  </si>
  <si>
    <t>${MS.select('includesConfigItem', 'Packaging', 0).packagingMarkUp}</t>
  </si>
  <si>
    <t>pc/ctn</t>
  </si>
  <si>
    <t>ctn/pallet</t>
  </si>
  <si>
    <t>pcs</t>
  </si>
  <si>
    <t>QUOTE ID</t>
  </si>
  <si>
    <t>No. of Cartons [Standard Packaging]</t>
  </si>
  <si>
    <t>No. of Pallet [Standard Packaging]</t>
  </si>
  <si>
    <t>PACKAGING LABOUR COST/PC (OTHERS)</t>
  </si>
  <si>
    <t>PACKAGING LABOUR COST/PC</t>
  </si>
  <si>
    <t>${MS1.partPartName}</t>
  </si>
  <si>
    <t>${MS1.partPartNumber}</t>
  </si>
  <si>
    <t>${MS1.metalStampingProjectVolume}</t>
  </si>
  <si>
    <t>${MS1.metalStampingQtyMth}</t>
  </si>
  <si>
    <t>${MS1.metalStampingQtyPerRunOther}</t>
  </si>
  <si>
    <t>${MS1.hasMaterialType.label}</t>
  </si>
  <si>
    <t>${MS1.metalStampingLeadTimeMaterial}</t>
  </si>
  <si>
    <t>${MS1.metalStampingRawMatlCost}</t>
  </si>
  <si>
    <t>${MS1.metalStampingCostPerSingleStrip}</t>
  </si>
  <si>
    <t>${MS1.hasMaterialSpecification.label}</t>
  </si>
  <si>
    <t>${MS1.metalStampingDensity}</t>
  </si>
  <si>
    <t>${MS1.metalStampingSlittingCost}</t>
  </si>
  <si>
    <t>${MS1.metalStampingStripLength}</t>
  </si>
  <si>
    <t>${MS1.metalStampingStripSizeThickness}</t>
  </si>
  <si>
    <t>${MS1.metalStampingWidth}</t>
  </si>
  <si>
    <t>${MS1.metalStampingPitch}</t>
  </si>
  <si>
    <t>${MS1.metalStampingCavity}</t>
  </si>
  <si>
    <t>${MS1.metalStampingRawMatlMarkup / 100}</t>
  </si>
  <si>
    <t>${MS1.metalStampingWastage / 100}</t>
  </si>
  <si>
    <t>${MS1.metalStampingMaterialCode}</t>
  </si>
  <si>
    <t>${MS1.metalStampingNoOfPitchWastedPerStrip}</t>
  </si>
  <si>
    <t>${MS1.metalStampingNetWeight}</t>
  </si>
  <si>
    <t>${MS1.metalStampingProposedTypeOther}</t>
  </si>
  <si>
    <t>${MS1.metalStampingDensityOther}</t>
  </si>
  <si>
    <t>${MS1.metalStampingScrapPerKg}</t>
  </si>
  <si>
    <t>${MS1.metalStampingRebate}</t>
  </si>
  <si>
    <t>${MS1.select('configItemIncludedBy', '', 0).select('includesSalesItem', 'Subcon', 0).objectName}</t>
  </si>
  <si>
    <t>${MS1.select('includesConfigItem', 'Subcon', 0).mrbNonMFGSource}</t>
  </si>
  <si>
    <t>${MS1.select('includesConfigItem', 'Subcon', 0).mrbNonMFGactlCostPerPiece}</t>
  </si>
  <si>
    <t>${MS1.select('includesConfigItem', 'Subcon', 0).mrbNonMFGMarkUp}</t>
  </si>
  <si>
    <t>${MS1.select('includesConfigItem', 'Subcon', 0).mrbNonMFGCostPerSet}</t>
  </si>
  <si>
    <t>${MS1.select('includesConfigItem', 'Subcon', 0).secondaryProcessDescription}</t>
  </si>
  <si>
    <t>${MS1.select('includesConfigItem', 'Subcon', 0).subconRemark}</t>
  </si>
  <si>
    <t>${MS1.select('configItemIncludedBy', '', 0).select('includesSalesItem', 'InhouseFinishing', 0).objectName}</t>
  </si>
  <si>
    <t>${MS1.select('includesConfigItem', 'InhouseFinishing', 0).mrbNonMFGSource}</t>
  </si>
  <si>
    <t>${MS1.select('includesConfigItem', 'InhouseFinishing', 0).mrbNonMFGactlCostPerPiece}</t>
  </si>
  <si>
    <t>${MS1.select('includesConfigItem', 'InhouseFinishing', 0).mrbNonMFGMarkUp}</t>
  </si>
  <si>
    <t>${MS1.select('includesConfigItem', 'InhouseFinishing', 0).mrbNonMFGCostPerSet}</t>
  </si>
  <si>
    <t>${MS1.select('includesConfigItem', 'InhouseFinishing', 0).secondaryProcessDescription}</t>
  </si>
  <si>
    <t>${MS1.select('includesConfigItem', 'InhouseFinishing', 0).subconRemark}</t>
  </si>
  <si>
    <t>${MS1.select('configItemIncludedBy', '', 0).select('includesSalesItem', 'Subcon', 1).objectName}</t>
  </si>
  <si>
    <t>${MS1.select('includesConfigItem', 'Subcon', 1).mrbNonMFGSource}</t>
  </si>
  <si>
    <t>${MS1.select('includesConfigItem', 'Subcon', 1).mrbNonMFGactlCostPerPiece}</t>
  </si>
  <si>
    <t>${MS1.select('includesConfigItem', 'Subcon', 1).mrbNonMFGMarkUp}</t>
  </si>
  <si>
    <t>${MS1.select('includesConfigItem', 'Subcon', 1).mrbNonMFGCostPerSet}</t>
  </si>
  <si>
    <t>${MS1.select('includesConfigItem', 'Subcon', 1).secondaryProcessDescription}</t>
  </si>
  <si>
    <t>${MS1.select('includesConfigItem', 'Subcon', 1).subconRemark}</t>
  </si>
  <si>
    <t>${MS1.select('configItemIncludedBy', '', 0).select('includesSalesItem', 'InhouseFinishing', 1).objectName}</t>
  </si>
  <si>
    <t>${MS1.select('includesConfigItem', 'InhouseFinishing', 1).mrbNonMFGSource}</t>
  </si>
  <si>
    <t>${MS1.select('includesConfigItem', 'InhouseFinishing', 1).mrbNonMFGactlCostPerPiece}</t>
  </si>
  <si>
    <t>${MS1.select('includesConfigItem', 'InhouseFinishing', 1).mrbNonMFGMarkUp}</t>
  </si>
  <si>
    <t>${MS1.select('includesConfigItem', 'InhouseFinishing', 1).mrbNonMFGCostPerSet}</t>
  </si>
  <si>
    <t>${MS1.select('includesConfigItem', 'InhouseFinishing', 1).secondaryProcessDescription}</t>
  </si>
  <si>
    <t>${MS1.select('includesConfigItem', 'InhouseFinishing', 1).subconRemark}</t>
  </si>
  <si>
    <t>${MS1.select('configItemIncludedBy', '', 0).select('includesSalesItem', 'Subcon', 2).objectName}</t>
  </si>
  <si>
    <t>${MS1.select('includesConfigItem', 'Subcon', 2).mrbNonMFGSource}</t>
  </si>
  <si>
    <t>${MS1.select('includesConfigItem', 'Subcon', 2).mrbNonMFGactlCostPerPiece}</t>
  </si>
  <si>
    <t>${MS1.select('includesConfigItem', 'Subcon', 2).mrbNonMFGMarkUp}</t>
  </si>
  <si>
    <t>${MS1.select('includesConfigItem', 'Subcon', 2).mrbNonMFGCostPerSet}</t>
  </si>
  <si>
    <t>${MS1.select('includesConfigItem', 'Subcon', 2).secondaryProcessDescription}</t>
  </si>
  <si>
    <t>${MS1.select('includesConfigItem', 'Subcon', 2).subconRemark}</t>
  </si>
  <si>
    <t>${MS1.select('configItemIncludedBy', '', 0).select('includesSalesItem', 'InhouseFinishing', 2).objectName}</t>
  </si>
  <si>
    <t>${MS1.select('includesConfigItem', 'InhouseFinishing', 2).mrbNonMFGSource}</t>
  </si>
  <si>
    <t>${MS1.select('includesConfigItem', 'InhouseFinishing',2).mrbNonMFGactlCostPerPiece}</t>
  </si>
  <si>
    <t>${MS1.select('includesConfigItem', 'InhouseFinishing', 2).mrbNonMFGMarkUp}</t>
  </si>
  <si>
    <t>${MS1.select('includesConfigItem', 'InhouseFinishing', 2).mrbNonMFGCostPerSet}</t>
  </si>
  <si>
    <t>${MS1.select('includesConfigItem', 'InhouseFinishing', 2).secondaryProcessDescription}</t>
  </si>
  <si>
    <t>${MS1.select('includesConfigItem', 'InhouseFinishing', 2).subconRemark}</t>
  </si>
  <si>
    <t>${MS1.select('configItemIncludedBy', '', 0).select('includesSalesItem', 'Subcon', 3).objectName}</t>
  </si>
  <si>
    <t>${MS1.select('includesConfigItem', 'Subcon', 3).mrbNonMFGSource}</t>
  </si>
  <si>
    <t>${MS1.select('includesConfigItem', 'Subcon', 3).mrbNonMFGactlCostPerPiece}</t>
  </si>
  <si>
    <t>${MS1.select('includesConfigItem', 'Subcon', 3).mrbNonMFGMarkUp}</t>
  </si>
  <si>
    <t>${MS1.select('includesConfigItem', 'Subcon', 3).mrbNonMFGCostPerSet}</t>
  </si>
  <si>
    <t>${MS1.select('includesConfigItem', 'Subcon', 3).secondaryProcessDescription}</t>
  </si>
  <si>
    <t>${MS1.select('includesConfigItem', 'Subcon', 3).subconRemark}</t>
  </si>
  <si>
    <t>${MS1.select('configItemIncludedBy', '', 0).select('includesSalesItem', 'InhouseFinishing', 3).objectName}</t>
  </si>
  <si>
    <t>${MS1.select('includesConfigItem', 'InhouseFinishing', 3).mrbNonMFGSource}</t>
  </si>
  <si>
    <t>${MS1.select('includesConfigItem', 'InhouseFinishing', 3).mrbNonMFGactlCostPerPiece}</t>
  </si>
  <si>
    <t>${MS1.select('includesConfigItem', 'InhouseFinishing', 3).mrbNonMFGMarkUp}</t>
  </si>
  <si>
    <t>${MS1.select('includesConfigItem', 'InhouseFinishing', 3).mrbNonMFGCostPerSet}</t>
  </si>
  <si>
    <t>${MS1.select('includesConfigItem', 'InhouseFinishing', 3).secondaryProcessDescription}</t>
  </si>
  <si>
    <t>${MS1.select('includesConfigItem', 'InhouseFinishing', 3).subconRemark}</t>
  </si>
  <si>
    <t>${MS1.select('configItemIncludedBy', '', 0).select('includesSalesItem', 'Subcon', 4).objectName}</t>
  </si>
  <si>
    <t>${MS1.select('includesConfigItem', 'Subcon', 4).mrbNonMFGSource}</t>
  </si>
  <si>
    <t>${MS1.select('includesConfigItem', 'Subcon', 4).mrbNonMFGactlCostPerPiece}</t>
  </si>
  <si>
    <t>${MS1.select('includesConfigItem', 'Subcon', 4).mrbNonMFGMarkUp}</t>
  </si>
  <si>
    <t>${MS1.select('includesConfigItem', 'Subcon', 4).mrbNonMFGCostPerSet}</t>
  </si>
  <si>
    <t>${MS1.select('includesConfigItem', 'Subcon', 4).secondaryProcessDescription}</t>
  </si>
  <si>
    <t>${MS1.select('includesConfigItem', 'Subcon', 4).subconRemark}</t>
  </si>
  <si>
    <t>${MS1.select('configItemIncludedBy', '', 0).select('includesSalesItem', 'InhouseFinishing', 4).objectName}</t>
  </si>
  <si>
    <t>${MS1.select('includesConfigItem', 'InhouseFinishing', 4).mrbNonMFGSource}</t>
  </si>
  <si>
    <t>${MS1.select('includesConfigItem', 'InhouseFinishing', 4).mrbNonMFGactlCostPerPiece}</t>
  </si>
  <si>
    <t>${MS1.select('includesConfigItem', 'InhouseFinishing', 4).mrbNonMFGMarkUp}</t>
  </si>
  <si>
    <t>${MS1.select('includesConfigItem', 'InhouseFinishing', 4).mrbNonMFGCostPerSet}</t>
  </si>
  <si>
    <t>${MS1.select('includesConfigItem', 'InhouseFinishing', 4).secondaryProcessDescription}</t>
  </si>
  <si>
    <t>${MS1.select('includesConfigItem', 'InhouseFinishing', 4).subconRemark}</t>
  </si>
  <si>
    <t>${MS1.select('configItemIncludedBy', '', 0).select('includesSalesItem', 'Subcon', 5).objectName}</t>
  </si>
  <si>
    <t>${MS1.select('includesConfigItem', 'Subcon', 5).mrbNonMFGSource}</t>
  </si>
  <si>
    <t>${MS1.select('includesConfigItem', 'Subcon', 5).mrbNonMFGactlCostPerPiece}</t>
  </si>
  <si>
    <t>${MS1.select('includesConfigItem', 'Subcon', 5).mrbNonMFGCostPerSet}</t>
  </si>
  <si>
    <t>${MS1.select('includesConfigItem', 'Subcon', 5).secondaryProcessDescription}</t>
  </si>
  <si>
    <t>${MS1.select('includesConfigItem', 'Subcon', 5).subconRemark}</t>
  </si>
  <si>
    <t>${MS1.select('configItemIncludedBy', '', 0).select('includesSalesItem', 'InhouseFinishing', 5).objectName}</t>
  </si>
  <si>
    <t>${MS1.select('includesConfigItem', 'InhouseFinishing', 5).mrbNonMFGSource}</t>
  </si>
  <si>
    <t>${MS1.select('includesConfigItem', 'InhouseFinishing', 5).mrbNonMFGactlCostPerPiece}</t>
  </si>
  <si>
    <t>${MS1.select('includesConfigItem', 'InhouseFinishing', 5).mrbNonMFGMarkUp}</t>
  </si>
  <si>
    <t>${MS1.select('includesConfigItem', 'InhouseFinishing', 5).mrbNonMFGCostPerSet}</t>
  </si>
  <si>
    <t>${MS1.select('includesConfigItem', 'InhouseFinishing', 5).secondaryProcessDescription}</t>
  </si>
  <si>
    <t>${MS1.select('includesConfigItem', 'InhouseFinishing', 5).subconRemark}</t>
  </si>
  <si>
    <t>${MS1.select('includesConfigItem', 'PurchasedPartSubMaterial', 0).partPartName}</t>
  </si>
  <si>
    <t>${MS1.select('includesConfigItem', 'PurchasedPartSubMaterial', 0).mrbNonMFGActCostPerSet}</t>
  </si>
  <si>
    <t>${MS1.select('includesConfigItem', 'PurchasedPartSubMaterial', 3).partPartName}</t>
  </si>
  <si>
    <t>${MS1.select('includesConfigItem', 'PurchasedPartSubMaterial', 3).mrbNonMFGActCostPerSet}</t>
  </si>
  <si>
    <t>${MS1.select('includesConfigItem', 'PurchasedPartSubMaterial', 1).partPartName}</t>
  </si>
  <si>
    <t>${MS1.select('includesConfigItem', 'PurchasedPartSubMaterial', 1).mrbNonMFGActCostPerSet}</t>
  </si>
  <si>
    <t>${MS1.select('includesConfigItem', 'PurchasedPartSubMaterial', 4).partPartName}</t>
  </si>
  <si>
    <t>${MS1.select('includesConfigItem', 'PurchasedPartSubMaterial', 4).mrbNonMFGActCostPerSet}</t>
  </si>
  <si>
    <t>${MS1.select('includesConfigItem', 'PurchasedPartSubMaterial', 2).partPartName}</t>
  </si>
  <si>
    <t>${MS1.select('includesConfigItem', 'PurchasedPartSubMaterial', 2).mrbNonMFGActCostPerSet}</t>
  </si>
  <si>
    <t>${MS1.select('includesConfigItem', 'PurchasedPartSubMaterial', 5).partPartName}</t>
  </si>
  <si>
    <t>${MS1.select('includesConfigItem', 'PurchasedPartSubMaterial', 5).mrbNonMFGActCostPerSet}</t>
  </si>
  <si>
    <t>${MS1.select('configItemIncludedBy', '', 0).select('includesSalesItem', 'StampingProcess', 0).objectName}</t>
  </si>
  <si>
    <t>${MS1.select('includesConfigItem', 'StampingProcess', 0).metalStampingToolCost}</t>
  </si>
  <si>
    <t>${MS1.select('includesConfigItem', 'StampingProcess', 0).select('hasWorkStation', '', 0).label}</t>
  </si>
  <si>
    <t>${MS1.select('includesConfigItem', 'StampingProcess', 0).select('hasMSURate', '', 0).label}</t>
  </si>
  <si>
    <t>${MS1.select('includesConfigItem', 'StampingProcess', 0).metalStampingSpm}</t>
  </si>
  <si>
    <t>${MS1.select('includesConfigItem', 'StampingProcess', 0).metalStampingEff}</t>
  </si>
  <si>
    <t>${MS1.select('includesConfigItem', 'StampingProcess', 0).metalStampingQtyPerHr}</t>
  </si>
  <si>
    <t>${MS1.select('includesConfigItem', 'StampingProcess', 0).processMachineRatePerHr}</t>
  </si>
  <si>
    <t>${MS1.select('includesConfigItem', 'StampingProcess', 0).metalStampingCostPerPiece}</t>
  </si>
  <si>
    <t>${MS1.select('includesConfigItem', 'StampingProcess', 0).metalStampingSetup}</t>
  </si>
  <si>
    <t>${MS1.select('includesConfigItem', 'StampingProcess', 0).metalStampingQtyPerRun}</t>
  </si>
  <si>
    <t>${MS1.select('includesConfigItem', 'StampingProcess', 0).metalStampingSuCost}</t>
  </si>
  <si>
    <t>${MS1.select('includesConfigItem', 'StampingProcess', 0).metalStampingLabourCostPerMachineHour}</t>
  </si>
  <si>
    <t>${MS1.select('includesConfigItem', 'StampingProcess', 0).metalStampingLabourCostPerPiece}</t>
  </si>
  <si>
    <t>${MS1.select('configItemIncludedBy', '', 0).select('includesSalesItem', 'StampingProcess', 1).objectName}</t>
  </si>
  <si>
    <t>${MS1.select('includesConfigItem', 'StampingProcess', 1).metalStampingToolCost}</t>
  </si>
  <si>
    <t>${MS1.select('includesConfigItem', 'StampingProcess', 1).select('hasWorkStation', '', 0).label}</t>
  </si>
  <si>
    <t>${MS1.select('includesConfigItem', 'StampingProcess', 1).select('hasMSURate', '', 0).label}</t>
  </si>
  <si>
    <t>${MS1.select('includesConfigItem', 'StampingProcess', 1).metalStampingSpm}</t>
  </si>
  <si>
    <t>${MS1.select('includesConfigItem', 'StampingProcess', 1).metalStampingEff}</t>
  </si>
  <si>
    <t>${MS1.select('includesConfigItem', 'StampingProcess', 1).metalStampingQtyPerHr}</t>
  </si>
  <si>
    <t>${MS1.select('includesConfigItem', 'StampingProcess', 1).processMachineRatePerHr}</t>
  </si>
  <si>
    <t>${MS1.select('includesConfigItem', 'StampingProcess', 1).metalStampingCostPerPiece}</t>
  </si>
  <si>
    <t>${MS1.select('includesConfigItem', 'StampingProcess', 1).metalStampingSetup}</t>
  </si>
  <si>
    <t>${MS1.select('includesConfigItem', 'StampingProcess', 1).metalStampingQtyPerRun}</t>
  </si>
  <si>
    <t>${MS1.select('includesConfigItem', 'StampingProcess', 1).metalStampingSuCost}</t>
  </si>
  <si>
    <t>${MS1.select('includesConfigItem', 'StampingProcess', 1).metalStampingLabourCostPerMachineHour}</t>
  </si>
  <si>
    <t>${MS1.select('includesConfigItem', 'StampingProcess', 1).metalStampingLabourCostPerPiece}</t>
  </si>
  <si>
    <t>${MS1.select('configItemIncludedBy', '', 0).select('includesSalesItem', 'StampingProcess', 2).objectName}</t>
  </si>
  <si>
    <t>${MS1.select('includesConfigItem', 'StampingProcess', 2).metalStampingToolCost}</t>
  </si>
  <si>
    <t>${MS1.select('includesConfigItem', 'StampingProcess', 2).select('hasWorkStation', '', 0).label}</t>
  </si>
  <si>
    <t>${MS1.select('includesConfigItem', 'StampingProcess', 2).select('hasMSURate', '', 0).label}</t>
  </si>
  <si>
    <t>${MS1.select('includesConfigItem', 'StampingProcess', 2).metalStampingSpm}</t>
  </si>
  <si>
    <t>${MS1.select('includesConfigItem', 'StampingProcess', 2).metalStampingEff}</t>
  </si>
  <si>
    <t>${MS1.select('includesConfigItem', 'StampingProcess', 2).metalStampingQtyPerHr}</t>
  </si>
  <si>
    <t>${MS1.select('includesConfigItem', 'StampingProcess', 2).processMachineRatePerHr}</t>
  </si>
  <si>
    <t>${MS1.select('includesConfigItem', 'StampingProcess', 2).metalStampingCostPerPiece}</t>
  </si>
  <si>
    <t>${MS1.select('includesConfigItem', 'StampingProcess', 2).metalStampingSetup}</t>
  </si>
  <si>
    <t>${MS1.select('includesConfigItem', 'StampingProcess', 2).metalStampingQtyPerRun}</t>
  </si>
  <si>
    <t>${MS1.select('includesConfigItem', 'StampingProcess', 2).metalStampingSuCost}</t>
  </si>
  <si>
    <t>${MS1.select('includesConfigItem', 'StampingProcess', 2).metalStampingLabourCostPerMachineHour}</t>
  </si>
  <si>
    <t>${MS1.select('includesConfigItem', 'StampingProcess', 2).metalStampingLabourCostPerPiece}</t>
  </si>
  <si>
    <t>${MS1.select('configItemIncludedBy', '', 0).select('includesSalesItem', 'StampingProcess', 3).objectName}</t>
  </si>
  <si>
    <t>${MS1.select('includesConfigItem', 'StampingProcess', 3).metalStampingToolCost}</t>
  </si>
  <si>
    <t>${MS1.select('includesConfigItem', 'StampingProcess', 3).select('hasWorkStation', '', 0).label}</t>
  </si>
  <si>
    <t>${MS1.select('includesConfigItem', 'StampingProcess', 3).select('hasMSURate', '', 0).label}</t>
  </si>
  <si>
    <t>${MS1.select('includesConfigItem', 'StampingProcess', 3).metalStampingSpm}</t>
  </si>
  <si>
    <t>${MS1.select('includesConfigItem', 'StampingProcess', 3).metalStampingEff}</t>
  </si>
  <si>
    <t>${MS1.select('includesConfigItem', 'StampingProcess', 3).metalStampingQtyPerHr}</t>
  </si>
  <si>
    <t>${MS1.select('includesConfigItem', 'StampingProcess', 3).processMachineRatePerHr}</t>
  </si>
  <si>
    <t>${MS1.select('includesConfigItem', 'StampingProcess', 3).metalStampingCostPerPiece}</t>
  </si>
  <si>
    <t>${MS1.select('includesConfigItem', 'StampingProcess', 3).metalStampingSetup}</t>
  </si>
  <si>
    <t>${MS1.select('includesConfigItem', 'StampingProcess', 3).metalStampingQtyPerRun}</t>
  </si>
  <si>
    <t>${MS1.select('includesConfigItem', 'StampingProcess', 3).metalStampingSuCost}</t>
  </si>
  <si>
    <t>${MS1.select('includesConfigItem', 'StampingProcess', 3).metalStampingLabourCostPerMachineHour}</t>
  </si>
  <si>
    <t>${MS1.select('includesConfigItem', 'StampingProcess', 3).metalStampingLabourCostPerPiece}</t>
  </si>
  <si>
    <t>${MS1.select('configItemIncludedBy', '', 0).select('includesSalesItem', 'StampingProcess', 4).objectName}</t>
  </si>
  <si>
    <t>${MS1.select('includesConfigItem', 'StampingProcess', 4).metalStampingToolCost}</t>
  </si>
  <si>
    <t>${MS1.select('includesConfigItem', 'StampingProcess', 4).select('hasWorkStation', '', 0).label}</t>
  </si>
  <si>
    <t>${MS1.select('includesConfigItem', 'StampingProcess', 4).select('hasMSURate', '', 0).label}</t>
  </si>
  <si>
    <t>${MS1.select('includesConfigItem', 'StampingProcess', 4).metalStampingSpm}</t>
  </si>
  <si>
    <t>${MS1.select('includesConfigItem', 'StampingProcess', 4).metalStampingEff}</t>
  </si>
  <si>
    <t>${MS1.select('includesConfigItem', 'StampingProcess', 4).metalStampingQtyPerHr}</t>
  </si>
  <si>
    <t>${MS1.select('includesConfigItem', 'StampingProcess', 4).processMachineRatePerHr}</t>
  </si>
  <si>
    <t>${MS1.select('includesConfigItem', 'StampingProcess', 4).metalStampingCostPerPiece}</t>
  </si>
  <si>
    <t>${MS1.select('includesConfigItem', 'StampingProcess', 4).metalStampingSetup}</t>
  </si>
  <si>
    <t>${MS1.select('includesConfigItem', 'StampingProcess', 4).metalStampingQtyPerRun}</t>
  </si>
  <si>
    <t>${MS1.select('includesConfigItem', 'StampingProcess', 4).metalStampingSuCost}</t>
  </si>
  <si>
    <t>${MS1.select('includesConfigItem', 'StampingProcess', 4).metalStampingLabourCostPerMachineHour}</t>
  </si>
  <si>
    <t>${MS1.select('includesConfigItem', 'StampingProcess', 4).metalStampingLabourCostPerPiece}</t>
  </si>
  <si>
    <t>${MS1.select('configItemIncludedBy', '', 0).select('includesSalesItem', 'StampingProcess', 5).objectName}</t>
  </si>
  <si>
    <t>${MS1.select('includesConfigItem', 'StampingProcess', 5).metalStampingToolCost}</t>
  </si>
  <si>
    <t>${MS1.select('includesConfigItem', 'StampingProcess', 5).select('hasWorkStation', '', 0).label}</t>
  </si>
  <si>
    <t>${MS1.select('includesConfigItem', 'StampingProcess', 5).select('hasMSURate', '', 0).label}</t>
  </si>
  <si>
    <t>${MS1.select('includesConfigItem', 'StampingProcess', 5).metalStampingSpm}</t>
  </si>
  <si>
    <t>${MS1.select('includesConfigItem', 'StampingProcess', 5).metalStampingEff}</t>
  </si>
  <si>
    <t>${MS1.select('includesConfigItem', 'StampingProcess', 5).metalStampingQtyPerHr}</t>
  </si>
  <si>
    <t>${MS1.select('includesConfigItem', 'StampingProcess', 5).processMachineRatePerHr}</t>
  </si>
  <si>
    <t>${MS1.select('includesConfigItem', 'StampingProcess', 5).metalStampingCostPerPiece}</t>
  </si>
  <si>
    <t>${MS1.select('includesConfigItem', 'StampingProcess', 5).metalStampingSetup}</t>
  </si>
  <si>
    <t>${MS1.select('includesConfigItem', 'StampingProcess', 5).metalStampingQtyPerRun}</t>
  </si>
  <si>
    <t>${MS1.select('includesConfigItem', 'StampingProcess', 5).metalStampingSuCost}</t>
  </si>
  <si>
    <t>${MS1.select('includesConfigItem', 'StampingProcess', 5).metalStampingLabourCostPerMachineHour}</t>
  </si>
  <si>
    <t>${MS1.select('includesConfigItem', 'StampingProcess', 5).metalStampingLabourCostPerPiece}</t>
  </si>
  <si>
    <t>${MS1.select('configItemIncludedBy', '', 0).select('includesSalesItem', 'StampingProcess', 6).objectName}</t>
  </si>
  <si>
    <t>${MS1.select('includesConfigItem', 'StampingProcess', 6).metalStampingToolCost}</t>
  </si>
  <si>
    <t>${MS1.select('includesConfigItem', 'StampingProcess', 6).select('hasWorkStation', '', 0).label}</t>
  </si>
  <si>
    <t>${MS1.select('includesConfigItem', 'StampingProcess', 6).select('hasMSURate', '', 0).label}</t>
  </si>
  <si>
    <t>${MS1.select('includesConfigItem', 'StampingProcess', 6).metalStampingSpm}</t>
  </si>
  <si>
    <t>${MS1.select('includesConfigItem', 'StampingProcess', 6).metalStampingEff}</t>
  </si>
  <si>
    <t>${MS1.select('includesConfigItem', 'StampingProcess', 6).metalStampingQtyPerHr}</t>
  </si>
  <si>
    <t>${MS1.select('includesConfigItem', 'StampingProcess', 6).processMachineRatePerHr}</t>
  </si>
  <si>
    <t>${MS1.select('includesConfigItem', 'StampingProcess', 6).metalStampingCostPerPiece}</t>
  </si>
  <si>
    <t>${MS1.select('includesConfigItem', 'StampingProcess', 6).metalStampingSetup}</t>
  </si>
  <si>
    <t>${MS1.select('includesConfigItem', 'StampingProcess', 6).metalStampingQtyPerRun}</t>
  </si>
  <si>
    <t>${MS1.select('includesConfigItem', 'StampingProcess', 6).metalStampingSuCost}</t>
  </si>
  <si>
    <t>${MS1.select('includesConfigItem', 'StampingProcess', 6).metalStampingLabourCostPerMachineHour}</t>
  </si>
  <si>
    <t>${MS1.select('includesConfigItem', 'StampingProcess', 6).metalStampingLabourCostPerPiece}</t>
  </si>
  <si>
    <t>${MS1.select('configItemIncludedBy', '', 0).select('includesSalesItem', 'StampingProcess', 7).objectName}</t>
  </si>
  <si>
    <t>${MS1.select('includesConfigItem', 'StampingProcess', 7).metalStampingToolCost}</t>
  </si>
  <si>
    <t>${MS1.select('includesConfigItem', 'StampingProcess', 7).select('hasWorkStation', '', 0).label}</t>
  </si>
  <si>
    <t>${MS1.select('includesConfigItem', 'StampingProcess', 7).select('hasMSURate', '', 0).label}</t>
  </si>
  <si>
    <t>${MS1.select('includesConfigItem', 'StampingProcess', 7).metalStampingSpm}</t>
  </si>
  <si>
    <t>${MS1.select('includesConfigItem', 'StampingProcess', 7).metalStampingEff}</t>
  </si>
  <si>
    <t>${MS1.select('includesConfigItem', 'StampingProcess', 7).metalStampingQtyPerHr}</t>
  </si>
  <si>
    <t>${MS1.select('includesConfigItem', 'StampingProcess', 7).processMachineRatePerHr}</t>
  </si>
  <si>
    <t>${MS1.select('includesConfigItem', 'StampingProcess', 7).metalStampingCostPerPiece}</t>
  </si>
  <si>
    <t>${MS1.select('includesConfigItem', 'StampingProcess', 7).metalStampingSetup}</t>
  </si>
  <si>
    <t>${MS1.select('includesConfigItem', 'StampingProcess', 7).metalStampingQtyPerRun}</t>
  </si>
  <si>
    <t>${MS1.select('includesConfigItem', 'StampingProcess', 7).metalStampingSuCost}</t>
  </si>
  <si>
    <t>${MS1.select('includesConfigItem', 'StampingProcess', 7).metalStampingLabourCostPerMachineHour}</t>
  </si>
  <si>
    <t>${MS1.select('includesConfigItem', 'StampingProcess', 7).metalStampingLabourCostPerPiece}</t>
  </si>
  <si>
    <t>${MS1.select('configItemIncludedBy', '', 0).select('includesSalesItem', 'StampingProcess', 8).objectName}</t>
  </si>
  <si>
    <t>${MS1.select('includesConfigItem', 'StampingProcess', 8).metalStampingToolCost}</t>
  </si>
  <si>
    <t>${MS1.select('includesConfigItem', 'StampingProcess', 8).select('hasWorkStation', '', 0).label}</t>
  </si>
  <si>
    <t>${MS1.select('includesConfigItem', 'StampingProcess', 8).select('hasMSURate', '', 0).label}</t>
  </si>
  <si>
    <t>${MS1.select('includesConfigItem', 'StampingProcess', 8).metalStampingSpm}</t>
  </si>
  <si>
    <t>${MS1.select('includesConfigItem', 'StampingProcess', 8).metalStampingEff}</t>
  </si>
  <si>
    <t>${MS1.select('includesConfigItem', 'StampingProcess', 8).metalStampingQtyPerHr}</t>
  </si>
  <si>
    <t>${MS1.select('includesConfigItem', 'StampingProcess', 8).processMachineRatePerHr}</t>
  </si>
  <si>
    <t>${MS1.select('includesConfigItem', 'StampingProcess', 8).metalStampingCostPerPiece}</t>
  </si>
  <si>
    <t>${MS1.select('includesConfigItem', 'StampingProcess', 8).metalStampingSetup}</t>
  </si>
  <si>
    <t>${MS1.select('includesConfigItem', 'StampingProcess', 8).metalStampingQtyPerRun}</t>
  </si>
  <si>
    <t>${MS1.select('includesConfigItem', 'StampingProcess', 8).metalStampingSuCost}</t>
  </si>
  <si>
    <t>${MS1.select('includesConfigItem', 'StampingProcess', 8).metalStampingLabourCostPerMachineHour}</t>
  </si>
  <si>
    <t>${MS1.select('includesConfigItem', 'StampingProcess', 8).metalStampingLabourCostPerPiece}</t>
  </si>
  <si>
    <t>${MS1.select('configItemIncludedBy', '', 0).select('includesSalesItem', 'StampingProcess', 9).objectName}</t>
  </si>
  <si>
    <t>${MS1.select('includesConfigItem', 'StampingProcess', 9).metalStampingToolCost}</t>
  </si>
  <si>
    <t>${MS1.select('includesConfigItem', 'StampingProcess', 9).select('hasWorkStation', '', 0).label}</t>
  </si>
  <si>
    <t>${MS1.select('includesConfigItem', 'StampingProcess', 9).select('hasMSURate', '', 0).label}</t>
  </si>
  <si>
    <t>${MS1.select('includesConfigItem', 'StampingProcess', 9).metalStampingSpm}</t>
  </si>
  <si>
    <t>${MS1.select('includesConfigItem', 'StampingProcess', 9).metalStampingEff}</t>
  </si>
  <si>
    <t>${MS1.select('includesConfigItem', 'StampingProcess', 9).metalStampingQtyPerHr}</t>
  </si>
  <si>
    <t>${MS1.select('includesConfigItem', 'StampingProcess', 9).processMachineRatePerHr}</t>
  </si>
  <si>
    <t>${MS1.select('includesConfigItem', 'StampingProcess', 9).metalStampingCostPerPiece}</t>
  </si>
  <si>
    <t>${MS1.select('includesConfigItem', 'StampingProcess', 9).metalStampingSetup}</t>
  </si>
  <si>
    <t>${MS1.select('includesConfigItem', 'StampingProcess', 9).metalStampingQtyPerRun}</t>
  </si>
  <si>
    <t>${MS1.select('includesConfigItem', 'StampingProcess', 9).metalStampingSuCost}</t>
  </si>
  <si>
    <t>${MS1.select('includesConfigItem', 'StampingProcess', 9).metalStampingLabourCostPerMachineHour}</t>
  </si>
  <si>
    <t>${MS1.select('includesConfigItem', 'StampingProcess', 9).metalStampingLabourCostPerPiece}</t>
  </si>
  <si>
    <t>${MS1.select('configItemIncludedBy', '', 0).select('includesSalesItem', 'SecondaryProcess', 0).objectName}</t>
  </si>
  <si>
    <t>${MS1.select('includesConfigItem', 'SecondaryProcess', 0).metalStampingToolCost}</t>
  </si>
  <si>
    <t>${MS1.select('includesConfigItem', 'SecondaryProcess', 0).select('hasProcessStation', '', 0).label}</t>
  </si>
  <si>
    <t>${MS1.select('includesConfigItem', 'SecondaryProcess', 0).select('hasMSURate', '', 0).label}</t>
  </si>
  <si>
    <t>${MS1.select('includesConfigItem', 'SecondaryProcess', 0).processCycleTime}</t>
  </si>
  <si>
    <t>${MS1.select('includesConfigItem', 'SecondaryProcess', 0).processMachineQtyPerHour}</t>
  </si>
  <si>
    <t>${MS1.select('includesConfigItem', 'SecondaryProcess', 0).processMachineRatePerHr}</t>
  </si>
  <si>
    <t>${MS1.select('includesConfigItem', 'SecondaryProcess', 0).processMachineCostPerPiece}</t>
  </si>
  <si>
    <t>${MS1.select('includesConfigItem', 'SecondaryProcess', 0).processSuCostPc}</t>
  </si>
  <si>
    <t>${MS1.select('configItemIncludedBy', '', 0).select('includesSalesItem', 'SecondaryProcess', 1).objectName}</t>
  </si>
  <si>
    <t>${MS1.select('includesConfigItem', 'SecondaryProcess', 1).metalStampingToolCost}</t>
  </si>
  <si>
    <t>${MS1.select('includesConfigItem', 'SecondaryProcess', 1).select('hasProcessStation', '', 0).label}</t>
  </si>
  <si>
    <t>${MS1.select('includesConfigItem', 'SecondaryProcess', 1).select('hasMSURate', '', 0).label}</t>
  </si>
  <si>
    <t>${MS1.select('includesConfigItem', 'SecondaryProcess', 1).processCycleTime}</t>
  </si>
  <si>
    <t>${MS1.select('includesConfigItem', 'SecondaryProcess', 1).processMachineQtyPerHour}</t>
  </si>
  <si>
    <t>${MS1.select('includesConfigItem', 'SecondaryProcess', 1).processMachineRatePerHr}</t>
  </si>
  <si>
    <t>${MS1.select('includesConfigItem', 'SecondaryProcess', 1).processMachineCostPerPiece}</t>
  </si>
  <si>
    <t>${MS1.select('includesConfigItem', 'SecondaryProcess', 1).processSuCostPc}</t>
  </si>
  <si>
    <t>${MS1.select('configItemIncludedBy', '', 0).select('includesSalesItem', 'SecondaryProcess', 2).objectName}</t>
  </si>
  <si>
    <t>${MS1.select('includesConfigItem', 'SecondaryProcess', 2).metalStampingToolCost}</t>
  </si>
  <si>
    <t>${MS1.select('includesConfigItem', 'SecondaryProcess', 2).select('hasProcessStation', '', 0).label}</t>
  </si>
  <si>
    <t>${MS1.select('includesConfigItem', 'SecondaryProcess', 2).select('hasMSURate', '', 0).label}</t>
  </si>
  <si>
    <t>${MS1.select('includesConfigItem', 'SecondaryProcess', 2).processCycleTime}</t>
  </si>
  <si>
    <t>${MS1.select('includesConfigItem', 'SecondaryProcess', 2).processMachineQtyPerHour}</t>
  </si>
  <si>
    <t>${MS1.select('includesConfigItem', 'SecondaryProcess', 2).processMachineRatePerHr}</t>
  </si>
  <si>
    <t>${MS1.select('includesConfigItem', 'SecondaryProcess', 2).processMachineCostPerPiece}</t>
  </si>
  <si>
    <t>${MS1.select('includesConfigItem', 'SecondaryProcess', 2).processSuCostPc}</t>
  </si>
  <si>
    <t>${MS1.select('configItemIncludedBy', '', 0).select('includesSalesItem', 'SecondaryProcess', 3).objectName}</t>
  </si>
  <si>
    <t>${MS1.select('includesConfigItem', 'SecondaryProcess', 3).metalStampingToolCost}</t>
  </si>
  <si>
    <t>${MS1.select('includesConfigItem', 'SecondaryProcess', 3).select('hasProcessStation', '', 0).label}</t>
  </si>
  <si>
    <t>${MS1.select('includesConfigItem', 'SecondaryProcess', 3).select('hasMSURate', '', 0).label}</t>
  </si>
  <si>
    <t>${MS1.select('includesConfigItem', 'SecondaryProcess', 3).processCycleTime}</t>
  </si>
  <si>
    <t>${MS1.select('includesConfigItem', 'SecondaryProcess', 3).processMachineQtyPerHour}</t>
  </si>
  <si>
    <t>${MS1.select('includesConfigItem', 'SecondaryProcess', 3).processMachineRatePerHr}</t>
  </si>
  <si>
    <t>${MS1.select('includesConfigItem', 'SecondaryProcess', 3).processMachineCostPerPiece}</t>
  </si>
  <si>
    <t>${MS1.select('includesConfigItem', 'SecondaryProcess', 3).processSuCostPc}</t>
  </si>
  <si>
    <t>${MS1.select('configItemIncludedBy', '', 0).select('includesSalesItem', 'SecondaryProcess', 4).objectName}</t>
  </si>
  <si>
    <t>${MS1.select('includesConfigItem', 'SecondaryProcess', 4).metalStampingToolCost}</t>
  </si>
  <si>
    <t>${MS1.select('includesConfigItem', 'SecondaryProcess', 4).select('hasProcessStation', '', 0).label}</t>
  </si>
  <si>
    <t>${MS1.select('includesConfigItem', 'SecondaryProcess', 4).select('hasMSURate', '', 0).label}</t>
  </si>
  <si>
    <t>${MS1.select('includesConfigItem', 'SecondaryProcess', 4).processCycleTime}</t>
  </si>
  <si>
    <t>${MS1.select('includesConfigItem', 'SecondaryProcess', 4).processMachineQtyPerHour}</t>
  </si>
  <si>
    <t>${MS1.select('includesConfigItem', 'SecondaryProcess', 4).processMachineRatePerHr}</t>
  </si>
  <si>
    <t>${MS1.select('includesConfigItem', 'SecondaryProcess', 4).processMachineCostPerPiece}</t>
  </si>
  <si>
    <t>${MS1.select('includesConfigItem', 'SecondaryProcess', 4).processSuCostPc}</t>
  </si>
  <si>
    <t>${MS1.select('configItemIncludedBy', '', 0).select('includesSalesItem', 'SecondaryFinishingProcess', 0).objectName}</t>
  </si>
  <si>
    <t>${MS1.select('includesConfigItem', 'SecondaryFinishingProcess', 0).metalStampingToolCost}</t>
  </si>
  <si>
    <t>${MS1.select('includesConfigItem', 'SecondaryFinishingProcess', 0).select('hasProcessStation', '', 0).label}</t>
  </si>
  <si>
    <t>${MS1.select('includesConfigItem', 'SecondaryFinishingProcess', 0).select('hasMSURate', '', 0).label}</t>
  </si>
  <si>
    <t>${MS1.select('includesConfigItem', 'SecondaryFinishingProcess', 0).processCycleTime}</t>
  </si>
  <si>
    <t>${MS1.select('includesConfigItem', 'SecondaryFinishingProcess', 0).processMachineQtyPerHour}</t>
  </si>
  <si>
    <t>${MS1.select('includesConfigItem', 'SecondaryFinishingProcess', 0).processMachineRatePerHr}</t>
  </si>
  <si>
    <t>${MS1.select('includesConfigItem', 'SecondaryFinishingProcess', 0).processMachineCostPerPiece}</t>
  </si>
  <si>
    <t>${MS1.select('includesConfigItem', 'SecondaryFinishingProcess', 0).processSuCostPc}</t>
  </si>
  <si>
    <t>${MS1.select('includesConfigItem', 'SecondaryFinishingProcess', 0).processLabourCostPerPiece}</t>
  </si>
  <si>
    <t>${MS1.select('configItemIncludedBy', '', 0).select('includesSalesItem', 'SecondaryFinishingProcess', 1).objectName}</t>
  </si>
  <si>
    <t>${MS1.select('includesConfigItem', 'SecondaryFinishingProcess', 1).metalStampingToolCost}</t>
  </si>
  <si>
    <t>${MS1.select('includesConfigItem', 'SecondaryFinishingProcess', 1).select('hasProcessStation', '', 0).label}</t>
  </si>
  <si>
    <t>${MS1.select('includesConfigItem', 'SecondaryFinishingProcess', 1).select('hasMSURate', '', 0).label}</t>
  </si>
  <si>
    <t>${MS1.select('includesConfigItem', 'SecondaryFinishingProcess', 1).processCycleTime}</t>
  </si>
  <si>
    <t>${MS1.select('includesConfigItem', 'SecondaryFinishingProcess', 1).processMachineQtyPerHour}</t>
  </si>
  <si>
    <t>${MS1.select('includesConfigItem', 'SecondaryFinishingProcess', 1).processMachineRatePerHr}</t>
  </si>
  <si>
    <t>${MS1.select('includesConfigItem', 'SecondaryFinishingProcess', 1).processMachineCostPerPiece}</t>
  </si>
  <si>
    <t>${MS1.select('includesConfigItem', 'SecondaryFinishingProcess', 1).processSuCostPc}</t>
  </si>
  <si>
    <t>${MS1.select('includesConfigItem', 'SecondaryFinishingProcess', 1).processLabourCostPerPiece}</t>
  </si>
  <si>
    <t>${MS1.select('configItemIncludedBy', '', 0).select('includesSalesItem', 'SecondaryFinishingProcess', 2).objectName}</t>
  </si>
  <si>
    <t>${MS1.select('includesConfigItem', 'SecondaryFinishingProcess', 2).metalStampingToolCost}</t>
  </si>
  <si>
    <t>${MS1.select('includesConfigItem', 'SecondaryFinishingProcess', 2).select('hasProcessStation', '', 0).label}</t>
  </si>
  <si>
    <t>${MS1.select('includesConfigItem', 'SecondaryFinishingProcess', 2).select('hasMSURate', '', 0).label}</t>
  </si>
  <si>
    <t>${MS1.select('includesConfigItem', 'SecondaryFinishingProcess', 2).processCycleTime}</t>
  </si>
  <si>
    <t>${MS1.select('includesConfigItem', 'SecondaryFinishingProcess', 2).processMachineQtyPerHour}</t>
  </si>
  <si>
    <t>${MS1.select('includesConfigItem', 'SecondaryFinishingProcess', 2).processMachineRatePerHr}</t>
  </si>
  <si>
    <t>${MS1.select('includesConfigItem', 'SecondaryFinishingProcess', 2).processMachineCostPerPiece}</t>
  </si>
  <si>
    <t>${MS1.select('includesConfigItem', 'SecondaryFinishingProcess', 2).processSuCostPc}</t>
  </si>
  <si>
    <t>${MS1.select('includesConfigItem', 'SecondaryFinishingProcess', 2).processLabourCostPerPiece}</t>
  </si>
  <si>
    <t>${MS1.select('configItemIncludedBy', '', 0).select('includesSalesItem', 'SecondaryFinishingProcess', 3).objectName}</t>
  </si>
  <si>
    <t>${MS1.select('includesConfigItem', 'SecondaryFinishingProcess', 3).metalStampingToolCost}</t>
  </si>
  <si>
    <t>${MS1.select('includesConfigItem', 'SecondaryFinishingProcess', 3).select('hasProcessStation', '', 0).label}</t>
  </si>
  <si>
    <t>${MS1.select('includesConfigItem', 'SecondaryFinishingProcess', 3).select('hasMSURate', '', 0).label}</t>
  </si>
  <si>
    <t>${MS1.select('includesConfigItem', 'SecondaryFinishingProcess', 3).processCycleTime}</t>
  </si>
  <si>
    <t>${MS1.select('includesConfigItem', 'SecondaryFinishingProcess', 3).processMachineQtyPerHour}</t>
  </si>
  <si>
    <t>${MS1.select('includesConfigItem', 'SecondaryFinishingProcess', 3).processMachineRatePerHr}</t>
  </si>
  <si>
    <t>${MS1.select('includesConfigItem', 'SecondaryFinishingProcess', 3).processMachineCostPerPiece}</t>
  </si>
  <si>
    <t>${MS1.select('includesConfigItem', 'SecondaryFinishingProcess', 3).processSuCostPc}</t>
  </si>
  <si>
    <t>${MS1.select('includesConfigItem', 'SecondaryFinishingProcess', 3).processLabourCostPerPiece}</t>
  </si>
  <si>
    <t>${MS1.select('configItemIncludedBy', '', 0).select('includesSalesItem', 'SecondaryFinishingProcess', 4).objectName}</t>
  </si>
  <si>
    <t>${MS1.select('includesConfigItem', 'SecondaryFinishingProcess', 4).metalStampingToolCost}</t>
  </si>
  <si>
    <t>${MS1.select('includesConfigItem', 'SecondaryFinishingProcess', 4).select('hasProcessStation', '', 0).label}</t>
  </si>
  <si>
    <t>${MS1.select('includesConfigItem', 'SecondaryFinishingProcess', 4).select('hasMSURate', '', 0).label}</t>
  </si>
  <si>
    <t>${MS1.select('includesConfigItem', 'SecondaryFinishingProcess', 4).processCycleTime}</t>
  </si>
  <si>
    <t>${MS1.select('includesConfigItem', 'SecondaryFinishingProcess', 4).processMachineQtyPerHour}</t>
  </si>
  <si>
    <t>${MS1.select('includesConfigItem', 'SecondaryFinishingProcess', 4).processMachineRatePerHr}</t>
  </si>
  <si>
    <t>${MS1.select('includesConfigItem', 'SecondaryFinishingProcess', 4).processMachineCostPerPiece}</t>
  </si>
  <si>
    <t>${MS1.select('includesConfigItem', 'SecondaryFinishingProcess', 4).processSuCostPc}</t>
  </si>
  <si>
    <t>${MS1.select('includesConfigItem', 'SecondaryFinishingProcess', 4).processLabourCostPerPiece}</t>
  </si>
  <si>
    <t>${MS1.metalStampingToolMarkup / 100}</t>
  </si>
  <si>
    <t>${MS1.metalStampingTransportCost}</t>
  </si>
  <si>
    <t>${MS1.metalStampingToAmortize}</t>
  </si>
  <si>
    <t>${MS1.metalStampingOverPcs}</t>
  </si>
  <si>
    <t>${MS1.select('includesConfigItem', 'Packaging', 0).packagingNoOfCtnPerMOQ}</t>
  </si>
  <si>
    <t>${MS1.select('includesConfigItem', 'Packaging', 0).packagingStdCartonBoxPerPallet}</t>
  </si>
  <si>
    <t>${MS1.metalStampingPackagingMatl}</t>
  </si>
  <si>
    <t>${MS1.select('includesConfigItem', 'Packaging', 0).packagingTotalMatlCostPerPiece}</t>
  </si>
  <si>
    <t>${MS1.select('includesConfigItem', 'Packaging', 0).packagingCtnType}</t>
  </si>
  <si>
    <t>${MS1.metalStampingQtyShipment}</t>
  </si>
  <si>
    <t>${MS1.select('includesConfigItem', 'Packaging', 0).packagingNoOfPalletPerMOQ}</t>
  </si>
  <si>
    <t>${MS1.select('includesConfigItem', 'Packaging', 0).packagingStdNoOfPallet}</t>
  </si>
  <si>
    <t>${MS1.metalStampingPackagingRate}</t>
  </si>
  <si>
    <t>${MS1.select('includesConfigItem', 'Packaging', 0).packagingPkgOutputPerhrs}</t>
  </si>
  <si>
    <t>${MS1.select('includesConfigItem', 'Packaging', 0).packagingQtyPerCtn}</t>
  </si>
  <si>
    <t>${MS1.metalStampingQtyShipmentOther}</t>
  </si>
  <si>
    <t>${MS1.metalStampingPackagingLabourCostRate}</t>
  </si>
  <si>
    <t>${MS1.select('includesConfigItem', 'Packaging', 0).packagingLabourCostPerHr}</t>
  </si>
  <si>
    <t>${MS1.select('includesConfigItem', 'Packaging', 0).packagingQtyPerPallet}</t>
  </si>
  <si>
    <t>${MS1.metalStampingShipmentCost}</t>
  </si>
  <si>
    <t>${MS1.metalStampingHubbingCost}</t>
  </si>
  <si>
    <t>${MS1.select('includesConfigItem', 'Packaging', 0).packagingFinishedGoodSize}</t>
  </si>
  <si>
    <t>${MS1.select('includesConfigItem', 'Packaging', 0).packagingStdPiecePerCartonBox}</t>
  </si>
  <si>
    <t>${MS1.select('includesConfigItem', 'Packaging', 0).packagingFinishedGoodsPerPallet}</t>
  </si>
  <si>
    <t>${MS1.select('includesConfigItem', 'Packaging', 0).packagingPalletCode}</t>
  </si>
  <si>
    <t>${MS1.select('includesConfigItem', 'Packaging', 0).packagingPalletSize}</t>
  </si>
  <si>
    <t>${MS1.select('includesConfigItem', 'Packaging', 0).packagingPalletUnitPrice}</t>
  </si>
  <si>
    <t>${MS1.select('includesConfigItem', 'Packaging', 0).packagingPalletTotalPrice}</t>
  </si>
  <si>
    <t>${MS1.select('includesConfigItem', 'Packaging', 0).packagingCartonBoxCode}</t>
  </si>
  <si>
    <t>${MS1.select('includesConfigItem', 'Packaging', 0).packagingCartonBoxSize}</t>
  </si>
  <si>
    <t>${MS1.select('includesConfigItem', 'Packaging', 0).packagingCartonBoxUnitPrice}</t>
  </si>
  <si>
    <t>${MS1.select('includesConfigItem', 'Packaging', 0).packagingCartonBoxTotalPrice}</t>
  </si>
  <si>
    <t>${MS1.metalStampingPiecesPerPallet}</t>
  </si>
  <si>
    <t>${MS1.metalStampingEngineeringHrs}</t>
  </si>
  <si>
    <t>${MS1.metalStampingEngineeringCost}</t>
  </si>
  <si>
    <t>${MS1.select('configItemIncludedBy', '', 0).select('includesSalesItem', 'Packaging', 0).select('includesSalesItem','PurchasedPartSubMaterial',0).objectName}</t>
  </si>
  <si>
    <t>${MS1.select('includesConfigItem', 'Packaging', 0).select('includesConfigItem', 'PurchasedPartSubMaterial', 0).purchasedPartPartDescription}</t>
  </si>
  <si>
    <t>${MS1.select('includesConfigItem', 'Packaging', 0).select('includesConfigItem', 'PurchasedPartSubMaterial', 0).packagingPurchasedPartsQtyPerPalletOther}</t>
  </si>
  <si>
    <t>${MS1.select('configItemIncludedBy', '', 0).select('includesSalesItem', 'Packaging', 0).select('includesSalesItem','PurchasedPartSubMaterial',0).select('includesItemHeaderPriceItem','',0).itemHeaderQuantity}</t>
  </si>
  <si>
    <t>${MS1.select('includesConfigItem', 'Packaging', 0).select('includesConfigItem', 'PurchasedPartSubMaterial', 0).packagingPurchasedPartsQtyPerPallet}</t>
  </si>
  <si>
    <t>${MS1.select('includesConfigItem', 'Packaging', 0).select('includesConfigItem', 'PurchasedPartSubMaterial', 0).mrbNonMFGactlCostPerPiece}</t>
  </si>
  <si>
    <t>${MS1.metalStampingDaysOfStockReqd}</t>
  </si>
  <si>
    <t>${MS1.metalStampingNoOfParts}</t>
  </si>
  <si>
    <t>${MS1.select('configItemIncludedBy', '', 0).select('includesSalesItem', 'Packaging', 0).select('includesSalesItem','PurchasedPartSubMaterial',1).objectName}</t>
  </si>
  <si>
    <t>${MS1.select('includesConfigItem', 'Packaging', 0).select('includesConfigItem', 'PurchasedPartSubMaterial', 1).purchasedPartPartDescription}</t>
  </si>
  <si>
    <t>${MS1.select('includesConfigItem', 'Packaging', 0).select('includesConfigItem', 'PurchasedPartSubMaterial', 1).packagingPurchasedPartsQtyPerPalletOther}</t>
  </si>
  <si>
    <t>${MS1.select('configItemIncludedBy', '', 0).select('includesSalesItem', 'Packaging', 0).select('includesSalesItem','PurchasedPartSubMaterial',1).select('includesItemHeaderPriceItem','',0).itemHeaderQuantity}</t>
  </si>
  <si>
    <t>${MS1.select('includesConfigItem', 'Packaging', 0).select('includesConfigItem', 'PurchasedPartSubMaterial', 1).packagingPurchasedPartsQtyPerPallet}</t>
  </si>
  <si>
    <t>${MS1.select('includesConfigItem', 'Packaging', 0).select('includesConfigItem', 'PurchasedPartSubMaterial', 1).mrbNonMFGactlCostPerPiece}</t>
  </si>
  <si>
    <t>${MS1.select('configItemIncludedBy', '', 0).select('includesSalesItem', 'Packaging', 0).select('includesSalesItem','PurchasedPartSubMaterial',2).objectName}</t>
  </si>
  <si>
    <t>${MS1.select('includesConfigItem', 'Packaging', 0).select('includesConfigItem', 'PurchasedPartSubMaterial', 2).purchasedPartPartDescription}</t>
  </si>
  <si>
    <t>${MS1.select('includesConfigItem', 'Packaging', 0).select('includesConfigItem', 'PurchasedPartSubMaterial', 2).packagingPurchasedPartsQtyPerPalletOther}</t>
  </si>
  <si>
    <t>${MS1.select('configItemIncludedBy', '', 0).select('includesSalesItem', 'Packaging', 0).select('includesSalesItem','PurchasedPartSubMaterial',2).select('includesItemHeaderPriceItem','',0).itemHeaderQuantity}</t>
  </si>
  <si>
    <t>${MS1.select('includesConfigItem', 'Packaging', 0).select('includesConfigItem', 'PurchasedPartSubMaterial', 2).packagingPurchasedPartsQtyPerPallet}</t>
  </si>
  <si>
    <t>${MS1.select('includesConfigItem', 'Packaging', 0).select('includesConfigItem', 'PurchasedPartSubMaterial', 2).mrbNonMFGactlCostPerPiece}</t>
  </si>
  <si>
    <t>${MS1.select('configItemIncludedBy', '', 0).select('includesSalesItem', 'Packaging', 0).select('includesSalesItem','PurchasedPartSubMaterial',3).objectName}</t>
  </si>
  <si>
    <t>${MS1.select('includesConfigItem', 'Packaging', 0).select('includesConfigItem', 'PurchasedPartSubMaterial',3).purchasedPartPartDescription}</t>
  </si>
  <si>
    <t>${MS1.select('includesConfigItem', 'Packaging', 0).select('includesConfigItem', 'PurchasedPartSubMaterial', 3).packagingPurchasedPartsQtyPerPalletOther}</t>
  </si>
  <si>
    <t>${MS1.select('configItemIncludedBy', '', 0).select('includesSalesItem', 'Packaging', 0).select('includesSalesItem','PurchasedPartSubMaterial',3).select('includesItemHeaderPriceItem','',0).itemHeaderQuantity}</t>
  </si>
  <si>
    <t>${MS1.select('includesConfigItem', 'Packaging', 0).select('includesConfigItem', 'PurchasedPartSubMaterial', 3).packagingPurchasedPartsQtyPerPallet}</t>
  </si>
  <si>
    <t>${MS1.select('includesConfigItem', 'Packaging', 0).select('includesConfigItem', 'PurchasedPartSubMaterial', 3).mrbNonMFGactlCostPerPiece}</t>
  </si>
  <si>
    <t>${MS1.select('configItemIncludedBy', '', 0).select('includesSalesItem', 'Packaging', 0).select('includesSalesItem','PurchasedPartSubMaterial',4).objectName}</t>
  </si>
  <si>
    <t>${MS1.select('includesConfigItem', 'Packaging', 0).select('includesConfigItem', 'PurchasedPartSubMaterial', 4).purchasedPartPartDescription}</t>
  </si>
  <si>
    <t>${MS1.select('includesConfigItem', 'Packaging', 0).select('includesConfigItem', 'PurchasedPartSubMaterial', 4).packagingPurchasedPartsQtyPerPalletOther}</t>
  </si>
  <si>
    <t>${MS1.select('configItemIncludedBy', '', 0).select('includesSalesItem', 'Packaging', 0).select('includesSalesItem','PurchasedPartSubMaterial',4).select('includesItemHeaderPriceItem','',0).itemHeaderQuantity}</t>
  </si>
  <si>
    <t>${MS1.select('includesConfigItem', 'Packaging', 0).select('includesConfigItem', 'PurchasedPartSubMaterial', 4).packagingPurchasedPartsQtyPerPallet}</t>
  </si>
  <si>
    <t>${MS1.select('includesConfigItem', 'Packaging', 0).select('includesConfigItem', 'PurchasedPartSubMaterial', 4).mrbNonMFGactlCostPerPiece}</t>
  </si>
  <si>
    <t>${MS1.select('configItemIncludedBy', '', 0).select('includesSalesItem', 'Packaging', 0).select('includesSalesItem','PurchasedPartSubMaterial',5).objectName}</t>
  </si>
  <si>
    <t>${MS1.select('includesConfigItem', 'Packaging', 0).select('includesConfigItem', 'PurchasedPartSubMaterial', 5).purchasedPartPartDescription}</t>
  </si>
  <si>
    <t>${MS1.select('includesConfigItem', 'Packaging', 0).select('includesConfigItem', 'PurchasedPartSubMaterial', 5).packagingPurchasedPartsQtyPerPalletOther}</t>
  </si>
  <si>
    <t>${MS1.select('configItemIncludedBy', '', 0).select('includesSalesItem', 'Packaging', 0).select('includesSalesItem','PurchasedPartSubMaterial',5).select('includesItemHeaderPriceItem','',0).itemHeaderQuantity}</t>
  </si>
  <si>
    <t>${MS1.select('includesConfigItem', 'Packaging', 0).select('includesConfigItem', 'PurchasedPartSubMaterial', 5).packagingPurchasedPartsQtyPerPallet}</t>
  </si>
  <si>
    <t>${MS1.select('includesConfigItem', 'Packaging', 0).select('includesConfigItem', 'PurchasedPartSubMaterial', 5).mrbNonMFGactlCostPerPiece}</t>
  </si>
  <si>
    <t>${MS1.select('configItemIncludedBy', '', 0).select('includesSalesItem', 'Packaging', 0).select('includesSalesItem','PurchasedPartSubMaterial',6).objectName}</t>
  </si>
  <si>
    <t>${MS1.select('includesConfigItem', 'Packaging', 0).select('includesConfigItem', 'PurchasedPartSubMaterial', 6).purchasedPartPartDescription}</t>
  </si>
  <si>
    <t>${MS1.select('includesConfigItem', 'Packaging', 0).select('includesConfigItem', 'PurchasedPartSubMaterial', 6).packagingPurchasedPartsQtyPerPalletOther}</t>
  </si>
  <si>
    <t>${MS1.select('configItemIncludedBy', '', 0).select('includesSalesItem', 'Packaging', 0).select('includesSalesItem','PurchasedPartSubMaterial',6).select('includesItemHeaderPriceItem','',0).itemHeaderQuantity}</t>
  </si>
  <si>
    <t>${MS1.select('includesConfigItem', 'Packaging', 0).select('includesConfigItem', 'PurchasedPartSubMaterial', 6).packagingPurchasedPartsQtyPerPallet}</t>
  </si>
  <si>
    <t>${MS1.select('includesConfigItem', 'Packaging', 0).select('includesConfigItem', 'PurchasedPartSubMaterial', 6).mrbNonMFGactlCostPerPiece}</t>
  </si>
  <si>
    <t>${MS1.select('configItemIncludedBy', '', 0).select('includesSalesItem', 'Packaging', 0).select('includesSalesItem','PurchasedPartSubMaterial',7).objectName}</t>
  </si>
  <si>
    <t>${MS1.select('includesConfigItem', 'Packaging', 0).select('includesConfigItem', 'PurchasedPartSubMaterial', 7).purchasedPartPartDescription}</t>
  </si>
  <si>
    <t>${MS1.select('includesConfigItem', 'Packaging', 0).select('includesConfigItem', 'PurchasedPartSubMaterial', 7).packagingPurchasedPartsQtyPerPalletOther}</t>
  </si>
  <si>
    <t>${MS1.select('configItemIncludedBy', '', 0).select('includesSalesItem', 'Packaging', 0).select('includesSalesItem','PurchasedPartSubMaterial',7).select('includesItemHeaderPriceItem','',0).itemHeaderQuantity}</t>
  </si>
  <si>
    <t>${MS1.select('includesConfigItem', 'Packaging', 0).select('includesConfigItem', 'PurchasedPartSubMaterial', 7).packagingPurchasedPartsQtyPerPallet}</t>
  </si>
  <si>
    <t>${MS1.select('includesConfigItem', 'Packaging', 0).select('includesConfigItem', 'PurchasedPartSubMaterial', 7).mrbNonMFGactlCostPerPiece}</t>
  </si>
  <si>
    <t>${MS1.metalStampingFinishingMarkup/100}</t>
  </si>
  <si>
    <t>${MS1.select('configItemIncludedBy', '', 0).select('includesSalesItem', 'Packaging', 0).select('includesSalesItem','PurchasedPartSubMaterial',8).objectName}</t>
  </si>
  <si>
    <t>${MS1.select('includesConfigItem', 'Packaging', 0).select('includesConfigItem', 'PurchasedPartSubMaterial',8).purchasedPartPartDescription}</t>
  </si>
  <si>
    <t>${MS1.select('includesConfigItem', 'Packaging', 0).select('includesConfigItem', 'PurchasedPartSubMaterial', 8).packagingPurchasedPartsQtyPerPalletOther}</t>
  </si>
  <si>
    <t>${MS1.select('configItemIncludedBy', '', 0).select('includesSalesItem', 'Packaging', 0).select('includesSalesItem','PurchasedPartSubMaterial',8).select('includesItemHeaderPriceItem','',0).itemHeaderQuantity}</t>
  </si>
  <si>
    <t>${MS1.select('includesConfigItem', 'Packaging', 0).select('includesConfigItem', 'PurchasedPartSubMaterial', 8).packagingPurchasedPartsQtyPerPallet}</t>
  </si>
  <si>
    <t>${MS1.select('includesConfigItem', 'Packaging', 0).select('includesConfigItem', 'PurchasedPartSubMaterial', 8).mrbNonMFGactlCostPerPiece}</t>
  </si>
  <si>
    <t>${MS1.select('configItemIncludedBy', '', 0).select('includesSalesItem', 'Packaging', 0).select('includesSalesItem','PurchasedPartSubMaterial',9).objectName}</t>
  </si>
  <si>
    <t>${MS1.select('includesConfigItem', 'Packaging', 0).select('includesConfigItem', 'PurchasedPartSubMaterial',9).purchasedPartPartDescription}</t>
  </si>
  <si>
    <t>${MS1.select('includesConfigItem', 'Packaging', 0).select('includesConfigItem', 'PurchasedPartSubMaterial', 9).packagingPurchasedPartsQtyPerPalletOther}</t>
  </si>
  <si>
    <t>${MS1.select('configItemIncludedBy', '', 0).select('includesSalesItem', 'Packaging', 0).select('includesSalesItem','PurchasedPartSubMaterial',9).select('includesItemHeaderPriceItem','',0).itemHeaderQuantity}</t>
  </si>
  <si>
    <t>${MS1.select('includesConfigItem', 'Packaging', 0).select('includesConfigItem', 'PurchasedPartSubMaterial', 9).packagingPurchasedPartsQtyPerPallet}</t>
  </si>
  <si>
    <t>${MS1.select('includesConfigItem', 'Packaging', 0).select('includesConfigItem', 'PurchasedPartSubMaterial', 9).mrbNonMFGactlCostPerPiece}</t>
  </si>
  <si>
    <t>${MS1.select('configItemIncludedBy', '', 0).select('includesSalesItem', 'Packaging', 0).select('includesSalesItem','PurchasedPartSubMaterial',10).objectName}</t>
  </si>
  <si>
    <t>${MS1.select('includesConfigItem', 'Packaging', 0).select('includesConfigItem', 'PurchasedPartSubMaterial', 10).purchasedPartPartDescription}</t>
  </si>
  <si>
    <t>${MS1.select('includesConfigItem', 'Packaging', 0).select('includesConfigItem', 'PurchasedPartSubMaterial', 10).packagingPurchasedPartsQtyPerPalletOther}</t>
  </si>
  <si>
    <t>${MS1.select('configItemIncludedBy', '', 0).select('includesSalesItem', 'Packaging', 0).select('includesSalesItem','PurchasedPartSubMaterial',10).select('includesItemHeaderPriceItem','',0).itemHeaderQuantity}</t>
  </si>
  <si>
    <t>${MS1.select('includesConfigItem', 'Packaging', 0).select('includesConfigItem', 'PurchasedPartSubMaterial', 10).packagingPurchasedPartsQtyPerPallet}</t>
  </si>
  <si>
    <t>${MS1.select('includesConfigItem', 'Packaging', 0).select('includesConfigItem', 'PurchasedPartSubMaterial', 10).mrbNonMFGactlCostPerPiece}</t>
  </si>
  <si>
    <t>${MS1.metalStampingPackagingMatlMarkup/100}</t>
  </si>
  <si>
    <t>${MS1.select('configItemIncludedBy', '', 0).select('includesSalesItem', 'Packaging', 0).select('includesSalesItem','PurchasedPartSubMaterial',11).objectName}</t>
  </si>
  <si>
    <t>${MS1.select('includesConfigItem', 'Packaging', 0).select('includesConfigItem', 'PurchasedPartSubMaterial', 11).purchasedPartPartDescription}</t>
  </si>
  <si>
    <t>${MS1.select('includesConfigItem', 'Packaging', 0).select('includesConfigItem', 'PurchasedPartSubMaterial', 11).packagingPurchasedPartsQtyPerPalletOther}</t>
  </si>
  <si>
    <t>${MS1.select('configItemIncludedBy', '', 0).select('includesSalesItem', 'Packaging', 0).select('includesSalesItem','PurchasedPartSubMaterial',11).select('includesItemHeaderPriceItem','',0).itemHeaderQuantity}</t>
  </si>
  <si>
    <t>${MS1.select('includesConfigItem', 'Packaging', 0).select('includesConfigItem', 'PurchasedPartSubMaterial', 11).packagingPurchasedPartsQtyPerPallet}</t>
  </si>
  <si>
    <t>${MS1.select('includesConfigItem', 'Packaging', 0).select('includesConfigItem', 'PurchasedPartSubMaterial', 11).mrbNonMFGactlCostPerPiece}</t>
  </si>
  <si>
    <t>${MS1.metalStampingFreightMarkup/100}</t>
  </si>
  <si>
    <t>${MS1.metalStampingYieldLossMarkup/100}</t>
  </si>
  <si>
    <t>${MS1.select('includesConfigItem', 'Packaging', 0).packagingMarkUp}</t>
  </si>
  <si>
    <t>${MS1.metalStampingOverheadMarkup/100}</t>
  </si>
  <si>
    <t>${MS1.metalStampingProfitMarkup/100}</t>
  </si>
  <si>
    <t>${MS1.metalStampingFinancingMarkup/100}</t>
  </si>
  <si>
    <t>${MS1.metalStampingYearOverYearReductionY1}</t>
  </si>
  <si>
    <t>${MS1.metalStampingTotalCostY1}</t>
  </si>
  <si>
    <t>${MS1.metalStampingVAT}</t>
  </si>
  <si>
    <t>${MS1.metalStampingYearOverYearReductionY2}</t>
  </si>
  <si>
    <t>${MS1.metalStampingTotalCostY2}</t>
  </si>
  <si>
    <t>${MS1.metalStampingYearOverYearReductionY3}</t>
  </si>
  <si>
    <t>${MS1.metalStampingTotalCostY3}</t>
  </si>
  <si>
    <t>${MS1.metalStampingYearOverYearReductionY4}</t>
  </si>
  <si>
    <t>${MS1.metalStampingTotalCostY4}</t>
  </si>
  <si>
    <t>${MS1.metalStampingYearOverYearReductionY5}</t>
  </si>
  <si>
    <t>${MS1.metalStampingTotalCostY5}</t>
  </si>
  <si>
    <t>http://www.inmindcomputing.com/application/application-schema.owl#configItemIncludedBy=http://www.inmindcomputing.com/platform/platform-schema.owl#objectName//</t>
  </si>
  <si>
    <t>${secProcess.processMarkupMRB/100}</t>
  </si>
  <si>
    <t>${secProcess.secondaryProcessYieldLoss/100}</t>
  </si>
  <si>
    <t>${secProcess.mrbNonMFGMarkUp/100}</t>
  </si>
  <si>
    <t>&lt;jx:if test="${empty(quote.usesPerson)}"&gt;</t>
  </si>
  <si>
    <t>&lt;/jx:if&gt;</t>
  </si>
  <si>
    <t>&lt;jx:if test="${!empty(quote.usesPerson)}"&gt;</t>
  </si>
  <si>
    <t>$[IF(_MasterData!A125="",_MasterData!A124,"-")]</t>
  </si>
  <si>
    <t>MATERIAL RATIO BREAKDOWN -  MRB FOR ${MRB.configItemIncludedBy.objectName}</t>
  </si>
  <si>
    <t>MATERIAL RATIO BREAKDOWN -  MRB FOR ${MRB2.configItemIncludedBy.objectName}</t>
  </si>
  <si>
    <t>MATERIAL RATIO BREAKDOWN -  MRB FOR ${MRB3.configItemIncludedBy.objectName}</t>
  </si>
  <si>
    <t>STRIP SIZE THICKNESS</t>
  </si>
  <si>
    <t>&lt;jx:forEach items="${quote.value("www.inmindcomputing.com/application/application-schema-ext.owl#zhasPlant","www.inmindcomputing.com/application/products/products-schema-knowledgebase.owl#includesWorkStation")}" var="mc"&gt;</t>
  </si>
  <si>
    <t>&lt;jx:forEach items="${quote.value("www.inmindcomputing.com/application/application-schema-ext.owl#zhasPlant","www.inmindcomputing.com/application/products/products-schema-knowledgebase.owl#includesProcessStation")}" var="pc"&gt;</t>
  </si>
  <si>
    <t>FINISHING</t>
  </si>
  <si>
    <t>A</t>
  </si>
  <si>
    <t>B</t>
  </si>
  <si>
    <t>C</t>
  </si>
  <si>
    <t>D</t>
  </si>
  <si>
    <t>E</t>
  </si>
  <si>
    <t>F</t>
  </si>
  <si>
    <t>${quote.quoteReference}</t>
  </si>
  <si>
    <t>${MS.select('includesConfigItem', 'Subcon', 5).mrbNonMFGMarkUp}</t>
  </si>
  <si>
    <t>(B1)INHOUSE FINISHING</t>
  </si>
  <si>
    <t>G</t>
  </si>
  <si>
    <t>H</t>
  </si>
  <si>
    <t>I</t>
  </si>
  <si>
    <t>J</t>
  </si>
  <si>
    <t>K</t>
  </si>
  <si>
    <t>L</t>
  </si>
  <si>
    <t>M</t>
  </si>
  <si>
    <t>${MS1.select('includesConfigItem', 'Subcon', 5).mrbNonMFGMarkUp}</t>
  </si>
  <si>
    <t>STRIP Section:</t>
  </si>
  <si>
    <t>$[C16*F16*(I16/100)]</t>
  </si>
  <si>
    <t>$[S13-S14]</t>
  </si>
  <si>
    <t>$[((C16*F16)*(1-(I16/100)))]</t>
  </si>
  <si>
    <t>$[SUM(D37:D39)+SUM(I37:I39)]</t>
  </si>
  <si>
    <t>PACKAGING QTY/HR (OTHERS)</t>
  </si>
  <si>
    <t>PACKAGING LABOUR COST/HR (OTHERS)</t>
  </si>
  <si>
    <t>PACKAGING LABOUR COST/HR</t>
  </si>
  <si>
    <t>PACKAGING QTY/HR</t>
  </si>
  <si>
    <t>$[O15]</t>
  </si>
  <si>
    <t>$[I40]</t>
  </si>
  <si>
    <t>$[O16]</t>
  </si>
  <si>
    <t>${"=T('MS" + (metalStatus.index+1) + "'!$C$5)"}</t>
  </si>
  <si>
    <t>${"=T('MS" + (metalStatus.index+1) + "'!$F$5)"}</t>
  </si>
  <si>
    <t>Matl Spec</t>
  </si>
  <si>
    <t>${"='MS" + (metalStatus.index+1) + "'!$I$11" + '&amp;""'}</t>
  </si>
  <si>
    <t>${"='MS" + (metalStatus.index+1) + "'!$L$11" + '&amp;""'}</t>
  </si>
  <si>
    <t>${"='MS" + (metalStatus.index+1) + "'!$O$11" + '&amp;""'}</t>
  </si>
  <si>
    <t>${"='MS" + (metalStatus.index+1) + "'!$O$12" + '&amp;""'}</t>
  </si>
  <si>
    <t>${"='MS" + (metalStatus.index+1) + "'!$C$13" + '&amp;""'}</t>
  </si>
  <si>
    <t>${"='MS" + (metalStatus.index+1) + "'!$F$13" + '&amp;""'}</t>
  </si>
  <si>
    <t>${"='MS" + (metalStatus.index+1) + "'!$I$13" + '&amp;""'}</t>
  </si>
  <si>
    <t>${"='MS" + (metalStatus.index+1) + "'!$L$13" + '&amp;""'}</t>
  </si>
  <si>
    <t>${"='MS" + (metalStatus.index+1) + "'!$O$13 * 100"}</t>
  </si>
  <si>
    <t>${"='MS" + (metalStatus.index+1) + "'!$F$14 * 100"}</t>
  </si>
  <si>
    <t>${"='MS" + (metalStatus.index+1) + "'!$C$15" + '&amp;""'}</t>
  </si>
  <si>
    <t>${"='MS" + (metalStatus.index+1) + "'!$F$16" + '&amp;""'}</t>
  </si>
  <si>
    <t>${"='MS" + (metalStatus.index+1) + "'!$I$16" + '&amp;""'}</t>
  </si>
  <si>
    <t>${"='MS" + (metalStatus.index+1) + "'!$S$11" + '&amp;""'}</t>
  </si>
  <si>
    <t>${"='MS" + (metalStatus.index+1) + "'!$S$14" + '&amp;""'}</t>
  </si>
  <si>
    <t>${"='MS" + (metalStatus.index+1) + "'!$C$90 * 100"}</t>
  </si>
  <si>
    <t>${"='MS" + (metalStatus.index+1) + "'!$F$7" + '&amp;""'}</t>
  </si>
  <si>
    <t>${"=T('MS" + (metalStatus.index+1) + "'!$D$201)"}</t>
  </si>
  <si>
    <t>${"=T('MS" + (metalStatus.index+1) + "'!$J$201)"}</t>
  </si>
  <si>
    <t>${"=T('MS" + (metalStatus.index+1) + "'!$I$" + (201 + processStatus.index) + ")"}</t>
  </si>
  <si>
    <t>${"=T('MS" + (metalStatus.index+1) + "'!$H$" + (201 + processStatus.index) + ")"}</t>
  </si>
  <si>
    <t>${"=T('MS" + (metalStatus.index+1) + "'!$G$" + (201 + processStatus.index) + ")"}</t>
  </si>
  <si>
    <t>${"=T('MS" + (metalStatus.index+1) + "'!$F$" + (201 + processStatus.index) + ")"}</t>
  </si>
  <si>
    <t>${"=T('MS" + (metalStatus.index+1) + "'!$C$" + (201 + processStatus.index) + ")"}</t>
  </si>
  <si>
    <t>${"=T('MS" + (metalStatus.index+1) + "'!$B$" + (201 + processStatus.index) + ")"}</t>
  </si>
  <si>
    <t>${"=T('MS" + (metalStatus.index+1) + "'!$M$" + (20 +secStatus.index) + ")"}</t>
  </si>
  <si>
    <t>${"=T('MS" + (metalStatus.index+1) + "'!$M$" + (27 + secStatus.index) + ")"}</t>
  </si>
  <si>
    <t>${"=T('MS" + (metalStatus.index+1) + "'!$O$" + (20 + secStatus.index) + ")"}</t>
  </si>
  <si>
    <t>${"=T('MS" + (metalStatus.index+1) + "'!$O$" + (27+ secStatus.index) + ")"}</t>
  </si>
  <si>
    <t>TOTAL SUBCON COST</t>
  </si>
  <si>
    <t>TOTAL INHOUSEFINISHING COST</t>
  </si>
  <si>
    <t>$[IF(O6="",1,O6)]</t>
  </si>
  <si>
    <t>$[(O11+O12)*(1+O13)]</t>
  </si>
  <si>
    <t>MATERIAL RATIO BREAKDOWN -  MRB FOR ${MRB1.configItemIncludedBy.objectName}</t>
  </si>
  <si>
    <t>&lt;jx:forEach items="${MRB1.includesConfigItem}" var="metalConfig" varStatus="metalStatus" select="${metalConfig.type.contains("MetalStamping") }"&gt;</t>
  </si>
  <si>
    <t>&lt;jx:forEach items="${MRB1.includesConfigItem}" var="secProcess" varStatus="secProcessStatus" select="${secProcess.type.contains("SecondaryProcess") }"&gt;</t>
  </si>
  <si>
    <t>&lt;jx:forEach items="${MRB1.includesConfigItem}" var="secProcess" varStatus="secProcessStatus" select="${secProcess.type.contains("SecondaryFinishingProcess") }"&gt;</t>
  </si>
  <si>
    <t>&lt;jx:forEach items="${MRB1.includesConfigItem}" var="secProcess" varStatus="secProcessStatus" select="${secProcess.type.contains("Subcon") }"&gt;</t>
  </si>
  <si>
    <t>&lt;jx:forEach items="${MRB1.includesConfigItem}" var="secProcess" varStatus="secProcessStatus" select="${secProcess.type.contains("InhouseFinishing") }"&gt;</t>
  </si>
  <si>
    <t>&lt;jx:forEach items="${MRB1.includesConfigItem}" var="plastic" varStatus="plasticStatus" select="${plastic.type.contains("PurchasedPlasticPart") }"&gt;</t>
  </si>
  <si>
    <t>&lt;jx:forEach items="${MRB1.includesConfigItem}" var="purchaseConfig" varStatus="purchaseStatus" select="${purchaseConfig.type.endsWith("PurchasedPartOther") }"&gt;</t>
  </si>
  <si>
    <t>${MRB1.select('includesConfigItem', 'Packaging', 0).packagingNoOfCtnPerMOQ}</t>
  </si>
  <si>
    <t>${MRB1.select('includesConfigItem', 'Packaging', 0).packagingStdCartonBoxPerPallet}</t>
  </si>
  <si>
    <t>${MRB1.select('includesConfigItem', 'Packaging', 0).packagingNoOfPalletPerMOQ}</t>
  </si>
  <si>
    <t>${MRB1.select('includesConfigItem', 'Packaging', 0).packagingStdNoOfPallet}</t>
  </si>
  <si>
    <t>${MRB1.assemblyLabourAndStorageCost}</t>
  </si>
  <si>
    <t>${MRB1.mrbNonMFGToolingCost}</t>
  </si>
  <si>
    <t>${MRB1.mrbNonMFGToolAmortization}</t>
  </si>
  <si>
    <t>${MRB1.mrbToolingMarkup/100}</t>
  </si>
  <si>
    <t>${MRB1.assemblyGAMarkup/100}</t>
  </si>
  <si>
    <t>${MRB1.assemblyPackagingSummary}</t>
  </si>
  <si>
    <t>${MRB1.select('includesConfigItem', 'Packaging', 0).packagingFinishedGoodSize}</t>
  </si>
  <si>
    <t>${MRB1.select('includesConfigItem', 'Packaging', 0).packagingStdPiecePerCartonBox}</t>
  </si>
  <si>
    <t>${MRB1.select('includesConfigItem', 'Packaging', 0).packagingFinishedGoodsPerPallet}</t>
  </si>
  <si>
    <t>${MRB1.select('includesConfigItem', 'Packaging', 0).packagingLabourCostPerHr}</t>
  </si>
  <si>
    <t>${MRB1.assemblyPackagingMarkup/100}</t>
  </si>
  <si>
    <t>${MRB1.select('includesConfigItem', 'Packaging', 0).packagingPalletCode}</t>
  </si>
  <si>
    <t>${MRB1.select('includesConfigItem', 'Packaging', 0).packagingPalletSize}</t>
  </si>
  <si>
    <t>${MRB1.select('includesConfigItem', 'Packaging', 0).packagingPalletUnitPrice}</t>
  </si>
  <si>
    <t>${MRB1.select('includesConfigItem', 'Packaging', 0).packagingPalletTotalPrice}</t>
  </si>
  <si>
    <t>${MRB1.select('includesConfigItem', 'Packaging', 0).packagingPkgOutputPerhrs}</t>
  </si>
  <si>
    <t>${MRB1.assemblyProfitMarkup/100}</t>
  </si>
  <si>
    <t>${MRB1.select('includesConfigItem', 'Packaging', 0).packagingCartonBoxCode}</t>
  </si>
  <si>
    <t>${MRB1.select('includesConfigItem', 'Packaging', 0).packagingCartonBoxSize}</t>
  </si>
  <si>
    <t>${MRB1.select('includesConfigItem', 'Packaging', 0).packagingCartonBoxUnitPrice}</t>
  </si>
  <si>
    <t>${MRB1.select('includesConfigItem', 'Packaging', 0).packagingCartonBoxTotalPrice}</t>
  </si>
  <si>
    <t>${MRB1.select('configItemIncludedBy', '', 0).select('includesSalesItem', 'Packaging', 0).select('includesSalesItem','PurchasedPartSubMaterial',0).objectName}</t>
  </si>
  <si>
    <t>${MRB1.select('includesConfigItem', 'Packaging', 0).select('includesConfigItem', 'PurchasedPartSubMaterial', 0).purchasedPartPartDescription}</t>
  </si>
  <si>
    <t>${MRB1.select('includesConfigItem', 'Packaging', 0).select('includesConfigItem', 'PurchasedPartSubMaterial', 0).packagingPurchasedPartsQtyPerPalletOther}</t>
  </si>
  <si>
    <t>${MRB1.select('configItemIncludedBy', '', 0).select('includesSalesItem', 'Packaging', 0).select('includesSalesItem','PurchasedPartSubMaterial',0).select('includesItemHeaderPriceItem','',0).itemHeaderQuantity}</t>
  </si>
  <si>
    <t>${MRB1.select('includesConfigItem', 'Packaging', 0).select('includesConfigItem', 'PurchasedPartSubMaterial', 0).packagingPurchasedPartsQtyPerPallet}</t>
  </si>
  <si>
    <t>${MRB1.select('includesConfigItem', 'Packaging', 0).select('includesConfigItem', 'PurchasedPartSubMaterial', 0).mrbNonMFGactlCostPerPiece}</t>
  </si>
  <si>
    <t>${MRB1.select('configItemIncludedBy', '', 0).select('includesSalesItem', 'Packaging', 0).select('includesSalesItem','PurchasedPartSubMaterial',1).objectName}</t>
  </si>
  <si>
    <t>${MRB1.select('includesConfigItem', 'Packaging', 0).select('includesConfigItem', 'PurchasedPartSubMaterial', 1).purchasedPartPartDescription}</t>
  </si>
  <si>
    <t>${MRB1.select('includesConfigItem', 'Packaging', 0).select('includesConfigItem', 'PurchasedPartSubMaterial', 1).packagingPurchasedPartsQtyPerPalletOther}</t>
  </si>
  <si>
    <t>${MRB1.select('configItemIncludedBy', '', 0).select('includesSalesItem', 'Packaging', 0).select('includesSalesItem','PurchasedPartSubMaterial',1).select('includesItemHeaderPriceItem','',0).itemHeaderQuantity}</t>
  </si>
  <si>
    <t>${MRB1.select('includesConfigItem', 'Packaging', 0).select('includesConfigItem', 'PurchasedPartSubMaterial', 1).packagingPurchasedPartsQtyPerPallet}</t>
  </si>
  <si>
    <t>${MRB1.select('includesConfigItem', 'Packaging', 0).select('includesConfigItem', 'PurchasedPartSubMaterial', 1).mrbNonMFGactlCostPerPiece}</t>
  </si>
  <si>
    <t>${MRB1.select('configItemIncludedBy', '', 0).select('includesSalesItem', 'Packaging', 0).select('includesSalesItem','PurchasedPartSubMaterial',2).objectName}</t>
  </si>
  <si>
    <t>${MRB1.select('includesConfigItem', 'Packaging', 0).select('includesConfigItem', 'PurchasedPartSubMaterial', 2).purchasedPartPartDescription}</t>
  </si>
  <si>
    <t>${MRB1.select('includesConfigItem', 'Packaging', 0).select('includesConfigItem', 'PurchasedPartSubMaterial', 2).packagingPurchasedPartsQtyPerPalletOther}</t>
  </si>
  <si>
    <t>${MRB1.select('configItemIncludedBy', '', 0).select('includesSalesItem', 'Packaging', 0).select('includesSalesItem','PurchasedPartSubMaterial',2).select('includesItemHeaderPriceItem','',0).itemHeaderQuantity}</t>
  </si>
  <si>
    <t>${MRB1.select('includesConfigItem', 'Packaging', 0).select('includesConfigItem', 'PurchasedPartSubMaterial', 2).packagingPurchasedPartsQtyPerPallet}</t>
  </si>
  <si>
    <t>${MRB1.select('includesConfigItem', 'Packaging', 0).select('includesConfigItem', 'PurchasedPartSubMaterial', 2).mrbNonMFGactlCostPerPiece}</t>
  </si>
  <si>
    <t>${MRB1.select('configItemIncludedBy', '', 0).select('includesSalesItem', 'Packaging', 0).select('includesSalesItem','PurchasedPartSubMaterial',3).objectName}</t>
  </si>
  <si>
    <t>${MRB1.select('includesConfigItem', 'Packaging', 0).select('includesConfigItem', 'PurchasedPartSubMaterial',3).purchasedPartPartDescription}</t>
  </si>
  <si>
    <t>${MRB1.select('includesConfigItem', 'Packaging', 0).select('includesConfigItem', 'PurchasedPartSubMaterial', 3).packagingPurchasedPartsQtyPerPalletOther}</t>
  </si>
  <si>
    <t>${MRB1.select('configItemIncludedBy', '', 0).select('includesSalesItem', 'Packaging', 0).select('includesSalesItem','PurchasedPartSubMaterial',3).select('includesItemHeaderPriceItem','',0).itemHeaderQuantity}</t>
  </si>
  <si>
    <t>${MRB1.select('includesConfigItem', 'Packaging', 0).select('includesConfigItem', 'PurchasedPartSubMaterial', 3).packagingPurchasedPartsQtyPerPallet}</t>
  </si>
  <si>
    <t>${MRB1.select('includesConfigItem', 'Packaging', 0).select('includesConfigItem', 'PurchasedPartSubMaterial', 3).mrbNonMFGactlCostPerPiece}</t>
  </si>
  <si>
    <t>${MRB1.select('configItemIncludedBy', '', 0).select('includesSalesItem', 'Packaging', 0).select('includesSalesItem','PurchasedPartSubMaterial',4).objectName}</t>
  </si>
  <si>
    <t>${MRB1.select('includesConfigItem', 'Packaging', 0).select('includesConfigItem', 'PurchasedPartSubMaterial', 4).purchasedPartPartDescription}</t>
  </si>
  <si>
    <t>${MRB1.select('includesConfigItem', 'Packaging', 0).select('includesConfigItem', 'PurchasedPartSubMaterial', 4).packagingPurchasedPartsQtyPerPalletOther}</t>
  </si>
  <si>
    <t>${MRB1.select('configItemIncludedBy', '', 0).select('includesSalesItem', 'Packaging', 0).select('includesSalesItem','PurchasedPartSubMaterial',4).select('includesItemHeaderPriceItem','',0).itemHeaderQuantity}</t>
  </si>
  <si>
    <t>${MRB1.select('includesConfigItem', 'Packaging', 0).select('includesConfigItem', 'PurchasedPartSubMaterial', 4).packagingPurchasedPartsQtyPerPallet}</t>
  </si>
  <si>
    <t>${MRB1.select('includesConfigItem', 'Packaging', 0).select('includesConfigItem', 'PurchasedPartSubMaterial', 4).mrbNonMFGactlCostPerPiece}</t>
  </si>
  <si>
    <t>${MRB1.select('configItemIncludedBy', '', 0).select('includesSalesItem', 'Packaging', 0).select('includesSalesItem','PurchasedPartSubMaterial',5).objectName}</t>
  </si>
  <si>
    <t>${MRB1.select('includesConfigItem', 'Packaging', 0).select('includesConfigItem', 'PurchasedPartSubMaterial', 5).purchasedPartPartDescription}</t>
  </si>
  <si>
    <t>${MRB1.select('includesConfigItem', 'Packaging', 0).select('includesConfigItem', 'PurchasedPartSubMaterial', 5).packagingPurchasedPartsQtyPerPalletOther}</t>
  </si>
  <si>
    <t>${MRB1.select('configItemIncludedBy', '', 0).select('includesSalesItem', 'Packaging', 0).select('includesSalesItem','PurchasedPartSubMaterial',5).select('includesItemHeaderPriceItem','',0).itemHeaderQuantity}</t>
  </si>
  <si>
    <t>${MRB1.select('includesConfigItem', 'Packaging', 0).select('includesConfigItem', 'PurchasedPartSubMaterial', 5).packagingPurchasedPartsQtyPerPallet}</t>
  </si>
  <si>
    <t>${MRB1.select('includesConfigItem', 'Packaging', 0).select('includesConfigItem', 'PurchasedPartSubMaterial', 5).mrbNonMFGactlCostPerPiece}</t>
  </si>
  <si>
    <t>${MRB1.select('configItemIncludedBy', '', 0).select('includesSalesItem', 'Packaging', 0).select('includesSalesItem','PurchasedPartSubMaterial',6).objectName}</t>
  </si>
  <si>
    <t>${MRB1.select('includesConfigItem', 'Packaging', 0).select('includesConfigItem', 'PurchasedPartSubMaterial', 6).purchasedPartPartDescription}</t>
  </si>
  <si>
    <t>${MRB1.select('includesConfigItem', 'Packaging', 0).select('includesConfigItem', 'PurchasedPartSubMaterial', 6).packagingPurchasedPartsQtyPerPalletOther}</t>
  </si>
  <si>
    <t>${MRB1.select('configItemIncludedBy', '', 0).select('includesSalesItem', 'Packaging', 0).select('includesSalesItem','PurchasedPartSubMaterial',6).select('includesItemHeaderPriceItem','',0).itemHeaderQuantity}</t>
  </si>
  <si>
    <t>${MRB1.select('includesConfigItem', 'Packaging', 0).select('includesConfigItem', 'PurchasedPartSubMaterial', 6).packagingPurchasedPartsQtyPerPallet}</t>
  </si>
  <si>
    <t>${MRB1.select('includesConfigItem', 'Packaging', 0).select('includesConfigItem', 'PurchasedPartSubMaterial', 6).mrbNonMFGactlCostPerPiece}</t>
  </si>
  <si>
    <t>${MRB1.assemblyStampingAndAssemblyCostProfitMarkup/100}</t>
  </si>
  <si>
    <t>${MRB1.select('configItemIncludedBy', '', 0).select('includesSalesItem', 'Packaging', 0).select('includesSalesItem','PurchasedPartSubMaterial',7).objectName}</t>
  </si>
  <si>
    <t>${MRB1.select('includesConfigItem', 'Packaging', 0).select('includesConfigItem', 'PurchasedPartSubMaterial', 7).purchasedPartPartDescription}</t>
  </si>
  <si>
    <t>${MRB1.select('includesConfigItem', 'Packaging', 0).select('includesConfigItem', 'PurchasedPartSubMaterial', 7).packagingPurchasedPartsQtyPerPalletOther}</t>
  </si>
  <si>
    <t>${MRB1.select('configItemIncludedBy', '', 0).select('includesSalesItem', 'Packaging', 0).select('includesSalesItem','PurchasedPartSubMaterial',7).select('includesItemHeaderPriceItem','',0).itemHeaderQuantity}</t>
  </si>
  <si>
    <t>${MRB1.select('includesConfigItem', 'Packaging', 0).select('includesConfigItem', 'PurchasedPartSubMaterial', 7).packagingPurchasedPartsQtyPerPallet}</t>
  </si>
  <si>
    <t>${MRB1.select('includesConfigItem', 'Packaging', 0).select('includesConfigItem', 'PurchasedPartSubMaterial', 7).mrbNonMFGactlCostPerPiece}</t>
  </si>
  <si>
    <t>${MRB1.assemblyStampingAndAssemblyOverheadMarkup/100}</t>
  </si>
  <si>
    <t>${MRB1.select('configItemIncludedBy', '', 0).select('includesSalesItem', 'Packaging', 0).select('includesSalesItem','PurchasedPartSubMaterial',8).objectName}</t>
  </si>
  <si>
    <t>${MRB1.select('includesConfigItem', 'Packaging', 0).select('includesConfigItem', 'PurchasedPartSubMaterial',8).purchasedPartPartDescription}</t>
  </si>
  <si>
    <t>${MRB1.select('includesConfigItem', 'Packaging', 0).select('includesConfigItem', 'PurchasedPartSubMaterial', 8).packagingPurchasedPartsQtyPerPalletOther}</t>
  </si>
  <si>
    <t>${MRB1.select('configItemIncludedBy', '', 0).select('includesSalesItem', 'Packaging', 0).select('includesSalesItem','PurchasedPartSubMaterial',8).select('includesItemHeaderPriceItem','',0).itemHeaderQuantity}</t>
  </si>
  <si>
    <t>${MRB1.select('includesConfigItem', 'Packaging', 0).select('includesConfigItem', 'PurchasedPartSubMaterial', 8).packagingPurchasedPartsQtyPerPallet}</t>
  </si>
  <si>
    <t>${MRB1.select('includesConfigItem', 'Packaging', 0).select('includesConfigItem', 'PurchasedPartSubMaterial', 8).mrbNonMFGactlCostPerPiece}</t>
  </si>
  <si>
    <t>${MRB1.select('configItemIncludedBy', '', 0).select('includesSalesItem', 'Packaging', 0).select('includesSalesItem','PurchasedPartSubMaterial',9).objectName}</t>
  </si>
  <si>
    <t>${MRB1.select('includesConfigItem', 'Packaging', 0).select('includesConfigItem', 'PurchasedPartSubMaterial',9).purchasedPartPartDescription}</t>
  </si>
  <si>
    <t>${MRB1.select('includesConfigItem', 'Packaging', 0).select('includesConfigItem', 'PurchasedPartSubMaterial', 9).packagingPurchasedPartsQtyPerPalletOther}</t>
  </si>
  <si>
    <t>${MRB1.select('configItemIncludedBy', '', 0).select('includesSalesItem', 'Packaging', 0).select('includesSalesItem','PurchasedPartSubMaterial',9).select('includesItemHeaderPriceItem','',0).itemHeaderQuantity}</t>
  </si>
  <si>
    <t>${MRB1.select('includesConfigItem', 'Packaging', 0).select('includesConfigItem', 'PurchasedPartSubMaterial', 9).packagingPurchasedPartsQtyPerPallet}</t>
  </si>
  <si>
    <t>${MRB1.select('includesConfigItem', 'Packaging', 0).select('includesConfigItem', 'PurchasedPartSubMaterial', 9).mrbNonMFGactlCostPerPiece}</t>
  </si>
  <si>
    <t>${MRB1.select('configItemIncludedBy', '', 0).select('includesSalesItem', 'Packaging', 0).select('includesSalesItem','PurchasedPartSubMaterial',10).objectName}</t>
  </si>
  <si>
    <t>${MRB1.select('includesConfigItem', 'Packaging', 0).select('includesConfigItem', 'PurchasedPartSubMaterial', 10).purchasedPartPartDescription}</t>
  </si>
  <si>
    <t>${MRB1.select('includesConfigItem', 'Packaging', 0).select('includesConfigItem', 'PurchasedPartSubMaterial', 10).packagingPurchasedPartsQtyPerPalletOther}</t>
  </si>
  <si>
    <t>${MRB1.select('configItemIncludedBy', '', 0).select('includesSalesItem', 'Packaging', 0).select('includesSalesItem','PurchasedPartSubMaterial',10).select('includesItemHeaderPriceItem','',0).itemHeaderQuantity}</t>
  </si>
  <si>
    <t>${MRB1.select('includesConfigItem', 'Packaging', 0).select('includesConfigItem', 'PurchasedPartSubMaterial', 10).packagingPurchasedPartsQtyPerPallet}</t>
  </si>
  <si>
    <t>${MRB1.select('includesConfigItem', 'Packaging', 0).select('includesConfigItem', 'PurchasedPartSubMaterial', 10).mrbNonMFGactlCostPerPiece}</t>
  </si>
  <si>
    <t>${MRB1.select('configItemIncludedBy', '', 0).select('includesSalesItem', 'Packaging', 0).select('includesSalesItem','PurchasedPartSubMaterial',11).objectName}</t>
  </si>
  <si>
    <t>${MRB1.select('includesConfigItem', 'Packaging', 0).select('includesConfigItem', 'PurchasedPartSubMaterial', 11).purchasedPartPartDescription}</t>
  </si>
  <si>
    <t>${MRB1.select('includesConfigItem', 'Packaging', 0).select('includesConfigItem', 'PurchasedPartSubMaterial', 11).packagingPurchasedPartsQtyPerPalletOther}</t>
  </si>
  <si>
    <t>${MRB1.select('configItemIncludedBy', '', 0).select('includesSalesItem', 'Packaging', 0).select('includesSalesItem','PurchasedPartSubMaterial',11).select('includesItemHeaderPriceItem','',0).itemHeaderQuantity}</t>
  </si>
  <si>
    <t>${MRB1.select('includesConfigItem', 'Packaging', 0).select('includesConfigItem', 'PurchasedPartSubMaterial', 11).packagingPurchasedPartsQtyPerPallet}</t>
  </si>
  <si>
    <t>${MRB1.select('includesConfigItem', 'Packaging', 0).select('includesConfigItem', 'PurchasedPartSubMaterial', 11).mrbNonMFGactlCostPerPiece}</t>
  </si>
  <si>
    <t>${MRB1.select('includesConfigItem', 'Packaging', 0).packagingMarkUp}</t>
  </si>
  <si>
    <t>${MRB1.select('includesConfigItem', 'Packaging', 0).packagingTotalMatlCostPerPiece}</t>
  </si>
  <si>
    <t>${MRB1.assemblyTransportQtyPerShipment}</t>
  </si>
  <si>
    <t>${MRB1.assemblyTransportFinancialCost}</t>
  </si>
  <si>
    <t>${MRB1.assemblyTransportFreightCost}</t>
  </si>
  <si>
    <t>${MRB1.assemblyTransportHubCost}</t>
  </si>
  <si>
    <t>${MRB1.assemblyTransportMarkup/100}</t>
  </si>
  <si>
    <t>${MRB1.assemblyVAT}</t>
  </si>
  <si>
    <t>Self Evaporating Oil</t>
  </si>
  <si>
    <t>$[SUM(K19:K24)]</t>
  </si>
  <si>
    <t>${MS.metalStampingDegreasingCostPerPc}</t>
  </si>
  <si>
    <t>${MS.metalStampingSelfEvaporatingOilCostPerPc}</t>
  </si>
  <si>
    <t>${MS.metalStampingSelfEvaporatingOilCostPerSet}</t>
  </si>
  <si>
    <t>${MS.metalStampingDegreasingCostPerSet}</t>
  </si>
  <si>
    <t>$[SUM(K26:K33)]</t>
  </si>
  <si>
    <t>$[K34]</t>
  </si>
  <si>
    <t>${MS1.metalStampingDegreasingCostPerPc}</t>
  </si>
  <si>
    <t>${MS1.metalStampingDegreasingCostPerSet}</t>
  </si>
  <si>
    <t>${MS1.metalStampingSelfEvaporatingOilCostPerPc}</t>
  </si>
  <si>
    <t>${MS1.metalStampingSelfEvaporatingOilCostPerSet}</t>
  </si>
  <si>
    <t>IN-HOUSE</t>
  </si>
  <si>
    <t>${MS.metalStampingDegreasing}</t>
  </si>
  <si>
    <t>${MS.metalStampingSelfEvaporatingOil}</t>
  </si>
  <si>
    <t>${MS1.metalStampingDegreasing}</t>
  </si>
  <si>
    <t>${MS1.metalStampingSelfEvaporatingOil}</t>
  </si>
  <si>
    <t>${metalConfig.metalStampingFinalSubconAndInhouseFinishingCost}</t>
  </si>
  <si>
    <t>Tooling Life</t>
  </si>
  <si>
    <t>${MS1.select('includesConfigItem', 'StampingProcess', 0).metalStampingToolingLife}</t>
  </si>
  <si>
    <t>${MS1.select('includesConfigItem', 'StampingProcess', 1).metalStampingToolingLife}</t>
  </si>
  <si>
    <t>${MS1.select('includesConfigItem', 'StampingProcess', 2).metalStampingToolingLife}</t>
  </si>
  <si>
    <t>${MS1.select('includesConfigItem', 'StampingProcess', 3).metalStampingToolingLife}</t>
  </si>
  <si>
    <t>${MS1.select('includesConfigItem', 'StampingProcess', 4).metalStampingToolingLife}</t>
  </si>
  <si>
    <t>${MS1.select('includesConfigItem', 'StampingProcess', 5).metalStampingToolingLife}</t>
  </si>
  <si>
    <t>${MS1.select('includesConfigItem', 'StampingProcess', 6).metalStampingToolingLife}</t>
  </si>
  <si>
    <t>${MS1.select('includesConfigItem', 'StampingProcess', 7).metalStampingToolingLife}</t>
  </si>
  <si>
    <t>${MS1.select('includesConfigItem', 'StampingProcess', 8).metalStampingToolingLife}</t>
  </si>
  <si>
    <t>${MS1.select('includesConfigItem', 'StampingProcess', 9).metalStampingToolingLife}</t>
  </si>
  <si>
    <t>${MS1.select('includesConfigItem', 'StampingProcess', 10).metalStampingToolingLife}</t>
  </si>
  <si>
    <t>${MS.select('includesConfigItem', 'StampingProcess', 0).metalStampingToolingLife}</t>
  </si>
  <si>
    <t>${MS.select('includesConfigItem', 'StampingProcess', 1).metalStampingToolingLife}</t>
  </si>
  <si>
    <t>${MS.select('includesConfigItem', 'StampingProcess', 2).metalStampingToolingLife}</t>
  </si>
  <si>
    <t>${MS.select('includesConfigItem', 'StampingProcess', 3).metalStampingToolingLife}</t>
  </si>
  <si>
    <t>${MS.select('includesConfigItem', 'StampingProcess', 4).metalStampingToolingLife}</t>
  </si>
  <si>
    <t>${MS.select('includesConfigItem', 'StampingProcess', 5).metalStampingToolingLife}</t>
  </si>
  <si>
    <t>${MS.select('includesConfigItem', 'StampingProcess', 6).metalStampingToolingLife}</t>
  </si>
  <si>
    <t>${MS.select('includesConfigItem', 'StampingProcess', 7).metalStampingToolingLife}</t>
  </si>
  <si>
    <t>${MS.select('includesConfigItem', 'StampingProcess', 8).metalStampingToolingLife}</t>
  </si>
  <si>
    <t>${MS.select('includesConfigItem', 'StampingProcess', 9).metalStampingToolingLife}</t>
  </si>
  <si>
    <t>${MS.select('includesConfigItem', 'StampingProcess', 10).metalStampingToolingLife}</t>
  </si>
  <si>
    <t>${MRB.assemblyLabourAndStorageCostCalculation}</t>
  </si>
  <si>
    <t>${MRB1.assemblyLabourAndStorageCostCalculation}</t>
  </si>
  <si>
    <t>${MRB2.assemblyLabourAndStorageCostCalculation}</t>
  </si>
  <si>
    <t>${MRB3.assemblyLabourAndStorageCostCalculation}</t>
  </si>
  <si>
    <t>D1. PLASTIC - USED IN S/M ASSY</t>
  </si>
  <si>
    <t>&lt;jx:forEach items="${MRB.includesConfigItem}" var="plastic" varStatus="plasticStatus" select="${plastic.type.contains("Plastic") }"&gt;</t>
  </si>
  <si>
    <t>Source</t>
  </si>
  <si>
    <t>${plastic.hasPlasticMaterial.label}</t>
  </si>
  <si>
    <t>&lt;jx:forEach items="${MRB1.includesConfigItem}" var="plastic" varStatus="plasticStatus" select="${plastic.type.contains("Plastic") }"&gt;</t>
  </si>
  <si>
    <t>$[AB129*E129]</t>
  </si>
  <si>
    <t>$[AB129]</t>
  </si>
  <si>
    <t>$[Z129*E129]</t>
  </si>
  <si>
    <t>${plastic.plasticQtyMth}</t>
  </si>
  <si>
    <t>$[AB129*(1+AD129)]</t>
  </si>
  <si>
    <t>$[AG129*E129]</t>
  </si>
  <si>
    <t>${plastic.plasticActualPlasticCostPerPc}</t>
  </si>
  <si>
    <t>${plastic.plasticMarkup/100}</t>
  </si>
  <si>
    <t>$[SUM(AB127:AB131)]</t>
  </si>
  <si>
    <t>$[SUM(AC127:AC131)]</t>
  </si>
  <si>
    <t>$[SUM(AG127:AG131)]</t>
  </si>
  <si>
    <t>$[AM129-AN129]</t>
  </si>
  <si>
    <t>$[AO129*(1+AP129)]</t>
  </si>
  <si>
    <t>$[AC132]</t>
  </si>
  <si>
    <t>$[AJ147*AH148]</t>
  </si>
  <si>
    <t>$[AH150*AJ149]</t>
  </si>
  <si>
    <t>$[AH151*AJ147]</t>
  </si>
  <si>
    <t>$[SUM(AM147:AM151)]</t>
  </si>
  <si>
    <t>$[SUM(AO147:AO151)]</t>
  </si>
  <si>
    <t>$[SUM(AQ147:AQ151)]</t>
  </si>
  <si>
    <t>$[SUM(AJ147:AJ151)]</t>
  </si>
  <si>
    <t>$[AJ154]</t>
  </si>
  <si>
    <t>$[AJ149]</t>
  </si>
  <si>
    <t>$[J154-J155]</t>
  </si>
  <si>
    <t>$[SUM(L155:L156)]</t>
  </si>
  <si>
    <t>$[J155/J154]</t>
  </si>
  <si>
    <t>$[J156/J154]</t>
  </si>
  <si>
    <t>$[(AJ13+AJ147+AJ148) * AH159]</t>
  </si>
  <si>
    <t>$[(AJ13+AJ147+AJ148) * AH160]</t>
  </si>
  <si>
    <t>$[SUM(AJ159:AJ160)]</t>
  </si>
  <si>
    <t>$[SUM(AJ13,AJ48,AJ32,AJ66,AJ86,AJ102,AJ118,AJ134,AJ154,AJ163)]</t>
  </si>
  <si>
    <t>$[BE149/BE150]</t>
  </si>
  <si>
    <t>$[IF(AX152="",AY152,"-")]</t>
  </si>
  <si>
    <t>$[IF(AX153="",AY153,"-")]</t>
  </si>
  <si>
    <t>$[IF(AX154="",AY154,"-")]</t>
  </si>
  <si>
    <t>$[IF(AX155="",AY155,"-")]</t>
  </si>
  <si>
    <t>$[IF(AX156="",AY156,"-")]</t>
  </si>
  <si>
    <t>$[IF(AX157="",AY157,"-")]</t>
  </si>
  <si>
    <t>$[IF(AX158="",AY158,"-")]</t>
  </si>
  <si>
    <t>$[IF(AX159="",AY159,"-")]</t>
  </si>
  <si>
    <t>$[IF(AX160="",AY160,"-")]</t>
  </si>
  <si>
    <t>$[IF(AX161="",AY161,"-")]</t>
  </si>
  <si>
    <t>$[IF(AX162="",AY162,"-")]</t>
  </si>
  <si>
    <t>$[IF(AX163="",AY163,"-")]</t>
  </si>
  <si>
    <t>$[IF(AZ145="",BC145,AZ145)]</t>
  </si>
  <si>
    <t>$[IF(AZ144="",BC144,AZ144)]</t>
  </si>
  <si>
    <t>$[BB152*BA152]</t>
  </si>
  <si>
    <t>$[BB153*BA153]</t>
  </si>
  <si>
    <t>$[BB154*BA154]</t>
  </si>
  <si>
    <t>$[BB155*BA155]</t>
  </si>
  <si>
    <t>$[BB156*BA156]</t>
  </si>
  <si>
    <t>$[BB157*BA157]</t>
  </si>
  <si>
    <t>$[BB158*BA158]</t>
  </si>
  <si>
    <t>$[BB159*BA159]</t>
  </si>
  <si>
    <t>$[BB160*BA160]</t>
  </si>
  <si>
    <t>$[BB161*BA161]</t>
  </si>
  <si>
    <t>$[BB162*BA162]</t>
  </si>
  <si>
    <t>$[BB163*BA163]</t>
  </si>
  <si>
    <t>$[SUM(BC149:BC163)]</t>
  </si>
  <si>
    <t>$[AZ149]</t>
  </si>
  <si>
    <t>$[BA149]</t>
  </si>
  <si>
    <t>$[BC164*(1+(BC168/100))]</t>
  </si>
  <si>
    <t>$[AJ163]</t>
  </si>
  <si>
    <t>$[AJ163-AJ159]</t>
  </si>
  <si>
    <t>$[SUM(L167:L171)]</t>
  </si>
  <si>
    <t>$[J167/J166]</t>
  </si>
  <si>
    <t>$[J168/J166]</t>
  </si>
  <si>
    <t>$[J169/J166]</t>
  </si>
  <si>
    <t>$[J170/J166]</t>
  </si>
  <si>
    <t>$[J171/J166]</t>
  </si>
  <si>
    <t>$[(AD174+AE174)*AF174]</t>
  </si>
  <si>
    <t>$[AJ166+AH174]</t>
  </si>
  <si>
    <t>$[SUM(AO11,AO27,AO43,AO61,AO81,AO100,AO116,AO132,AO152)]</t>
  </si>
  <si>
    <t>$[SUM(AQ11,AQ27,AQ43,AQ61,AQ81,AQ100,AQ116,AQ132,AQ152)]</t>
  </si>
  <si>
    <t>$[AJ177]</t>
  </si>
  <si>
    <t>$[J167]</t>
  </si>
  <si>
    <t>$[J169]</t>
  </si>
  <si>
    <t>$[J168]</t>
  </si>
  <si>
    <t>$[J170]</t>
  </si>
  <si>
    <t>$[SUM(E180:E186)]</t>
  </si>
  <si>
    <t>$[D180/D179]</t>
  </si>
  <si>
    <t>$[D181/D179]</t>
  </si>
  <si>
    <t>$[D182/D179]</t>
  </si>
  <si>
    <t>$[D183/D179]</t>
  </si>
  <si>
    <t>$[D184/D179]</t>
  </si>
  <si>
    <t>$[D185/D179]</t>
  </si>
  <si>
    <t>$[D186/D179]</t>
  </si>
  <si>
    <t>Total Plastic Part Selling Price :</t>
  </si>
  <si>
    <t>&lt;jx:forEach items="${MRB2.includesConfigItem}" var="plastic" varStatus="plasticStatus" select="${plastic.type.contains("Plastic") }"&gt;</t>
  </si>
  <si>
    <t>&lt;jx:forEach items="${MRB3.includesConfigItem}" var="plastic" varStatus="plasticStatus" select="${plastic.type.contains("Plastic") }"&gt;</t>
  </si>
  <si>
    <t>$[AJ154-AJ147-AJ150]</t>
  </si>
  <si>
    <t>$[AJ134-AC132]</t>
  </si>
  <si>
    <t>&lt;jx:forEach items="${asb.includesConfigItem}" var="pi" varStatus="piStatus" select="${pi.type.endsWith("Plastic") }"&gt;</t>
  </si>
  <si>
    <t>Plastic</t>
  </si>
  <si>
    <t>${"='MRB" + (asbStatus.index+1) + "'!AM"  + (107 +asb.count('includesConfigItem',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+ asb.count('includesConfigItem', 'PurchasedPartOther') + piStatus.index) + '&amp; ""'}</t>
  </si>
  <si>
    <t>${"='MRB" + (asbStatus.index+1) + "'!AN" + (107 +  asb.count('includesConfigItem', 'MetalStamping') + asb.count('includesConfigItem', 'SecondaryProcess')+ asb.count('includesConfigItem', 'SecondaryFinishingProcess')+ asb.count('includesConfigItem', 'Subcon') + asb.count('includesConfigItem', 'InhouseFinishing')+ asb.count('includesConfigItem', 'PurchasedPlasticPart')  + asb.count('includesConfigItem', 'PurchasedPartOther') + piStatus.index) +  '&amp; ""'}</t>
  </si>
  <si>
    <t>${"='MRB" + (asbStatus.index+1) + "'!AP"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 + asb.count('includesConfigItem', 'PurchasedPartOther') + piStatus.index) + "* 100"}</t>
  </si>
  <si>
    <t>${"='MRB" + (asbStatus.index+1) + "'!AD" + (107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 asb.count('includesConfigItem', 'PurchasedPartOther') + piStatus.index) +  "* 100"}</t>
  </si>
  <si>
    <t>http://www.inmindcomputing.com/application/products/products-implementation.owl#Plastic//</t>
  </si>
  <si>
    <t>${"='MRB" + (asbStatus.index+1) + "'!AH"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</si>
  <si>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(124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</si>
  <si>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(127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</si>
  <si>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</si>
  <si>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(136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</si>
  <si>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"'!AH"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</si>
  <si>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"'!AH" + (126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</si>
  <si>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"'!AC"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</si>
  <si>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"'!AD"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</si>
  <si>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"'!AE"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</si>
  <si>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"'!AF" + (150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 "* 100"}</t>
  </si>
  <si>
    <t>${"='MRB" + (asbStatus.index+1) + "'!D" + (161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</si>
  <si>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"'!AM"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</si>
  <si>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"'!AN"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</si>
  <si>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${"='MRB" + (asbStatus.index+1) + "'!AP" + (123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"* 100"}</t>
  </si>
  <si>
    <t>${"='MRB" + (asbStatus.index+1) + "'!AE"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'Plastic'))}</t>
  </si>
  <si>
    <t>http://www.inmindcomputing.com/application/products/products-schema.owl#plasticMarkup//</t>
  </si>
  <si>
    <t>PART THICKNESS FLAT</t>
  </si>
  <si>
    <t>${MS1.metalStampingPartFlatThickness}</t>
  </si>
  <si>
    <t>PART LENGTH FLAT</t>
  </si>
  <si>
    <t>${MS1.metalStampingPartFlatLength}</t>
  </si>
  <si>
    <t>PART WIDTH FLAT</t>
  </si>
  <si>
    <t>${MS1.metalStampingPartFlatWidth}</t>
  </si>
  <si>
    <t>Material Weight/ Sheet</t>
  </si>
  <si>
    <t>${MS1.metalStampingMaterialWeight}</t>
  </si>
  <si>
    <t>${MS1.metalStampingSmallPartWeight}</t>
  </si>
  <si>
    <t>Perimeter</t>
  </si>
  <si>
    <t>${MS1.metalStampingPerimeter}</t>
  </si>
  <si>
    <t>Area</t>
  </si>
  <si>
    <t>${MS1.metalStampingArea}</t>
  </si>
  <si>
    <t>M2</t>
  </si>
  <si>
    <t>Est. Qty / Size</t>
  </si>
  <si>
    <t>${MS1.metalStampingEstimatedQtyPerSize}</t>
  </si>
  <si>
    <t>PC</t>
  </si>
  <si>
    <t>SOFT TOOLING</t>
  </si>
  <si>
    <t>SetUp Rate/Hr</t>
  </si>
  <si>
    <t>Setup Unit</t>
  </si>
  <si>
    <t>${MS1.select('configItemIncludedBy', '', 0).select('includesSalesItem', 'SoftToolProcess', 0).objectName}</t>
  </si>
  <si>
    <t>${MS1.select('includesConfigItem', 'SoftToolProcess', 0).metalStampingToolCost}</t>
  </si>
  <si>
    <t>${MS1.select('includesConfigItem', 'SoftToolProcess', 0).select('hasSoftToolStation', '', 0).label}</t>
  </si>
  <si>
    <t>${MS1.select('includesConfigItem', 'SoftToolProcess', 0).select('hasMSURate', '', 0).label}</t>
  </si>
  <si>
    <t>${MS1.select('includesConfigItem', 'SoftToolProcess', 0).softToolProcessQtyHr}</t>
  </si>
  <si>
    <t>${MS1.select('includesConfigItem', 'SoftToolProcess', 0).softToolProcessRateHr}</t>
  </si>
  <si>
    <t>${MS1.select('includesConfigItem', 'SoftToolProcess', 0).softToolProcessCostPerPc}</t>
  </si>
  <si>
    <t>${MS1.select('includesConfigItem', 'SoftToolProcess', 0).softToolProcessSetupRateHr}</t>
  </si>
  <si>
    <t>${MS1.select('includesConfigItem', 'SoftToolProcess', 0).metalStampingQtyPerRun}</t>
  </si>
  <si>
    <t>${MS1.select('includesConfigItem', 'SoftToolProcess', 0).softToolProcessSetupPerPc}</t>
  </si>
  <si>
    <t>${MS1.select('includesConfigItem', 'SoftToolProcess', 0).softToolProcessSetupUnit}</t>
  </si>
  <si>
    <t>${MS1.select('configItemIncludedBy', '', 0).select('includesSalesItem', 'SoftToolProcess', 1).objectName}</t>
  </si>
  <si>
    <t>${MS1.select('includesConfigItem', 'SoftToolProcess', 1).metalStampingToolCost}</t>
  </si>
  <si>
    <t>${MS1.select('includesConfigItem', 'SoftToolProcess', 1).select('hasSoftToolStation', '', 0).label}</t>
  </si>
  <si>
    <t>${MS1.select('includesConfigItem', 'SoftToolProcess', 1).select('hasMSURate', '', 0).label}</t>
  </si>
  <si>
    <t>${MS1.select('includesConfigItem', 'SoftToolProcess', 1).softToolProcessQtyHr}</t>
  </si>
  <si>
    <t>${MS1.select('includesConfigItem', 'SoftToolProcess', 1).softToolProcessRateHr}</t>
  </si>
  <si>
    <t>${MS1.select('includesConfigItem', 'SoftToolProcess', 1).softToolProcessCostPerPc}</t>
  </si>
  <si>
    <t>${MS1.select('includesConfigItem', 'SoftToolProcess', 1).softToolProcessSetupRateHr}</t>
  </si>
  <si>
    <t>${MS1.select('includesConfigItem', 'SoftToolProcess', 1).metalStampingQtyPerRun}</t>
  </si>
  <si>
    <t>${MS1.select('includesConfigItem', 'SoftToolProcess', 1).softToolProcessSetupPerPc}</t>
  </si>
  <si>
    <t>${MS1.select('includesConfigItem', 'SoftToolProcess', 1).softToolProcessSetupUnit}</t>
  </si>
  <si>
    <t>${MS1.select('configItemIncludedBy', '', 0).select('includesSalesItem', 'SoftToolProcess', 2).objectName}</t>
  </si>
  <si>
    <t>${MS1.select('includesConfigItem', 'SoftToolProcess', 2).metalStampingToolCost}</t>
  </si>
  <si>
    <t>${MS1.select('includesConfigItem', 'SoftToolProcess', 2).select('hasSoftToolStation', '', 0).label}</t>
  </si>
  <si>
    <t>${MS1.select('includesConfigItem', 'SoftToolProcess', 2).select('hasMSURate', '', 0).label}</t>
  </si>
  <si>
    <t>${MS1.select('includesConfigItem', 'SoftToolProcess', 2).softToolProcessQtyHr}</t>
  </si>
  <si>
    <t>${MS1.select('includesConfigItem', 'SoftToolProcess', 2).softToolProcessRateHr}</t>
  </si>
  <si>
    <t>${MS1.select('includesConfigItem', 'SoftToolProcess', 2).softToolProcessCostPerPc}</t>
  </si>
  <si>
    <t>${MS1.select('includesConfigItem', 'SoftToolProcess', 2).softToolProcessSetupRateHr}</t>
  </si>
  <si>
    <t>${MS1.select('includesConfigItem', 'SoftToolProcess', 2).metalStampingQtyPerRun}</t>
  </si>
  <si>
    <t>${MS1.select('includesConfigItem', 'SoftToolProcess', 2).softToolProcessSetupPerPc}</t>
  </si>
  <si>
    <t>${MS1.select('includesConfigItem', 'SoftToolProcess', 2).softToolProcessSetupUnit}</t>
  </si>
  <si>
    <t>${MS1.select('configItemIncludedBy', '', 0).select('includesSalesItem', 'SoftToolProcess', 3).objectName}</t>
  </si>
  <si>
    <t>${MS1.select('includesConfigItem', 'SoftToolProcess', 3).metalStampingToolCost}</t>
  </si>
  <si>
    <t>${MS1.select('includesConfigItem', 'SoftToolProcess', 3).select('hasSoftToolStation', '', 0).label}</t>
  </si>
  <si>
    <t>${MS1.select('includesConfigItem', 'SoftToolProcess', 3).select('hasMSURate', '', 0).label}</t>
  </si>
  <si>
    <t>${MS1.select('includesConfigItem', 'SoftToolProcess', 3).softToolProcessQtyHr}</t>
  </si>
  <si>
    <t>${MS1.select('includesConfigItem', 'SoftToolProcess', 3).softToolProcessRateHr}</t>
  </si>
  <si>
    <t>${MS1.select('includesConfigItem', 'SoftToolProcess', 3).softToolProcessCostPerPc}</t>
  </si>
  <si>
    <t>${MS1.select('includesConfigItem', 'SoftToolProcess', 3).softToolProcessSetupRateHr}</t>
  </si>
  <si>
    <t>${MS1.select('includesConfigItem', 'SoftToolProcess', 3).metalStampingQtyPerRun}</t>
  </si>
  <si>
    <t>${MS1.select('includesConfigItem', 'SoftToolProcess', 3).softToolProcessSetupPerPc}</t>
  </si>
  <si>
    <t>${MS1.select('includesConfigItem', 'SoftToolProcess', 3).softToolProcessSetupUnit}</t>
  </si>
  <si>
    <t>${MS1.select('configItemIncludedBy', '', 0).select('includesSalesItem', 'SoftToolProcess', 4).objectName}</t>
  </si>
  <si>
    <t>${MS1.select('includesConfigItem', 'SoftToolProcess', 4).metalStampingToolCost}</t>
  </si>
  <si>
    <t>${MS1.select('includesConfigItem', 'SoftToolProcess', 4).select('hasSoftToolStation', '', 0).label}</t>
  </si>
  <si>
    <t>${MS1.select('includesConfigItem', 'SoftToolProcess', 4).select('hasMSURate', '', 0).label}</t>
  </si>
  <si>
    <t>${MS1.select('includesConfigItem', 'SoftToolProcess', 4).softToolProcessQtyHr}</t>
  </si>
  <si>
    <t>${MS1.select('includesConfigItem', 'SoftToolProcess', 4).softToolProcessRateHr}</t>
  </si>
  <si>
    <t>${MS1.select('includesConfigItem', 'SoftToolProcess', 4).softToolProcessCostPerPc}</t>
  </si>
  <si>
    <t>${MS1.select('includesConfigItem', 'SoftToolProcess', 4).softToolProcessSetupRateHr}</t>
  </si>
  <si>
    <t>${MS1.select('includesConfigItem', 'SoftToolProcess', 4).metalStampingQtyPerRun}</t>
  </si>
  <si>
    <t>${MS1.select('includesConfigItem', 'SoftToolProcess', 4).softToolProcessSetupPerPc}</t>
  </si>
  <si>
    <t>${MS1.select('includesConfigItem', 'SoftToolProcess', 4).softToolProcessSetupUnit}</t>
  </si>
  <si>
    <t>${MS1.select('configItemIncludedBy', '', 0).select('includesSalesItem', 'SoftToolProcess', 5).objectName}</t>
  </si>
  <si>
    <t>${MS1.select('includesConfigItem', 'SoftToolProcess', 5).metalStampingToolCost}</t>
  </si>
  <si>
    <t>${MS1.select('includesConfigItem', 'SoftToolProcess', 5).select('hasSoftToolStation', '', 0).label}</t>
  </si>
  <si>
    <t>${MS1.select('includesConfigItem', 'SoftToolProcess', 5).select('hasMSURate', '', 0).label}</t>
  </si>
  <si>
    <t>${MS1.select('includesConfigItem', 'SoftToolProcess', 5).softToolProcessQtyHr}</t>
  </si>
  <si>
    <t>${MS1.select('includesConfigItem', 'SoftToolProcess', 5).softToolProcessRateHr}</t>
  </si>
  <si>
    <t>${MS1.select('includesConfigItem', 'SoftToolProcess', 5).softToolProcessCostPerPc}</t>
  </si>
  <si>
    <t>${MS1.select('includesConfigItem', 'SoftToolProcess', 5).softToolProcessSetupRateHr}</t>
  </si>
  <si>
    <t>${MS1.select('includesConfigItem', 'SoftToolProcess', 5).metalStampingQtyPerRun}</t>
  </si>
  <si>
    <t>${MS1.select('includesConfigItem', 'SoftToolProcess', 5).softToolProcessSetupPerPc}</t>
  </si>
  <si>
    <t>${MS1.select('includesConfigItem', 'SoftToolProcess', 5).softToolProcessSetupUnit}</t>
  </si>
  <si>
    <t>${MS1.select('configItemIncludedBy', '', 0).select('includesSalesItem', 'SoftToolProcess', 6).objectName}</t>
  </si>
  <si>
    <t>${MS1.select('includesConfigItem', 'SoftToolProcess', 6).metalStampingToolCost}</t>
  </si>
  <si>
    <t>${MS1.select('includesConfigItem', 'SoftToolProcess', 6).select('hasSoftToolStation', '', 0).label}</t>
  </si>
  <si>
    <t>${MS1.select('includesConfigItem', 'SoftToolProcess', 6).select('hasMSURate', '', 0).label}</t>
  </si>
  <si>
    <t>${MS1.select('includesConfigItem', 'SoftToolProcess', 6).softToolProcessQtyHr}</t>
  </si>
  <si>
    <t>${MS1.select('includesConfigItem', 'SoftToolProcess', 6).softToolProcessRateHr}</t>
  </si>
  <si>
    <t>${MS1.select('includesConfigItem', 'SoftToolProcess', 6).softToolProcessCostPerPc}</t>
  </si>
  <si>
    <t>${MS1.select('includesConfigItem', 'SoftToolProcess', 6).softToolProcessSetupRateHr}</t>
  </si>
  <si>
    <t>${MS1.select('includesConfigItem', 'SoftToolProcess', 6).metalStampingQtyPerRun}</t>
  </si>
  <si>
    <t>${MS1.select('includesConfigItem', 'SoftToolProcess', 6).softToolProcessSetupPerPc}</t>
  </si>
  <si>
    <t>${MS1.select('includesConfigItem', 'SoftToolProcess', 6).softToolProcessSetupUnit}</t>
  </si>
  <si>
    <t>${MS1.select('configItemIncludedBy', '', 0).select('includesSalesItem', 'SoftToolProcess', 7).objectName}</t>
  </si>
  <si>
    <t>${MS1.select('includesConfigItem', 'SoftToolProcess', 7).metalStampingToolCost}</t>
  </si>
  <si>
    <t>${MS1.select('includesConfigItem', 'SoftToolProcess', 7).select('hasSoftToolStation', '', 0).label}</t>
  </si>
  <si>
    <t>${MS1.select('includesConfigItem', 'SoftToolProcess', 7).select('hasMSURate', '', 0).label}</t>
  </si>
  <si>
    <t>${MS1.select('includesConfigItem', 'SoftToolProcess', 7).softToolProcessQtyHr}</t>
  </si>
  <si>
    <t>${MS1.select('includesConfigItem', 'SoftToolProcess', 7).softToolProcessRateHr}</t>
  </si>
  <si>
    <t>${MS1.select('includesConfigItem', 'SoftToolProcess', 7).softToolProcessCostPerPc}</t>
  </si>
  <si>
    <t>${MS1.select('includesConfigItem', 'SoftToolProcess', 7).softToolProcessSetupRateHr}</t>
  </si>
  <si>
    <t>${MS1.select('includesConfigItem', 'SoftToolProcess', 7).metalStampingQtyPerRun}</t>
  </si>
  <si>
    <t>${MS1.select('includesConfigItem', 'SoftToolProcess', 7).softToolProcessSetupPerPc}</t>
  </si>
  <si>
    <t>${MS1.select('includesConfigItem', 'SoftToolProcess', 7).softToolProcessSetupUnit}</t>
  </si>
  <si>
    <t>${MS1.select('configItemIncludedBy', '', 0).select('includesSalesItem', 'SoftToolProcess', 8).objectName}</t>
  </si>
  <si>
    <t>${MS1.select('includesConfigItem', 'SoftToolProcess', 8).metalStampingToolCost}</t>
  </si>
  <si>
    <t>${MS1.select('includesConfigItem', 'SoftToolProcess', 8).select('hasSoftToolStation', '', 0).label}</t>
  </si>
  <si>
    <t>${MS1.select('includesConfigItem', 'SoftToolProcess', 8).select('hasMSURate', '', 0).label}</t>
  </si>
  <si>
    <t>${MS1.select('includesConfigItem', 'SoftToolProcess', 8).softToolProcessQtyHr}</t>
  </si>
  <si>
    <t>${MS1.select('includesConfigItem', 'SoftToolProcess', 8).softToolProcessRateHr}</t>
  </si>
  <si>
    <t>${MS1.select('includesConfigItem', 'SoftToolProcess', 8).softToolProcessCostPerPc}</t>
  </si>
  <si>
    <t>${MS1.select('includesConfigItem', 'SoftToolProcess', 8).softToolProcessSetupRateHr}</t>
  </si>
  <si>
    <t>${MS1.select('includesConfigItem', 'SoftToolProcess', 8).metalStampingQtyPerRun}</t>
  </si>
  <si>
    <t>${MS1.select('includesConfigItem', 'SoftToolProcess', 8).softToolProcessSetupPerPc}</t>
  </si>
  <si>
    <t>${MS1.select('includesConfigItem', 'SoftToolProcess', 8).softToolProcessSetupUnit}</t>
  </si>
  <si>
    <t>${MS1.select('configItemIncludedBy', '', 0).select('includesSalesItem', 'SoftToolProcess', 9).objectName}</t>
  </si>
  <si>
    <t>${MS1.select('includesConfigItem', 'SoftToolProcess', 9).metalStampingToolCost}</t>
  </si>
  <si>
    <t>${MS1.select('includesConfigItem', 'SoftToolProcess', 9).select('hasSoftToolStation', '', 0).label}</t>
  </si>
  <si>
    <t>${MS1.select('includesConfigItem', 'SoftToolProcess', 9).select('hasMSURate', '', 0).label}</t>
  </si>
  <si>
    <t>${MS1.select('includesConfigItem', 'SoftToolProcess', 9).softToolProcessQtyHr}</t>
  </si>
  <si>
    <t>${MS1.select('includesConfigItem', 'SoftToolProcess', 9).softToolProcessRateHr}</t>
  </si>
  <si>
    <t>${MS1.select('includesConfigItem', 'SoftToolProcess', 9).softToolProcessCostPerPc}</t>
  </si>
  <si>
    <t>${MS1.select('includesConfigItem', 'SoftToolProcess', 9).softToolProcessSetupRateHr}</t>
  </si>
  <si>
    <t>${MS1.select('includesConfigItem', 'SoftToolProcess', 9).metalStampingQtyPerRun}</t>
  </si>
  <si>
    <t>${MS1.select('includesConfigItem', 'SoftToolProcess', 9).softToolProcessSetupPerPc}</t>
  </si>
  <si>
    <t>${MS1.select('includesConfigItem', 'SoftToolProcess', 9).softToolProcessSetupUnit}</t>
  </si>
  <si>
    <t>$[SUM(C44:C88)]</t>
  </si>
  <si>
    <t>$[IF(G96=0,0,G97/G96)]</t>
  </si>
  <si>
    <t>$[IF(Y95="",AB95,Y95)]</t>
  </si>
  <si>
    <t>(H1) DESIGN DEVELOPEMENT/PROGRAMMING</t>
  </si>
  <si>
    <t>$[IF(Y94="",AB94,Y94)]</t>
  </si>
  <si>
    <t>$[AD99/AD100]</t>
  </si>
  <si>
    <t>DEVELOP HRS</t>
  </si>
  <si>
    <t>${MS1.metalStampingDevelopmentHrs}</t>
  </si>
  <si>
    <t>@US$8.5/HR    =</t>
  </si>
  <si>
    <t>${MS1.metalStampingDevelopmentCost}</t>
  </si>
  <si>
    <t>$[IF(W102="",X102,"-")]</t>
  </si>
  <si>
    <t>$[AA102*Z102]</t>
  </si>
  <si>
    <t>TOTAL DEVELOPEMENT COST/PC</t>
  </si>
  <si>
    <t>$[P102/F6]</t>
  </si>
  <si>
    <t>$[IF(W103="",X103,"-")]</t>
  </si>
  <si>
    <t>$[AA103*Z103]</t>
  </si>
  <si>
    <t>$[IF(D102=0, 0, D103/(D102 * 30)*6)]</t>
  </si>
  <si>
    <t>$[IF(K103=0,0,K102/K103)]</t>
  </si>
  <si>
    <t>PROGRAM HRS</t>
  </si>
  <si>
    <t>${MS1.metalStampingProgrammingHrs}</t>
  </si>
  <si>
    <t>@US$7/HR    =</t>
  </si>
  <si>
    <t>${MS1.metalStampingProgrammingCost}</t>
  </si>
  <si>
    <t>$[IF(W104="",X104,"-")]</t>
  </si>
  <si>
    <t>$[AA104*Z104]</t>
  </si>
  <si>
    <t>TOTAL PROGRAMMING COST/PC</t>
  </si>
  <si>
    <t>$[P104/F6]</t>
  </si>
  <si>
    <t>$[IF(W105="",X105,"-")]</t>
  </si>
  <si>
    <t>$[AA105*Z105]</t>
  </si>
  <si>
    <t>$[IF(W106="",X106,"-")]</t>
  </si>
  <si>
    <t>$[AA106*Z106]</t>
  </si>
  <si>
    <t>$[IF(W107="",X107,"-")]</t>
  </si>
  <si>
    <t>$[AA107*Z107]</t>
  </si>
  <si>
    <t>$[IF(W108="",X108,"-")]</t>
  </si>
  <si>
    <t>$[AA108*Z108]</t>
  </si>
  <si>
    <t>$[F109*N$6]</t>
  </si>
  <si>
    <t>$[F109/F$126]</t>
  </si>
  <si>
    <t>$[IF(W109="",X109,"-")]</t>
  </si>
  <si>
    <t>$[AA109*Z109]</t>
  </si>
  <si>
    <t>$[K25*(1+C110)]</t>
  </si>
  <si>
    <t>$[F110*N$6]</t>
  </si>
  <si>
    <t>$[F110/F$126]</t>
  </si>
  <si>
    <t>$[IF(W110="",X110,"-")]</t>
  </si>
  <si>
    <t>$[AA110*Z110]</t>
  </si>
  <si>
    <t>$[F111*N$6]</t>
  </si>
  <si>
    <t>$[F111/F$126]</t>
  </si>
  <si>
    <t>$[IF(W111="",X111,"-")]</t>
  </si>
  <si>
    <t>$[AA111*Z111]</t>
  </si>
  <si>
    <t>$[F112*N$6]</t>
  </si>
  <si>
    <t>$[F112/F$126]</t>
  </si>
  <si>
    <t>$[IF(W112="",X112,"-")]</t>
  </si>
  <si>
    <t>$[AA112*Z112]</t>
  </si>
  <si>
    <t>$[F113*N$6]</t>
  </si>
  <si>
    <t>$[F113/F$126]</t>
  </si>
  <si>
    <t>$[IF(W113="",X113,"-")]</t>
  </si>
  <si>
    <t>$[AA113*Z113]</t>
  </si>
  <si>
    <t>$[F114*N$6]</t>
  </si>
  <si>
    <t>$[F114/F$126]</t>
  </si>
  <si>
    <t>$[SUM(AB99:AB113)]</t>
  </si>
  <si>
    <t>$[F115*N$6]</t>
  </si>
  <si>
    <t>$[F115/F$126]</t>
  </si>
  <si>
    <t>$[Y99]</t>
  </si>
  <si>
    <t>$[F116*N$6]</t>
  </si>
  <si>
    <t>$[F116/F$126]</t>
  </si>
  <si>
    <t>$[D104]</t>
  </si>
  <si>
    <t>$[F117*N$6]</t>
  </si>
  <si>
    <t>$[F117/F$126]</t>
  </si>
  <si>
    <t>$[Z99]</t>
  </si>
  <si>
    <t>ENGRG O/H + DEV</t>
  </si>
  <si>
    <t>$[K104 + P103 + P105]</t>
  </si>
  <si>
    <t>$[F118*N$6]</t>
  </si>
  <si>
    <t>$[F118/F$126]</t>
  </si>
  <si>
    <t>$[F119*N$6]</t>
  </si>
  <si>
    <t>$[F119/F$126]</t>
  </si>
  <si>
    <t>$[AB114*(1+(AB118/100))]</t>
  </si>
  <si>
    <t>$[F120*N$6]</t>
  </si>
  <si>
    <t>$[F120/F$126]</t>
  </si>
  <si>
    <t>$[IF(E91=0,0,C91/E91)]</t>
  </si>
  <si>
    <t>$[F121*N$6]</t>
  </si>
  <si>
    <t>$[F121/F$126]</t>
  </si>
  <si>
    <t>$[F122*N$6]</t>
  </si>
  <si>
    <t>$[F122/F$126]</t>
  </si>
  <si>
    <t>$[SUM(F109:F114)*C124]</t>
  </si>
  <si>
    <t>$[F124*N$6]</t>
  </si>
  <si>
    <t>$[F124/$F$126]</t>
  </si>
  <si>
    <t>$[F126*$N$6]</t>
  </si>
  <si>
    <t>$[SUM(H109:H125)]</t>
  </si>
  <si>
    <t>TOTAL COST WITHOUT MARK UP</t>
  </si>
  <si>
    <t>${MS1.metalStampingTotalCostNoMarkup}</t>
  </si>
  <si>
    <t>$[C89*(1+C90)-C91+N91]</t>
  </si>
  <si>
    <t>$[F127*$N$6]</t>
  </si>
  <si>
    <t>$[F126]</t>
  </si>
  <si>
    <t>$[IF(ISBLANK(AR100),F131/F131,"")]</t>
  </si>
  <si>
    <t>$[IF(ISBLANK(AR100),F132/F131,"")]</t>
  </si>
  <si>
    <t>$[IF(ISBLANK(AR100),F133/F131,"")]</t>
  </si>
  <si>
    <t>$[IF(ISBLANK(AR100),F134/F131,"")]</t>
  </si>
  <si>
    <t>$[IF(ISBLANK(AR100),F135/F131,"")]</t>
  </si>
  <si>
    <t>Soft Tool Rate</t>
  </si>
  <si>
    <t>Soft Tool WS</t>
  </si>
  <si>
    <t>${MS.metalStampingPartFlatThickness}</t>
  </si>
  <si>
    <t>${MS.metalStampingPartFlatLength}</t>
  </si>
  <si>
    <t>${MS.metalStampingPartFlatWidth}</t>
  </si>
  <si>
    <t>${MS.metalStampingMaterialWeight}</t>
  </si>
  <si>
    <t>${MS.metalStampingSmallPartWeight}</t>
  </si>
  <si>
    <t>${MS.metalStampingPerimeter}</t>
  </si>
  <si>
    <t>${MS.metalStampingArea}</t>
  </si>
  <si>
    <t>${MS.metalStampingEstimatedQtyPerSize}</t>
  </si>
  <si>
    <t>${MS.select('configItemIncludedBy', '', 0).select('includesSalesItem', 'SoftToolProcess', 0).objectName}</t>
  </si>
  <si>
    <t>${MS.select('includesConfigItem', 'SoftToolProcess', 0).metalStampingToolCost}</t>
  </si>
  <si>
    <t>${MS.select('includesConfigItem', 'SoftToolProcess', 0).select('hasSoftToolStation', '', 0).label}</t>
  </si>
  <si>
    <t>${MS.select('includesConfigItem', 'SoftToolProcess', 0).select('hasMSURate', '', 0).label}</t>
  </si>
  <si>
    <t>${MS.select('includesConfigItem', 'SoftToolProcess', 0).softToolProcessQtyHr}</t>
  </si>
  <si>
    <t>${MS.select('includesConfigItem', 'SoftToolProcess', 0).softToolProcessRateHr}</t>
  </si>
  <si>
    <t>${MS.select('includesConfigItem', 'SoftToolProcess', 0).softToolProcessCostPerPc}</t>
  </si>
  <si>
    <t>${MS.select('includesConfigItem', 'SoftToolProcess', 0).softToolProcessSetupRateHr}</t>
  </si>
  <si>
    <t>${MS.select('includesConfigItem', 'SoftToolProcess', 0).metalStampingQtyPerRun}</t>
  </si>
  <si>
    <t>${MS.select('includesConfigItem', 'SoftToolProcess', 0).softToolProcessSetupPerPc}</t>
  </si>
  <si>
    <t>${MS.select('includesConfigItem', 'SoftToolProcess', 0).softToolProcessSetupUnit}</t>
  </si>
  <si>
    <t>${MS.select('configItemIncludedBy', '', 0).select('includesSalesItem', 'SoftToolProcess', 1).objectName}</t>
  </si>
  <si>
    <t>${MS.select('includesConfigItem', 'SoftToolProcess', 1).metalStampingToolCost}</t>
  </si>
  <si>
    <t>${MS.select('includesConfigItem', 'SoftToolProcess', 1).select('hasSoftToolStation', '', 0).label}</t>
  </si>
  <si>
    <t>${MS.select('includesConfigItem', 'SoftToolProcess', 1).select('hasMSURate', '', 0).label}</t>
  </si>
  <si>
    <t>${MS.select('includesConfigItem', 'SoftToolProcess', 1).softToolProcessQtyHr}</t>
  </si>
  <si>
    <t>${MS.select('includesConfigItem', 'SoftToolProcess', 1).softToolProcessRateHr}</t>
  </si>
  <si>
    <t>${MS.select('includesConfigItem', 'SoftToolProcess', 1).softToolProcessCostPerPc}</t>
  </si>
  <si>
    <t>${MS.select('includesConfigItem', 'SoftToolProcess', 1).softToolProcessSetupRateHr}</t>
  </si>
  <si>
    <t>${MS.select('includesConfigItem', 'SoftToolProcess', 1).metalStampingQtyPerRun}</t>
  </si>
  <si>
    <t>${MS.select('includesConfigItem', 'SoftToolProcess', 1).softToolProcessSetupPerPc}</t>
  </si>
  <si>
    <t>${MS.select('includesConfigItem', 'SoftToolProcess', 1).softToolProcessSetupUnit}</t>
  </si>
  <si>
    <t>${MS.select('configItemIncludedBy', '', 0).select('includesSalesItem', 'SoftToolProcess', 2).objectName}</t>
  </si>
  <si>
    <t>${MS.select('includesConfigItem', 'SoftToolProcess', 2).metalStampingToolCost}</t>
  </si>
  <si>
    <t>${MS.select('includesConfigItem', 'SoftToolProcess', 2).select('hasSoftToolStation', '', 0).label}</t>
  </si>
  <si>
    <t>${MS.select('includesConfigItem', 'SoftToolProcess', 2).select('hasMSURate', '', 0).label}</t>
  </si>
  <si>
    <t>${MS.select('includesConfigItem', 'SoftToolProcess', 2).softToolProcessQtyHr}</t>
  </si>
  <si>
    <t>${MS.select('includesConfigItem', 'SoftToolProcess', 2).softToolProcessRateHr}</t>
  </si>
  <si>
    <t>${MS.select('includesConfigItem', 'SoftToolProcess', 2).softToolProcessCostPerPc}</t>
  </si>
  <si>
    <t>${MS.select('includesConfigItem', 'SoftToolProcess', 2).softToolProcessSetupRateHr}</t>
  </si>
  <si>
    <t>${MS.select('includesConfigItem', 'SoftToolProcess', 2).metalStampingQtyPerRun}</t>
  </si>
  <si>
    <t>${MS.select('includesConfigItem', 'SoftToolProcess', 2).softToolProcessSetupPerPc}</t>
  </si>
  <si>
    <t>${MS.select('includesConfigItem', 'SoftToolProcess', 2).softToolProcessSetupUnit}</t>
  </si>
  <si>
    <t>${MS.select('configItemIncludedBy', '', 0).select('includesSalesItem', 'SoftToolProcess', 3).objectName}</t>
  </si>
  <si>
    <t>${MS.select('includesConfigItem', 'SoftToolProcess', 3).metalStampingToolCost}</t>
  </si>
  <si>
    <t>${MS.select('includesConfigItem', 'SoftToolProcess', 3).select('hasSoftToolStation', '', 0).label}</t>
  </si>
  <si>
    <t>${MS.select('includesConfigItem', 'SoftToolProcess', 3).select('hasMSURate', '', 0).label}</t>
  </si>
  <si>
    <t>${MS.select('includesConfigItem', 'SoftToolProcess', 3).softToolProcessQtyHr}</t>
  </si>
  <si>
    <t>${MS.select('includesConfigItem', 'SoftToolProcess', 3).softToolProcessRateHr}</t>
  </si>
  <si>
    <t>${MS.select('includesConfigItem', 'SoftToolProcess', 3).softToolProcessCostPerPc}</t>
  </si>
  <si>
    <t>${MS.select('includesConfigItem', 'SoftToolProcess', 3).softToolProcessSetupRateHr}</t>
  </si>
  <si>
    <t>${MS.select('includesConfigItem', 'SoftToolProcess', 3).metalStampingQtyPerRun}</t>
  </si>
  <si>
    <t>${MS.select('includesConfigItem', 'SoftToolProcess', 3).softToolProcessSetupPerPc}</t>
  </si>
  <si>
    <t>${MS.select('includesConfigItem', 'SoftToolProcess', 3).softToolProcessSetupUnit}</t>
  </si>
  <si>
    <t>${MS.select('configItemIncludedBy', '', 0).select('includesSalesItem', 'SoftToolProcess', 4).objectName}</t>
  </si>
  <si>
    <t>${MS.select('includesConfigItem', 'SoftToolProcess', 4).metalStampingToolCost}</t>
  </si>
  <si>
    <t>${MS.select('includesConfigItem', 'SoftToolProcess', 4).select('hasSoftToolStation', '', 0).label}</t>
  </si>
  <si>
    <t>${MS.select('includesConfigItem', 'SoftToolProcess', 4).select('hasMSURate', '', 0).label}</t>
  </si>
  <si>
    <t>${MS.select('includesConfigItem', 'SoftToolProcess', 4).softToolProcessQtyHr}</t>
  </si>
  <si>
    <t>${MS.select('includesConfigItem', 'SoftToolProcess', 4).softToolProcessRateHr}</t>
  </si>
  <si>
    <t>${MS.select('includesConfigItem', 'SoftToolProcess', 4).softToolProcessCostPerPc}</t>
  </si>
  <si>
    <t>${MS.select('includesConfigItem', 'SoftToolProcess', 4).softToolProcessSetupRateHr}</t>
  </si>
  <si>
    <t>${MS.select('includesConfigItem', 'SoftToolProcess', 4).metalStampingQtyPerRun}</t>
  </si>
  <si>
    <t>${MS.select('includesConfigItem', 'SoftToolProcess', 4).softToolProcessSetupPerPc}</t>
  </si>
  <si>
    <t>${MS.select('includesConfigItem', 'SoftToolProcess', 4).softToolProcessSetupUnit}</t>
  </si>
  <si>
    <t>${MS.select('configItemIncludedBy', '', 0).select('includesSalesItem', 'SoftToolProcess', 5).objectName}</t>
  </si>
  <si>
    <t>${MS.select('includesConfigItem', 'SoftToolProcess', 5).metalStampingToolCost}</t>
  </si>
  <si>
    <t>${MS.select('includesConfigItem', 'SoftToolProcess', 5).select('hasSoftToolStation', '', 0).label}</t>
  </si>
  <si>
    <t>${MS.select('includesConfigItem', 'SoftToolProcess', 5).select('hasMSURate', '', 0).label}</t>
  </si>
  <si>
    <t>${MS.select('includesConfigItem', 'SoftToolProcess', 5).softToolProcessQtyHr}</t>
  </si>
  <si>
    <t>${MS.select('includesConfigItem', 'SoftToolProcess', 5).softToolProcessRateHr}</t>
  </si>
  <si>
    <t>${MS.select('includesConfigItem', 'SoftToolProcess', 5).softToolProcessCostPerPc}</t>
  </si>
  <si>
    <t>${MS.select('includesConfigItem', 'SoftToolProcess', 5).softToolProcessSetupRateHr}</t>
  </si>
  <si>
    <t>${MS.select('includesConfigItem', 'SoftToolProcess', 5).metalStampingQtyPerRun}</t>
  </si>
  <si>
    <t>${MS.select('includesConfigItem', 'SoftToolProcess', 5).softToolProcessSetupPerPc}</t>
  </si>
  <si>
    <t>${MS.select('includesConfigItem', 'SoftToolProcess', 5).softToolProcessSetupUnit}</t>
  </si>
  <si>
    <t>${MS.select('configItemIncludedBy', '', 0).select('includesSalesItem', 'SoftToolProcess', 6).objectName}</t>
  </si>
  <si>
    <t>${MS.select('includesConfigItem', 'SoftToolProcess', 6).metalStampingToolCost}</t>
  </si>
  <si>
    <t>${MS.select('includesConfigItem', 'SoftToolProcess', 6).select('hasSoftToolStation', '', 0).label}</t>
  </si>
  <si>
    <t>${MS.select('includesConfigItem', 'SoftToolProcess', 6).select('hasMSURate', '', 0).label}</t>
  </si>
  <si>
    <t>${MS.select('includesConfigItem', 'SoftToolProcess', 6).softToolProcessQtyHr}</t>
  </si>
  <si>
    <t>${MS.select('includesConfigItem', 'SoftToolProcess', 6).softToolProcessRateHr}</t>
  </si>
  <si>
    <t>${MS.select('includesConfigItem', 'SoftToolProcess', 6).softToolProcessCostPerPc}</t>
  </si>
  <si>
    <t>${MS.select('includesConfigItem', 'SoftToolProcess', 6).softToolProcessSetupRateHr}</t>
  </si>
  <si>
    <t>${MS.select('includesConfigItem', 'SoftToolProcess', 6).metalStampingQtyPerRun}</t>
  </si>
  <si>
    <t>${MS.select('includesConfigItem', 'SoftToolProcess', 6).softToolProcessSetupPerPc}</t>
  </si>
  <si>
    <t>${MS.select('includesConfigItem', 'SoftToolProcess', 6).softToolProcessSetupUnit}</t>
  </si>
  <si>
    <t>${MS.select('configItemIncludedBy', '', 0).select('includesSalesItem', 'SoftToolProcess', 7).objectName}</t>
  </si>
  <si>
    <t>${MS.select('includesConfigItem', 'SoftToolProcess', 7).metalStampingToolCost}</t>
  </si>
  <si>
    <t>${MS.select('includesConfigItem', 'SoftToolProcess', 7).select('hasSoftToolStation', '', 0).label}</t>
  </si>
  <si>
    <t>${MS.select('includesConfigItem', 'SoftToolProcess', 7).select('hasMSURate', '', 0).label}</t>
  </si>
  <si>
    <t>${MS.select('includesConfigItem', 'SoftToolProcess', 7).softToolProcessQtyHr}</t>
  </si>
  <si>
    <t>${MS.select('includesConfigItem', 'SoftToolProcess', 7).softToolProcessRateHr}</t>
  </si>
  <si>
    <t>${MS.select('includesConfigItem', 'SoftToolProcess', 7).softToolProcessCostPerPc}</t>
  </si>
  <si>
    <t>${MS.select('includesConfigItem', 'SoftToolProcess', 7).softToolProcessSetupRateHr}</t>
  </si>
  <si>
    <t>${MS.select('includesConfigItem', 'SoftToolProcess', 7).metalStampingQtyPerRun}</t>
  </si>
  <si>
    <t>${MS.select('includesConfigItem', 'SoftToolProcess', 7).softToolProcessSetupPerPc}</t>
  </si>
  <si>
    <t>${MS.select('includesConfigItem', 'SoftToolProcess', 7).softToolProcessSetupUnit}</t>
  </si>
  <si>
    <t>${MS.select('configItemIncludedBy', '', 0).select('includesSalesItem', 'SoftToolProcess', 8).objectName}</t>
  </si>
  <si>
    <t>${MS.select('includesConfigItem', 'SoftToolProcess', 8).metalStampingToolCost}</t>
  </si>
  <si>
    <t>${MS.select('includesConfigItem', 'SoftToolProcess', 8).select('hasSoftToolStation', '', 0).label}</t>
  </si>
  <si>
    <t>${MS.select('includesConfigItem', 'SoftToolProcess', 8).select('hasMSURate', '', 0).label}</t>
  </si>
  <si>
    <t>${MS.select('includesConfigItem', 'SoftToolProcess', 8).softToolProcessQtyHr}</t>
  </si>
  <si>
    <t>${MS.select('includesConfigItem', 'SoftToolProcess', 8).softToolProcessRateHr}</t>
  </si>
  <si>
    <t>${MS.select('includesConfigItem', 'SoftToolProcess', 8).softToolProcessCostPerPc}</t>
  </si>
  <si>
    <t>${MS.select('includesConfigItem', 'SoftToolProcess', 8).softToolProcessSetupRateHr}</t>
  </si>
  <si>
    <t>${MS.select('includesConfigItem', 'SoftToolProcess', 8).metalStampingQtyPerRun}</t>
  </si>
  <si>
    <t>${MS.select('includesConfigItem', 'SoftToolProcess', 8).softToolProcessSetupPerPc}</t>
  </si>
  <si>
    <t>${MS.select('includesConfigItem', 'SoftToolProcess', 8).softToolProcessSetupUnit}</t>
  </si>
  <si>
    <t>${MS.select('configItemIncludedBy', '', 0).select('includesSalesItem', 'SoftToolProcess', 9).objectName}</t>
  </si>
  <si>
    <t>${MS.select('includesConfigItem', 'SoftToolProcess', 9).metalStampingToolCost}</t>
  </si>
  <si>
    <t>${MS.select('includesConfigItem', 'SoftToolProcess', 9).select('hasSoftToolStation', '', 0).label}</t>
  </si>
  <si>
    <t>${MS.select('includesConfigItem', 'SoftToolProcess', 9).select('hasMSURate', '', 0).label}</t>
  </si>
  <si>
    <t>${MS.select('includesConfigItem', 'SoftToolProcess', 9).softToolProcessQtyHr}</t>
  </si>
  <si>
    <t>${MS.select('includesConfigItem', 'SoftToolProcess', 9).softToolProcessRateHr}</t>
  </si>
  <si>
    <t>${MS.select('includesConfigItem', 'SoftToolProcess', 9).softToolProcessCostPerPc}</t>
  </si>
  <si>
    <t>${MS.select('includesConfigItem', 'SoftToolProcess', 9).softToolProcessSetupRateHr}</t>
  </si>
  <si>
    <t>${MS.select('includesConfigItem', 'SoftToolProcess', 9).metalStampingQtyPerRun}</t>
  </si>
  <si>
    <t>${MS.select('includesConfigItem', 'SoftToolProcess', 9).softToolProcessSetupPerPc}</t>
  </si>
  <si>
    <t>${MS.select('includesConfigItem', 'SoftToolProcess', 9).softToolProcessSetupUnit}</t>
  </si>
  <si>
    <t>${MS.metalStampingDevelopmentHrs}</t>
  </si>
  <si>
    <t>${MS.metalStampingDevelopmentCost}</t>
  </si>
  <si>
    <t>${MS.metalStampingProgrammingHrs}</t>
  </si>
  <si>
    <t>${MS.metalStampingProgrammingCost}</t>
  </si>
  <si>
    <t>${MS.metalStampingTotalCostNoMarkup}</t>
  </si>
  <si>
    <t>${MS.select('includesConfigItem', 'Packaging', 0).select('includesConfigItem', 'PurchasedPartSubMaterial', 0).partPartNumber}</t>
  </si>
  <si>
    <t>${MS.select('includesConfigItem', 'Packaging', 0).select('includesConfigItem', 'PurchasedPartSubMaterial', 1).partPartNumber}</t>
  </si>
  <si>
    <t>${MS.select('includesConfigItem', 'Packaging', 0).select('includesConfigItem', 'PurchasedPartSubMaterial', 2).partPartNumber}</t>
  </si>
  <si>
    <t>${MS.select('includesConfigItem', 'Packaging', 0).select('includesConfigItem', 'PurchasedPartSubMaterial', 3).partPartNumber}</t>
  </si>
  <si>
    <t>${MS.select('includesConfigItem', 'Packaging', 0).select('includesConfigItem', 'PurchasedPartSubMaterial', 4).partPartNumber}</t>
  </si>
  <si>
    <t>${MS.select('includesConfigItem', 'Packaging', 0).select('includesConfigItem', 'PurchasedPartSubMaterial', 5).partPartNumber}</t>
  </si>
  <si>
    <t>${MS.select('includesConfigItem', 'Packaging', 0).select('includesConfigItem', 'PurchasedPartSubMaterial', 6).partPartNumber}</t>
  </si>
  <si>
    <t>${MS.select('includesConfigItem', 'Packaging', 0).select('includesConfigItem', 'PurchasedPartSubMaterial', 7).partPartNumber}</t>
  </si>
  <si>
    <t>${MS.select('includesConfigItem', 'Packaging', 0).select('includesConfigItem', 'PurchasedPartSubMaterial', 8).partPartNumber}</t>
  </si>
  <si>
    <t>${MS.select('includesConfigItem', 'Packaging', 0).select('includesConfigItem', 'PurchasedPartSubMaterial', 9).partPartNumber}</t>
  </si>
  <si>
    <t>${MS.select('includesConfigItem', 'Packaging', 0).select('includesConfigItem', 'PurchasedPartSubMaterial', 10).partPartNumber}</t>
  </si>
  <si>
    <t>${MS.select('includesConfigItem', 'Packaging', 0).select('includesConfigItem', 'PurchasedPartSubMaterial', 11).partPartNumber}</t>
  </si>
  <si>
    <t>${MRB.select('includesConfigItem', 'Packaging', 0).select('includesConfigItem', 'PurchasedPartSubMaterial', 0).partPartNumber}</t>
  </si>
  <si>
    <t>${MRB.select('includesConfigItem', 'Packaging', 0).select('includesConfigItem', 'PurchasedPartSubMaterial', 1).partPartNumber}</t>
  </si>
  <si>
    <t>${MRB.select('includesConfigItem', 'Packaging', 0).select('includesConfigItem', 'PurchasedPartSubMaterial', 2).partPartNumber}</t>
  </si>
  <si>
    <t>${MRB.select('includesConfigItem', 'Packaging', 0).select('includesConfigItem', 'PurchasedPartSubMaterial', 3).partPartNumber}</t>
  </si>
  <si>
    <t>${MRB.select('includesConfigItem', 'Packaging', 0).select('includesConfigItem', 'PurchasedPartSubMaterial', 4).partPartNumber}</t>
  </si>
  <si>
    <t>${MRB.select('includesConfigItem', 'Packaging', 0).select('includesConfigItem', 'PurchasedPartSubMaterial', 5).partPartNumber}</t>
  </si>
  <si>
    <t>${MRB.select('includesConfigItem', 'Packaging', 0).select('includesConfigItem', 'PurchasedPartSubMaterial', 6).partPartNumber}</t>
  </si>
  <si>
    <t>${MRB.select('includesConfigItem', 'Packaging', 0).select('includesConfigItem', 'PurchasedPartSubMaterial', 7).partPartNumber}</t>
  </si>
  <si>
    <t>${MRB.select('includesConfigItem', 'Packaging', 0).select('includesConfigItem', 'PurchasedPartSubMaterial', 8).partPartNumber}</t>
  </si>
  <si>
    <t>${MRB.select('includesConfigItem', 'Packaging', 0).select('includesConfigItem', 'PurchasedPartSubMaterial', 9).partPartNumber}</t>
  </si>
  <si>
    <t>${MRB.select('includesConfigItem', 'Packaging', 0).select('includesConfigItem', 'PurchasedPartSubMaterial', 10).partPartNumber}</t>
  </si>
  <si>
    <t>${MRB.select('includesConfigItem', 'Packaging', 0).select('includesConfigItem', 'PurchasedPartSubMaterial', 11).partPartNumber}</t>
  </si>
  <si>
    <t>${MRB1.select('includesConfigItem', 'Packaging', 0).select('includesConfigItem', 'PurchasedPartSubMaterial', 0).partPartNumber}</t>
  </si>
  <si>
    <t>${MRB1.select('includesConfigItem', 'Packaging', 0).select('includesConfigItem', 'PurchasedPartSubMaterial', 1).partPartNumber}</t>
  </si>
  <si>
    <t>${MRB1.select('includesConfigItem', 'Packaging', 0).select('includesConfigItem', 'PurchasedPartSubMaterial', 2).partPartNumber}</t>
  </si>
  <si>
    <t>${MRB1.select('includesConfigItem', 'Packaging', 0).select('includesConfigItem', 'PurchasedPartSubMaterial', 3).partPartNumber}</t>
  </si>
  <si>
    <t>${MRB1.select('includesConfigItem', 'Packaging', 0).select('includesConfigItem', 'PurchasedPartSubMaterial', 4).partPartNumber}</t>
  </si>
  <si>
    <t>${MRB1.select('includesConfigItem', 'Packaging', 0).select('includesConfigItem', 'PurchasedPartSubMaterial', 5).partPartNumber}</t>
  </si>
  <si>
    <t>${MRB1.select('includesConfigItem', 'Packaging', 0).select('includesConfigItem', 'PurchasedPartSubMaterial', 6).partPartNumber}</t>
  </si>
  <si>
    <t>${MRB1.select('includesConfigItem', 'Packaging', 0).select('includesConfigItem', 'PurchasedPartSubMaterial', 7).partPartNumber}</t>
  </si>
  <si>
    <t>${MRB1.select('includesConfigItem', 'Packaging', 0).select('includesConfigItem', 'PurchasedPartSubMaterial', 8).partPartNumber}</t>
  </si>
  <si>
    <t>${MRB1.select('includesConfigItem', 'Packaging', 0).select('includesConfigItem', 'PurchasedPartSubMaterial', 9).partPartNumber}</t>
  </si>
  <si>
    <t>${MRB1.select('includesConfigItem', 'Packaging', 0).select('includesConfigItem', 'PurchasedPartSubMaterial', 10).partPartNumber}</t>
  </si>
  <si>
    <t>${MRB1.select('includesConfigItem', 'Packaging', 0).select('includesConfigItem', 'PurchasedPartSubMaterial', 11).partPartNumber}</t>
  </si>
  <si>
    <t>${MRB2.select('includesConfigItem', 'Packaging', 0).select('includesConfigItem', 'PurchasedPartSubMaterial', 0).partPartNumber}</t>
  </si>
  <si>
    <t>${MRB2.select('includesConfigItem', 'Packaging', 0).select('includesConfigItem', 'PurchasedPartSubMaterial', 1).partPartNumber}</t>
  </si>
  <si>
    <t>${MRB2.select('includesConfigItem', 'Packaging', 0).select('includesConfigItem', 'PurchasedPartSubMaterial', 2).partPartNumber}</t>
  </si>
  <si>
    <t>${MRB2.select('includesConfigItem', 'Packaging', 0).select('includesConfigItem', 'PurchasedPartSubMaterial', 3).partPartNumber}</t>
  </si>
  <si>
    <t>${MRB2.select('includesConfigItem', 'Packaging', 0).select('includesConfigItem', 'PurchasedPartSubMaterial', 4).partPartNumber}</t>
  </si>
  <si>
    <t>${MRB2.select('includesConfigItem', 'Packaging', 0).select('includesConfigItem', 'PurchasedPartSubMaterial', 5).partPartNumber}</t>
  </si>
  <si>
    <t>${MRB2.select('includesConfigItem', 'Packaging', 0).select('includesConfigItem', 'PurchasedPartSubMaterial', 6).partPartNumber}</t>
  </si>
  <si>
    <t>${MRB2.select('includesConfigItem', 'Packaging', 0).select('includesConfigItem', 'PurchasedPartSubMaterial', 7).partPartNumber}</t>
  </si>
  <si>
    <t>${MRB2.select('includesConfigItem', 'Packaging', 0).select('includesConfigItem', 'PurchasedPartSubMaterial', 8).partPartNumber}</t>
  </si>
  <si>
    <t>${MRB2.select('includesConfigItem', 'Packaging', 0).select('includesConfigItem', 'PurchasedPartSubMaterial', 9).partPartNumber}</t>
  </si>
  <si>
    <t>${MRB2.select('includesConfigItem', 'Packaging', 0).select('includesConfigItem', 'PurchasedPartSubMaterial', 10).partPartNumber}</t>
  </si>
  <si>
    <t>${MRB2.select('includesConfigItem', 'Packaging', 0).select('includesConfigItem', 'PurchasedPartSubMaterial', 11).partPartNumber}</t>
  </si>
  <si>
    <t>${MRB3.select('includesConfigItem', 'Packaging', 0).select('includesConfigItem', 'PurchasedPartSubMaterial', 0).partPartNumber}</t>
  </si>
  <si>
    <t>${MRB3.select('includesConfigItem', 'Packaging', 0).select('includesConfigItem', 'PurchasedPartSubMaterial', 1).partPartNumber}</t>
  </si>
  <si>
    <t>${MRB3.select('includesConfigItem', 'Packaging', 0).select('includesConfigItem', 'PurchasedPartSubMaterial', 2).partPartNumber}</t>
  </si>
  <si>
    <t>${MRB3.select('includesConfigItem', 'Packaging', 0).select('includesConfigItem', 'PurchasedPartSubMaterial', 3).partPartNumber}</t>
  </si>
  <si>
    <t>${MRB3.select('includesConfigItem', 'Packaging', 0).select('includesConfigItem', 'PurchasedPartSubMaterial', 4).partPartNumber}</t>
  </si>
  <si>
    <t>${MRB3.select('includesConfigItem', 'Packaging', 0).select('includesConfigItem', 'PurchasedPartSubMaterial', 5).partPartNumber}</t>
  </si>
  <si>
    <t>${MRB3.select('includesConfigItem', 'Packaging', 0).select('includesConfigItem', 'PurchasedPartSubMaterial', 6).partPartNumber}</t>
  </si>
  <si>
    <t>${MRB3.select('includesConfigItem', 'Packaging', 0).select('includesConfigItem', 'PurchasedPartSubMaterial', 7).partPartNumber}</t>
  </si>
  <si>
    <t>${MRB3.select('includesConfigItem', 'Packaging', 0).select('includesConfigItem', 'PurchasedPartSubMaterial', 8).partPartNumber}</t>
  </si>
  <si>
    <t>${MRB3.select('includesConfigItem', 'Packaging', 0).select('includesConfigItem', 'PurchasedPartSubMaterial', 9).partPartNumber}</t>
  </si>
  <si>
    <t>${MRB3.select('includesConfigItem', 'Packaging', 0).select('includesConfigItem', 'PurchasedPartSubMaterial', 10).partPartNumber}</t>
  </si>
  <si>
    <t>${MRB3.select('includesConfigItem', 'Packaging', 0).select('includesConfigItem', 'PurchasedPartSubMaterial', 11).partPartNumber}</t>
  </si>
  <si>
    <t>${MS1.select('includesConfigItem', 'Packaging', 0).select('includesConfigItem', 'PurchasedPartSubMaterial', 0).partPartNumber}</t>
  </si>
  <si>
    <t>${MS1.select('includesConfigItem', 'Packaging', 0).select('includesConfigItem', 'PurchasedPartSubMaterial', 1).partPartNumber}</t>
  </si>
  <si>
    <t>${MS1.select('includesConfigItem', 'Packaging', 0).select('includesConfigItem', 'PurchasedPartSubMaterial', 2).partPartNumber}</t>
  </si>
  <si>
    <t>${MS1.select('includesConfigItem', 'Packaging', 0).select('includesConfigItem', 'PurchasedPartSubMaterial', 3).partPartNumber}</t>
  </si>
  <si>
    <t>${MS1.select('includesConfigItem', 'Packaging', 0).select('includesConfigItem', 'PurchasedPartSubMaterial', 4).partPartNumber}</t>
  </si>
  <si>
    <t>${MS1.select('includesConfigItem', 'Packaging', 0).select('includesConfigItem', 'PurchasedPartSubMaterial', 5).partPartNumber}</t>
  </si>
  <si>
    <t>${MS1.select('includesConfigItem', 'Packaging', 0).select('includesConfigItem', 'PurchasedPartSubMaterial', 6).partPartNumber}</t>
  </si>
  <si>
    <t>${MS1.select('includesConfigItem', 'Packaging', 0).select('includesConfigItem', 'PurchasedPartSubMaterial', 7).partPartNumber}</t>
  </si>
  <si>
    <t>${MS1.select('includesConfigItem', 'Packaging', 0).select('includesConfigItem', 'PurchasedPartSubMaterial', 8).partPartNumber}</t>
  </si>
  <si>
    <t>${MS1.select('includesConfigItem', 'Packaging', 0).select('includesConfigItem', 'PurchasedPartSubMaterial', 9).partPartNumber}</t>
  </si>
  <si>
    <t>${MS1.select('includesConfigItem', 'Packaging', 0).select('includesConfigItem', 'PurchasedPartSubMaterial', 10).partPartNumber}</t>
  </si>
  <si>
    <t>${MS1.select('includesConfigItem', 'Packaging', 0).select('includesConfigItem', 'PurchasedPartSubMaterial', 11).partPartNumber}</t>
  </si>
  <si>
    <t>&lt;jx:forEach items="${quote.includesConfigItem}" var="asb" varStatus="asbStatus" select="${asb.type.endsWith("Assembly") }"&gt;</t>
  </si>
  <si>
    <t>$[D187/D179]</t>
  </si>
  <si>
    <t>$[D188/D179]</t>
  </si>
  <si>
    <t>$[J155]</t>
  </si>
  <si>
    <t>$[SUM(J15,J32,J48,J66,J86,J102,J118,J134,J154,J163)]</t>
  </si>
  <si>
    <t>$[SUM(O15,O66,O102,O118,O134,O154)]</t>
  </si>
  <si>
    <t>Die Casting</t>
  </si>
  <si>
    <t>Capacity</t>
  </si>
  <si>
    <t>Loss (%)</t>
  </si>
  <si>
    <t>softTool WS</t>
  </si>
  <si>
    <t>&lt;jx:forEach items="${quote.value("www.inmindcomputing.com/application/application-schema-ext.owl#zhasPlant","www.inmindcomputing.com/application/products/products-schema-knowledgebase.owl#includesSoftToolStation")}" var="softToolmc"&gt;</t>
  </si>
  <si>
    <t>${softToolmc.label}</t>
  </si>
  <si>
    <t>${softToolmc.ID}</t>
  </si>
  <si>
    <t>Die Casting WS</t>
  </si>
  <si>
    <t>&lt;jx:forEach items="${quote.value("www.inmindcomputing.com/application/application-schema-ext.owl#zhasPlant","www.inmindcomputing.com/application/products/products-schema-knowledgebase.owl#includesDieCastingStation")}" var="dcmc"&gt;</t>
  </si>
  <si>
    <t>${dcmc.label}</t>
  </si>
  <si>
    <t>${dcmc.ID}</t>
  </si>
  <si>
    <t>Die Casting Rate</t>
  </si>
  <si>
    <t>${MS1.select('configItemIncludedBy', '', 0).select('includesSalesItem', 'DieCastingProcess', 0).objectName}</t>
  </si>
  <si>
    <t>${MS1.select('includesConfigItem', 'DieCastingProcess', 0).metalStampingToolCost}</t>
  </si>
  <si>
    <t>${MS1.select('includesConfigItem', 'DieCastingProcess', 0).select('hasMSURate', '', 0).label}</t>
  </si>
  <si>
    <t>${MS1.select('configItemIncludedBy', '', 0).select('includesSalesItem', 'DieCastingProcess', 1).objectName}</t>
  </si>
  <si>
    <t>${MS1.select('includesConfigItem', 'DieCastingProcess', 1).metalStampingToolCost}</t>
  </si>
  <si>
    <t>${MS1.select('includesConfigItem', 'DieCastingProcess', 1).select('hasMSURate', '', 0).label}</t>
  </si>
  <si>
    <t>${MS1.select('configItemIncludedBy', '', 0).select('includesSalesItem', 'DieCastingProcess', 2).objectName}</t>
  </si>
  <si>
    <t>${MS1.select('includesConfigItem', 'DieCastingProcess', 2).metalStampingToolCost}</t>
  </si>
  <si>
    <t>${MS1.select('includesConfigItem', 'DieCastingProcess', 2).select('hasMSURate', '', 0).label}</t>
  </si>
  <si>
    <t>${MS1.select('configItemIncludedBy', '', 0).select('includesSalesItem', 'DieCastingProcess', 3).objectName}</t>
  </si>
  <si>
    <t>${MS1.select('includesConfigItem', 'DieCastingProcess', 3).metalStampingToolCost}</t>
  </si>
  <si>
    <t>${MS1.select('includesConfigItem', 'DieCastingProcess', 3).select('hasMSURate', '', 0).label}</t>
  </si>
  <si>
    <t>${MS1.select('configItemIncludedBy', '', 0).select('includesSalesItem', 'DieCastingProcess', 4).objectName}</t>
  </si>
  <si>
    <t>${MS1.select('includesConfigItem', 'DieCastingProcess', 4).metalStampingToolCost}</t>
  </si>
  <si>
    <t>${MS1.select('includesConfigItem', 'DieCastingProcess', 4).select('hasMSURate', '', 0).label}</t>
  </si>
  <si>
    <t>${MS1.select('includesConfigItem', 'DieCastingProcess', 0).select('hasDieCastingStation', '', 0).label}</t>
  </si>
  <si>
    <t>${MS1.select('includesConfigItem', 'DieCastingProcess', 1).select('hasDieCastingStation', '', 0).label}</t>
  </si>
  <si>
    <t>${MS1.select('includesConfigItem', 'DieCastingProcess', 2).select('hasDieCastingStation', '', 0).label}</t>
  </si>
  <si>
    <t>${MS1.select('includesConfigItem', 'DieCastingProcess', 3).select('hasDieCastingStation', '', 0).label}</t>
  </si>
  <si>
    <t>${MS1.select('includesConfigItem', 'DieCastingProcess', 4).select('hasDieCastingStation', '', 0).label}</t>
  </si>
  <si>
    <t>${MS1.select('includesConfigItem', 'DieCastingProcess', 0).dieCastingCycleTime}</t>
  </si>
  <si>
    <t>${MS1.select('includesConfigItem', 'DieCastingProcess', 1).dieCastingCycleTime}</t>
  </si>
  <si>
    <t>${MS1.select('includesConfigItem', 'DieCastingProcess', 2).dieCastingCycleTime}</t>
  </si>
  <si>
    <t>${MS1.select('includesConfigItem', 'DieCastingProcess', 3).dieCastingCycleTime}</t>
  </si>
  <si>
    <t>${MS1.select('includesConfigItem', 'DieCastingProcess', 4).dieCastingCycleTime}</t>
  </si>
  <si>
    <t>${MS1.select('includesConfigItem', 'DieCastingProcess', 0).dieCastingEff}</t>
  </si>
  <si>
    <t>${MS1.select('includesConfigItem', 'DieCastingProcess', 1).dieCastingEff}</t>
  </si>
  <si>
    <t>${MS1.select('includesConfigItem', 'DieCastingProcess', 2).dieCastingEff}</t>
  </si>
  <si>
    <t>${MS1.select('includesConfigItem', 'DieCastingProcess', 3).dieCastingEff}</t>
  </si>
  <si>
    <t>${MS1.select('includesConfigItem', 'DieCastingProcess', 4).dieCastingEff}</t>
  </si>
  <si>
    <t>${MS1.select('includesConfigItem', 'DieCastingProcess', 0).dieCastingQtyHr}</t>
  </si>
  <si>
    <t>${MS1.select('includesConfigItem', 'DieCastingProcess', 1).dieCastingQtyHr}</t>
  </si>
  <si>
    <t>${MS1.select('includesConfigItem', 'DieCastingProcess', 2).dieCastingQtyHr}</t>
  </si>
  <si>
    <t>${MS1.select('includesConfigItem', 'DieCastingProcess', 3).dieCastingQtyHr}</t>
  </si>
  <si>
    <t>${MS1.select('includesConfigItem', 'DieCastingProcess', 4).dieCastingQtyHr}</t>
  </si>
  <si>
    <t>${MS1.select('includesConfigItem', 'DieCastingProcess', 0).dieCastingWorkStationRateHr}</t>
  </si>
  <si>
    <t>${MS1.select('includesConfigItem', 'DieCastingProcess', 1).dieCastingWorkStationRateHr}</t>
  </si>
  <si>
    <t>${MS1.select('includesConfigItem', 'DieCastingProcess', 2).dieCastingWorkStationRateHr}</t>
  </si>
  <si>
    <t>${MS1.select('includesConfigItem', 'DieCastingProcess', 3).dieCastingWorkStationRateHr}</t>
  </si>
  <si>
    <t>${MS1.select('includesConfigItem', 'DieCastingProcess', 4).dieCastingWorkStationRateHr}</t>
  </si>
  <si>
    <t>${MS1.select('includesConfigItem', 'DieCastingProcess', 0).dieCastingMachineCostPerPc}</t>
  </si>
  <si>
    <t>${MS1.select('includesConfigItem', 'DieCastingProcess', 1).dieCastingMachineCostPerPc}</t>
  </si>
  <si>
    <t>${MS1.select('includesConfigItem', 'DieCastingProcess', 2).dieCastingMachineCostPerPc}</t>
  </si>
  <si>
    <t>${MS1.select('includesConfigItem', 'DieCastingProcess', 3).dieCastingMachineCostPerPc}</t>
  </si>
  <si>
    <t>${MS1.select('includesConfigItem', 'DieCastingProcess', 4).dieCastingMachineCostPerPc}</t>
  </si>
  <si>
    <t>${MS1.select('includesConfigItem', 'DieCastingProcess', 0).dieCastingSetup}</t>
  </si>
  <si>
    <t>${MS1.select('includesConfigItem', 'DieCastingProcess', 1).dieCastingSetup}</t>
  </si>
  <si>
    <t>${MS1.select('includesConfigItem', 'DieCastingProcess', 2).dieCastingSetup}</t>
  </si>
  <si>
    <t>${MS1.select('includesConfigItem', 'DieCastingProcess', 3).dieCastingSetup}</t>
  </si>
  <si>
    <t>${MS1.select('includesConfigItem', 'DieCastingProcess', 4).dieCastingSetup}</t>
  </si>
  <si>
    <t>${MS1.select('includesConfigItem', 'DieCastingProcess', 0).dieCastingQtyRun}</t>
  </si>
  <si>
    <t>${MS1.select('includesConfigItem', 'DieCastingProcess', 1).dieCastingQtyRun}</t>
  </si>
  <si>
    <t>${MS1.select('includesConfigItem', 'DieCastingProcess', 2).dieCastingQtyRun}</t>
  </si>
  <si>
    <t>${MS1.select('includesConfigItem', 'DieCastingProcess', 3).dieCastingQtyRun}</t>
  </si>
  <si>
    <t>${MS1.select('includesConfigItem', 'DieCastingProcess', 4).dieCastingQtyRun}</t>
  </si>
  <si>
    <t>${MS1.select('includesConfigItem', 'DieCastingProcess', 0).dieCastingSetupCostPerPc}</t>
  </si>
  <si>
    <t>${MS1.select('includesConfigItem', 'DieCastingProcess', 1).dieCastingSetupCostPerPc}</t>
  </si>
  <si>
    <t>${MS1.select('includesConfigItem', 'DieCastingProcess', 2).dieCastingSetupCostPerPc}</t>
  </si>
  <si>
    <t>${MS1.select('includesConfigItem', 'DieCastingProcess', 3).dieCastingSetupCostPerPc}</t>
  </si>
  <si>
    <t>${MS1.select('includesConfigItem', 'DieCastingProcess', 4).dieCastingSetupCostPerPc}</t>
  </si>
  <si>
    <t>${MS1.select('includesConfigItem', 'DieCastingProcess', 0).dieCastingCapacity}</t>
  </si>
  <si>
    <t>${MS1.select('includesConfigItem', 'DieCastingProcess', 1).dieCastingCapacity}</t>
  </si>
  <si>
    <t>${MS1.select('includesConfigItem', 'DieCastingProcess', 2).dieCastingCapacity}</t>
  </si>
  <si>
    <t>${MS1.select('includesConfigItem', 'DieCastingProcess', 3).dieCastingCapacity}</t>
  </si>
  <si>
    <t>${MS1.select('includesConfigItem', 'DieCastingProcess', 4).dieCastingCapacity}</t>
  </si>
  <si>
    <t>${MS1.select('includesConfigItem', 'DieCastingProcess', 0).dieCastingYieldLoss}</t>
  </si>
  <si>
    <t>${MS1.select('includesConfigItem', 'DieCastingProcess', 1).dieCastingYieldLoss}</t>
  </si>
  <si>
    <t>${MS1.select('includesConfigItem', 'DieCastingProcess', 2).dieCastingYieldLoss}</t>
  </si>
  <si>
    <t>${MS1.select('includesConfigItem', 'DieCastingProcess', 3).dieCastingYieldLoss}</t>
  </si>
  <si>
    <t>${MS1.select('includesConfigItem', 'DieCastingProcess', 4).dieCastingYieldLoss}</t>
  </si>
  <si>
    <t>SoftTool M/C</t>
  </si>
  <si>
    <t>SoftTool Rate</t>
  </si>
  <si>
    <t>http://www.inmindcomputing.com/application/products/products-implementation.owl#SoftToolProcess//</t>
  </si>
  <si>
    <t>SoftToolProcess</t>
  </si>
  <si>
    <t>http://www.inmindcomputing.com/application/products/products-schema-process.owl#hasSoftToolStation//</t>
  </si>
  <si>
    <t>&lt;jx:forEach items="${metalConfig.includesConfigItem}" var="process" varStatus="processStatus" select="${process.type.contains("SoftToolProcess") }"&gt;</t>
  </si>
  <si>
    <t>${"=T('MS" + (metalStatus.index+1) + "'!$L$" + (201 + processStatus.index) + ")"}</t>
  </si>
  <si>
    <t>${"=T('MS" + (metalStatus.index+1) + "'!$K$" + (201 + processStatus.index) + ")"}</t>
  </si>
  <si>
    <t>&lt;jx:forEach items="${metalConfig.includesConfigItem}" var="process" varStatus="processStatus" select="${process.type.contains("DieCastingProcess") }"&gt;</t>
  </si>
  <si>
    <t>${"=T('MS" + (metalStatus.index+1) + "'!$N$" + (201 + processStatus.index) + ")"}</t>
  </si>
  <si>
    <t>${"=T('MS" + (metalStatus.index+1) + "'!$M$" + (201 + processStatus.index) + ")"}</t>
  </si>
  <si>
    <t>http://www.inmindcomputing.com/application/products/products-implementation.owl#DieCastingProcess//</t>
  </si>
  <si>
    <t>DieCastingProcess</t>
  </si>
  <si>
    <t>SoftTool Process</t>
  </si>
  <si>
    <t>DieCasting Process</t>
  </si>
  <si>
    <t>${"='MS" + (metalStatus.index+1) + "'!$L$97" + '&amp;""'}</t>
  </si>
  <si>
    <t>${"='MS" + (metalStatus.index+1) + "'!$L$98" + '&amp;""'}</t>
  </si>
  <si>
    <t>${"='MS" + (metalStatus.index+1) + "'!$N$91" + '&amp;""'}</t>
  </si>
  <si>
    <t>${"='MS" + (metalStatus.index+1) + "'!$C$91" + '&amp;""'}</t>
  </si>
  <si>
    <t>${"='MS" + (metalStatus.index+1) + "'!$E$91" + '&amp;""'}</t>
  </si>
  <si>
    <t>${"='MS" + (metalStatus.index+1) + "'!$C$110 * 100"}</t>
  </si>
  <si>
    <t>${"='MS" + (metalStatus.index+1) + "'!$C$119 * 100"}</t>
  </si>
  <si>
    <t>${"='MS" + (metalStatus.index+1) + "'!$C$120 * 100"}</t>
  </si>
  <si>
    <t>${"='MS" + (metalStatus.index+1) + "'!$C$124 * 100"}</t>
  </si>
  <si>
    <t>${"='MS" + (metalStatus.index+1) + "'!$C$114 * 100"}</t>
  </si>
  <si>
    <t>${"='MS" + (metalStatus.index+1) + "'!$C$116 * 100"}</t>
  </si>
  <si>
    <t xml:space="preserve">Part Thickness Flat </t>
  </si>
  <si>
    <t xml:space="preserve">Part Length Flat </t>
  </si>
  <si>
    <t xml:space="preserve">Part Width Flat 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</si>
  <si>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</si>
  <si>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</si>
  <si>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</si>
  <si>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${"='MS" + (metalStatus.index+1) + "'!$D$102" + '&amp;""'}</t>
  </si>
  <si>
    <t>${"='MS" + (metalStatus.index+1) + "'!$D$103" + '&amp;""'}</t>
  </si>
  <si>
    <t>${"='MS" + (metalStatus.index+1) + "'!$L$96" + '&amp;""'}</t>
  </si>
  <si>
    <t>${"='MS" + (metalStatus.index+1) + "'!$F$132" + '&amp;""'}</t>
  </si>
  <si>
    <t>${"='MS" + (metalStatus.index+1) + "'!$V$9" + '&amp;""'}</t>
  </si>
  <si>
    <t>${"='MS" + (metalStatus.index+1) + "'!$V$10" + '&amp;""'}</t>
  </si>
  <si>
    <t>${"='MS" + (metalStatus.index+1) + "'!$V$11" + '&amp;""'}</t>
  </si>
  <si>
    <t>http://www.inmindcomputing.com/application/products/products-schema-process.owl#hasDieCastingStation//</t>
  </si>
  <si>
    <t>${MS.select('configItemIncludedBy', '', 0).select('includesSalesItem', 'DieCastingProcess', 0).objectName}</t>
  </si>
  <si>
    <t>${MS.select('includesConfigItem', 'DieCastingProcess', 0).metalStampingToolCost}</t>
  </si>
  <si>
    <t>${MS.select('includesConfigItem', 'DieCastingProcess', 0).select('hasDieCastingStation', '', 0).label}</t>
  </si>
  <si>
    <t>${MS.select('includesConfigItem', 'DieCastingProcess', 0).select('hasMSURate', '', 0).label}</t>
  </si>
  <si>
    <t>${MS.select('includesConfigItem', 'DieCastingProcess', 0).dieCastingCycleTime}</t>
  </si>
  <si>
    <t>${MS.select('includesConfigItem', 'DieCastingProcess', 0).dieCastingEff}</t>
  </si>
  <si>
    <t>${MS.select('includesConfigItem', 'DieCastingProcess', 0).dieCastingQtyHr}</t>
  </si>
  <si>
    <t>${MS.select('includesConfigItem', 'DieCastingProcess', 0).dieCastingWorkStationRateHr}</t>
  </si>
  <si>
    <t>${MS.select('includesConfigItem', 'DieCastingProcess', 0).dieCastingMachineCostPerPc}</t>
  </si>
  <si>
    <t>${MS.select('includesConfigItem', 'DieCastingProcess', 0).dieCastingSetup}</t>
  </si>
  <si>
    <t>${MS.select('includesConfigItem', 'DieCastingProcess', 0).dieCastingQtyRun}</t>
  </si>
  <si>
    <t>${MS.select('includesConfigItem', 'DieCastingProcess', 0).dieCastingSetupCostPerPc}</t>
  </si>
  <si>
    <t>${MS.select('includesConfigItem', 'DieCastingProcess', 0).dieCastingCapacity}</t>
  </si>
  <si>
    <t>${MS.select('includesConfigItem', 'DieCastingProcess', 0).dieCastingYieldLoss}</t>
  </si>
  <si>
    <t>${MS.select('configItemIncludedBy', '', 0).select('includesSalesItem', 'DieCastingProcess', 1).objectName}</t>
  </si>
  <si>
    <t>${MS.select('includesConfigItem', 'DieCastingProcess', 1).metalStampingToolCost}</t>
  </si>
  <si>
    <t>${MS.select('includesConfigItem', 'DieCastingProcess', 1).select('hasDieCastingStation', '', 0).label}</t>
  </si>
  <si>
    <t>${MS.select('includesConfigItem', 'DieCastingProcess', 1).select('hasMSURate', '', 0).label}</t>
  </si>
  <si>
    <t>${MS.select('includesConfigItem', 'DieCastingProcess', 1).dieCastingCycleTime}</t>
  </si>
  <si>
    <t>${MS.select('includesConfigItem', 'DieCastingProcess', 1).dieCastingEff}</t>
  </si>
  <si>
    <t>${MS.select('includesConfigItem', 'DieCastingProcess', 1).dieCastingQtyHr}</t>
  </si>
  <si>
    <t>${MS.select('includesConfigItem', 'DieCastingProcess', 1).dieCastingWorkStationRateHr}</t>
  </si>
  <si>
    <t>${MS.select('includesConfigItem', 'DieCastingProcess', 1).dieCastingMachineCostPerPc}</t>
  </si>
  <si>
    <t>${MS.select('includesConfigItem', 'DieCastingProcess', 1).dieCastingSetup}</t>
  </si>
  <si>
    <t>${MS.select('includesConfigItem', 'DieCastingProcess', 1).dieCastingQtyRun}</t>
  </si>
  <si>
    <t>${MS.select('includesConfigItem', 'DieCastingProcess', 1).dieCastingSetupCostPerPc}</t>
  </si>
  <si>
    <t>${MS.select('includesConfigItem', 'DieCastingProcess', 1).dieCastingCapacity}</t>
  </si>
  <si>
    <t>${MS.select('includesConfigItem', 'DieCastingProcess', 1).dieCastingYieldLoss}</t>
  </si>
  <si>
    <t>${MS.select('configItemIncludedBy', '', 0).select('includesSalesItem', 'DieCastingProcess', 2).objectName}</t>
  </si>
  <si>
    <t>${MS.select('includesConfigItem', 'DieCastingProcess', 2).metalStampingToolCost}</t>
  </si>
  <si>
    <t>${MS.select('includesConfigItem', 'DieCastingProcess', 2).select('hasDieCastingStation', '', 0).label}</t>
  </si>
  <si>
    <t>${MS.select('includesConfigItem', 'DieCastingProcess', 2).select('hasMSURate', '', 0).label}</t>
  </si>
  <si>
    <t>${MS.select('includesConfigItem', 'DieCastingProcess', 2).dieCastingCycleTime}</t>
  </si>
  <si>
    <t>${MS.select('includesConfigItem', 'DieCastingProcess', 2).dieCastingEff}</t>
  </si>
  <si>
    <t>${MS.select('includesConfigItem', 'DieCastingProcess', 2).dieCastingQtyHr}</t>
  </si>
  <si>
    <t>${MS.select('includesConfigItem', 'DieCastingProcess', 2).dieCastingWorkStationRateHr}</t>
  </si>
  <si>
    <t>${MS.select('includesConfigItem', 'DieCastingProcess', 2).dieCastingMachineCostPerPc}</t>
  </si>
  <si>
    <t>${MS.select('includesConfigItem', 'DieCastingProcess', 2).dieCastingSetup}</t>
  </si>
  <si>
    <t>${MS.select('includesConfigItem', 'DieCastingProcess', 2).dieCastingQtyRun}</t>
  </si>
  <si>
    <t>${MS.select('includesConfigItem', 'DieCastingProcess', 2).dieCastingSetupCostPerPc}</t>
  </si>
  <si>
    <t>${MS.select('includesConfigItem', 'DieCastingProcess', 2).dieCastingCapacity}</t>
  </si>
  <si>
    <t>${MS.select('includesConfigItem', 'DieCastingProcess', 2).dieCastingYieldLoss}</t>
  </si>
  <si>
    <t>${MS.select('configItemIncludedBy', '', 0).select('includesSalesItem', 'DieCastingProcess', 3).objectName}</t>
  </si>
  <si>
    <t>${MS.select('includesConfigItem', 'DieCastingProcess', 3).metalStampingToolCost}</t>
  </si>
  <si>
    <t>${MS.select('includesConfigItem', 'DieCastingProcess', 3).select('hasDieCastingStation', '', 0).label}</t>
  </si>
  <si>
    <t>${MS.select('includesConfigItem', 'DieCastingProcess', 3).select('hasMSURate', '', 0).label}</t>
  </si>
  <si>
    <t>${MS.select('includesConfigItem', 'DieCastingProcess', 3).dieCastingCycleTime}</t>
  </si>
  <si>
    <t>${MS.select('includesConfigItem', 'DieCastingProcess', 3).dieCastingEff}</t>
  </si>
  <si>
    <t>${MS.select('includesConfigItem', 'DieCastingProcess', 3).dieCastingQtyHr}</t>
  </si>
  <si>
    <t>${MS.select('includesConfigItem', 'DieCastingProcess', 3).dieCastingWorkStationRateHr}</t>
  </si>
  <si>
    <t>${MS.select('includesConfigItem', 'DieCastingProcess', 3).dieCastingMachineCostPerPc}</t>
  </si>
  <si>
    <t>${MS.select('includesConfigItem', 'DieCastingProcess', 3).dieCastingSetup}</t>
  </si>
  <si>
    <t>${MS.select('includesConfigItem', 'DieCastingProcess', 3).dieCastingQtyRun}</t>
  </si>
  <si>
    <t>${MS.select('includesConfigItem', 'DieCastingProcess', 3).dieCastingSetupCostPerPc}</t>
  </si>
  <si>
    <t>${MS.select('includesConfigItem', 'DieCastingProcess', 3).dieCastingCapacity}</t>
  </si>
  <si>
    <t>${MS.select('includesConfigItem', 'DieCastingProcess', 3).dieCastingYieldLoss}</t>
  </si>
  <si>
    <t>${MS.select('configItemIncludedBy', '', 0).select('includesSalesItem', 'DieCastingProcess', 4).objectName}</t>
  </si>
  <si>
    <t>${MS.select('includesConfigItem', 'DieCastingProcess', 4).metalStampingToolCost}</t>
  </si>
  <si>
    <t>${MS.select('includesConfigItem', 'DieCastingProcess', 4).select('hasDieCastingStation', '', 0).label}</t>
  </si>
  <si>
    <t>${MS.select('includesConfigItem', 'DieCastingProcess', 4).select('hasMSURate', '', 0).label}</t>
  </si>
  <si>
    <t>${MS.select('includesConfigItem', 'DieCastingProcess', 4).dieCastingCycleTime}</t>
  </si>
  <si>
    <t>${MS.select('includesConfigItem', 'DieCastingProcess', 4).dieCastingEff}</t>
  </si>
  <si>
    <t>${MS.select('includesConfigItem', 'DieCastingProcess', 4).dieCastingQtyHr}</t>
  </si>
  <si>
    <t>${MS.select('includesConfigItem', 'DieCastingProcess', 4).dieCastingWorkStationRateHr}</t>
  </si>
  <si>
    <t>${MS.select('includesConfigItem', 'DieCastingProcess', 4).dieCastingMachineCostPerPc}</t>
  </si>
  <si>
    <t>${MS.select('includesConfigItem', 'DieCastingProcess', 4).dieCastingSetup}</t>
  </si>
  <si>
    <t>${MS.select('includesConfigItem', 'DieCastingProcess', 4).dieCastingQtyRun}</t>
  </si>
  <si>
    <t>${MS.select('includesConfigItem', 'DieCastingProcess', 4).dieCastingSetupCostPerPc}</t>
  </si>
  <si>
    <t>${MS.select('includesConfigItem', 'DieCastingProcess', 4).dieCastingCapacity}</t>
  </si>
  <si>
    <t>${MS.select('includesConfigItem', 'DieCastingProcess', 4).dieCastingYieldLoss}</t>
  </si>
  <si>
    <t>${quote.hasIncoTerms.objectName}</t>
  </si>
  <si>
    <t>FROM</t>
  </si>
  <si>
    <t>TO</t>
  </si>
  <si>
    <t>MODE:</t>
  </si>
  <si>
    <t>CONT.TYPE</t>
  </si>
  <si>
    <t>${MS1.metalStampingFreightFrom}</t>
  </si>
  <si>
    <t>${MS1.metalStampingFreightTo}</t>
  </si>
  <si>
    <t>${MS1.metalStampingFreightMode}</t>
  </si>
  <si>
    <t>${MS1.metalStampingFreightContType}</t>
  </si>
  <si>
    <t>&lt;jx:forEach items="${quote.includesConfigItem}" var="$MRB" varStatus="mrbStatus" select="${$MRB.type.endsWith("Assembly")}" templateSheetName="MRB" sheetPrefix="MRB" sheetName="${mrbStatus.index + 1}"&gt;</t>
  </si>
  <si>
    <t>${"=T('MS" + (metalStatus.index+1) + "'!$C$13)"}</t>
  </si>
  <si>
    <t>${MS1.dcMaterialInputRunnerWtPerPc}</t>
  </si>
  <si>
    <t>${MS1.dcMaterialInputOverflowWtPerPc}</t>
  </si>
  <si>
    <t>${MS1.dcMaterialInputRecovery/100}</t>
  </si>
  <si>
    <t>Overflow Wt/Pc</t>
  </si>
  <si>
    <t>Runner Wt /Pc</t>
  </si>
  <si>
    <t>Recovery</t>
  </si>
  <si>
    <t>http://www.inmindcomputing.com/application/products/products-schema-metalstamping.owl#dcMaterialInputRunnerWtPerPc//</t>
  </si>
  <si>
    <t>${"='MS" + (metalStatus.index+1) + "'!$I$12" + '&amp;""'}</t>
  </si>
  <si>
    <t>${"='MS" + (metalStatus.index+1) + "'!$I$14 * 100"}</t>
  </si>
  <si>
    <t>http://www.inmindcomputing.com/application/products/products-schema-metalstamping.owl#dcMaterialInputRecovery//</t>
  </si>
  <si>
    <t>http://www.inmindcomputing.com/application/products/products-schema-metalstamping.owl#dcMaterialInputOverflowWtPerPc//</t>
  </si>
  <si>
    <t>${"='MS" + (metalStatus.index+1) + "'!$F$15" + '&amp;""'}</t>
  </si>
  <si>
    <t>${MS.dcMaterialInputRunnerWtPerPc}</t>
  </si>
  <si>
    <t>${MS.dcMaterialInputOverflowWtPerPc}</t>
  </si>
  <si>
    <t>${MS.dcMaterialInputRecovery/100}</t>
  </si>
  <si>
    <t>${MS.metalStampingFreightFrom}</t>
  </si>
  <si>
    <t>${MS.metalStampingFreightTo}</t>
  </si>
  <si>
    <t>${MS.metalStampingFreightMode}</t>
  </si>
  <si>
    <t>${MS.metalStampingFreightContType}</t>
  </si>
  <si>
    <t>LENGTH</t>
  </si>
  <si>
    <t>$[IF(L10="STRIP",FLOOR((F12/F15),1),0)]</t>
  </si>
  <si>
    <t>${MS.metalStampingInnerDiameter}</t>
  </si>
  <si>
    <t>${MS.metalStampingDiameter}</t>
  </si>
  <si>
    <t>Default to 0 -  Pls Markup in Cell E110 for Single Parts</t>
  </si>
  <si>
    <t>${MS1.metalStampingInnerDiameter}</t>
  </si>
  <si>
    <t>${MS1.metalStampingDiameter}</t>
  </si>
  <si>
    <t>${MS1.metalStampingOuterDiameter}</t>
  </si>
  <si>
    <t>$[IF(OR(L10="COIL",L10="CUTSHEET",L10="BAR",L10="BILLET",L10="WIRE",L10="SHEET",L10="OTHERS",L10="TUBE"),((C14*O14*(1+F14)/1000)-L16),IF(AND(L10="STRIP",V10="",V11=""),((S11/S15)-L16),IF(AND(L10="STRIP",V10&lt;&gt;"",V11&lt;&gt;""),((S11/V16)-L16),IF(L10="DIECASTING_MATL",((C14*O14/1000)-L16)))))]</t>
  </si>
  <si>
    <t>${"='MS" + (metalStatus.index+1) + "'!$F$10" + '&amp;""'}</t>
  </si>
  <si>
    <t>Outer Diamter</t>
  </si>
  <si>
    <t>Inner Diameter</t>
  </si>
  <si>
    <t>http://www.inmindcomputing.com/application/products/products-schema-metalstamping.owl#metalStampingOuterDiameter//</t>
  </si>
  <si>
    <t>http://www.inmindcomputing.com/application/products/products-schema-metalstamping.owl#metalStampingInnerDiameter//</t>
  </si>
  <si>
    <t>${"='MS" + (metalStatus.index+1) + "'!$L$14" + '&amp;""'}</t>
  </si>
  <si>
    <t>COLD FORGING</t>
  </si>
  <si>
    <t>${MS1.select('configItemIncludedBy', '', 0).select('includesSalesItem', 'ColdForgingProcess', 0).objectName}</t>
  </si>
  <si>
    <t>${MS1.select('configItemIncludedBy', '', 0).select('includesSalesItem', 'ColdForgingProcess', 1).objectName}</t>
  </si>
  <si>
    <t>${MS1.select('configItemIncludedBy', '', 0).select('includesSalesItem', 'ColdForgingProcess', 2).objectName}</t>
  </si>
  <si>
    <t>${MS1.select('configItemIncludedBy', '', 0).select('includesSalesItem', 'ColdForgingProcess', 3).objectName}</t>
  </si>
  <si>
    <t>${MS1.select('configItemIncludedBy', '', 0).select('includesSalesItem', 'ColdForgingProcess', 4).objectName}</t>
  </si>
  <si>
    <t>${MS1.select('includesConfigItem', 'ColdForgingProcess', 0).select('hasMSURate', '', 0).label}</t>
  </si>
  <si>
    <t>${MS1.select('includesConfigItem', 'ColdForgingProcess', 1).select('hasMSURate', '', 0).label}</t>
  </si>
  <si>
    <t>${MS1.select('includesConfigItem', 'ColdForgingProcess', 2).select('hasMSURate', '', 0).label}</t>
  </si>
  <si>
    <t>${MS1.select('includesConfigItem', 'ColdForgingProcess', 3).select('hasMSURate', '', 0).label}</t>
  </si>
  <si>
    <t>${MS1.select('includesConfigItem', 'ColdForgingProcess', 4).select('hasMSURate', '', 0).label}</t>
  </si>
  <si>
    <t>${MS1.select('includesConfigItem', 'ColdForgingProcess', 0).metalStampingQtyPerRun}</t>
  </si>
  <si>
    <t>${MS1.select('includesConfigItem', 'ColdForgingProcess', 1).metalStampingQtyPerRun}</t>
  </si>
  <si>
    <t>${MS1.select('includesConfigItem', 'ColdForgingProcess', 2).metalStampingQtyPerRun}</t>
  </si>
  <si>
    <t>${MS1.select('includesConfigItem', 'ColdForgingProcess', 3).metalStampingQtyPerRun}</t>
  </si>
  <si>
    <t>${MS1.select('includesConfigItem', 'ColdForgingProcess', 4).metalStampingQtyPerRun}</t>
  </si>
  <si>
    <t>Cold Forging WS</t>
  </si>
  <si>
    <t>&lt;jx:forEach items="${quote.value("www.inmindcomputing.com/application/application-schema-ext.owl#zhasPlant","www.inmindcomputing.com/application/products/products-schema-knowledgebase.owl#includesColdForgingStation")}" var="cfmc"&gt;</t>
  </si>
  <si>
    <t>${cfmc.label}</t>
  </si>
  <si>
    <t>${cfmc.ID}</t>
  </si>
  <si>
    <t>Cold Forging Rate</t>
  </si>
  <si>
    <t>${MS1.select('includesConfigItem', 'ColdForgingProcess',0).metalStampingToolCost}</t>
  </si>
  <si>
    <t>${MS1.select('includesConfigItem', 'ColdForgingProcess', 1).metalStampingToolCost}</t>
  </si>
  <si>
    <t>${MS1.select('includesConfigItem', 'ColdForgingProcess', 3).metalStampingToolCost}</t>
  </si>
  <si>
    <t>${MS1.select('includesConfigItem', 'ColdForgingProcess', 4).metalStampingToolCost}</t>
  </si>
  <si>
    <t>${MS1.select('includesConfigItem', 'ColdForgingProcess',2).metalStampingToolCost}</t>
  </si>
  <si>
    <t>${MS1.select('includesConfigItem', 'ColdForgingProcess', 0).select('hasColdForgingStation', '', 0).label}</t>
  </si>
  <si>
    <t>${MS1.select('includesConfigItem', 'ColdForgingProcess', 1).select('hasColdForgingStation', '', 0).label}</t>
  </si>
  <si>
    <t>${MS1.select('includesConfigItem', 'ColdForgingProcess', 2).select('hasColdForgingStation', '', 0).label}</t>
  </si>
  <si>
    <t>${MS1.select('includesConfigItem', 'ColdForgingProcess', 3).select('hasColdForgingStation', '', 0).label}</t>
  </si>
  <si>
    <t>${MS1.select('includesConfigItem', 'ColdForgingProcess', 4).select('hasColdForgingStation', '', 0).label}</t>
  </si>
  <si>
    <t>${MS1.select('includesConfigItem', 'ColdForgingProcess', 0).coldForgingProcessEfficiency}</t>
  </si>
  <si>
    <t>${MS1.select('includesConfigItem', 'ColdForgingProcess', 1).coldForgingProcessEfficiency}</t>
  </si>
  <si>
    <t>${MS1.select('includesConfigItem', 'ColdForgingProcess', 2).coldForgingProcessEfficiency}</t>
  </si>
  <si>
    <t>${MS1.select('includesConfigItem', 'ColdForgingProcess', 3).coldForgingProcessEfficiency}</t>
  </si>
  <si>
    <t>${MS1.select('includesConfigItem', 'ColdForgingProcess', 4).coldForgingProcessEfficiency}</t>
  </si>
  <si>
    <t>BASIC COST /HR</t>
  </si>
  <si>
    <t>${MS1.select('includesConfigItem', 'ColdForgingProcess', 0).coldForgingProcessBasicCostPerHr}</t>
  </si>
  <si>
    <t>${MS1.select('includesConfigItem', 'ColdForgingProcess', 1).coldForgingProcessBasicCostPerHr}</t>
  </si>
  <si>
    <t>${MS1.select('includesConfigItem', 'ColdForgingProcess', 2).coldForgingProcessBasicCostPerHr}</t>
  </si>
  <si>
    <t>${MS1.select('includesConfigItem', 'ColdForgingProcess', 3).coldForgingProcessBasicCostPerHr}</t>
  </si>
  <si>
    <t>${MS1.select('includesConfigItem', 'ColdForgingProcess', 4).coldForgingProcessBasicCostPerHr}</t>
  </si>
  <si>
    <t>${MS1.select('includesConfigItem', 'ColdForgingProcess', 0).coldForgingProcessRealCostPerHr}</t>
  </si>
  <si>
    <t>${MS1.select('includesConfigItem', 'ColdForgingProcess', 1).coldForgingProcessRealCostPerHr}</t>
  </si>
  <si>
    <t>${MS1.select('includesConfigItem', 'ColdForgingProcess', 2).coldForgingProcessRealCostPerHr}</t>
  </si>
  <si>
    <t>${MS1.select('includesConfigItem', 'ColdForgingProcess', 3).coldForgingProcessRealCostPerHr}</t>
  </si>
  <si>
    <t>${MS1.select('includesConfigItem', 'ColdForgingProcess', 4).coldForgingProcessRealCostPerHr}</t>
  </si>
  <si>
    <t>RUN RATE</t>
  </si>
  <si>
    <t>${MS1.select('includesConfigItem', 'ColdForgingProcess', 0).coldForgingProcessRunRate}</t>
  </si>
  <si>
    <t>${MS1.select('includesConfigItem', 'ColdForgingProcess', 1).coldForgingProcessRunRate}</t>
  </si>
  <si>
    <t>${MS1.select('includesConfigItem', 'ColdForgingProcess', 2).coldForgingProcessRunRate}</t>
  </si>
  <si>
    <t>${MS1.select('includesConfigItem', 'ColdForgingProcess', 3).coldForgingProcessRunRate}</t>
  </si>
  <si>
    <t>${MS1.select('includesConfigItem', 'ColdForgingProcess', 4).coldForgingProcessRunRate}</t>
  </si>
  <si>
    <t>${MS1.select('includesConfigItem', 'ColdForgingProcess', 0).coldForgingProcessMachineCostPerPc}</t>
  </si>
  <si>
    <t>${MS1.select('includesConfigItem', 'ColdForgingProcess', 1).coldForgingProcessMachineCostPerPc}</t>
  </si>
  <si>
    <t>${MS1.select('includesConfigItem', 'ColdForgingProcess', 2).coldForgingProcessMachineCostPerPc}</t>
  </si>
  <si>
    <t>${MS1.select('includesConfigItem', 'ColdForgingProcess', 3).coldForgingProcessMachineCostPerPc}</t>
  </si>
  <si>
    <t>${MS1.select('includesConfigItem', 'ColdForgingProcess', 4).coldForgingProcessMachineCostPerPc}</t>
  </si>
  <si>
    <t>${MS1.select('includesConfigItem', 'ColdForgingProcess', 0).coldForgingProcessSetupTime}</t>
  </si>
  <si>
    <t>${MS1.select('includesConfigItem', 'ColdForgingProcess', 1).coldForgingProcessSetupTime}</t>
  </si>
  <si>
    <t>${MS1.select('includesConfigItem', 'ColdForgingProcess', 2).coldForgingProcessSetupTime}</t>
  </si>
  <si>
    <t>${MS1.select('includesConfigItem', 'ColdForgingProcess', 3).coldForgingProcessSetupTime}</t>
  </si>
  <si>
    <t>${MS1.select('includesConfigItem', 'ColdForgingProcess', 4).coldForgingProcessSetupTime}</t>
  </si>
  <si>
    <t>${MS1.select('includesConfigItem', 'ColdForgingProcess', 0).coldForgingProcessSetupCostPerPc}</t>
  </si>
  <si>
    <t>${MS1.select('includesConfigItem', 'ColdForgingProcess', 1).coldForgingProcessSetupCostPerPc}</t>
  </si>
  <si>
    <t>${MS1.select('includesConfigItem', 'ColdForgingProcess', 2).coldForgingProcessSetupCostPerPc}</t>
  </si>
  <si>
    <t>${MS1.select('includesConfigItem', 'ColdForgingProcess', 3).coldForgingProcessSetupCostPerPc}</t>
  </si>
  <si>
    <t>${MS1.select('includesConfigItem', 'ColdForgingProcess', 4).coldForgingProcessSetupCostPerPc}</t>
  </si>
  <si>
    <t>Tool Maintenance</t>
  </si>
  <si>
    <t>M Cost / Pc</t>
  </si>
  <si>
    <t>${MS1.select('includesConfigItem', 'ColdForgingProcess', 0).coldForgingProcessToolMaintenance}</t>
  </si>
  <si>
    <t>${MS1.select('includesConfigItem', 'ColdForgingProcess', 1).coldForgingProcessToolMaintenance}</t>
  </si>
  <si>
    <t>${MS1.select('includesConfigItem', 'ColdForgingProcess', 2).coldForgingProcessToolMaintenance}</t>
  </si>
  <si>
    <t>${MS1.select('includesConfigItem', 'ColdForgingProcess', 3).coldForgingProcessToolMaintenance}</t>
  </si>
  <si>
    <t>${MS1.select('includesConfigItem', 'ColdForgingProcess', 4).coldForgingProcessToolMaintenance}</t>
  </si>
  <si>
    <t>${MS1.select('includesConfigItem', 'ColdForgingProcess', 0).coldForgingProcessMaintenanceCostPerPc}</t>
  </si>
  <si>
    <t>${MS1.select('includesConfigItem', 'ColdForgingProcess', 1).coldForgingProcessMaintenanceCostPerPc}</t>
  </si>
  <si>
    <t>${MS1.select('includesConfigItem', 'ColdForgingProcess', 2).coldForgingProcessMaintenanceCostPerPc}</t>
  </si>
  <si>
    <t>${MS1.select('includesConfigItem', 'ColdForgingProcess', 3).coldForgingProcessMaintenanceCostPerPc}</t>
  </si>
  <si>
    <t>${MS1.select('includesConfigItem', 'ColdForgingProcess', 4).coldForgingProcessMaintenanceCostPerPc}</t>
  </si>
  <si>
    <t>$[VLOOKUP(E44,_MasterData!B125:C500,2,FALSE)]</t>
  </si>
  <si>
    <t>$[VLOOKUP(D44,_MasterData!E135:F500,2,FALSE)]</t>
  </si>
  <si>
    <t>$[VLOOKUP(C11,_MasterData!H135:I500,2,FALSE)]</t>
  </si>
  <si>
    <t>$[VLOOKUP(E78,_MasterData!B125:C500,2,FALSE)]</t>
  </si>
  <si>
    <t>$[VLOOKUP(D78,_MasterData!N135:O500,2,FALSE)]</t>
  </si>
  <si>
    <t>$[VLOOKUP(E84,_MasterData!B125:C500,2,FALSE)]</t>
  </si>
  <si>
    <t>$[VLOOKUP(D84,_MasterData!N135:O500,2,FALSE)]</t>
  </si>
  <si>
    <t>$[VLOOKUP(L10,_MasterData!Q135:R500,2,FALSE)]</t>
  </si>
  <si>
    <t>$[VLOOKUP(E56,_MasterData!B125:C500,2,FALSE)]</t>
  </si>
  <si>
    <t>$[VLOOKUP(D56,_MasterData!T125:U500,2,FALSE)]</t>
  </si>
  <si>
    <t>$[VLOOKUP(E72,_MasterData!B125:C500,2,FALSE)]</t>
  </si>
  <si>
    <t>$[VLOOKUP(D72,_MasterData!W125:X500,2,FALSE)]</t>
  </si>
  <si>
    <t>$[VLOOKUP(E45,_MasterData!B125:C500,2,FALSE)]</t>
  </si>
  <si>
    <t>$[VLOOKUP(D45,_MasterData!E135:F500,2,FALSE)]</t>
  </si>
  <si>
    <t>$[VLOOKUP(E79,_MasterData!B125:C500,2,FALSE)]</t>
  </si>
  <si>
    <t>$[VLOOKUP(D79,_MasterData!N135:O500,2,FALSE)]</t>
  </si>
  <si>
    <t>$[VLOOKUP(E85,_MasterData!B125:C500,2,FALSE)]</t>
  </si>
  <si>
    <t>$[VLOOKUP(D85,_MasterData!N135:O500,2,FALSE)]</t>
  </si>
  <si>
    <t>$[VLOOKUP(E57,_MasterData!B125:C500,2,FALSE)]</t>
  </si>
  <si>
    <t>$[VLOOKUP(D57,_MasterData!T125:U500,2,FALSE)]</t>
  </si>
  <si>
    <t>$[VLOOKUP(E73,_MasterData!B125:C500,2,FALSE)]</t>
  </si>
  <si>
    <t>$[VLOOKUP(D73,_MasterData!W125:X500,2,FALSE)]</t>
  </si>
  <si>
    <t>$[VLOOKUP(E46,_MasterData!B125:C500,2,FALSE)]</t>
  </si>
  <si>
    <t>$[VLOOKUP(D46,_MasterData!E135:F500,2,FALSE)]</t>
  </si>
  <si>
    <t>$[VLOOKUP(E80,_MasterData!B125:C500,2,FALSE)]</t>
  </si>
  <si>
    <t>$[VLOOKUP(D80,_MasterData!N135:O500,2,FALSE)]</t>
  </si>
  <si>
    <t>$[VLOOKUP(E86,_MasterData!B125:C500,2,FALSE)]</t>
  </si>
  <si>
    <t>$[VLOOKUP(D86,_MasterData!N135:O500,2,FALSE)]</t>
  </si>
  <si>
    <t>$[VLOOKUP(E58,_MasterData!B125:C500,2,FALSE)]</t>
  </si>
  <si>
    <t>$[VLOOKUP(D58,_MasterData!T125:U500,2,FALSE)]</t>
  </si>
  <si>
    <t>$[VLOOKUP(E74,_MasterData!B125:C500,2,FALSE)]</t>
  </si>
  <si>
    <t>$[VLOOKUP(D74,_MasterData!W125:X500,2,FALSE)]</t>
  </si>
  <si>
    <t>$[VLOOKUP(E47,_MasterData!B125:C500,2,FALSE)]</t>
  </si>
  <si>
    <t>$[VLOOKUP(D47,_MasterData!E135:F500,2,FALSE)]</t>
  </si>
  <si>
    <t>$[VLOOKUP(E81,_MasterData!B125:C500,2,FALSE)]</t>
  </si>
  <si>
    <t>$[VLOOKUP(D81,_MasterData!N135:O500,2,FALSE)]</t>
  </si>
  <si>
    <t>$[VLOOKUP(E87,_MasterData!B125:C500,2,FALSE)]</t>
  </si>
  <si>
    <t>$[VLOOKUP(D87,_MasterData!N135:O500,2,FALSE)]</t>
  </si>
  <si>
    <t>$[VLOOKUP(E59,_MasterData!B125:C500,2,FALSE)]</t>
  </si>
  <si>
    <t>$[VLOOKUP(D59,_MasterData!T125:U500,2,FALSE)]</t>
  </si>
  <si>
    <t>$[VLOOKUP(E75,_MasterData!B125:C500,2,FALSE)]</t>
  </si>
  <si>
    <t>$[VLOOKUP(D75,_MasterData!W125:X500,2,FALSE)]</t>
  </si>
  <si>
    <t>$[VLOOKUP(E48,_MasterData!B125:C500,2,FALSE)]</t>
  </si>
  <si>
    <t>$[VLOOKUP(D48,_MasterData!E135:F500,2,FALSE)]</t>
  </si>
  <si>
    <t>$[VLOOKUP(E82,_MasterData!B125:C500,2,FALSE)]</t>
  </si>
  <si>
    <t>$[VLOOKUP(D82,_MasterData!N135:O500,2,FALSE)]</t>
  </si>
  <si>
    <t>$[VLOOKUP(E88,_MasterData!B125:C500,2,FALSE)]</t>
  </si>
  <si>
    <t>$[VLOOKUP(D88,_MasterData!N135:O500,2,FALSE)]</t>
  </si>
  <si>
    <t>$[VLOOKUP(E60,_MasterData!B125:C500,2,FALSE)]</t>
  </si>
  <si>
    <t>$[VLOOKUP(D60,_MasterData!T125:U500,2,FALSE)]</t>
  </si>
  <si>
    <t>$[VLOOKUP(E76,_MasterData!B125:C500,2,FALSE)]</t>
  </si>
  <si>
    <t>$[VLOOKUP(D76,_MasterData!W125:X500,2,FALSE)]</t>
  </si>
  <si>
    <t>$[VLOOKUP(E49,_MasterData!B125:C500,2,FALSE)]</t>
  </si>
  <si>
    <t>$[VLOOKUP(D49,_MasterData!E135:F500,2,FALSE)]</t>
  </si>
  <si>
    <t>$[VLOOKUP(E61,_MasterData!B125:C500,2,FALSE)]</t>
  </si>
  <si>
    <t>$[VLOOKUP(D61,_MasterData!T125:U500,2,FALSE)]</t>
  </si>
  <si>
    <t>$[VLOOKUP(E50,_MasterData!B125:C500,2,FALSE)]</t>
  </si>
  <si>
    <t>$[VLOOKUP(D50,_MasterData!E135:F500,2,FALSE)]</t>
  </si>
  <si>
    <t>$[VLOOKUP(E62,_MasterData!B125:C500,2,FALSE)]</t>
  </si>
  <si>
    <t>$[VLOOKUP(D62,_MasterData!T125:U500,2,FALSE)]</t>
  </si>
  <si>
    <t>$[VLOOKUP(E51,_MasterData!B125:C500,2,FALSE)]</t>
  </si>
  <si>
    <t>$[VLOOKUP(D51,_MasterData!E135:F500,2,FALSE)]</t>
  </si>
  <si>
    <t>$[VLOOKUP(E63,_MasterData!B125:C500,2,FALSE)]</t>
  </si>
  <si>
    <t>$[VLOOKUP(D63,_MasterData!T125:U500,2,FALSE)]</t>
  </si>
  <si>
    <t>$[VLOOKUP(E52,_MasterData!B125:C500,2,FALSE)]</t>
  </si>
  <si>
    <t>$[VLOOKUP(D52,_MasterData!E135:F500,2,FALSE)]</t>
  </si>
  <si>
    <t>$[VLOOKUP(E64,_MasterData!B125:C500,2,FALSE)]</t>
  </si>
  <si>
    <t>$[VLOOKUP(D64,_MasterData!T125:U500,2,FALSE)]</t>
  </si>
  <si>
    <t>$[VLOOKUP(E53,_MasterData!B125:C500,2,FALSE)]</t>
  </si>
  <si>
    <t>$[VLOOKUP(D53,_MasterData!E135:F500,2,FALSE)]</t>
  </si>
  <si>
    <t>$[VLOOKUP(E66,_MasterData!B125:C500,2,FALSE)]</t>
  </si>
  <si>
    <t>$[VLOOKUP(E67,_MasterData!B125:C500,2,FALSE)]</t>
  </si>
  <si>
    <t>$[VLOOKUP(E68,_MasterData!B125:C500,2,FALSE)]</t>
  </si>
  <si>
    <t>$[VLOOKUP(E69,_MasterData!B125:C500,2,FALSE)]</t>
  </si>
  <si>
    <t>$[VLOOKUP(E70,_MasterData!B125:C500,2,FALSE)]</t>
  </si>
  <si>
    <t>$[VLOOKUP(E55,_MasterData!B125:C500,2,FALSE)]</t>
  </si>
  <si>
    <t>$[VLOOKUP(D55,_MasterData!T125:U500,2,FALSE)]</t>
  </si>
  <si>
    <t>$[VLOOKUP(D66,_MasterData!Z125:AA500,2,FALSE)]</t>
  </si>
  <si>
    <t>$[VLOOKUP(D67,_MasterData!Z125:AA500,2,FALSE)]</t>
  </si>
  <si>
    <t>$[VLOOKUP(D68,_MasterData!Z125:AA500,2,FALSE)]</t>
  </si>
  <si>
    <t>$[VLOOKUP(D69,_MasterData!Z125:AA500,2,FALSE)]</t>
  </si>
  <si>
    <t>$[VLOOKUP(D70,_MasterData!Z125:AA500,2,FALSE)]</t>
  </si>
  <si>
    <t>Die Casting M/C</t>
  </si>
  <si>
    <t>http://www.inmindcomputing.com/application/products/products-implementation.owl#ColdForgingProcess//</t>
  </si>
  <si>
    <t>ColdForgingProcess</t>
  </si>
  <si>
    <t>http://www.inmindcomputing.com/application/products/products-schema-process.owl#hasColdForgingStation//</t>
  </si>
  <si>
    <t>&lt;jx:forEach items="${metalConfig.includesConfigItem}" var="process" varStatus="processStatus" select="${process.type.contains("ColdForgingProcess") }"&gt;</t>
  </si>
  <si>
    <t>${"=T('MS" + (metalStatus.index+1) + "'!$O$" + (201 + processStatus.index) + ")"}</t>
  </si>
  <si>
    <t>${"=T('MS" + (metalStatus.index+1) + "'!$P$" + (201 + processStatus.index) + ")"}</t>
  </si>
  <si>
    <t>ColdForging Process</t>
  </si>
  <si>
    <t>${"='MS" + (metalStatus.index+1) + "'!F$12" + '&amp;""'}</t>
  </si>
  <si>
    <t>${MS.metalStampingOuterDiameter}</t>
  </si>
  <si>
    <t>${MS.select('configItemIncludedBy', '', 0).select('includesSalesItem', 'ColdForgingProcess', 0).objectName}</t>
  </si>
  <si>
    <t>${MS.select('includesConfigItem', 'ColdForgingProcess',0).metalStampingToolCost}</t>
  </si>
  <si>
    <t>${MS.select('includesConfigItem', 'ColdForgingProcess', 0).select('hasColdForgingStation', '', 0).label}</t>
  </si>
  <si>
    <t>${MS.select('includesConfigItem', 'ColdForgingProcess', 0).select('hasMSURate', '', 0).label}</t>
  </si>
  <si>
    <t>${MS.select('includesConfigItem', 'ColdForgingProcess', 0).coldForgingProcessBasicCostPerHr}</t>
  </si>
  <si>
    <t>${MS.select('includesConfigItem', 'ColdForgingProcess', 0).coldForgingProcessEfficiency}</t>
  </si>
  <si>
    <t>${MS.select('includesConfigItem', 'ColdForgingProcess', 0).coldForgingProcessRunRate}</t>
  </si>
  <si>
    <t>${MS.select('includesConfigItem', 'ColdForgingProcess', 0).coldForgingProcessRealCostPerHr}</t>
  </si>
  <si>
    <t>${MS.select('includesConfigItem', 'ColdForgingProcess', 0).coldForgingProcessMachineCostPerPc}</t>
  </si>
  <si>
    <t>${MS.select('includesConfigItem', 'ColdForgingProcess', 0).coldForgingProcessSetupTime}</t>
  </si>
  <si>
    <t>${MS.select('includesConfigItem', 'ColdForgingProcess', 0).metalStampingQtyPerRun}</t>
  </si>
  <si>
    <t>${MS.select('includesConfigItem', 'ColdForgingProcess', 0).coldForgingProcessSetupCostPerPc}</t>
  </si>
  <si>
    <t>${MS.select('includesConfigItem', 'ColdForgingProcess', 0).coldForgingProcessToolMaintenance}</t>
  </si>
  <si>
    <t>${MS.select('includesConfigItem', 'ColdForgingProcess', 0).coldForgingProcessMaintenanceCostPerPc}</t>
  </si>
  <si>
    <t>${MS.select('configItemIncludedBy', '', 0).select('includesSalesItem', 'ColdForgingProcess', 1).objectName}</t>
  </si>
  <si>
    <t>${MS.select('includesConfigItem', 'ColdForgingProcess', 1).metalStampingToolCost}</t>
  </si>
  <si>
    <t>${MS.select('includesConfigItem', 'ColdForgingProcess', 1).select('hasColdForgingStation', '', 0).label}</t>
  </si>
  <si>
    <t>${MS.select('includesConfigItem', 'ColdForgingProcess', 1).select('hasMSURate', '', 0).label}</t>
  </si>
  <si>
    <t>${MS.select('includesConfigItem', 'ColdForgingProcess', 1).coldForgingProcessBasicCostPerHr}</t>
  </si>
  <si>
    <t>${MS.select('includesConfigItem', 'ColdForgingProcess', 1).coldForgingProcessEfficiency}</t>
  </si>
  <si>
    <t>${MS.select('includesConfigItem', 'ColdForgingProcess', 1).coldForgingProcessRunRate}</t>
  </si>
  <si>
    <t>${MS.select('includesConfigItem', 'ColdForgingProcess', 1).coldForgingProcessRealCostPerHr}</t>
  </si>
  <si>
    <t>${MS.select('includesConfigItem', 'ColdForgingProcess', 1).coldForgingProcessMachineCostPerPc}</t>
  </si>
  <si>
    <t>${MS.select('includesConfigItem', 'ColdForgingProcess', 1).coldForgingProcessSetupTime}</t>
  </si>
  <si>
    <t>${MS.select('includesConfigItem', 'ColdForgingProcess', 1).metalStampingQtyPerRun}</t>
  </si>
  <si>
    <t>${MS.select('includesConfigItem', 'ColdForgingProcess', 1).coldForgingProcessSetupCostPerPc}</t>
  </si>
  <si>
    <t>${MS.select('includesConfigItem', 'ColdForgingProcess', 1).coldForgingProcessToolMaintenance}</t>
  </si>
  <si>
    <t>${MS.select('includesConfigItem', 'ColdForgingProcess', 1).coldForgingProcessMaintenanceCostPerPc}</t>
  </si>
  <si>
    <t>${MS.select('configItemIncludedBy', '', 0).select('includesSalesItem', 'ColdForgingProcess', 2).objectName}</t>
  </si>
  <si>
    <t>${MS.select('includesConfigItem', 'ColdForgingProcess',2).metalStampingToolCost}</t>
  </si>
  <si>
    <t>${MS.select('includesConfigItem', 'ColdForgingProcess', 2).select('hasColdForgingStation', '', 0).label}</t>
  </si>
  <si>
    <t>${MS.select('includesConfigItem', 'ColdForgingProcess', 2).select('hasMSURate', '', 0).label}</t>
  </si>
  <si>
    <t>${MS.select('includesConfigItem', 'ColdForgingProcess', 2).coldForgingProcessBasicCostPerHr}</t>
  </si>
  <si>
    <t>${MS.select('includesConfigItem', 'ColdForgingProcess', 2).coldForgingProcessEfficiency}</t>
  </si>
  <si>
    <t>${MS.select('includesConfigItem', 'ColdForgingProcess', 2).coldForgingProcessRunRate}</t>
  </si>
  <si>
    <t>${MS.select('includesConfigItem', 'ColdForgingProcess', 2).coldForgingProcessRealCostPerHr}</t>
  </si>
  <si>
    <t>${MS.select('includesConfigItem', 'ColdForgingProcess', 2).coldForgingProcessMachineCostPerPc}</t>
  </si>
  <si>
    <t>${MS.select('includesConfigItem', 'ColdForgingProcess', 2).coldForgingProcessSetupTime}</t>
  </si>
  <si>
    <t>${MS.select('includesConfigItem', 'ColdForgingProcess', 2).metalStampingQtyPerRun}</t>
  </si>
  <si>
    <t>${MS.select('includesConfigItem', 'ColdForgingProcess', 2).coldForgingProcessSetupCostPerPc}</t>
  </si>
  <si>
    <t>${MS.select('includesConfigItem', 'ColdForgingProcess', 2).coldForgingProcessToolMaintenance}</t>
  </si>
  <si>
    <t>${MS.select('includesConfigItem', 'ColdForgingProcess', 2).coldForgingProcessMaintenanceCostPerPc}</t>
  </si>
  <si>
    <t>${MS.select('configItemIncludedBy', '', 0).select('includesSalesItem', 'ColdForgingProcess', 3).objectName}</t>
  </si>
  <si>
    <t>${MS.select('includesConfigItem', 'ColdForgingProcess', 3).metalStampingToolCost}</t>
  </si>
  <si>
    <t>${MS.select('includesConfigItem', 'ColdForgingProcess', 3).select('hasColdForgingStation', '', 0).label}</t>
  </si>
  <si>
    <t>${MS.select('includesConfigItem', 'ColdForgingProcess', 3).select('hasMSURate', '', 0).label}</t>
  </si>
  <si>
    <t>${MS.select('includesConfigItem', 'ColdForgingProcess', 3).coldForgingProcessBasicCostPerHr}</t>
  </si>
  <si>
    <t>${MS.select('includesConfigItem', 'ColdForgingProcess', 3).coldForgingProcessEfficiency}</t>
  </si>
  <si>
    <t>${MS.select('includesConfigItem', 'ColdForgingProcess', 3).coldForgingProcessRunRate}</t>
  </si>
  <si>
    <t>${MS.select('includesConfigItem', 'ColdForgingProcess', 3).coldForgingProcessRealCostPerHr}</t>
  </si>
  <si>
    <t>${MS.select('includesConfigItem', 'ColdForgingProcess', 3).coldForgingProcessMachineCostPerPc}</t>
  </si>
  <si>
    <t>${MS.select('includesConfigItem', 'ColdForgingProcess', 3).coldForgingProcessSetupTime}</t>
  </si>
  <si>
    <t>${MS.select('includesConfigItem', 'ColdForgingProcess', 3).metalStampingQtyPerRun}</t>
  </si>
  <si>
    <t>${MS.select('includesConfigItem', 'ColdForgingProcess', 3).coldForgingProcessSetupCostPerPc}</t>
  </si>
  <si>
    <t>${MS.select('includesConfigItem', 'ColdForgingProcess', 3).coldForgingProcessToolMaintenance}</t>
  </si>
  <si>
    <t>${MS.select('includesConfigItem', 'ColdForgingProcess', 3).coldForgingProcessMaintenanceCostPerPc}</t>
  </si>
  <si>
    <t>${MS.select('configItemIncludedBy', '', 0).select('includesSalesItem', 'ColdForgingProcess', 4).objectName}</t>
  </si>
  <si>
    <t>${MS.select('includesConfigItem', 'ColdForgingProcess', 4).metalStampingToolCost}</t>
  </si>
  <si>
    <t>${MS.select('includesConfigItem', 'ColdForgingProcess', 4).select('hasColdForgingStation', '', 0).label}</t>
  </si>
  <si>
    <t>${MS.select('includesConfigItem', 'ColdForgingProcess', 4).select('hasMSURate', '', 0).label}</t>
  </si>
  <si>
    <t>${MS.select('includesConfigItem', 'ColdForgingProcess', 4).coldForgingProcessBasicCostPerHr}</t>
  </si>
  <si>
    <t>${MS.select('includesConfigItem', 'ColdForgingProcess', 4).coldForgingProcessEfficiency}</t>
  </si>
  <si>
    <t>${MS.select('includesConfigItem', 'ColdForgingProcess', 4).coldForgingProcessRunRate}</t>
  </si>
  <si>
    <t>${MS.select('includesConfigItem', 'ColdForgingProcess', 4).coldForgingProcessRealCostPerHr}</t>
  </si>
  <si>
    <t>${MS.select('includesConfigItem', 'ColdForgingProcess', 4).coldForgingProcessMachineCostPerPc}</t>
  </si>
  <si>
    <t>${MS.select('includesConfigItem', 'ColdForgingProcess', 4).coldForgingProcessSetupTime}</t>
  </si>
  <si>
    <t>${MS.select('includesConfigItem', 'ColdForgingProcess', 4).metalStampingQtyPerRun}</t>
  </si>
  <si>
    <t>${MS.select('includesConfigItem', 'ColdForgingProcess', 4).coldForgingProcessSetupCostPerPc}</t>
  </si>
  <si>
    <t>${MS.select('includesConfigItem', 'ColdForgingProcess', 4).coldForgingProcessToolMaintenance}</t>
  </si>
  <si>
    <t>${MS.select('includesConfigItem', 'ColdForgingProcess', 4).coldForgingProcessMaintenanceCostPerPc}</t>
  </si>
  <si>
    <t>$[IF(L10="DIECASTING_MATL","RUNNER WT/PC","")]</t>
  </si>
  <si>
    <t>$[IF(L10="DIECASTING_MATL","OVERFLOW WT/PC","")]</t>
  </si>
  <si>
    <t>$[IF(L10="DIECASTING_MATL","RECOVERY","")]</t>
  </si>
  <si>
    <t>$[IF(L10="DIECASTING_MATL","KG","")]</t>
  </si>
  <si>
    <t>$[IF(L10="TUBE","OUTER DIAMETER","")]</t>
  </si>
  <si>
    <t>$[IF(L10="TUBE","INNER DIAMETER","")]</t>
  </si>
  <si>
    <t>$[IF(L10="TUBE","mm","")]</t>
  </si>
  <si>
    <t>$[IF(OR(L10="BAR",L10="BILLET",L10="WIRE"),"DIAMETER","")]</t>
  </si>
  <si>
    <t>$[IF(OR(L10="BAR",L10="BILLET",L10="WIRE"),"mm","")]</t>
  </si>
  <si>
    <t>PART VOLUME</t>
  </si>
  <si>
    <t>NET WT [ColdForging]</t>
  </si>
  <si>
    <t>$[IF(L10="DIECASTING_MATL",(((I12+I13)*(1-I14)/I10)+C15)*(1+F14),IF(AND(L10="SHEET",F10&lt;&gt;""),C13*F13*F12*F10/(1000000000*I10),IF(AND(L10="SHEET",F10=""),C13*F13*F12*F11/(1000000000*I10),IF(AND(L10="OTHERS",F10&lt;&gt;""),C13*F13*F12*F10/(1000000000*I10),IF(AND(L10="OTHERS",F10=""),C13*F13*F12*F11/(1000000000*I10),IF(AND(L10="TUBE",F10&lt;&gt;""),(PI()*F15*(L13^2-L14^2)/4)*F10/1000000000,IF(AND(L10="TUBE",F10=""),(PI()*F15*(L13^2-L14^2)/4)*F11/1000000000,IF(AND(L10="BAR",F10&lt;&gt;""),(PI()*F15*(L15^2)/4)*F10/1000000000,IF(AND(L10="BAR",F10=""),(PI()*F15*(L15^2)/4)*F11/1000000000,IF(AND(L10="BILLET",F10&lt;&gt;""),(PI()*F15*(L15^2)/4)*F10/1000000000,IF(AND(L10="BILLET",F10=""),(PI()*F15*(L15^2)/4)*F11/1000000000,IF(AND(L10="WIRE",F10&lt;&gt;""),(PI()*F15*(L15^2)/4)*F10/1000000000,IF(AND(L10="WIRE",F10=""),(PI()*F15*(L15^2)/4)*F11/1000000000,IF(AND(L10="CUTSHEET",F10&lt;&gt;""),C13*F13*F15*F10/(1000000000*I10),IF(AND(L10="CUTSHEET",F10=""),C13*F13*F15*F11/(1000000000*I10),IF(AND(L10="COIL",F10&lt;&gt;""),C13*F13*F15*F10/(1000000000*I10),IF(AND(L10="COIL",F10=""),C13*F13*F15*F11/(1000000000*I10),IF(AND(L10="STRIP",F10&lt;&gt;""),C13*F13*F15*F10/(1000000000*I10),IF(AND(L10="STRIP",F10=""),C13*F13*F15*F11/(1000000000*I10),IF(L10="SH",((C14*O14/1000)-L16)))))))))))))))))))))]</t>
  </si>
  <si>
    <t>${"='MS" + (metalStatus.index+1) + "'!$I$10" + '&amp;""'}</t>
  </si>
  <si>
    <t>${"='MS" + (metalStatus.index+1) + "'!$O$10" + '&amp;""'}</t>
  </si>
  <si>
    <t>${MS1.metalStampingNetWeightColdForging}</t>
  </si>
  <si>
    <r>
      <t>mm</t>
    </r>
    <r>
      <rPr>
        <vertAlign val="superscript"/>
        <sz val="9"/>
        <color indexed="8"/>
        <rFont val="Times New Roman"/>
        <family val="1"/>
      </rPr>
      <t>3</t>
    </r>
  </si>
  <si>
    <t>${MS1.metalStampingPartVolume}</t>
  </si>
  <si>
    <t>Part Volume</t>
  </si>
  <si>
    <t>http://www.inmindcomputing.com/application/products/products-schema-metalstamping.owl#metalStampingPartVolume//</t>
  </si>
  <si>
    <t>${"='MS" + (metalStatus.index+1) + "'!$L$15" + '&amp;""'}</t>
  </si>
  <si>
    <t>Metal Part</t>
  </si>
  <si>
    <t>${MS.metalStampingPartVolume}</t>
  </si>
  <si>
    <t>${MS.metalStampingNetWeightColdForging}</t>
  </si>
  <si>
    <t>Qty / Load [PLS]</t>
  </si>
  <si>
    <t>Time Per PLS [hr]</t>
  </si>
  <si>
    <t>PLS (Max)</t>
  </si>
  <si>
    <t>Man [headcount/hr]</t>
  </si>
  <si>
    <t>AdditionalCost</t>
  </si>
  <si>
    <t>Quantity per Add. Cost</t>
  </si>
  <si>
    <t>QC [hr]</t>
  </si>
  <si>
    <t>${MS1.select('includesConfigItem', 'SecondaryProcess', 0).tumblingQtyPerLoad}</t>
  </si>
  <si>
    <t>${MS1.select('includesConfigItem', 'SecondaryProcess', 1).tumblingQtyPerLoad}</t>
  </si>
  <si>
    <t>${MS1.select('includesConfigItem', 'SecondaryProcess', 2).tumblingQtyPerLoad}</t>
  </si>
  <si>
    <t>${MS1.select('includesConfigItem', 'SecondaryProcess', 3).tumblingQtyPerLoad}</t>
  </si>
  <si>
    <t>${MS1.select('includesConfigItem', 'SecondaryProcess', 4).tumblingQtyPerLoad}</t>
  </si>
  <si>
    <t>${MS1.select('includesConfigItem', 'SecondaryProcess', 0).tumblingTimeperPLS}</t>
  </si>
  <si>
    <t>${MS1.select('includesConfigItem', 'SecondaryProcess', 1).tumblingTimeperPLS}</t>
  </si>
  <si>
    <t>${MS1.select('includesConfigItem', 'SecondaryProcess', 2).tumblingTimeperPLS}</t>
  </si>
  <si>
    <t>${MS1.select('includesConfigItem', 'SecondaryProcess', 3).tumblingTimeperPLS}</t>
  </si>
  <si>
    <t>${MS1.select('includesConfigItem', 'SecondaryProcess', 4).tumblingTimeperPLS}</t>
  </si>
  <si>
    <t>${MS1.select('includesConfigItem', 'SecondaryProcess', 0).tumblingSetupTime}</t>
  </si>
  <si>
    <t>${MS1.select('includesConfigItem', 'SecondaryProcess', 1).tumblingSetupTime}</t>
  </si>
  <si>
    <t>${MS1.select('includesConfigItem', 'SecondaryProcess', 2).tumblingSetupTime}</t>
  </si>
  <si>
    <t>${MS1.select('includesConfigItem', 'SecondaryProcess', 3).tumblingSetupTime}</t>
  </si>
  <si>
    <t>${MS1.select('includesConfigItem', 'SecondaryProcess', 4).tumblingSetupTime}</t>
  </si>
  <si>
    <t>${MS1.select('includesConfigItem', 'SecondaryProcess', 0).tumblingPLSMax}</t>
  </si>
  <si>
    <t>${MS1.select('includesConfigItem', 'SecondaryProcess', 1).tumblingPLSMax}</t>
  </si>
  <si>
    <t>${MS1.select('includesConfigItem', 'SecondaryProcess', 2).tumblingPLSMax}</t>
  </si>
  <si>
    <t>${MS1.select('includesConfigItem', 'SecondaryProcess', 3).tumblingPLSMax}</t>
  </si>
  <si>
    <t>${MS1.select('includesConfigItem', 'SecondaryProcess', 4).tumblingPLSMax}</t>
  </si>
  <si>
    <t>${MS1.select('includesConfigItem', 'SecondaryProcess', 0).tumblingHcPerHr}</t>
  </si>
  <si>
    <t>${MS1.select('includesConfigItem', 'SecondaryProcess', 1).tumblingHcPerHr}</t>
  </si>
  <si>
    <t>${MS1.select('includesConfigItem', 'SecondaryProcess', 2).tumblingHcPerHr}</t>
  </si>
  <si>
    <t>${MS1.select('includesConfigItem', 'SecondaryProcess', 3).tumblingHcPerHr}</t>
  </si>
  <si>
    <t>${MS1.select('includesConfigItem', 'SecondaryProcess', 4).tumblingHcPerHr}</t>
  </si>
  <si>
    <t>${MS1.select('includesConfigItem', 'SecondaryProcess', 0).tumblingAdditionalCost}</t>
  </si>
  <si>
    <t>${MS1.select('includesConfigItem', 'SecondaryProcess', 1).tumblingAdditionalCost}</t>
  </si>
  <si>
    <t>${MS1.select('includesConfigItem', 'SecondaryProcess', 2).tumblingAdditionalCost}</t>
  </si>
  <si>
    <t>${MS1.select('includesConfigItem', 'SecondaryProcess', 3).tumblingAdditionalCost}</t>
  </si>
  <si>
    <t>${MS1.select('includesConfigItem', 'SecondaryProcess', 4).tumblingAdditionalCost}</t>
  </si>
  <si>
    <t>${MS1.select('includesConfigItem', 'SecondaryProcess', 0).tumblingQtyPerAddCost}</t>
  </si>
  <si>
    <t>${MS1.select('includesConfigItem', 'SecondaryProcess', 1).tumblingQtyPerAddCost}</t>
  </si>
  <si>
    <t>${MS1.select('includesConfigItem', 'SecondaryProcess', 2).tumblingQtyPerAddCost}</t>
  </si>
  <si>
    <t>${MS1.select('includesConfigItem', 'SecondaryProcess', 3).tumblingQtyPerAddCost}</t>
  </si>
  <si>
    <t>${MS1.select('includesConfigItem', 'SecondaryProcess', 4).tumblingQtyPerAddCost}</t>
  </si>
  <si>
    <t>${MS1.select('includesConfigItem', 'SecondaryProcess', 0).tumblingQC}</t>
  </si>
  <si>
    <t>${MS1.select('includesConfigItem', 'SecondaryProcess', 1).tumblingQC}</t>
  </si>
  <si>
    <t>${MS1.select('includesConfigItem', 'SecondaryProcess', 2).tumblingQC}</t>
  </si>
  <si>
    <t>${MS1.select('includesConfigItem', 'SecondaryProcess', 3).tumblingQC}</t>
  </si>
  <si>
    <t>${MS1.select('includesConfigItem', 'SecondaryProcess', 4).tumblingQC}</t>
  </si>
  <si>
    <t>${MS1.select('includesConfigItem', 'SecondaryFinishingProcess', 0).tumblingQtyPerLoad}</t>
  </si>
  <si>
    <t>${MS1.select('includesConfigItem', 'SecondaryFinishingProcess', 0).tumblingTimeperPLS}</t>
  </si>
  <si>
    <t>${MS1.select('includesConfigItem', 'SecondaryFinishingProcess', 0).tumblingSetupTime}</t>
  </si>
  <si>
    <t>${MS1.select('includesConfigItem', 'SecondaryFinishingProcess', 0).tumblingPLSMax}</t>
  </si>
  <si>
    <t>${MS1.select('includesConfigItem', 'SecondaryFinishingProcess', 0).tumblingHcPerHr}</t>
  </si>
  <si>
    <t>${MS1.select('includesConfigItem', 'SecondaryFinishingProcess', 0).tumblingAdditionalCost}</t>
  </si>
  <si>
    <t>${MS1.select('includesConfigItem', 'SecondaryFinishingProcess', 0).tumblingQtyPerAddCost}</t>
  </si>
  <si>
    <t>${MS1.select('includesConfigItem', 'SecondaryFinishingProcess', 0).tumblingQC}</t>
  </si>
  <si>
    <t>${MS1.select('includesConfigItem', 'SecondaryFinishingProcess', 1).tumblingQtyPerLoad}</t>
  </si>
  <si>
    <t>${MS1.select('includesConfigItem', 'SecondaryFinishingProcess', 1).tumblingTimeperPLS}</t>
  </si>
  <si>
    <t>${MS1.select('includesConfigItem', 'SecondaryFinishingProcess', 1).tumblingSetupTime}</t>
  </si>
  <si>
    <t>${MS1.select('includesConfigItem', 'SecondaryFinishingProcess', 1).tumblingPLSMax}</t>
  </si>
  <si>
    <t>${MS1.select('includesConfigItem', 'SecondaryFinishingProcess', 1).tumblingHcPerHr}</t>
  </si>
  <si>
    <t>${MS1.select('includesConfigItem', 'SecondaryFinishingProcess', 1).tumblingAdditionalCost}</t>
  </si>
  <si>
    <t>${MS1.select('includesConfigItem', 'SecondaryFinishingProcess', 1).tumblingQtyPerAddCost}</t>
  </si>
  <si>
    <t>${MS1.select('includesConfigItem', 'SecondaryFinishingProcess', 1).tumblingQC}</t>
  </si>
  <si>
    <t>${MS1.select('includesConfigItem', 'SecondaryFinishingProcess', 2).tumblingQtyPerLoad}</t>
  </si>
  <si>
    <t>${MS1.select('includesConfigItem', 'SecondaryFinishingProcess', 2).tumblingTimeperPLS}</t>
  </si>
  <si>
    <t>${MS1.select('includesConfigItem', 'SecondaryFinishingProcess', 2).tumblingSetupTime}</t>
  </si>
  <si>
    <t>${MS1.select('includesConfigItem', 'SecondaryFinishingProcess', 2).tumblingPLSMax}</t>
  </si>
  <si>
    <t>${MS1.select('includesConfigItem', 'SecondaryFinishingProcess', 2).tumblingHcPerHr}</t>
  </si>
  <si>
    <t>${MS1.select('includesConfigItem', 'SecondaryFinishingProcess', 2).tumblingAdditionalCost}</t>
  </si>
  <si>
    <t>${MS1.select('includesConfigItem', 'SecondaryFinishingProcess', 2).tumblingQtyPerAddCost}</t>
  </si>
  <si>
    <t>${MS1.select('includesConfigItem', 'SecondaryFinishingProcess', 2).tumblingQC}</t>
  </si>
  <si>
    <t>${MS1.select('includesConfigItem', 'SecondaryFinishingProcess', 3).tumblingQtyPerLoad}</t>
  </si>
  <si>
    <t>${MS1.select('includesConfigItem', 'SecondaryFinishingProcess', 3).tumblingTimeperPLS}</t>
  </si>
  <si>
    <t>${MS1.select('includesConfigItem', 'SecondaryFinishingProcess', 3).tumblingSetupTime}</t>
  </si>
  <si>
    <t>${MS1.select('includesConfigItem', 'SecondaryFinishingProcess', 3).tumblingPLSMax}</t>
  </si>
  <si>
    <t>${MS1.select('includesConfigItem', 'SecondaryFinishingProcess', 3).tumblingHcPerHr}</t>
  </si>
  <si>
    <t>${MS1.select('includesConfigItem', 'SecondaryFinishingProcess', 3).tumblingAdditionalCost}</t>
  </si>
  <si>
    <t>${MS1.select('includesConfigItem', 'SecondaryFinishingProcess', 3).tumblingQtyPerAddCost}</t>
  </si>
  <si>
    <t>${MS1.select('includesConfigItem', 'SecondaryFinishingProcess', 3).tumblingQC}</t>
  </si>
  <si>
    <t>${MS1.select('includesConfigItem', 'SecondaryFinishingProcess', 4).tumblingQtyPerLoad}</t>
  </si>
  <si>
    <t>${MS1.select('includesConfigItem', 'SecondaryFinishingProcess', 4).tumblingTimeperPLS}</t>
  </si>
  <si>
    <t>${MS1.select('includesConfigItem', 'SecondaryFinishingProcess', 4).tumblingSetupTime}</t>
  </si>
  <si>
    <t>${MS1.select('includesConfigItem', 'SecondaryFinishingProcess', 4).tumblingPLSMax}</t>
  </si>
  <si>
    <t>${MS1.select('includesConfigItem', 'SecondaryFinishingProcess', 4).tumblingHcPerHr}</t>
  </si>
  <si>
    <t>${MS1.select('includesConfigItem', 'SecondaryFinishingProcess', 4).tumblingAdditionalCost}</t>
  </si>
  <si>
    <t>${MS1.select('includesConfigItem', 'SecondaryFinishingProcess', 4).tumblingQtyPerAddCost}</t>
  </si>
  <si>
    <t>${MS1.select('includesConfigItem', 'SecondaryFinishingProcess', 4).tumblingQC}</t>
  </si>
  <si>
    <t>$[IF(OR(L10="BAR",L10="BILLET",L10="WIRE",L10="SHEET",L10="OTHERS",L10="TUBE"),C14-L12,C14-C15)]</t>
  </si>
  <si>
    <t>Assembly Purchase Part - Other</t>
  </si>
  <si>
    <t>Assembly Purchase Part - Plastic</t>
  </si>
  <si>
    <t>${MS.select('includesConfigItem', 'SecondaryProcess', 0).tumblingQtyPerLoad}</t>
  </si>
  <si>
    <t>${MS.select('includesConfigItem', 'SecondaryProcess', 0).tumblingTimeperPLS}</t>
  </si>
  <si>
    <t>${MS.select('includesConfigItem', 'SecondaryProcess', 0).tumblingSetupTime}</t>
  </si>
  <si>
    <t>${MS.select('includesConfigItem', 'SecondaryProcess', 0).tumblingPLSMax}</t>
  </si>
  <si>
    <t>${MS.select('includesConfigItem', 'SecondaryProcess', 0).tumblingHcPerHr}</t>
  </si>
  <si>
    <t>${MS.select('includesConfigItem', 'SecondaryProcess', 0).tumblingAdditionalCost}</t>
  </si>
  <si>
    <t>${MS.select('includesConfigItem', 'SecondaryProcess', 0).tumblingQtyPerAddCost}</t>
  </si>
  <si>
    <t>${MS.select('includesConfigItem', 'SecondaryProcess', 0).tumblingQC}</t>
  </si>
  <si>
    <t>${MS.select('includesConfigItem', 'SecondaryProcess', 1).tumblingQtyPerLoad}</t>
  </si>
  <si>
    <t>${MS.select('includesConfigItem', 'SecondaryProcess', 1).tumblingTimeperPLS}</t>
  </si>
  <si>
    <t>${MS.select('includesConfigItem', 'SecondaryProcess', 1).tumblingSetupTime}</t>
  </si>
  <si>
    <t>${MS.select('includesConfigItem', 'SecondaryProcess', 1).tumblingPLSMax}</t>
  </si>
  <si>
    <t>${MS.select('includesConfigItem', 'SecondaryProcess', 1).tumblingHcPerHr}</t>
  </si>
  <si>
    <t>${MS.select('includesConfigItem', 'SecondaryProcess', 1).tumblingAdditionalCost}</t>
  </si>
  <si>
    <t>${MS.select('includesConfigItem', 'SecondaryProcess', 1).tumblingQtyPerAddCost}</t>
  </si>
  <si>
    <t>${MS.select('includesConfigItem', 'SecondaryProcess', 1).tumblingQC}</t>
  </si>
  <si>
    <t>${MS.select('includesConfigItem', 'SecondaryProcess', 2).tumblingQtyPerLoad}</t>
  </si>
  <si>
    <t>${MS.select('includesConfigItem', 'SecondaryProcess', 2).tumblingTimeperPLS}</t>
  </si>
  <si>
    <t>${MS.select('includesConfigItem', 'SecondaryProcess', 2).tumblingSetupTime}</t>
  </si>
  <si>
    <t>${MS.select('includesConfigItem', 'SecondaryProcess', 2).tumblingPLSMax}</t>
  </si>
  <si>
    <t>${MS.select('includesConfigItem', 'SecondaryProcess', 2).tumblingHcPerHr}</t>
  </si>
  <si>
    <t>${MS.select('includesConfigItem', 'SecondaryProcess', 2).tumblingAdditionalCost}</t>
  </si>
  <si>
    <t>${MS.select('includesConfigItem', 'SecondaryProcess', 2).tumblingQtyPerAddCost}</t>
  </si>
  <si>
    <t>${MS.select('includesConfigItem', 'SecondaryProcess', 2).tumblingQC}</t>
  </si>
  <si>
    <t>${MS.select('includesConfigItem', 'SecondaryProcess', 3).tumblingQtyPerLoad}</t>
  </si>
  <si>
    <t>${MS.select('includesConfigItem', 'SecondaryProcess', 3).tumblingTimeperPLS}</t>
  </si>
  <si>
    <t>${MS.select('includesConfigItem', 'SecondaryProcess', 3).tumblingSetupTime}</t>
  </si>
  <si>
    <t>${MS.select('includesConfigItem', 'SecondaryProcess', 3).tumblingPLSMax}</t>
  </si>
  <si>
    <t>${MS.select('includesConfigItem', 'SecondaryProcess', 3).tumblingHcPerHr}</t>
  </si>
  <si>
    <t>${MS.select('includesConfigItem', 'SecondaryProcess', 3).tumblingAdditionalCost}</t>
  </si>
  <si>
    <t>${MS.select('includesConfigItem', 'SecondaryProcess', 3).tumblingQtyPerAddCost}</t>
  </si>
  <si>
    <t>${MS.select('includesConfigItem', 'SecondaryProcess', 3).tumblingQC}</t>
  </si>
  <si>
    <t>${MS.select('includesConfigItem', 'SecondaryProcess', 4).tumblingQtyPerLoad}</t>
  </si>
  <si>
    <t>${MS.select('includesConfigItem', 'SecondaryProcess', 4).tumblingTimeperPLS}</t>
  </si>
  <si>
    <t>${MS.select('includesConfigItem', 'SecondaryProcess', 4).tumblingSetupTime}</t>
  </si>
  <si>
    <t>${MS.select('includesConfigItem', 'SecondaryProcess', 4).tumblingPLSMax}</t>
  </si>
  <si>
    <t>${MS.select('includesConfigItem', 'SecondaryProcess', 4).tumblingHcPerHr}</t>
  </si>
  <si>
    <t>${MS.select('includesConfigItem', 'SecondaryProcess', 4).tumblingAdditionalCost}</t>
  </si>
  <si>
    <t>${MS.select('includesConfigItem', 'SecondaryProcess', 4).tumblingQtyPerAddCost}</t>
  </si>
  <si>
    <t>${MS.select('includesConfigItem', 'SecondaryProcess', 4).tumblingQC}</t>
  </si>
  <si>
    <t>${MS.select('includesConfigItem', 'SecondaryFinishingProcess', 0).tumblingQtyPerLoad}</t>
  </si>
  <si>
    <t>${MS.select('includesConfigItem', 'SecondaryFinishingProcess', 0).tumblingTimeperPLS}</t>
  </si>
  <si>
    <t>${MS.select('includesConfigItem', 'SecondaryFinishingProcess', 0).tumblingSetupTime}</t>
  </si>
  <si>
    <t>${MS.select('includesConfigItem', 'SecondaryFinishingProcess', 0).tumblingPLSMax}</t>
  </si>
  <si>
    <t>${MS.select('includesConfigItem', 'SecondaryFinishingProcess', 0).tumblingHcPerHr}</t>
  </si>
  <si>
    <t>${MS.select('includesConfigItem', 'SecondaryFinishingProcess', 0).tumblingAdditionalCost}</t>
  </si>
  <si>
    <t>${MS.select('includesConfigItem', 'SecondaryFinishingProcess', 0).tumblingQtyPerAddCost}</t>
  </si>
  <si>
    <t>${MS.select('includesConfigItem', 'SecondaryFinishingProcess', 0).tumblingQC}</t>
  </si>
  <si>
    <t>${MS.select('includesConfigItem', 'SecondaryFinishingProcess', 1).tumblingQtyPerLoad}</t>
  </si>
  <si>
    <t>${MS.select('includesConfigItem', 'SecondaryFinishingProcess', 1).tumblingTimeperPLS}</t>
  </si>
  <si>
    <t>${MS.select('includesConfigItem', 'SecondaryFinishingProcess', 1).tumblingSetupTime}</t>
  </si>
  <si>
    <t>${MS.select('includesConfigItem', 'SecondaryFinishingProcess', 1).tumblingPLSMax}</t>
  </si>
  <si>
    <t>${MS.select('includesConfigItem', 'SecondaryFinishingProcess', 1).tumblingHcPerHr}</t>
  </si>
  <si>
    <t>${MS.select('includesConfigItem', 'SecondaryFinishingProcess', 1).tumblingAdditionalCost}</t>
  </si>
  <si>
    <t>${MS.select('includesConfigItem', 'SecondaryFinishingProcess', 1).tumblingQtyPerAddCost}</t>
  </si>
  <si>
    <t>${MS.select('includesConfigItem', 'SecondaryFinishingProcess', 1).tumblingQC}</t>
  </si>
  <si>
    <t>${MS.select('includesConfigItem', 'SecondaryFinishingProcess', 2).tumblingQtyPerLoad}</t>
  </si>
  <si>
    <t>${MS.select('includesConfigItem', 'SecondaryFinishingProcess', 2).tumblingTimeperPLS}</t>
  </si>
  <si>
    <t>${MS.select('includesConfigItem', 'SecondaryFinishingProcess', 2).tumblingSetupTime}</t>
  </si>
  <si>
    <t>${MS.select('includesConfigItem', 'SecondaryFinishingProcess', 2).tumblingPLSMax}</t>
  </si>
  <si>
    <t>${MS.select('includesConfigItem', 'SecondaryFinishingProcess', 2).tumblingHcPerHr}</t>
  </si>
  <si>
    <t>${MS.select('includesConfigItem', 'SecondaryFinishingProcess', 2).tumblingAdditionalCost}</t>
  </si>
  <si>
    <t>${MS.select('includesConfigItem', 'SecondaryFinishingProcess', 2).tumblingQtyPerAddCost}</t>
  </si>
  <si>
    <t>${MS.select('includesConfigItem', 'SecondaryFinishingProcess', 2).tumblingQC}</t>
  </si>
  <si>
    <t>${MS.select('includesConfigItem', 'SecondaryFinishingProcess', 3).tumblingQtyPerLoad}</t>
  </si>
  <si>
    <t>${MS.select('includesConfigItem', 'SecondaryFinishingProcess', 3).tumblingTimeperPLS}</t>
  </si>
  <si>
    <t>${MS.select('includesConfigItem', 'SecondaryFinishingProcess', 3).tumblingSetupTime}</t>
  </si>
  <si>
    <t>${MS.select('includesConfigItem', 'SecondaryFinishingProcess', 3).tumblingPLSMax}</t>
  </si>
  <si>
    <t>${MS.select('includesConfigItem', 'SecondaryFinishingProcess', 3).tumblingHcPerHr}</t>
  </si>
  <si>
    <t>${MS.select('includesConfigItem', 'SecondaryFinishingProcess', 3).tumblingAdditionalCost}</t>
  </si>
  <si>
    <t>${MS.select('includesConfigItem', 'SecondaryFinishingProcess', 3).tumblingQtyPerAddCost}</t>
  </si>
  <si>
    <t>${MS.select('includesConfigItem', 'SecondaryFinishingProcess', 3).tumblingQC}</t>
  </si>
  <si>
    <t>${MS.select('includesConfigItem', 'SecondaryFinishingProcess', 4).tumblingQtyPerLoad}</t>
  </si>
  <si>
    <t>${MS.select('includesConfigItem', 'SecondaryFinishingProcess', 4).tumblingTimeperPLS}</t>
  </si>
  <si>
    <t>${MS.select('includesConfigItem', 'SecondaryFinishingProcess', 4).tumblingSetupTime}</t>
  </si>
  <si>
    <t>${MS.select('includesConfigItem', 'SecondaryFinishingProcess', 4).tumblingPLSMax}</t>
  </si>
  <si>
    <t>${MS.select('includesConfigItem', 'SecondaryFinishingProcess', 4).tumblingHcPerHr}</t>
  </si>
  <si>
    <t>${MS.select('includesConfigItem', 'SecondaryFinishingProcess', 4).tumblingAdditionalCost}</t>
  </si>
  <si>
    <t>${MS.select('includesConfigItem', 'SecondaryFinishingProcess', 4).tumblingQtyPerAddCost}</t>
  </si>
  <si>
    <t>${MS.select('includesConfigItem', 'SecondaryFinishingProcess', 4).tumblingQC}</t>
  </si>
  <si>
    <t>Total Cost</t>
  </si>
  <si>
    <t>${MS1.select('includesConfigItem', 'SecondaryProcess', 0).processLoss}</t>
  </si>
  <si>
    <t>${MS1.select('includesConfigItem', 'SecondaryProcess', 1).processLoss}</t>
  </si>
  <si>
    <t>${MS1.select('includesConfigItem', 'SecondaryProcess', 2).processLoss}</t>
  </si>
  <si>
    <t>${MS1.select('includesConfigItem', 'SecondaryProcess', 3).processLoss}</t>
  </si>
  <si>
    <t>${MS1.select('includesConfigItem', 'SecondaryProcess', 4).processLoss}</t>
  </si>
  <si>
    <t>${MS1.select('includesConfigItem', 'SecondaryProcess', 0).processTotalCostPerPiece}</t>
  </si>
  <si>
    <t>${MS1.select('includesConfigItem', 'SecondaryProcess', 1).processTotalCostPerPiece}</t>
  </si>
  <si>
    <t>${MS1.select('includesConfigItem', 'SecondaryProcess', 2).processTotalCostPerPiece}</t>
  </si>
  <si>
    <t>${MS1.select('includesConfigItem', 'SecondaryProcess', 3).processTotalCostPerPiece}</t>
  </si>
  <si>
    <t>${MS1.select('includesConfigItem', 'SecondaryProcess', 4).processTotalCostPerPiece}</t>
  </si>
  <si>
    <t>${MS1.select('includesConfigItem', 'DieCastingProcess', 0).dieCastingTotalCostPerPc}</t>
  </si>
  <si>
    <t>${MS1.select('includesConfigItem', 'SoftToolProcess', 0).dieCastingTotalCostPerPc}</t>
  </si>
  <si>
    <t>${MS1.select('includesConfigItem', 'SoftToolProcess', 1).dieCastingTotalCostPerPc}</t>
  </si>
  <si>
    <t>${MS1.select('includesConfigItem', 'SoftToolProcess', 2).dieCastingTotalCostPerPc}</t>
  </si>
  <si>
    <t>${MS1.select('includesConfigItem', 'SoftToolProcess', 3).dieCastingTotalCostPerPc}</t>
  </si>
  <si>
    <t>${MS1.select('includesConfigItem', 'SoftToolProcess', 4).dieCastingTotalCostPerPc}</t>
  </si>
  <si>
    <t>${MS1.select('includesConfigItem', 'SoftToolProcess', 5).dieCastingTotalCostPerPc}</t>
  </si>
  <si>
    <t>${MS1.select('includesConfigItem', 'SoftToolProcess', 6).dieCastingTotalCostPerPc}</t>
  </si>
  <si>
    <t>${MS1.select('includesConfigItem', 'SoftToolProcess', 7).dieCastingTotalCostPerPc}</t>
  </si>
  <si>
    <t>${MS1.select('includesConfigItem', 'SoftToolProcess', 8).dieCastingTotalCostPerPc}</t>
  </si>
  <si>
    <t>${MS1.select('includesConfigItem', 'SoftToolProcess', 9).dieCastingTotalCostPerPc}</t>
  </si>
  <si>
    <t>${MS1.select('includesConfigItem', 'DieCastingProcess', 1).dieCastingTotalCostPerPc}</t>
  </si>
  <si>
    <t>${MS1.select('includesConfigItem', 'DieCastingProcess', 2).dieCastingTotalCostPerPc}</t>
  </si>
  <si>
    <t>${MS1.select('includesConfigItem', 'DieCastingProcess', 3).dieCastingTotalCostPerPc}</t>
  </si>
  <si>
    <t>${MS1.select('includesConfigItem', 'DieCastingProcess', 4).dieCastingTotalCostPerPc}</t>
  </si>
  <si>
    <t>$[SUM(P44:P88)]</t>
  </si>
  <si>
    <t>$[P89]</t>
  </si>
  <si>
    <t>${MS1.select('includesConfigItem', 'SecondaryProcess', 0).processEff}</t>
  </si>
  <si>
    <t>${MS1.select('includesConfigItem', 'SecondaryProcess', 1).processEff}</t>
  </si>
  <si>
    <t>${MS1.select('includesConfigItem', 'SecondaryProcess', 2).processEff}</t>
  </si>
  <si>
    <t>${MS1.select('includesConfigItem', 'SecondaryProcess', 3).processEff}</t>
  </si>
  <si>
    <t>${MS1.select('includesConfigItem', 'SecondaryProcess', 4).processEff}</t>
  </si>
  <si>
    <t>${MS1.select('includesConfigItem', 'SecondaryFinishingProcess', 0).processEff}</t>
  </si>
  <si>
    <t>${MS1.select('includesConfigItem', 'SecondaryFinishingProcess', 1).processEff}</t>
  </si>
  <si>
    <t>${MS1.select('includesConfigItem', 'SecondaryFinishingProcess', 2).processEff}</t>
  </si>
  <si>
    <t>${MS1.select('includesConfigItem', 'SecondaryFinishingProcess', 3).processEff}</t>
  </si>
  <si>
    <t>${MS1.select('includesConfigItem', 'SecondaryFinishingProcess', 4).processEff}</t>
  </si>
  <si>
    <t>Add Cost/Pc</t>
  </si>
  <si>
    <t>Quality Cost / Pc</t>
  </si>
  <si>
    <t>${MS1.select('includesConfigItem', 'SecondaryProcess', 0).processAddtionCostPerPc}</t>
  </si>
  <si>
    <t>${MS1.select('includesConfigItem', 'SecondaryProcess', 1).processAddtionCostPerPc}</t>
  </si>
  <si>
    <t>${MS1.select('includesConfigItem', 'SecondaryProcess', 2).processAddtionCostPerPc}</t>
  </si>
  <si>
    <t>${MS1.select('includesConfigItem', 'SecondaryProcess', 3).processAddtionCostPerPc}</t>
  </si>
  <si>
    <t>${MS1.select('includesConfigItem', 'SecondaryProcess', 4).processAddtionCostPerPc}</t>
  </si>
  <si>
    <t>${MS1.select('includesConfigItem', 'SecondaryFinishingProcess', 0).processAddtionCostPerPc}</t>
  </si>
  <si>
    <t>${MS1.select('includesConfigItem', 'SecondaryFinishingProcess', 1).processAddtionCostPerPc}</t>
  </si>
  <si>
    <t>${MS1.select('includesConfigItem', 'SecondaryFinishingProcess', 2).processAddtionCostPerPc}</t>
  </si>
  <si>
    <t>${MS1.select('includesConfigItem', 'SecondaryFinishingProcess', 3).processAddtionCostPerPc}</t>
  </si>
  <si>
    <t>${MS1.select('includesConfigItem', 'SecondaryFinishingProcess', 4).processAddtionCostPerPc}</t>
  </si>
  <si>
    <t>${MS1.select('includesConfigItem', 'SecondaryProcess', 0).processQCCostPerPc}</t>
  </si>
  <si>
    <t>${MS1.select('includesConfigItem', 'SecondaryProcess', 1).processQCCostPerPc}</t>
  </si>
  <si>
    <t>${MS1.select('includesConfigItem', 'SecondaryProcess', 2).processQCCostPerPc}</t>
  </si>
  <si>
    <t>${MS1.select('includesConfigItem', 'SecondaryProcess', 3).processQCCostPerPc}</t>
  </si>
  <si>
    <t>${MS1.select('includesConfigItem', 'SecondaryProcess', 4).processQCCostPerPc}</t>
  </si>
  <si>
    <t>${MS1.select('includesConfigItem', 'SecondaryFinishingProcess', 0).processQCCostPerPc}</t>
  </si>
  <si>
    <t>${MS1.select('includesConfigItem', 'SecondaryFinishingProcess', 1).processQCCostPerPc}</t>
  </si>
  <si>
    <t>${MS1.select('includesConfigItem', 'SecondaryFinishingProcess', 2).processQCCostPerPc}</t>
  </si>
  <si>
    <t>${MS1.select('includesConfigItem', 'SecondaryFinishingProcess', 3).processQCCostPerPc}</t>
  </si>
  <si>
    <t>${MS1.select('includesConfigItem', 'SecondaryFinishingProcess', 4).processQCCostPerPc}</t>
  </si>
  <si>
    <t>${MS1.select('includesConfigItem', 'SecondaryFinishingProcess', 0).processTotalCostPerPiece}</t>
  </si>
  <si>
    <t>${MS1.select('includesConfigItem', 'SecondaryFinishingProcess', 1).processTotalCostPerPiece}</t>
  </si>
  <si>
    <t>${MS1.select('includesConfigItem', 'SecondaryFinishingProcess', 2).processTotalCostPerPiece}</t>
  </si>
  <si>
    <t>${MS1.select('includesConfigItem', 'SecondaryFinishingProcess', 3).processTotalCostPerPiece}</t>
  </si>
  <si>
    <t>${MS1.select('includesConfigItem', 'SecondaryFinishingProcess', 4).processTotalCostPerPiece}</t>
  </si>
  <si>
    <t>${MS1.select('includesConfigItem', 'ColdForgingProcess', 0).coldForgingProcessTotalCostPerPc}</t>
  </si>
  <si>
    <t>${MS1.select('includesConfigItem', 'ColdForgingProcess', 1).coldForgingProcessTotalCostPerPc}</t>
  </si>
  <si>
    <t>${MS1.select('includesConfigItem', 'ColdForgingProcess', 2).coldForgingProcessTotalCostPerPc}</t>
  </si>
  <si>
    <t>${MS1.select('includesConfigItem', 'ColdForgingProcess', 3).coldForgingProcessTotalCostPerPc}</t>
  </si>
  <si>
    <t>${MS1.select('includesConfigItem', 'ColdForgingProcess', 4).coldForgingProcessTotalCostPerPc}</t>
  </si>
  <si>
    <t>${MS1.select('includesConfigItem', 'StampingProcess', 0).processStampingTotalCostPerPc}</t>
  </si>
  <si>
    <t>${MS1.select('includesConfigItem', 'StampingProcess', 1).processStampingTotalCostPerPc}</t>
  </si>
  <si>
    <t>${MS1.select('includesConfigItem', 'StampingProcess', 2).processStampingTotalCostPerPc}</t>
  </si>
  <si>
    <t>${MS1.select('includesConfigItem', 'StampingProcess', 3).processStampingTotalCostPerPc}</t>
  </si>
  <si>
    <t>${MS1.select('includesConfigItem', 'StampingProcess', 4).processStampingTotalCostPerPc}</t>
  </si>
  <si>
    <t>${MS1.select('includesConfigItem', 'StampingProcess', 5).processStampingTotalCostPerPc}</t>
  </si>
  <si>
    <t>${MS1.select('includesConfigItem', 'StampingProcess', 6).processStampingTotalCostPerPc}</t>
  </si>
  <si>
    <t>${MS1.select('includesConfigItem', 'StampingProcess', 7).processStampingTotalCostPerPc}</t>
  </si>
  <si>
    <t>${MS1.select('includesConfigItem', 'StampingProcess', 8).processStampingTotalCostPerPc}</t>
  </si>
  <si>
    <t>${MS1.select('includesConfigItem', 'StampingProcess', 9).processStampingTotalCostPerPc}</t>
  </si>
  <si>
    <t>${MS.select('includesConfigItem', 'StampingProcess', 0).processStampingTotalCostPerPc}</t>
  </si>
  <si>
    <t>${MS.select('includesConfigItem', 'StampingProcess', 1).processStampingTotalCostPerPc}</t>
  </si>
  <si>
    <t>${MS.select('includesConfigItem', 'StampingProcess', 2).processStampingTotalCostPerPc}</t>
  </si>
  <si>
    <t>${MS.select('includesConfigItem', 'StampingProcess', 3).processStampingTotalCostPerPc}</t>
  </si>
  <si>
    <t>${MS.select('includesConfigItem', 'StampingProcess', 4).processStampingTotalCostPerPc}</t>
  </si>
  <si>
    <t>${MS.select('includesConfigItem', 'StampingProcess', 5).processStampingTotalCostPerPc}</t>
  </si>
  <si>
    <t>${MS.select('includesConfigItem', 'StampingProcess', 6).processStampingTotalCostPerPc}</t>
  </si>
  <si>
    <t>${MS.select('includesConfigItem', 'StampingProcess', 7).processStampingTotalCostPerPc}</t>
  </si>
  <si>
    <t>${MS.select('includesConfigItem', 'StampingProcess', 8).processStampingTotalCostPerPc}</t>
  </si>
  <si>
    <t>${MS.select('includesConfigItem', 'StampingProcess', 9).processStampingTotalCostPerPc}</t>
  </si>
  <si>
    <t>${MS.select('includesConfigItem', 'SoftToolProcess', 0).dieCastingTotalCostPerPc}</t>
  </si>
  <si>
    <t>${MS.select('includesConfigItem', 'SoftToolProcess', 1).dieCastingTotalCostPerPc}</t>
  </si>
  <si>
    <t>${MS.select('includesConfigItem', 'SoftToolProcess', 2).dieCastingTotalCostPerPc}</t>
  </si>
  <si>
    <t>${MS.select('includesConfigItem', 'SoftToolProcess', 3).dieCastingTotalCostPerPc}</t>
  </si>
  <si>
    <t>${MS.select('includesConfigItem', 'SoftToolProcess', 4).dieCastingTotalCostPerPc}</t>
  </si>
  <si>
    <t>${MS.select('includesConfigItem', 'SoftToolProcess', 5).dieCastingTotalCostPerPc}</t>
  </si>
  <si>
    <t>${MS.select('includesConfigItem', 'SoftToolProcess', 6).dieCastingTotalCostPerPc}</t>
  </si>
  <si>
    <t>${MS.select('includesConfigItem', 'SoftToolProcess', 7).dieCastingTotalCostPerPc}</t>
  </si>
  <si>
    <t>${MS.select('includesConfigItem', 'SoftToolProcess', 8).dieCastingTotalCostPerPc}</t>
  </si>
  <si>
    <t>${MS.select('includesConfigItem', 'SoftToolProcess', 9).dieCastingTotalCostPerPc}</t>
  </si>
  <si>
    <t>${MS.select('includesConfigItem', 'ColdForgingProcess', 0).coldForgingProcessTotalCostPerPc}</t>
  </si>
  <si>
    <t>${MS.select('includesConfigItem', 'ColdForgingProcess', 1).coldForgingProcessTotalCostPerPc}</t>
  </si>
  <si>
    <t>${MS.select('includesConfigItem', 'ColdForgingProcess', 2).coldForgingProcessTotalCostPerPc}</t>
  </si>
  <si>
    <t>${MS.select('includesConfigItem', 'ColdForgingProcess', 3).coldForgingProcessTotalCostPerPc}</t>
  </si>
  <si>
    <t>${MS.select('includesConfigItem', 'ColdForgingProcess', 4).coldForgingProcessTotalCostPerPc}</t>
  </si>
  <si>
    <t>${MS.select('includesConfigItem', 'DieCastingProcess', 0).dieCastingTotalCostPerPc}</t>
  </si>
  <si>
    <t>${MS.select('includesConfigItem', 'DieCastingProcess', 1).dieCastingTotalCostPerPc}</t>
  </si>
  <si>
    <t>${MS.select('includesConfigItem', 'DieCastingProcess', 2).dieCastingTotalCostPerPc}</t>
  </si>
  <si>
    <t>${MS.select('includesConfigItem', 'DieCastingProcess', 3).dieCastingTotalCostPerPc}</t>
  </si>
  <si>
    <t>${MS.select('includesConfigItem', 'DieCastingProcess', 4).dieCastingTotalCostPerPc}</t>
  </si>
  <si>
    <t>${MS.select('includesConfigItem', 'SecondaryProcess', 0).processEff}</t>
  </si>
  <si>
    <t>${MS.select('includesConfigItem', 'SecondaryProcess', 0).processLoss}</t>
  </si>
  <si>
    <t>${MS.select('includesConfigItem', 'SecondaryProcess', 0).processTotalCostPerPiece}</t>
  </si>
  <si>
    <t>${MS.select('includesConfigItem', 'SecondaryProcess', 0).processAddtionCostPerPc}</t>
  </si>
  <si>
    <t>${MS.select('includesConfigItem', 'SecondaryProcess', 0).processQCCostPerPc}</t>
  </si>
  <si>
    <t>${MS.select('includesConfigItem', 'SecondaryProcess', 1).processEff}</t>
  </si>
  <si>
    <t>${MS.select('includesConfigItem', 'SecondaryProcess', 1).processLoss}</t>
  </si>
  <si>
    <t>${MS.select('includesConfigItem', 'SecondaryProcess', 1).processTotalCostPerPiece}</t>
  </si>
  <si>
    <t>${MS.select('includesConfigItem', 'SecondaryProcess', 1).processAddtionCostPerPc}</t>
  </si>
  <si>
    <t>${MS.select('includesConfigItem', 'SecondaryProcess', 1).processQCCostPerPc}</t>
  </si>
  <si>
    <t>${MS.select('includesConfigItem', 'SecondaryProcess', 2).processEff}</t>
  </si>
  <si>
    <t>${MS.select('includesConfigItem', 'SecondaryProcess', 2).processLoss}</t>
  </si>
  <si>
    <t>${MS.select('includesConfigItem', 'SecondaryProcess', 2).processTotalCostPerPiece}</t>
  </si>
  <si>
    <t>${MS.select('includesConfigItem', 'SecondaryProcess', 2).processAddtionCostPerPc}</t>
  </si>
  <si>
    <t>${MS.select('includesConfigItem', 'SecondaryProcess', 2).processQCCostPerPc}</t>
  </si>
  <si>
    <t>${MS.select('includesConfigItem', 'SecondaryProcess', 3).processEff}</t>
  </si>
  <si>
    <t>${MS.select('includesConfigItem', 'SecondaryProcess', 3).processLoss}</t>
  </si>
  <si>
    <t>${MS.select('includesConfigItem', 'SecondaryProcess', 3).processTotalCostPerPiece}</t>
  </si>
  <si>
    <t>${MS.select('includesConfigItem', 'SecondaryProcess', 3).processAddtionCostPerPc}</t>
  </si>
  <si>
    <t>${MS.select('includesConfigItem', 'SecondaryProcess', 3).processQCCostPerPc}</t>
  </si>
  <si>
    <t>${MS.select('includesConfigItem', 'SecondaryProcess', 4).processEff}</t>
  </si>
  <si>
    <t>${MS.select('includesConfigItem', 'SecondaryProcess', 4).processLoss}</t>
  </si>
  <si>
    <t>${MS.select('includesConfigItem', 'SecondaryProcess', 4).processTotalCostPerPiece}</t>
  </si>
  <si>
    <t>${MS.select('includesConfigItem', 'SecondaryProcess', 4).processAddtionCostPerPc}</t>
  </si>
  <si>
    <t>${MS.select('includesConfigItem', 'SecondaryProcess', 4).processQCCostPerPc}</t>
  </si>
  <si>
    <t>${MS.select('includesConfigItem', 'SecondaryFinishingProcess', 0).processEff}</t>
  </si>
  <si>
    <t>${MS.select('includesConfigItem', 'SecondaryFinishingProcess', 0).processTotalCostPerPiece}</t>
  </si>
  <si>
    <t>${MS.select('includesConfigItem', 'SecondaryFinishingProcess', 0).processAddtionCostPerPc}</t>
  </si>
  <si>
    <t>${MS.select('includesConfigItem', 'SecondaryFinishingProcess', 0).processQCCostPerPc}</t>
  </si>
  <si>
    <t>${MS.select('includesConfigItem', 'SecondaryFinishingProcess', 1).processEff}</t>
  </si>
  <si>
    <t>${MS.select('includesConfigItem', 'SecondaryFinishingProcess', 1).processTotalCostPerPiece}</t>
  </si>
  <si>
    <t>${MS.select('includesConfigItem', 'SecondaryFinishingProcess', 1).processAddtionCostPerPc}</t>
  </si>
  <si>
    <t>${MS.select('includesConfigItem', 'SecondaryFinishingProcess', 1).processQCCostPerPc}</t>
  </si>
  <si>
    <t>${MS.select('includesConfigItem', 'SecondaryFinishingProcess', 2).processEff}</t>
  </si>
  <si>
    <t>${MS.select('includesConfigItem', 'SecondaryFinishingProcess', 2).processTotalCostPerPiece}</t>
  </si>
  <si>
    <t>${MS.select('includesConfigItem', 'SecondaryFinishingProcess', 2).processAddtionCostPerPc}</t>
  </si>
  <si>
    <t>${MS.select('includesConfigItem', 'SecondaryFinishingProcess', 2).processQCCostPerPc}</t>
  </si>
  <si>
    <t>${MS.select('includesConfigItem', 'SecondaryFinishingProcess', 3).processEff}</t>
  </si>
  <si>
    <t>${MS.select('includesConfigItem', 'SecondaryFinishingProcess', 3).processTotalCostPerPiece}</t>
  </si>
  <si>
    <t>${MS.select('includesConfigItem', 'SecondaryFinishingProcess', 3).processAddtionCostPerPc}</t>
  </si>
  <si>
    <t>${MS.select('includesConfigItem', 'SecondaryFinishingProcess', 3).processQCCostPerPc}</t>
  </si>
  <si>
    <t>${MS.select('includesConfigItem', 'SecondaryFinishingProcess', 4).processEff}</t>
  </si>
  <si>
    <t>${MS.select('includesConfigItem', 'SecondaryFinishingProcess', 4).processTotalCostPerPiece}</t>
  </si>
  <si>
    <t>${MS.select('includesConfigItem', 'SecondaryFinishingProcess', 4).processAddtionCostPerPc}</t>
  </si>
  <si>
    <t>${MS.select('includesConfigItem', 'SecondaryFinishingProcess', 4).processQCCostPerPc}</t>
  </si>
  <si>
    <t>HOURLY MACHINE RATE FOR INTERPLEX INDUSTRIES (IMS)</t>
  </si>
  <si>
    <t>Acid Pickling</t>
  </si>
  <si>
    <t>Al Anodizing</t>
  </si>
  <si>
    <t>Alu Heat Treatment</t>
  </si>
  <si>
    <t>Annealing</t>
  </si>
  <si>
    <t>Anti Rust Oil</t>
  </si>
  <si>
    <t>Carbon Nitriding</t>
  </si>
  <si>
    <t>Case Hardening</t>
  </si>
  <si>
    <t>Dacromet(Zn,Cr)</t>
  </si>
  <si>
    <t>Inspection Surf(w/ G)</t>
  </si>
  <si>
    <t>Inspection Surf(w/o G)</t>
  </si>
  <si>
    <t>Magnetic Annealing</t>
  </si>
  <si>
    <t>Ni-[RP]</t>
  </si>
  <si>
    <t>Quenching</t>
  </si>
  <si>
    <t>Sand Blast</t>
  </si>
  <si>
    <t>Tempering</t>
  </si>
  <si>
    <t>Tumbling/Wash</t>
  </si>
  <si>
    <t>Ultrasonic Cleaning</t>
  </si>
  <si>
    <t>Vaccuum HT</t>
  </si>
  <si>
    <t>Zn (Yz, Cl)-[BP]</t>
  </si>
  <si>
    <t>Zn (Yz, Cl)-[RP]</t>
  </si>
  <si>
    <t>ZnNi-[BP]</t>
  </si>
  <si>
    <t>ZnNi-[RP]</t>
  </si>
  <si>
    <t>http://www.inmindcomputing.com/application/products/products-implementation.owl#AssemblyProcess//</t>
  </si>
  <si>
    <t>Assembly Process</t>
  </si>
  <si>
    <t>http://www.inmindcomputing.com/application/application-schema.owl#includesConfigItem=http://www.inmindcomputing.com/application/products/products-schema-mrb.owl#mrbNonMFGSource//</t>
  </si>
  <si>
    <t>http://www.inmindcomputing.com/application/products/products-implementation.owl#AssemblySubProcess//</t>
  </si>
  <si>
    <t>Assembly Sub Process</t>
  </si>
  <si>
    <t>http://www.inmindcomputing.com/application/products/products-implementation.owl#NewInvestment//</t>
  </si>
  <si>
    <t>New Investment</t>
  </si>
  <si>
    <t>http://www.inmindcomputing.com/application/products/products-implementation.owl#SubAssy//</t>
  </si>
  <si>
    <t>Sub Assembly</t>
  </si>
  <si>
    <t>Process Packaging/PC</t>
    <phoneticPr fontId="0" type="noConversion"/>
  </si>
  <si>
    <t>${MS1.metalStampingProcessPackagingPerPc}</t>
  </si>
  <si>
    <t>${MS1.masterPartPackagingRemark}</t>
  </si>
  <si>
    <t>Process Packaging /PC</t>
  </si>
  <si>
    <t>Diameter</t>
  </si>
  <si>
    <t>http://www.inmindcomputing.com/application/products/products-schema.owl#metalStampingProcessPackagingPerPc//</t>
  </si>
  <si>
    <t>http://www.inmindcomputing.com/application/products/products-schema.owl#masterPartPackagingRemark//</t>
  </si>
  <si>
    <t>${"='MS" + (metalStatus.index+1) + "'!$C$99" + '&amp;""'}</t>
  </si>
  <si>
    <t>${"=T('MS" + (metalStatus.index+1) + "'!$G$99)"}</t>
  </si>
  <si>
    <t>${"='MS" + (metalStatus.index+1) + "'!$C$96" + '&amp;""'}</t>
  </si>
  <si>
    <t>${"='MS" + (metalStatus.index+1) + "'!$C$95" + '&amp;""'}</t>
  </si>
  <si>
    <t>$[F123*N$6]</t>
  </si>
  <si>
    <t>CUSTOM DUTY</t>
  </si>
  <si>
    <t>A:M</t>
  </si>
  <si>
    <t>$[F123/$F$126]</t>
  </si>
  <si>
    <t>${MS1.metalStampingCustomDutyMarkup/100}</t>
  </si>
  <si>
    <t>PROCESS PACKAGING MAT'L</t>
    <phoneticPr fontId="0" type="noConversion"/>
  </si>
  <si>
    <t>$[C99]</t>
  </si>
  <si>
    <t>$[F125*N$6]</t>
  </si>
  <si>
    <t>$[F125/$F$126]</t>
  </si>
  <si>
    <t>$[P98*(1+C117)]</t>
  </si>
  <si>
    <t>$[SUM(F109:F113)*C120]</t>
  </si>
  <si>
    <t>$[SUM(F113+F116)*C123]</t>
  </si>
  <si>
    <t>$[SUM(F109:F125)]</t>
  </si>
  <si>
    <t>$[SUM(F109:F117)*C121]</t>
  </si>
  <si>
    <t>${MS1.select('includesConfigItem', 'SecondaryProcess', 0).processSetup}</t>
  </si>
  <si>
    <t>${MS1.select('includesConfigItem', 'SecondaryProcess', 1).processSetup}</t>
  </si>
  <si>
    <t>${MS1.select('includesConfigItem', 'SecondaryProcess', 2).processSetup}</t>
  </si>
  <si>
    <t>${MS1.select('includesConfigItem', 'SecondaryProcess', 3).processSetup}</t>
  </si>
  <si>
    <t>${MS1.select('includesConfigItem', 'SecondaryProcess', 4).processSetup}</t>
  </si>
  <si>
    <t>${MS1.select('includesConfigItem', 'SecondaryFinishingProcess', 0).processSetup}</t>
  </si>
  <si>
    <t>${MS1.select('includesConfigItem', 'SecondaryFinishingProcess', 1).processSetup}</t>
  </si>
  <si>
    <t>${MS1.select('includesConfigItem', 'SecondaryFinishingProcess', 2).processSetup}</t>
  </si>
  <si>
    <t>${MS1.select('includesConfigItem', 'SecondaryFinishingProcess', 3).processSetup}</t>
  </si>
  <si>
    <t>${MS1.select('includesConfigItem', 'SecondaryFinishingProcess', 4).processSetup}</t>
  </si>
  <si>
    <t>${MS1.select('includesConfigItem', 'SecondaryProcess', 0).metalStampingQtyPerRun}</t>
  </si>
  <si>
    <t>${MS1.select('includesConfigItem', 'SecondaryProcess', 1).metalStampingQtyPerRun}</t>
  </si>
  <si>
    <t>${MS1.select('includesConfigItem', 'SecondaryProcess', 2).metalStampingQtyPerRun}</t>
  </si>
  <si>
    <t>${MS1.select('includesConfigItem', 'SecondaryProcess', 3).metalStampingQtyPerRun}</t>
  </si>
  <si>
    <t>${MS1.select('includesConfigItem', 'SecondaryProcess', 4).metalStampingQtyPerRun}</t>
  </si>
  <si>
    <t>${MS1.select('includesConfigItem', 'SecondaryFinishingProcess', 0).metalStampingQtyPerRun}</t>
  </si>
  <si>
    <t>${MS1.select('includesConfigItem', 'SecondaryFinishingProcess', 1).metalStampingQtyPerRun}</t>
  </si>
  <si>
    <t>${MS1.select('includesConfigItem', 'SecondaryFinishingProcess', 2).metalStampingQtyPerRun}</t>
  </si>
  <si>
    <t>${MS1.select('includesConfigItem', 'SecondaryFinishingProcess', 3).metalStampingQtyPerRun}</t>
  </si>
  <si>
    <t>${MS1.select('includesConfigItem', 'SecondaryFinishingProcess', 4).metalStampingQtyPerRun}</t>
  </si>
  <si>
    <t>${MS1.select('includesConfigItem', 'SecondaryProcess', 0).processLabourCostPerPiece}</t>
  </si>
  <si>
    <t>${MS1.select('includesConfigItem', 'SecondaryProcess', 1).processLabourCostPerPiece}</t>
  </si>
  <si>
    <t>${MS1.select('includesConfigItem', 'SecondaryProcess', 2).processLabourCostPerPiece}</t>
  </si>
  <si>
    <t>${MS1.select('includesConfigItem', 'SecondaryProcess', 3).processLabourCostPerPiece}</t>
  </si>
  <si>
    <t>${MS1.select('includesConfigItem', 'SecondaryProcess', 4).processLabourCostPerPiece}</t>
  </si>
  <si>
    <t>SETUP(hr) Other</t>
  </si>
  <si>
    <t>${MS.select('includesConfigItem', 'SecondaryProcess', 0).processSetup}</t>
  </si>
  <si>
    <t>${MS.select('includesConfigItem', 'SecondaryProcess', 0).metalStampingQtyPerRun}</t>
  </si>
  <si>
    <t>${MS.select('includesConfigItem', 'SecondaryProcess', 0).processLabourCostPerPiece}</t>
  </si>
  <si>
    <t>${MS.select('includesConfigItem', 'SecondaryProcess', 1).processSetup}</t>
  </si>
  <si>
    <t>${MS.select('includesConfigItem', 'SecondaryProcess', 1).metalStampingQtyPerRun}</t>
  </si>
  <si>
    <t>${MS.select('includesConfigItem', 'SecondaryProcess', 1).processLabourCostPerPiece}</t>
  </si>
  <si>
    <t>${MS.select('includesConfigItem', 'SecondaryProcess', 2).processSetup}</t>
  </si>
  <si>
    <t>${MS.select('includesConfigItem', 'SecondaryProcess', 2).metalStampingQtyPerRun}</t>
  </si>
  <si>
    <t>${MS.select('includesConfigItem', 'SecondaryProcess', 2).processLabourCostPerPiece}</t>
  </si>
  <si>
    <t>${MS.select('includesConfigItem', 'SecondaryProcess', 3).processSetup}</t>
  </si>
  <si>
    <t>${MS.select('includesConfigItem', 'SecondaryProcess', 3).metalStampingQtyPerRun}</t>
  </si>
  <si>
    <t>${MS.select('includesConfigItem', 'SecondaryProcess', 3).processLabourCostPerPiece}</t>
  </si>
  <si>
    <t>${MS.select('includesConfigItem', 'SecondaryProcess', 4).processSetup}</t>
  </si>
  <si>
    <t>${MS.select('includesConfigItem', 'SecondaryProcess', 4).metalStampingQtyPerRun}</t>
  </si>
  <si>
    <t>${MS.select('includesConfigItem', 'SecondaryProcess', 4).processLabourCostPerPiece}</t>
  </si>
  <si>
    <t>${MS.select('includesConfigItem', 'SecondaryFinishingProcess', 0).processSetup}</t>
  </si>
  <si>
    <t>${MS.select('includesConfigItem', 'SecondaryFinishingProcess', 0).metalStampingQtyPerRun}</t>
  </si>
  <si>
    <t>${MS.select('includesConfigItem', 'SecondaryFinishingProcess', 1).processSetup}</t>
  </si>
  <si>
    <t>${MS.select('includesConfigItem', 'SecondaryFinishingProcess', 1).metalStampingQtyPerRun}</t>
  </si>
  <si>
    <t>${MS.select('includesConfigItem', 'SecondaryFinishingProcess', 2).processSetup}</t>
  </si>
  <si>
    <t>${MS.select('includesConfigItem', 'SecondaryFinishingProcess', 2).metalStampingQtyPerRun}</t>
  </si>
  <si>
    <t>${MS.select('includesConfigItem', 'SecondaryFinishingProcess', 3).processSetup}</t>
  </si>
  <si>
    <t>${MS.select('includesConfigItem', 'SecondaryFinishingProcess', 3).metalStampingQtyPerRun}</t>
  </si>
  <si>
    <t>${MS.select('includesConfigItem', 'SecondaryFinishingProcess', 4).processSetup}</t>
  </si>
  <si>
    <t>${MS.select('includesConfigItem', 'SecondaryFinishingProcess', 4).metalStampingQtyPerRun}</t>
  </si>
  <si>
    <t>${MS.metalStampingProcessPackagingPerPc}</t>
  </si>
  <si>
    <t>${MS.masterPartPackagingRemark}</t>
  </si>
  <si>
    <t>${MS.metalStampingCustomDutyMarkup/100}</t>
  </si>
  <si>
    <t>${MS6.partPartName}</t>
  </si>
  <si>
    <t>${MS6.partPartNumber}</t>
  </si>
  <si>
    <t>${MS6.metalStampingProjectVolume}</t>
  </si>
  <si>
    <t>${MS6.metalStampingQtyMth}</t>
  </si>
  <si>
    <t>${MS6.metalStampingQtyPerRunOther}</t>
  </si>
  <si>
    <t>${MS6.metalStampingPartFlatThickness}</t>
  </si>
  <si>
    <t>${MS6.metalStampingDensityOther}</t>
  </si>
  <si>
    <t>${MS6.metalStampingCavity}</t>
  </si>
  <si>
    <t>${MS6.hasMaterialType.label}</t>
  </si>
  <si>
    <t>${MS6.metalStampingPartFlatLength}</t>
  </si>
  <si>
    <t>${MS6.metalStampingDegreasing}</t>
  </si>
  <si>
    <t>${MS6.hasMaterialSpecification.label}</t>
  </si>
  <si>
    <t>${MS6.metalStampingDensity}</t>
  </si>
  <si>
    <t>${MS6.metalStampingLeadTimeMaterial}</t>
  </si>
  <si>
    <t>${MS6.metalStampingPartVolume}</t>
  </si>
  <si>
    <t>${MS6.metalStampingRawMatlCost}</t>
  </si>
  <si>
    <t>${MS6.metalStampingCostPerSingleStrip}</t>
  </si>
  <si>
    <t>${MS6.metalStampingPartFlatWidth}</t>
  </si>
  <si>
    <t>${MS6.metalStampingSelfEvaporatingOil}</t>
  </si>
  <si>
    <t>${MS6.metalStampingProposedTypeOther}</t>
  </si>
  <si>
    <t>${MS6.metalStampingStripLength}</t>
  </si>
  <si>
    <t>${MS6.dcMaterialInputRunnerWtPerPc}</t>
  </si>
  <si>
    <t>${MS6.metalStampingNetWeightColdForging}</t>
  </si>
  <si>
    <t>${MS6.metalStampingSlittingCost}</t>
  </si>
  <si>
    <t>${MS6.metalStampingMaterialWeight}</t>
  </si>
  <si>
    <t>${MS6.metalStampingStripSizeThickness}</t>
  </si>
  <si>
    <t>${MS6.metalStampingWidth}</t>
  </si>
  <si>
    <t>${MS6.dcMaterialInputOverflowWtPerPc}</t>
  </si>
  <si>
    <t>${MS6.metalStampingOuterDiameter}</t>
  </si>
  <si>
    <t>${MS6.metalStampingRawMatlMarkup / 100}</t>
  </si>
  <si>
    <t>${MS6.metalStampingSmallPartWeight}</t>
  </si>
  <si>
    <t>${MS6.metalStampingWastage / 100}</t>
  </si>
  <si>
    <t>${MS6.dcMaterialInputRecovery/100}</t>
  </si>
  <si>
    <t>${MS6.metalStampingInnerDiameter}</t>
  </si>
  <si>
    <t>${MS6.metalStampingNoOfPitchWastedPerStrip}</t>
  </si>
  <si>
    <t>${MS6.metalStampingPerimeter}</t>
  </si>
  <si>
    <t>${MS6.metalStampingNetWeight}</t>
  </si>
  <si>
    <t>${MS6.metalStampingPitch}</t>
  </si>
  <si>
    <t>${MS6.metalStampingMaterialCode}</t>
  </si>
  <si>
    <t>${MS6.metalStampingDiameter}</t>
  </si>
  <si>
    <t>${MS6.metalStampingArea}</t>
  </si>
  <si>
    <t>${MS6.metalStampingScrapPerKg}</t>
  </si>
  <si>
    <t>${MS6.metalStampingRebate}</t>
  </si>
  <si>
    <t>${MS6.metalStampingEstimatedQtyPerSize}</t>
  </si>
  <si>
    <t>${MS6.select('configItemIncludedBy', '', 0).select('includesSalesItem', 'Subcon', 0).objectName}</t>
  </si>
  <si>
    <t>${MS6.select('includesConfigItem', 'Subcon', 0).mrbNonMFGSource}</t>
  </si>
  <si>
    <t>${MS6.select('includesConfigItem', 'Subcon', 0).mrbNonMFGactlCostPerPiece}</t>
  </si>
  <si>
    <t>${MS6.select('includesConfigItem', 'Subcon', 0).mrbNonMFGMarkUp}</t>
  </si>
  <si>
    <t>${MS6.select('includesConfigItem', 'Subcon', 0).mrbNonMFGCostPerSet}</t>
  </si>
  <si>
    <t>${MS6.select('includesConfigItem', 'Subcon', 0).secondaryProcessDescription}</t>
  </si>
  <si>
    <t>${MS6.select('includesConfigItem', 'Subcon', 0).subconRemark}</t>
  </si>
  <si>
    <t>${MS6.select('configItemIncludedBy', '', 0).select('includesSalesItem', 'Subcon', 1).objectName}</t>
  </si>
  <si>
    <t>${MS6.select('includesConfigItem', 'Subcon', 1).mrbNonMFGSource}</t>
  </si>
  <si>
    <t>${MS6.select('includesConfigItem', 'Subcon', 1).mrbNonMFGactlCostPerPiece}</t>
  </si>
  <si>
    <t>${MS6.select('includesConfigItem', 'Subcon', 1).mrbNonMFGMarkUp}</t>
  </si>
  <si>
    <t>${MS6.select('includesConfigItem', 'Subcon', 1).mrbNonMFGCostPerSet}</t>
  </si>
  <si>
    <t>${MS6.select('includesConfigItem', 'Subcon', 1).secondaryProcessDescription}</t>
  </si>
  <si>
    <t>${MS6.select('includesConfigItem', 'Subcon', 1).subconRemark}</t>
  </si>
  <si>
    <t>${MS6.select('configItemIncludedBy', '', 0).select('includesSalesItem', 'Subcon', 2).objectName}</t>
  </si>
  <si>
    <t>${MS6.select('includesConfigItem', 'Subcon', 2).mrbNonMFGSource}</t>
  </si>
  <si>
    <t>${MS6.select('includesConfigItem', 'Subcon', 2).mrbNonMFGactlCostPerPiece}</t>
  </si>
  <si>
    <t>${MS6.select('includesConfigItem', 'Subcon', 2).mrbNonMFGMarkUp}</t>
  </si>
  <si>
    <t>${MS6.select('includesConfigItem', 'Subcon', 2).mrbNonMFGCostPerSet}</t>
  </si>
  <si>
    <t>${MS6.select('includesConfigItem', 'Subcon', 2).secondaryProcessDescription}</t>
  </si>
  <si>
    <t>${MS6.select('includesConfigItem', 'Subcon', 2).subconRemark}</t>
  </si>
  <si>
    <t>${MS6.select('configItemIncludedBy', '', 0).select('includesSalesItem', 'Subcon', 3).objectName}</t>
  </si>
  <si>
    <t>${MS6.select('includesConfigItem', 'Subcon', 3).mrbNonMFGSource}</t>
  </si>
  <si>
    <t>${MS6.select('includesConfigItem', 'Subcon', 3).mrbNonMFGactlCostPerPiece}</t>
  </si>
  <si>
    <t>${MS6.select('includesConfigItem', 'Subcon', 3).mrbNonMFGMarkUp}</t>
  </si>
  <si>
    <t>${MS6.select('includesConfigItem', 'Subcon', 3).mrbNonMFGCostPerSet}</t>
  </si>
  <si>
    <t>${MS6.select('includesConfigItem', 'Subcon', 3).secondaryProcessDescription}</t>
  </si>
  <si>
    <t>${MS6.select('includesConfigItem', 'Subcon', 3).subconRemark}</t>
  </si>
  <si>
    <t>${MS6.select('configItemIncludedBy', '', 0).select('includesSalesItem', 'Subcon', 4).objectName}</t>
  </si>
  <si>
    <t>${MS6.select('includesConfigItem', 'Subcon', 4).mrbNonMFGSource}</t>
  </si>
  <si>
    <t>${MS6.select('includesConfigItem', 'Subcon', 4).mrbNonMFGactlCostPerPiece}</t>
  </si>
  <si>
    <t>${MS6.select('includesConfigItem', 'Subcon', 4).mrbNonMFGMarkUp}</t>
  </si>
  <si>
    <t>${MS6.select('includesConfigItem', 'Subcon', 4).mrbNonMFGCostPerSet}</t>
  </si>
  <si>
    <t>${MS6.select('includesConfigItem', 'Subcon', 4).secondaryProcessDescription}</t>
  </si>
  <si>
    <t>${MS6.select('includesConfigItem', 'Subcon', 4).subconRemark}</t>
  </si>
  <si>
    <t>${MS6.select('configItemIncludedBy', '', 0).select('includesSalesItem', 'Subcon', 5).objectName}</t>
  </si>
  <si>
    <t>${MS6.select('includesConfigItem', 'Subcon', 5).mrbNonMFGSource}</t>
  </si>
  <si>
    <t>${MS6.select('includesConfigItem', 'Subcon', 5).mrbNonMFGactlCostPerPiece}</t>
  </si>
  <si>
    <t>${MS6.select('includesConfigItem', 'Subcon', 5).mrbNonMFGMarkUp}</t>
  </si>
  <si>
    <t>${MS6.select('includesConfigItem', 'Subcon', 5).mrbNonMFGCostPerSet}</t>
  </si>
  <si>
    <t>${MS6.select('includesConfigItem', 'Subcon', 5).secondaryProcessDescription}</t>
  </si>
  <si>
    <t>${MS6.select('includesConfigItem', 'Subcon', 5).subconRemark}</t>
  </si>
  <si>
    <t>${MS6.metalStampingDegreasingCostPerPc}</t>
  </si>
  <si>
    <t>${MS6.metalStampingDegreasingCostPerSet}</t>
  </si>
  <si>
    <t>${MS6.metalStampingSelfEvaporatingOilCostPerPc}</t>
  </si>
  <si>
    <t>${MS6.metalStampingSelfEvaporatingOilCostPerSet}</t>
  </si>
  <si>
    <t>${MS6.select('configItemIncludedBy', '', 0).select('includesSalesItem', 'InhouseFinishing', 0).objectName}</t>
  </si>
  <si>
    <t>${MS6.select('includesConfigItem', 'InhouseFinishing', 0).mrbNonMFGSource}</t>
  </si>
  <si>
    <t>${MS6.select('includesConfigItem', 'InhouseFinishing', 0).mrbNonMFGactlCostPerPiece}</t>
  </si>
  <si>
    <t>${MS6.select('includesConfigItem', 'InhouseFinishing', 0).mrbNonMFGMarkUp}</t>
  </si>
  <si>
    <t>${MS6.select('includesConfigItem', 'InhouseFinishing', 0).mrbNonMFGCostPerSet}</t>
  </si>
  <si>
    <t>${MS6.select('includesConfigItem', 'InhouseFinishing', 0).secondaryProcessDescription}</t>
  </si>
  <si>
    <t>${MS6.select('includesConfigItem', 'InhouseFinishing', 0).subconRemark}</t>
  </si>
  <si>
    <t>${MS6.select('configItemIncludedBy', '', 0).select('includesSalesItem', 'InhouseFinishing', 1).objectName}</t>
  </si>
  <si>
    <t>${MS6.select('includesConfigItem', 'InhouseFinishing', 1).mrbNonMFGSource}</t>
  </si>
  <si>
    <t>${MS6.select('includesConfigItem', 'InhouseFinishing', 1).mrbNonMFGactlCostPerPiece}</t>
  </si>
  <si>
    <t>${MS6.select('includesConfigItem', 'InhouseFinishing', 1).mrbNonMFGMarkUp}</t>
  </si>
  <si>
    <t>${MS6.select('includesConfigItem', 'InhouseFinishing', 1).mrbNonMFGCostPerSet}</t>
  </si>
  <si>
    <t>${MS6.select('includesConfigItem', 'InhouseFinishing', 1).secondaryProcessDescription}</t>
  </si>
  <si>
    <t>${MS6.select('includesConfigItem', 'InhouseFinishing', 1).subconRemark}</t>
  </si>
  <si>
    <t>${MS6.select('configItemIncludedBy', '', 0).select('includesSalesItem', 'InhouseFinishing', 2).objectName}</t>
  </si>
  <si>
    <t>${MS6.select('includesConfigItem', 'InhouseFinishing', 2).mrbNonMFGSource}</t>
  </si>
  <si>
    <t>${MS6.select('includesConfigItem', 'InhouseFinishing',2).mrbNonMFGactlCostPerPiece}</t>
  </si>
  <si>
    <t>${MS6.select('includesConfigItem', 'InhouseFinishing', 2).mrbNonMFGMarkUp}</t>
  </si>
  <si>
    <t>${MS6.select('includesConfigItem', 'InhouseFinishing', 2).mrbNonMFGCostPerSet}</t>
  </si>
  <si>
    <t>${MS6.select('includesConfigItem', 'InhouseFinishing', 2).secondaryProcessDescription}</t>
  </si>
  <si>
    <t>${MS6.select('includesConfigItem', 'InhouseFinishing', 2).subconRemark}</t>
  </si>
  <si>
    <t>${MS6.select('configItemIncludedBy', '', 0).select('includesSalesItem', 'InhouseFinishing', 3).objectName}</t>
  </si>
  <si>
    <t>${MS6.select('includesConfigItem', 'InhouseFinishing', 3).mrbNonMFGSource}</t>
  </si>
  <si>
    <t>${MS6.select('includesConfigItem', 'InhouseFinishing', 3).mrbNonMFGactlCostPerPiece}</t>
  </si>
  <si>
    <t>${MS6.select('includesConfigItem', 'InhouseFinishing', 3).mrbNonMFGMarkUp}</t>
  </si>
  <si>
    <t>${MS6.select('includesConfigItem', 'InhouseFinishing', 3).mrbNonMFGCostPerSet}</t>
  </si>
  <si>
    <t>${MS6.select('includesConfigItem', 'InhouseFinishing', 3).secondaryProcessDescription}</t>
  </si>
  <si>
    <t>${MS6.select('includesConfigItem', 'InhouseFinishing', 3).subconRemark}</t>
  </si>
  <si>
    <t>${MS6.select('configItemIncludedBy', '', 0).select('includesSalesItem', 'InhouseFinishing', 4).objectName}</t>
  </si>
  <si>
    <t>${MS6.select('includesConfigItem', 'InhouseFinishing', 4).mrbNonMFGSource}</t>
  </si>
  <si>
    <t>${MS6.select('includesConfigItem', 'InhouseFinishing', 4).mrbNonMFGactlCostPerPiece}</t>
  </si>
  <si>
    <t>${MS6.select('includesConfigItem', 'InhouseFinishing', 4).mrbNonMFGMarkUp}</t>
  </si>
  <si>
    <t>${MS6.select('includesConfigItem', 'InhouseFinishing', 4).mrbNonMFGCostPerSet}</t>
  </si>
  <si>
    <t>${MS6.select('includesConfigItem', 'InhouseFinishing', 4).secondaryProcessDescription}</t>
  </si>
  <si>
    <t>${MS6.select('includesConfigItem', 'InhouseFinishing', 4).subconRemark}</t>
  </si>
  <si>
    <t>${MS6.select('configItemIncludedBy', '', 0).select('includesSalesItem', 'InhouseFinishing', 5).objectName}</t>
  </si>
  <si>
    <t>${MS6.select('includesConfigItem', 'InhouseFinishing', 5).mrbNonMFGSource}</t>
  </si>
  <si>
    <t>${MS6.select('includesConfigItem', 'InhouseFinishing', 5).mrbNonMFGactlCostPerPiece}</t>
  </si>
  <si>
    <t>${MS6.select('includesConfigItem', 'InhouseFinishing', 5).mrbNonMFGMarkUp}</t>
  </si>
  <si>
    <t>${MS6.select('includesConfigItem', 'InhouseFinishing', 5).mrbNonMFGCostPerSet}</t>
  </si>
  <si>
    <t>${MS6.select('includesConfigItem', 'InhouseFinishing', 5).secondaryProcessDescription}</t>
  </si>
  <si>
    <t>${MS6.select('includesConfigItem', 'InhouseFinishing', 5).subconRemark}</t>
  </si>
  <si>
    <t>${MS6.select('includesConfigItem', 'PurchasedPartSubMaterial', 0).partPartName}</t>
  </si>
  <si>
    <t>${MS6.select('includesConfigItem', 'PurchasedPartSubMaterial', 0).mrbNonMFGActCostPerSet}</t>
  </si>
  <si>
    <t>${MS6.select('includesConfigItem', 'PurchasedPartSubMaterial', 3).partPartName}</t>
  </si>
  <si>
    <t>${MS6.select('includesConfigItem', 'PurchasedPartSubMaterial', 3).mrbNonMFGActCostPerSet}</t>
  </si>
  <si>
    <t>${MS6.select('includesConfigItem', 'PurchasedPartSubMaterial', 1).partPartName}</t>
  </si>
  <si>
    <t>${MS6.select('includesConfigItem', 'PurchasedPartSubMaterial', 1).mrbNonMFGActCostPerSet}</t>
  </si>
  <si>
    <t>${MS6.select('includesConfigItem', 'PurchasedPartSubMaterial', 4).partPartName}</t>
  </si>
  <si>
    <t>${MS6.select('includesConfigItem', 'PurchasedPartSubMaterial', 4).mrbNonMFGActCostPerSet}</t>
  </si>
  <si>
    <t>${MS6.select('includesConfigItem', 'PurchasedPartSubMaterial', 2).partPartName}</t>
  </si>
  <si>
    <t>${MS6.select('includesConfigItem', 'PurchasedPartSubMaterial', 2).mrbNonMFGActCostPerSet}</t>
  </si>
  <si>
    <t>${MS6.select('includesConfigItem', 'PurchasedPartSubMaterial', 5).partPartName}</t>
  </si>
  <si>
    <t>${MS6.select('includesConfigItem', 'PurchasedPartSubMaterial', 5).mrbNonMFGActCostPerSet}</t>
  </si>
  <si>
    <t>${MS6.select('configItemIncludedBy', '', 0).select('includesSalesItem', 'StampingProcess', 0).objectName}</t>
  </si>
  <si>
    <t>${MS6.select('includesConfigItem', 'StampingProcess', 0).metalStampingToolCost}</t>
  </si>
  <si>
    <t>${MS6.select('includesConfigItem', 'StampingProcess', 0).select('hasWorkStation', '', 0).label}</t>
  </si>
  <si>
    <t>${MS6.select('includesConfigItem', 'StampingProcess', 0).select('hasMSURate', '', 0).label}</t>
  </si>
  <si>
    <t>${MS6.select('includesConfigItem', 'StampingProcess', 0).metalStampingSpm}</t>
  </si>
  <si>
    <t>${MS6.select('includesConfigItem', 'StampingProcess', 0).metalStampingEff}</t>
  </si>
  <si>
    <t>${MS6.select('includesConfigItem', 'StampingProcess', 0).metalStampingQtyPerHr}</t>
  </si>
  <si>
    <t>${MS6.select('includesConfigItem', 'StampingProcess', 0).processMachineRatePerHr}</t>
  </si>
  <si>
    <t>${MS6.select('includesConfigItem', 'StampingProcess', 0).metalStampingCostPerPiece}</t>
  </si>
  <si>
    <t>${MS6.select('includesConfigItem', 'StampingProcess', 0).metalStampingSetup}</t>
  </si>
  <si>
    <t>${MS6.select('includesConfigItem', 'StampingProcess', 0).metalStampingQtyPerRun}</t>
  </si>
  <si>
    <t>${MS6.select('includesConfigItem', 'StampingProcess', 0).metalStampingSuCost}</t>
  </si>
  <si>
    <t>${MS6.select('includesConfigItem', 'StampingProcess', 0).metalStampingLabourCostPerMachineHour}</t>
  </si>
  <si>
    <t>${MS6.select('includesConfigItem', 'StampingProcess', 0).metalStampingLabourCostPerPiece}</t>
  </si>
  <si>
    <t>${MS6.select('includesConfigItem', 'StampingProcess', 0).processStampingTotalCostPerPc}</t>
  </si>
  <si>
    <t>${MS6.select('includesConfigItem', 'StampingProcess', 0).metalStampingToolingLife}</t>
  </si>
  <si>
    <t>${MS6.select('configItemIncludedBy', '', 0).select('includesSalesItem', 'StampingProcess', 1).objectName}</t>
  </si>
  <si>
    <t>${MS6.select('includesConfigItem', 'StampingProcess', 1).metalStampingToolCost}</t>
  </si>
  <si>
    <t>${MS6.select('includesConfigItem', 'StampingProcess', 1).select('hasWorkStation', '', 0).label}</t>
  </si>
  <si>
    <t>${MS6.select('includesConfigItem', 'StampingProcess', 1).select('hasMSURate', '', 0).label}</t>
  </si>
  <si>
    <t>${MS6.select('includesConfigItem', 'StampingProcess', 1).metalStampingSpm}</t>
  </si>
  <si>
    <t>${MS6.select('includesConfigItem', 'StampingProcess', 1).metalStampingEff}</t>
  </si>
  <si>
    <t>${MS6.select('includesConfigItem', 'StampingProcess', 1).metalStampingQtyPerHr}</t>
  </si>
  <si>
    <t>${MS6.select('includesConfigItem', 'StampingProcess', 1).processMachineRatePerHr}</t>
  </si>
  <si>
    <t>${MS6.select('includesConfigItem', 'StampingProcess', 1).metalStampingCostPerPiece}</t>
  </si>
  <si>
    <t>${MS6.select('includesConfigItem', 'StampingProcess', 1).metalStampingSetup}</t>
  </si>
  <si>
    <t>${MS6.select('includesConfigItem', 'StampingProcess', 1).metalStampingQtyPerRun}</t>
  </si>
  <si>
    <t>${MS6.select('includesConfigItem', 'StampingProcess', 1).metalStampingSuCost}</t>
  </si>
  <si>
    <t>${MS6.select('includesConfigItem', 'StampingProcess', 1).metalStampingLabourCostPerMachineHour}</t>
  </si>
  <si>
    <t>${MS6.select('includesConfigItem', 'StampingProcess', 1).metalStampingLabourCostPerPiece}</t>
  </si>
  <si>
    <t>${MS6.select('includesConfigItem', 'StampingProcess', 1).processStampingTotalCostPerPc}</t>
  </si>
  <si>
    <t>${MS6.select('includesConfigItem', 'StampingProcess', 1).metalStampingToolingLife}</t>
  </si>
  <si>
    <t>${MS6.select('configItemIncludedBy', '', 0).select('includesSalesItem', 'StampingProcess', 2).objectName}</t>
  </si>
  <si>
    <t>${MS6.select('includesConfigItem', 'StampingProcess', 2).metalStampingToolCost}</t>
  </si>
  <si>
    <t>${MS6.select('includesConfigItem', 'StampingProcess', 2).select('hasWorkStation', '', 0).label}</t>
  </si>
  <si>
    <t>${MS6.select('includesConfigItem', 'StampingProcess', 2).select('hasMSURate', '', 0).label}</t>
  </si>
  <si>
    <t>${MS6.select('includesConfigItem', 'StampingProcess', 2).metalStampingSpm}</t>
  </si>
  <si>
    <t>${MS6.select('includesConfigItem', 'StampingProcess', 2).metalStampingEff}</t>
  </si>
  <si>
    <t>${MS6.select('includesConfigItem', 'StampingProcess', 2).metalStampingQtyPerHr}</t>
  </si>
  <si>
    <t>${MS6.select('includesConfigItem', 'StampingProcess', 2).processMachineRatePerHr}</t>
  </si>
  <si>
    <t>${MS6.select('includesConfigItem', 'StampingProcess', 2).metalStampingCostPerPiece}</t>
  </si>
  <si>
    <t>${MS6.select('includesConfigItem', 'StampingProcess', 2).metalStampingSetup}</t>
  </si>
  <si>
    <t>${MS6.select('includesConfigItem', 'StampingProcess', 2).metalStampingQtyPerRun}</t>
  </si>
  <si>
    <t>${MS6.select('includesConfigItem', 'StampingProcess', 2).metalStampingSuCost}</t>
  </si>
  <si>
    <t>${MS6.select('includesConfigItem', 'StampingProcess', 2).metalStampingLabourCostPerMachineHour}</t>
  </si>
  <si>
    <t>${MS6.select('includesConfigItem', 'StampingProcess', 2).metalStampingLabourCostPerPiece}</t>
  </si>
  <si>
    <t>${MS6.select('includesConfigItem', 'StampingProcess', 2).processStampingTotalCostPerPc}</t>
  </si>
  <si>
    <t>${MS6.select('includesConfigItem', 'StampingProcess', 2).metalStampingToolingLife}</t>
  </si>
  <si>
    <t>${MS6.select('configItemIncludedBy', '', 0).select('includesSalesItem', 'StampingProcess', 3).objectName}</t>
  </si>
  <si>
    <t>${MS6.select('includesConfigItem', 'StampingProcess', 3).metalStampingToolCost}</t>
  </si>
  <si>
    <t>${MS6.select('includesConfigItem', 'StampingProcess', 3).select('hasWorkStation', '', 0).label}</t>
  </si>
  <si>
    <t>${MS6.select('includesConfigItem', 'StampingProcess', 3).select('hasMSURate', '', 0).label}</t>
  </si>
  <si>
    <t>${MS6.select('includesConfigItem', 'StampingProcess', 3).metalStampingSpm}</t>
  </si>
  <si>
    <t>${MS6.select('includesConfigItem', 'StampingProcess', 3).metalStampingEff}</t>
  </si>
  <si>
    <t>${MS6.select('includesConfigItem', 'StampingProcess', 3).metalStampingQtyPerHr}</t>
  </si>
  <si>
    <t>${MS6.select('includesConfigItem', 'StampingProcess', 3).processMachineRatePerHr}</t>
  </si>
  <si>
    <t>${MS6.select('includesConfigItem', 'StampingProcess', 3).metalStampingCostPerPiece}</t>
  </si>
  <si>
    <t>${MS6.select('includesConfigItem', 'StampingProcess', 3).metalStampingSetup}</t>
  </si>
  <si>
    <t>${MS6.select('includesConfigItem', 'StampingProcess', 3).metalStampingQtyPerRun}</t>
  </si>
  <si>
    <t>${MS6.select('includesConfigItem', 'StampingProcess', 3).metalStampingSuCost}</t>
  </si>
  <si>
    <t>${MS6.select('includesConfigItem', 'StampingProcess', 3).metalStampingLabourCostPerMachineHour}</t>
  </si>
  <si>
    <t>${MS6.select('includesConfigItem', 'StampingProcess', 3).metalStampingLabourCostPerPiece}</t>
  </si>
  <si>
    <t>${MS6.select('includesConfigItem', 'StampingProcess', 3).processStampingTotalCostPerPc}</t>
  </si>
  <si>
    <t>${MS6.select('includesConfigItem', 'StampingProcess', 3).metalStampingToolingLife}</t>
  </si>
  <si>
    <t>${MS6.select('configItemIncludedBy', '', 0).select('includesSalesItem', 'StampingProcess', 4).objectName}</t>
  </si>
  <si>
    <t>${MS6.select('includesConfigItem', 'StampingProcess', 4).metalStampingToolCost}</t>
  </si>
  <si>
    <t>${MS6.select('includesConfigItem', 'StampingProcess', 4).select('hasWorkStation', '', 0).label}</t>
  </si>
  <si>
    <t>${MS6.select('includesConfigItem', 'StampingProcess', 4).select('hasMSURate', '', 0).label}</t>
  </si>
  <si>
    <t>${MS6.select('includesConfigItem', 'StampingProcess', 4).metalStampingSpm}</t>
  </si>
  <si>
    <t>${MS6.select('includesConfigItem', 'StampingProcess', 4).metalStampingEff}</t>
  </si>
  <si>
    <t>${MS6.select('includesConfigItem', 'StampingProcess', 4).metalStampingQtyPerHr}</t>
  </si>
  <si>
    <t>${MS6.select('includesConfigItem', 'StampingProcess', 4).processMachineRatePerHr}</t>
  </si>
  <si>
    <t>${MS6.select('includesConfigItem', 'StampingProcess', 4).metalStampingCostPerPiece}</t>
  </si>
  <si>
    <t>${MS6.select('includesConfigItem', 'StampingProcess', 4).metalStampingSetup}</t>
  </si>
  <si>
    <t>${MS6.select('includesConfigItem', 'StampingProcess', 4).metalStampingQtyPerRun}</t>
  </si>
  <si>
    <t>${MS6.select('includesConfigItem', 'StampingProcess', 4).metalStampingSuCost}</t>
  </si>
  <si>
    <t>${MS6.select('includesConfigItem', 'StampingProcess', 4).metalStampingLabourCostPerMachineHour}</t>
  </si>
  <si>
    <t>${MS6.select('includesConfigItem', 'StampingProcess', 4).metalStampingLabourCostPerPiece}</t>
  </si>
  <si>
    <t>${MS6.select('includesConfigItem', 'StampingProcess', 4).processStampingTotalCostPerPc}</t>
  </si>
  <si>
    <t>${MS6.select('includesConfigItem', 'StampingProcess', 4).metalStampingToolingLife}</t>
  </si>
  <si>
    <t>${MS6.select('configItemIncludedBy', '', 0).select('includesSalesItem', 'StampingProcess', 5).objectName}</t>
  </si>
  <si>
    <t>${MS6.select('includesConfigItem', 'StampingProcess', 5).metalStampingToolCost}</t>
  </si>
  <si>
    <t>${MS6.select('includesConfigItem', 'StampingProcess', 5).select('hasWorkStation', '', 0).label}</t>
  </si>
  <si>
    <t>${MS6.select('includesConfigItem', 'StampingProcess', 5).select('hasMSURate', '', 0).label}</t>
  </si>
  <si>
    <t>${MS6.select('includesConfigItem', 'StampingProcess', 5).metalStampingSpm}</t>
  </si>
  <si>
    <t>${MS6.select('includesConfigItem', 'StampingProcess', 5).metalStampingEff}</t>
  </si>
  <si>
    <t>${MS6.select('includesConfigItem', 'StampingProcess', 5).metalStampingQtyPerHr}</t>
  </si>
  <si>
    <t>${MS6.select('includesConfigItem', 'StampingProcess', 5).processMachineRatePerHr}</t>
  </si>
  <si>
    <t>${MS6.select('includesConfigItem', 'StampingProcess', 5).metalStampingCostPerPiece}</t>
  </si>
  <si>
    <t>${MS6.select('includesConfigItem', 'StampingProcess', 5).metalStampingSetup}</t>
  </si>
  <si>
    <t>${MS6.select('includesConfigItem', 'StampingProcess', 5).metalStampingQtyPerRun}</t>
  </si>
  <si>
    <t>${MS6.select('includesConfigItem', 'StampingProcess', 5).metalStampingSuCost}</t>
  </si>
  <si>
    <t>${MS6.select('includesConfigItem', 'StampingProcess', 5).metalStampingLabourCostPerMachineHour}</t>
  </si>
  <si>
    <t>${MS6.select('includesConfigItem', 'StampingProcess', 5).metalStampingLabourCostPerPiece}</t>
  </si>
  <si>
    <t>${MS6.select('includesConfigItem', 'StampingProcess', 5).processStampingTotalCostPerPc}</t>
  </si>
  <si>
    <t>${MS6.select('includesConfigItem', 'StampingProcess', 5).metalStampingToolingLife}</t>
  </si>
  <si>
    <t>${MS6.select('configItemIncludedBy', '', 0).select('includesSalesItem', 'StampingProcess', 6).objectName}</t>
  </si>
  <si>
    <t>${MS6.select('includesConfigItem', 'StampingProcess', 6).metalStampingToolCost}</t>
  </si>
  <si>
    <t>${MS6.select('includesConfigItem', 'StampingProcess', 6).select('hasWorkStation', '', 0).label}</t>
  </si>
  <si>
    <t>${MS6.select('includesConfigItem', 'StampingProcess', 6).select('hasMSURate', '', 0).label}</t>
  </si>
  <si>
    <t>${MS6.select('includesConfigItem', 'StampingProcess', 6).metalStampingSpm}</t>
  </si>
  <si>
    <t>${MS6.select('includesConfigItem', 'StampingProcess', 6).metalStampingEff}</t>
  </si>
  <si>
    <t>${MS6.select('includesConfigItem', 'StampingProcess', 6).metalStampingQtyPerHr}</t>
  </si>
  <si>
    <t>${MS6.select('includesConfigItem', 'StampingProcess', 6).processMachineRatePerHr}</t>
  </si>
  <si>
    <t>${MS6.select('includesConfigItem', 'StampingProcess', 6).metalStampingCostPerPiece}</t>
  </si>
  <si>
    <t>${MS6.select('includesConfigItem', 'StampingProcess', 6).metalStampingSetup}</t>
  </si>
  <si>
    <t>${MS6.select('includesConfigItem', 'StampingProcess', 6).metalStampingQtyPerRun}</t>
  </si>
  <si>
    <t>${MS6.select('includesConfigItem', 'StampingProcess', 6).metalStampingSuCost}</t>
  </si>
  <si>
    <t>${MS6.select('includesConfigItem', 'StampingProcess', 6).metalStampingLabourCostPerMachineHour}</t>
  </si>
  <si>
    <t>${MS6.select('includesConfigItem', 'StampingProcess', 6).metalStampingLabourCostPerPiece}</t>
  </si>
  <si>
    <t>${MS6.select('includesConfigItem', 'StampingProcess', 6).processStampingTotalCostPerPc}</t>
  </si>
  <si>
    <t>${MS6.select('includesConfigItem', 'StampingProcess', 6).metalStampingToolingLife}</t>
  </si>
  <si>
    <t>${MS6.select('configItemIncludedBy', '', 0).select('includesSalesItem', 'StampingProcess', 7).objectName}</t>
  </si>
  <si>
    <t>${MS6.select('includesConfigItem', 'StampingProcess', 7).metalStampingToolCost}</t>
  </si>
  <si>
    <t>${MS6.select('includesConfigItem', 'StampingProcess', 7).select('hasWorkStation', '', 0).label}</t>
  </si>
  <si>
    <t>${MS6.select('includesConfigItem', 'StampingProcess', 7).select('hasMSURate', '', 0).label}</t>
  </si>
  <si>
    <t>${MS6.select('includesConfigItem', 'StampingProcess', 7).metalStampingSpm}</t>
  </si>
  <si>
    <t>${MS6.select('includesConfigItem', 'StampingProcess', 7).metalStampingEff}</t>
  </si>
  <si>
    <t>${MS6.select('includesConfigItem', 'StampingProcess', 7).metalStampingQtyPerHr}</t>
  </si>
  <si>
    <t>${MS6.select('includesConfigItem', 'StampingProcess', 7).processMachineRatePerHr}</t>
  </si>
  <si>
    <t>${MS6.select('includesConfigItem', 'StampingProcess', 7).metalStampingCostPerPiece}</t>
  </si>
  <si>
    <t>${MS6.select('includesConfigItem', 'StampingProcess', 7).metalStampingSetup}</t>
  </si>
  <si>
    <t>${MS6.select('includesConfigItem', 'StampingProcess', 7).metalStampingQtyPerRun}</t>
  </si>
  <si>
    <t>${MS6.select('includesConfigItem', 'StampingProcess', 7).metalStampingSuCost}</t>
  </si>
  <si>
    <t>${MS6.select('includesConfigItem', 'StampingProcess', 7).metalStampingLabourCostPerMachineHour}</t>
  </si>
  <si>
    <t>${MS6.select('includesConfigItem', 'StampingProcess', 7).metalStampingLabourCostPerPiece}</t>
  </si>
  <si>
    <t>${MS6.select('includesConfigItem', 'StampingProcess', 7).processStampingTotalCostPerPc}</t>
  </si>
  <si>
    <t>${MS6.select('includesConfigItem', 'StampingProcess', 7).metalStampingToolingLife}</t>
  </si>
  <si>
    <t>${MS6.select('configItemIncludedBy', '', 0).select('includesSalesItem', 'StampingProcess', 8).objectName}</t>
  </si>
  <si>
    <t>${MS6.select('includesConfigItem', 'StampingProcess', 8).metalStampingToolCost}</t>
  </si>
  <si>
    <t>${MS6.select('includesConfigItem', 'StampingProcess', 8).select('hasWorkStation', '', 0).label}</t>
  </si>
  <si>
    <t>${MS6.select('includesConfigItem', 'StampingProcess', 8).select('hasMSURate', '', 0).label}</t>
  </si>
  <si>
    <t>${MS6.select('includesConfigItem', 'StampingProcess', 8).metalStampingSpm}</t>
  </si>
  <si>
    <t>${MS6.select('includesConfigItem', 'StampingProcess', 8).metalStampingEff}</t>
  </si>
  <si>
    <t>${MS6.select('includesConfigItem', 'StampingProcess', 8).metalStampingQtyPerHr}</t>
  </si>
  <si>
    <t>${MS6.select('includesConfigItem', 'StampingProcess', 8).processMachineRatePerHr}</t>
  </si>
  <si>
    <t>${MS6.select('includesConfigItem', 'StampingProcess', 8).metalStampingCostPerPiece}</t>
  </si>
  <si>
    <t>${MS6.select('includesConfigItem', 'StampingProcess', 8).metalStampingSetup}</t>
  </si>
  <si>
    <t>${MS6.select('includesConfigItem', 'StampingProcess', 8).metalStampingQtyPerRun}</t>
  </si>
  <si>
    <t>${MS6.select('includesConfigItem', 'StampingProcess', 8).metalStampingSuCost}</t>
  </si>
  <si>
    <t>${MS6.select('includesConfigItem', 'StampingProcess', 8).metalStampingLabourCostPerMachineHour}</t>
  </si>
  <si>
    <t>${MS6.select('includesConfigItem', 'StampingProcess', 8).metalStampingLabourCostPerPiece}</t>
  </si>
  <si>
    <t>${MS6.select('includesConfigItem', 'StampingProcess', 8).processStampingTotalCostPerPc}</t>
  </si>
  <si>
    <t>${MS6.select('includesConfigItem', 'StampingProcess', 8).metalStampingToolingLife}</t>
  </si>
  <si>
    <t>${MS6.select('configItemIncludedBy', '', 0).select('includesSalesItem', 'StampingProcess', 9).objectName}</t>
  </si>
  <si>
    <t>${MS6.select('includesConfigItem', 'StampingProcess', 9).metalStampingToolCost}</t>
  </si>
  <si>
    <t>${MS6.select('includesConfigItem', 'StampingProcess', 9).select('hasWorkStation', '', 0).label}</t>
  </si>
  <si>
    <t>${MS6.select('includesConfigItem', 'StampingProcess', 9).select('hasMSURate', '', 0).label}</t>
  </si>
  <si>
    <t>${MS6.select('includesConfigItem', 'StampingProcess', 9).metalStampingSpm}</t>
  </si>
  <si>
    <t>${MS6.select('includesConfigItem', 'StampingProcess', 9).metalStampingEff}</t>
  </si>
  <si>
    <t>${MS6.select('includesConfigItem', 'StampingProcess', 9).metalStampingQtyPerHr}</t>
  </si>
  <si>
    <t>${MS6.select('includesConfigItem', 'StampingProcess', 9).processMachineRatePerHr}</t>
  </si>
  <si>
    <t>${MS6.select('includesConfigItem', 'StampingProcess', 9).metalStampingCostPerPiece}</t>
  </si>
  <si>
    <t>${MS6.select('includesConfigItem', 'StampingProcess', 9).metalStampingSetup}</t>
  </si>
  <si>
    <t>${MS6.select('includesConfigItem', 'StampingProcess', 9).metalStampingQtyPerRun}</t>
  </si>
  <si>
    <t>${MS6.select('includesConfigItem', 'StampingProcess', 9).metalStampingSuCost}</t>
  </si>
  <si>
    <t>${MS6.select('includesConfigItem', 'StampingProcess', 9).metalStampingLabourCostPerMachineHour}</t>
  </si>
  <si>
    <t>${MS6.select('includesConfigItem', 'StampingProcess', 9).metalStampingLabourCostPerPiece}</t>
  </si>
  <si>
    <t>${MS6.select('includesConfigItem', 'StampingProcess', 9).processStampingTotalCostPerPc}</t>
  </si>
  <si>
    <t>${MS6.select('includesConfigItem', 'StampingProcess', 9).metalStampingToolingLife}</t>
  </si>
  <si>
    <t>${MS6.select('includesConfigItem', 'StampingProcess', 10).metalStampingToolingLife}</t>
  </si>
  <si>
    <t>${MS6.select('configItemIncludedBy', '', 0).select('includesSalesItem', 'SoftToolProcess', 0).objectName}</t>
  </si>
  <si>
    <t>${MS6.select('includesConfigItem', 'SoftToolProcess', 0).metalStampingToolCost}</t>
  </si>
  <si>
    <t>${MS6.select('includesConfigItem', 'SoftToolProcess', 0).select('hasSoftToolStation', '', 0).label}</t>
  </si>
  <si>
    <t>${MS6.select('includesConfigItem', 'SoftToolProcess', 0).select('hasMSURate', '', 0).label}</t>
  </si>
  <si>
    <t>${MS6.select('includesConfigItem', 'SoftToolProcess', 0).softToolProcessQtyHr}</t>
  </si>
  <si>
    <t>${MS6.select('includesConfigItem', 'SoftToolProcess', 0).softToolProcessRateHr}</t>
  </si>
  <si>
    <t>${MS6.select('includesConfigItem', 'SoftToolProcess', 0).softToolProcessCostPerPc}</t>
  </si>
  <si>
    <t>${MS6.select('includesConfigItem', 'SoftToolProcess', 0).softToolProcessSetupRateHr}</t>
  </si>
  <si>
    <t>${MS6.select('includesConfigItem', 'SoftToolProcess', 0).metalStampingQtyPerRun}</t>
  </si>
  <si>
    <t>${MS6.select('includesConfigItem', 'SoftToolProcess', 0).softToolProcessSetupPerPc}</t>
  </si>
  <si>
    <t>${MS6.select('includesConfigItem', 'SoftToolProcess', 0).softToolProcessSetupUnit}</t>
  </si>
  <si>
    <t>${MS6.select('includesConfigItem', 'SoftToolProcess', 0).dieCastingTotalCostPerPc}</t>
  </si>
  <si>
    <t>${MS6.select('configItemIncludedBy', '', 0).select('includesSalesItem', 'SoftToolProcess', 1).objectName}</t>
  </si>
  <si>
    <t>${MS6.select('includesConfigItem', 'SoftToolProcess', 1).metalStampingToolCost}</t>
  </si>
  <si>
    <t>${MS6.select('includesConfigItem', 'SoftToolProcess', 1).select('hasSoftToolStation', '', 0).label}</t>
  </si>
  <si>
    <t>${MS6.select('includesConfigItem', 'SoftToolProcess', 1).select('hasMSURate', '', 0).label}</t>
  </si>
  <si>
    <t>${MS6.select('includesConfigItem', 'SoftToolProcess', 1).softToolProcessQtyHr}</t>
  </si>
  <si>
    <t>${MS6.select('includesConfigItem', 'SoftToolProcess', 1).softToolProcessRateHr}</t>
  </si>
  <si>
    <t>${MS6.select('includesConfigItem', 'SoftToolProcess', 1).softToolProcessCostPerPc}</t>
  </si>
  <si>
    <t>${MS6.select('includesConfigItem', 'SoftToolProcess', 1).softToolProcessSetupRateHr}</t>
  </si>
  <si>
    <t>${MS6.select('includesConfigItem', 'SoftToolProcess', 1).metalStampingQtyPerRun}</t>
  </si>
  <si>
    <t>${MS6.select('includesConfigItem', 'SoftToolProcess', 1).softToolProcessSetupPerPc}</t>
  </si>
  <si>
    <t>${MS6.select('includesConfigItem', 'SoftToolProcess', 1).softToolProcessSetupUnit}</t>
  </si>
  <si>
    <t>${MS6.select('includesConfigItem', 'SoftToolProcess', 1).dieCastingTotalCostPerPc}</t>
  </si>
  <si>
    <t>${MS6.select('configItemIncludedBy', '', 0).select('includesSalesItem', 'SoftToolProcess', 2).objectName}</t>
  </si>
  <si>
    <t>${MS6.select('includesConfigItem', 'SoftToolProcess', 2).metalStampingToolCost}</t>
  </si>
  <si>
    <t>${MS6.select('includesConfigItem', 'SoftToolProcess', 2).select('hasSoftToolStation', '', 0).label}</t>
  </si>
  <si>
    <t>${MS6.select('includesConfigItem', 'SoftToolProcess', 2).select('hasMSURate', '', 0).label}</t>
  </si>
  <si>
    <t>${MS6.select('includesConfigItem', 'SoftToolProcess', 2).softToolProcessQtyHr}</t>
  </si>
  <si>
    <t>${MS6.select('includesConfigItem', 'SoftToolProcess', 2).softToolProcessRateHr}</t>
  </si>
  <si>
    <t>${MS6.select('includesConfigItem', 'SoftToolProcess', 2).softToolProcessCostPerPc}</t>
  </si>
  <si>
    <t>${MS6.select('includesConfigItem', 'SoftToolProcess', 2).softToolProcessSetupRateHr}</t>
  </si>
  <si>
    <t>${MS6.select('includesConfigItem', 'SoftToolProcess', 2).metalStampingQtyPerRun}</t>
  </si>
  <si>
    <t>${MS6.select('includesConfigItem', 'SoftToolProcess', 2).softToolProcessSetupPerPc}</t>
  </si>
  <si>
    <t>${MS6.select('includesConfigItem', 'SoftToolProcess', 2).softToolProcessSetupUnit}</t>
  </si>
  <si>
    <t>${MS6.select('includesConfigItem', 'SoftToolProcess', 2).dieCastingTotalCostPerPc}</t>
  </si>
  <si>
    <t>${MS6.select('configItemIncludedBy', '', 0).select('includesSalesItem', 'SoftToolProcess', 3).objectName}</t>
  </si>
  <si>
    <t>${MS6.select('includesConfigItem', 'SoftToolProcess', 3).metalStampingToolCost}</t>
  </si>
  <si>
    <t>${MS6.select('includesConfigItem', 'SoftToolProcess', 3).select('hasSoftToolStation', '', 0).label}</t>
  </si>
  <si>
    <t>${MS6.select('includesConfigItem', 'SoftToolProcess', 3).select('hasMSURate', '', 0).label}</t>
  </si>
  <si>
    <t>${MS6.select('includesConfigItem', 'SoftToolProcess', 3).softToolProcessQtyHr}</t>
  </si>
  <si>
    <t>${MS6.select('includesConfigItem', 'SoftToolProcess', 3).softToolProcessRateHr}</t>
  </si>
  <si>
    <t>${MS6.select('includesConfigItem', 'SoftToolProcess', 3).softToolProcessCostPerPc}</t>
  </si>
  <si>
    <t>${MS6.select('includesConfigItem', 'SoftToolProcess', 3).softToolProcessSetupRateHr}</t>
  </si>
  <si>
    <t>${MS6.select('includesConfigItem', 'SoftToolProcess', 3).metalStampingQtyPerRun}</t>
  </si>
  <si>
    <t>${MS6.select('includesConfigItem', 'SoftToolProcess', 3).softToolProcessSetupPerPc}</t>
  </si>
  <si>
    <t>${MS6.select('includesConfigItem', 'SoftToolProcess', 3).softToolProcessSetupUnit}</t>
  </si>
  <si>
    <t>${MS6.select('includesConfigItem', 'SoftToolProcess', 3).dieCastingTotalCostPerPc}</t>
  </si>
  <si>
    <t>${MS6.select('configItemIncludedBy', '', 0).select('includesSalesItem', 'SoftToolProcess', 4).objectName}</t>
  </si>
  <si>
    <t>${MS6.select('includesConfigItem', 'SoftToolProcess', 4).metalStampingToolCost}</t>
  </si>
  <si>
    <t>${MS6.select('includesConfigItem', 'SoftToolProcess', 4).select('hasSoftToolStation', '', 0).label}</t>
  </si>
  <si>
    <t>${MS6.select('includesConfigItem', 'SoftToolProcess', 4).select('hasMSURate', '', 0).label}</t>
  </si>
  <si>
    <t>${MS6.select('includesConfigItem', 'SoftToolProcess', 4).softToolProcessQtyHr}</t>
  </si>
  <si>
    <t>${MS6.select('includesConfigItem', 'SoftToolProcess', 4).softToolProcessRateHr}</t>
  </si>
  <si>
    <t>${MS6.select('includesConfigItem', 'SoftToolProcess', 4).softToolProcessCostPerPc}</t>
  </si>
  <si>
    <t>${MS6.select('includesConfigItem', 'SoftToolProcess', 4).softToolProcessSetupRateHr}</t>
  </si>
  <si>
    <t>${MS6.select('includesConfigItem', 'SoftToolProcess', 4).metalStampingQtyPerRun}</t>
  </si>
  <si>
    <t>${MS6.select('includesConfigItem', 'SoftToolProcess', 4).softToolProcessSetupPerPc}</t>
  </si>
  <si>
    <t>${MS6.select('includesConfigItem', 'SoftToolProcess', 4).softToolProcessSetupUnit}</t>
  </si>
  <si>
    <t>${MS6.select('includesConfigItem', 'SoftToolProcess', 4).dieCastingTotalCostPerPc}</t>
  </si>
  <si>
    <t>${MS6.select('configItemIncludedBy', '', 0).select('includesSalesItem', 'SoftToolProcess', 5).objectName}</t>
  </si>
  <si>
    <t>${MS6.select('includesConfigItem', 'SoftToolProcess', 5).metalStampingToolCost}</t>
  </si>
  <si>
    <t>${MS6.select('includesConfigItem', 'SoftToolProcess', 5).select('hasSoftToolStation', '', 0).label}</t>
  </si>
  <si>
    <t>${MS6.select('includesConfigItem', 'SoftToolProcess', 5).select('hasMSURate', '', 0).label}</t>
  </si>
  <si>
    <t>${MS6.select('includesConfigItem', 'SoftToolProcess', 5).softToolProcessQtyHr}</t>
  </si>
  <si>
    <t>${MS6.select('includesConfigItem', 'SoftToolProcess', 5).softToolProcessRateHr}</t>
  </si>
  <si>
    <t>${MS6.select('includesConfigItem', 'SoftToolProcess', 5).softToolProcessCostPerPc}</t>
  </si>
  <si>
    <t>${MS6.select('includesConfigItem', 'SoftToolProcess', 5).softToolProcessSetupRateHr}</t>
  </si>
  <si>
    <t>${MS6.select('includesConfigItem', 'SoftToolProcess', 5).metalStampingQtyPerRun}</t>
  </si>
  <si>
    <t>${MS6.select('includesConfigItem', 'SoftToolProcess', 5).softToolProcessSetupPerPc}</t>
  </si>
  <si>
    <t>${MS6.select('includesConfigItem', 'SoftToolProcess', 5).softToolProcessSetupUnit}</t>
  </si>
  <si>
    <t>${MS6.select('includesConfigItem', 'SoftToolProcess', 5).dieCastingTotalCostPerPc}</t>
  </si>
  <si>
    <t>${MS6.select('configItemIncludedBy', '', 0).select('includesSalesItem', 'SoftToolProcess', 6).objectName}</t>
  </si>
  <si>
    <t>${MS6.select('includesConfigItem', 'SoftToolProcess', 6).metalStampingToolCost}</t>
  </si>
  <si>
    <t>${MS6.select('includesConfigItem', 'SoftToolProcess', 6).select('hasSoftToolStation', '', 0).label}</t>
  </si>
  <si>
    <t>${MS6.select('includesConfigItem', 'SoftToolProcess', 6).select('hasMSURate', '', 0).label}</t>
  </si>
  <si>
    <t>${MS6.select('includesConfigItem', 'SoftToolProcess', 6).softToolProcessQtyHr}</t>
  </si>
  <si>
    <t>${MS6.select('includesConfigItem', 'SoftToolProcess', 6).softToolProcessRateHr}</t>
  </si>
  <si>
    <t>${MS6.select('includesConfigItem', 'SoftToolProcess', 6).softToolProcessCostPerPc}</t>
  </si>
  <si>
    <t>${MS6.select('includesConfigItem', 'SoftToolProcess', 6).softToolProcessSetupRateHr}</t>
  </si>
  <si>
    <t>${MS6.select('includesConfigItem', 'SoftToolProcess', 6).metalStampingQtyPerRun}</t>
  </si>
  <si>
    <t>${MS6.select('includesConfigItem', 'SoftToolProcess', 6).softToolProcessSetupPerPc}</t>
  </si>
  <si>
    <t>${MS6.select('includesConfigItem', 'SoftToolProcess', 6).softToolProcessSetupUnit}</t>
  </si>
  <si>
    <t>${MS6.select('includesConfigItem', 'SoftToolProcess', 6).dieCastingTotalCostPerPc}</t>
  </si>
  <si>
    <t>${MS6.select('configItemIncludedBy', '', 0).select('includesSalesItem', 'SoftToolProcess', 7).objectName}</t>
  </si>
  <si>
    <t>${MS6.select('includesConfigItem', 'SoftToolProcess', 7).metalStampingToolCost}</t>
  </si>
  <si>
    <t>${MS6.select('includesConfigItem', 'SoftToolProcess', 7).select('hasSoftToolStation', '', 0).label}</t>
  </si>
  <si>
    <t>${MS6.select('includesConfigItem', 'SoftToolProcess', 7).select('hasMSURate', '', 0).label}</t>
  </si>
  <si>
    <t>${MS6.select('includesConfigItem', 'SoftToolProcess', 7).softToolProcessQtyHr}</t>
  </si>
  <si>
    <t>${MS6.select('includesConfigItem', 'SoftToolProcess', 7).softToolProcessRateHr}</t>
  </si>
  <si>
    <t>${MS6.select('includesConfigItem', 'SoftToolProcess', 7).softToolProcessCostPerPc}</t>
  </si>
  <si>
    <t>${MS6.select('includesConfigItem', 'SoftToolProcess', 7).softToolProcessSetupRateHr}</t>
  </si>
  <si>
    <t>${MS6.select('includesConfigItem', 'SoftToolProcess', 7).metalStampingQtyPerRun}</t>
  </si>
  <si>
    <t>${MS6.select('includesConfigItem', 'SoftToolProcess', 7).softToolProcessSetupPerPc}</t>
  </si>
  <si>
    <t>${MS6.select('includesConfigItem', 'SoftToolProcess', 7).softToolProcessSetupUnit}</t>
  </si>
  <si>
    <t>${MS6.select('includesConfigItem', 'SoftToolProcess', 7).dieCastingTotalCostPerPc}</t>
  </si>
  <si>
    <t>${MS6.select('configItemIncludedBy', '', 0).select('includesSalesItem', 'SoftToolProcess', 8).objectName}</t>
  </si>
  <si>
    <t>${MS6.select('includesConfigItem', 'SoftToolProcess', 8).metalStampingToolCost}</t>
  </si>
  <si>
    <t>${MS6.select('includesConfigItem', 'SoftToolProcess', 8).select('hasSoftToolStation', '', 0).label}</t>
  </si>
  <si>
    <t>${MS6.select('includesConfigItem', 'SoftToolProcess', 8).select('hasMSURate', '', 0).label}</t>
  </si>
  <si>
    <t>${MS6.select('includesConfigItem', 'SoftToolProcess', 8).softToolProcessQtyHr}</t>
  </si>
  <si>
    <t>${MS6.select('includesConfigItem', 'SoftToolProcess', 8).softToolProcessRateHr}</t>
  </si>
  <si>
    <t>${MS6.select('includesConfigItem', 'SoftToolProcess', 8).softToolProcessCostPerPc}</t>
  </si>
  <si>
    <t>${MS6.select('includesConfigItem', 'SoftToolProcess', 8).softToolProcessSetupRateHr}</t>
  </si>
  <si>
    <t>${MS6.select('includesConfigItem', 'SoftToolProcess', 8).metalStampingQtyPerRun}</t>
  </si>
  <si>
    <t>${MS6.select('includesConfigItem', 'SoftToolProcess', 8).softToolProcessSetupPerPc}</t>
  </si>
  <si>
    <t>${MS6.select('includesConfigItem', 'SoftToolProcess', 8).softToolProcessSetupUnit}</t>
  </si>
  <si>
    <t>${MS6.select('includesConfigItem', 'SoftToolProcess', 8).dieCastingTotalCostPerPc}</t>
  </si>
  <si>
    <t>${MS6.select('configItemIncludedBy', '', 0).select('includesSalesItem', 'SoftToolProcess', 9).objectName}</t>
  </si>
  <si>
    <t>${MS6.select('includesConfigItem', 'SoftToolProcess', 9).metalStampingToolCost}</t>
  </si>
  <si>
    <t>${MS6.select('includesConfigItem', 'SoftToolProcess', 9).select('hasSoftToolStation', '', 0).label}</t>
  </si>
  <si>
    <t>${MS6.select('includesConfigItem', 'SoftToolProcess', 9).select('hasMSURate', '', 0).label}</t>
  </si>
  <si>
    <t>${MS6.select('includesConfigItem', 'SoftToolProcess', 9).softToolProcessQtyHr}</t>
  </si>
  <si>
    <t>${MS6.select('includesConfigItem', 'SoftToolProcess', 9).softToolProcessRateHr}</t>
  </si>
  <si>
    <t>${MS6.select('includesConfigItem', 'SoftToolProcess', 9).softToolProcessCostPerPc}</t>
  </si>
  <si>
    <t>${MS6.select('includesConfigItem', 'SoftToolProcess', 9).softToolProcessSetupRateHr}</t>
  </si>
  <si>
    <t>${MS6.select('includesConfigItem', 'SoftToolProcess', 9).metalStampingQtyPerRun}</t>
  </si>
  <si>
    <t>${MS6.select('includesConfigItem', 'SoftToolProcess', 9).softToolProcessSetupPerPc}</t>
  </si>
  <si>
    <t>${MS6.select('includesConfigItem', 'SoftToolProcess', 9).softToolProcessSetupUnit}</t>
  </si>
  <si>
    <t>${MS6.select('includesConfigItem', 'SoftToolProcess', 9).dieCastingTotalCostPerPc}</t>
  </si>
  <si>
    <t>${MS6.select('configItemIncludedBy', '', 0).select('includesSalesItem', 'ColdForgingProcess', 0).objectName}</t>
  </si>
  <si>
    <t>${MS6.select('includesConfigItem', 'ColdForgingProcess',0).metalStampingToolCost}</t>
  </si>
  <si>
    <t>${MS6.select('includesConfigItem', 'ColdForgingProcess', 0).select('hasColdForgingStation', '', 0).label}</t>
  </si>
  <si>
    <t>${MS6.select('includesConfigItem', 'ColdForgingProcess', 0).select('hasMSURate', '', 0).label}</t>
  </si>
  <si>
    <t>${MS6.select('includesConfigItem', 'ColdForgingProcess', 0).coldForgingProcessBasicCostPerHr}</t>
  </si>
  <si>
    <t>${MS6.select('includesConfigItem', 'ColdForgingProcess', 0).coldForgingProcessEfficiency}</t>
  </si>
  <si>
    <t>${MS6.select('includesConfigItem', 'ColdForgingProcess', 0).coldForgingProcessRunRate}</t>
  </si>
  <si>
    <t>${MS6.select('includesConfigItem', 'ColdForgingProcess', 0).coldForgingProcessRealCostPerHr}</t>
  </si>
  <si>
    <t>${MS6.select('includesConfigItem', 'ColdForgingProcess', 0).coldForgingProcessMachineCostPerPc}</t>
  </si>
  <si>
    <t>${MS6.select('includesConfigItem', 'ColdForgingProcess', 0).coldForgingProcessSetupTime}</t>
  </si>
  <si>
    <t>${MS6.select('includesConfigItem', 'ColdForgingProcess', 0).metalStampingQtyPerRun}</t>
  </si>
  <si>
    <t>${MS6.select('includesConfigItem', 'ColdForgingProcess', 0).coldForgingProcessSetupCostPerPc}</t>
  </si>
  <si>
    <t>${MS6.select('includesConfigItem', 'ColdForgingProcess', 0).coldForgingProcessToolMaintenance}</t>
  </si>
  <si>
    <t>${MS6.select('includesConfigItem', 'ColdForgingProcess', 0).coldForgingProcessMaintenanceCostPerPc}</t>
  </si>
  <si>
    <t>${MS6.select('includesConfigItem', 'ColdForgingProcess', 0).coldForgingProcessTotalCostPerPc}</t>
  </si>
  <si>
    <t>${MS6.select('configItemIncludedBy', '', 0).select('includesSalesItem', 'ColdForgingProcess', 1).objectName}</t>
  </si>
  <si>
    <t>${MS6.select('includesConfigItem', 'ColdForgingProcess', 1).metalStampingToolCost}</t>
  </si>
  <si>
    <t>${MS6.select('includesConfigItem', 'ColdForgingProcess', 1).select('hasColdForgingStation', '', 0).label}</t>
  </si>
  <si>
    <t>${MS6.select('includesConfigItem', 'ColdForgingProcess', 1).select('hasMSURate', '', 0).label}</t>
  </si>
  <si>
    <t>${MS6.select('includesConfigItem', 'ColdForgingProcess', 1).coldForgingProcessBasicCostPerHr}</t>
  </si>
  <si>
    <t>${MS6.select('includesConfigItem', 'ColdForgingProcess', 1).coldForgingProcessEfficiency}</t>
  </si>
  <si>
    <t>${MS6.select('includesConfigItem', 'ColdForgingProcess', 1).coldForgingProcessRunRate}</t>
  </si>
  <si>
    <t>${MS6.select('includesConfigItem', 'ColdForgingProcess', 1).coldForgingProcessRealCostPerHr}</t>
  </si>
  <si>
    <t>${MS6.select('includesConfigItem', 'ColdForgingProcess', 1).coldForgingProcessMachineCostPerPc}</t>
  </si>
  <si>
    <t>${MS6.select('includesConfigItem', 'ColdForgingProcess', 1).coldForgingProcessSetupTime}</t>
  </si>
  <si>
    <t>${MS6.select('includesConfigItem', 'ColdForgingProcess', 1).metalStampingQtyPerRun}</t>
  </si>
  <si>
    <t>${MS6.select('includesConfigItem', 'ColdForgingProcess', 1).coldForgingProcessSetupCostPerPc}</t>
  </si>
  <si>
    <t>${MS6.select('includesConfigItem', 'ColdForgingProcess', 1).coldForgingProcessToolMaintenance}</t>
  </si>
  <si>
    <t>${MS6.select('includesConfigItem', 'ColdForgingProcess', 1).coldForgingProcessMaintenanceCostPerPc}</t>
  </si>
  <si>
    <t>${MS6.select('includesConfigItem', 'ColdForgingProcess', 1).coldForgingProcessTotalCostPerPc}</t>
  </si>
  <si>
    <t>${MS6.select('configItemIncludedBy', '', 0).select('includesSalesItem', 'ColdForgingProcess', 2).objectName}</t>
  </si>
  <si>
    <t>${MS6.select('includesConfigItem', 'ColdForgingProcess',2).metalStampingToolCost}</t>
  </si>
  <si>
    <t>${MS6.select('includesConfigItem', 'ColdForgingProcess', 2).select('hasColdForgingStation', '', 0).label}</t>
  </si>
  <si>
    <t>${MS6.select('includesConfigItem', 'ColdForgingProcess', 2).select('hasMSURate', '', 0).label}</t>
  </si>
  <si>
    <t>${MS6.select('includesConfigItem', 'ColdForgingProcess', 2).coldForgingProcessBasicCostPerHr}</t>
  </si>
  <si>
    <t>${MS6.select('includesConfigItem', 'ColdForgingProcess', 2).coldForgingProcessEfficiency}</t>
  </si>
  <si>
    <t>${MS6.select('includesConfigItem', 'ColdForgingProcess', 2).coldForgingProcessRunRate}</t>
  </si>
  <si>
    <t>${MS6.select('includesConfigItem', 'ColdForgingProcess', 2).coldForgingProcessRealCostPerHr}</t>
  </si>
  <si>
    <t>${MS6.select('includesConfigItem', 'ColdForgingProcess', 2).coldForgingProcessMachineCostPerPc}</t>
  </si>
  <si>
    <t>${MS6.select('includesConfigItem', 'ColdForgingProcess', 2).coldForgingProcessSetupTime}</t>
  </si>
  <si>
    <t>${MS6.select('includesConfigItem', 'ColdForgingProcess', 2).metalStampingQtyPerRun}</t>
  </si>
  <si>
    <t>${MS6.select('includesConfigItem', 'ColdForgingProcess', 2).coldForgingProcessSetupCostPerPc}</t>
  </si>
  <si>
    <t>${MS6.select('includesConfigItem', 'ColdForgingProcess', 2).coldForgingProcessToolMaintenance}</t>
  </si>
  <si>
    <t>${MS6.select('includesConfigItem', 'ColdForgingProcess', 2).coldForgingProcessMaintenanceCostPerPc}</t>
  </si>
  <si>
    <t>${MS6.select('includesConfigItem', 'ColdForgingProcess', 2).coldForgingProcessTotalCostPerPc}</t>
  </si>
  <si>
    <t>${MS6.select('configItemIncludedBy', '', 0).select('includesSalesItem', 'ColdForgingProcess', 3).objectName}</t>
  </si>
  <si>
    <t>${MS6.select('includesConfigItem', 'ColdForgingProcess', 3).metalStampingToolCost}</t>
  </si>
  <si>
    <t>${MS6.select('includesConfigItem', 'ColdForgingProcess', 3).select('hasColdForgingStation', '', 0).label}</t>
  </si>
  <si>
    <t>${MS6.select('includesConfigItem', 'ColdForgingProcess', 3).select('hasMSURate', '', 0).label}</t>
  </si>
  <si>
    <t>${MS6.select('includesConfigItem', 'ColdForgingProcess', 3).coldForgingProcessBasicCostPerHr}</t>
  </si>
  <si>
    <t>${MS6.select('includesConfigItem', 'ColdForgingProcess', 3).coldForgingProcessEfficiency}</t>
  </si>
  <si>
    <t>${MS6.select('includesConfigItem', 'ColdForgingProcess', 3).coldForgingProcessRunRate}</t>
  </si>
  <si>
    <t>${MS6.select('includesConfigItem', 'ColdForgingProcess', 3).coldForgingProcessRealCostPerHr}</t>
  </si>
  <si>
    <t>${MS6.select('includesConfigItem', 'ColdForgingProcess', 3).coldForgingProcessMachineCostPerPc}</t>
  </si>
  <si>
    <t>${MS6.select('includesConfigItem', 'ColdForgingProcess', 3).coldForgingProcessSetupTime}</t>
  </si>
  <si>
    <t>${MS6.select('includesConfigItem', 'ColdForgingProcess', 3).metalStampingQtyPerRun}</t>
  </si>
  <si>
    <t>${MS6.select('includesConfigItem', 'ColdForgingProcess', 3).coldForgingProcessSetupCostPerPc}</t>
  </si>
  <si>
    <t>${MS6.select('includesConfigItem', 'ColdForgingProcess', 3).coldForgingProcessToolMaintenance}</t>
  </si>
  <si>
    <t>${MS6.select('includesConfigItem', 'ColdForgingProcess', 3).coldForgingProcessMaintenanceCostPerPc}</t>
  </si>
  <si>
    <t>${MS6.select('includesConfigItem', 'ColdForgingProcess', 3).coldForgingProcessTotalCostPerPc}</t>
  </si>
  <si>
    <t>${MS6.select('configItemIncludedBy', '', 0).select('includesSalesItem', 'ColdForgingProcess', 4).objectName}</t>
  </si>
  <si>
    <t>${MS6.select('includesConfigItem', 'ColdForgingProcess', 4).metalStampingToolCost}</t>
  </si>
  <si>
    <t>${MS6.select('includesConfigItem', 'ColdForgingProcess', 4).select('hasColdForgingStation', '', 0).label}</t>
  </si>
  <si>
    <t>${MS6.select('includesConfigItem', 'ColdForgingProcess', 4).select('hasMSURate', '', 0).label}</t>
  </si>
  <si>
    <t>${MS6.select('includesConfigItem', 'ColdForgingProcess', 4).coldForgingProcessBasicCostPerHr}</t>
  </si>
  <si>
    <t>${MS6.select('includesConfigItem', 'ColdForgingProcess', 4).coldForgingProcessEfficiency}</t>
  </si>
  <si>
    <t>${MS6.select('includesConfigItem', 'ColdForgingProcess', 4).coldForgingProcessRunRate}</t>
  </si>
  <si>
    <t>${MS6.select('includesConfigItem', 'ColdForgingProcess', 4).coldForgingProcessRealCostPerHr}</t>
  </si>
  <si>
    <t>${MS6.select('includesConfigItem', 'ColdForgingProcess', 4).coldForgingProcessMachineCostPerPc}</t>
  </si>
  <si>
    <t>${MS6.select('includesConfigItem', 'ColdForgingProcess', 4).coldForgingProcessSetupTime}</t>
  </si>
  <si>
    <t>${MS6.select('includesConfigItem', 'ColdForgingProcess', 4).metalStampingQtyPerRun}</t>
  </si>
  <si>
    <t>${MS6.select('includesConfigItem', 'ColdForgingProcess', 4).coldForgingProcessSetupCostPerPc}</t>
  </si>
  <si>
    <t>${MS6.select('includesConfigItem', 'ColdForgingProcess', 4).coldForgingProcessToolMaintenance}</t>
  </si>
  <si>
    <t>${MS6.select('includesConfigItem', 'ColdForgingProcess', 4).coldForgingProcessMaintenanceCostPerPc}</t>
  </si>
  <si>
    <t>${MS6.select('includesConfigItem', 'ColdForgingProcess', 4).coldForgingProcessTotalCostPerPc}</t>
  </si>
  <si>
    <t>${MS6.select('configItemIncludedBy', '', 0).select('includesSalesItem', 'DieCastingProcess', 0).objectName}</t>
  </si>
  <si>
    <t>${MS6.select('includesConfigItem', 'DieCastingProcess', 0).metalStampingToolCost}</t>
  </si>
  <si>
    <t>${MS6.select('includesConfigItem', 'DieCastingProcess', 0).select('hasDieCastingStation', '', 0).label}</t>
  </si>
  <si>
    <t>${MS6.select('includesConfigItem', 'DieCastingProcess', 0).select('hasMSURate', '', 0).label}</t>
  </si>
  <si>
    <t>${MS6.select('includesConfigItem', 'DieCastingProcess', 0).dieCastingCycleTime}</t>
  </si>
  <si>
    <t>${MS6.select('includesConfigItem', 'DieCastingProcess', 0).dieCastingEff}</t>
  </si>
  <si>
    <t>${MS6.select('includesConfigItem', 'DieCastingProcess', 0).dieCastingQtyHr}</t>
  </si>
  <si>
    <t>${MS6.select('includesConfigItem', 'DieCastingProcess', 0).dieCastingWorkStationRateHr}</t>
  </si>
  <si>
    <t>${MS6.select('includesConfigItem', 'DieCastingProcess', 0).dieCastingMachineCostPerPc}</t>
  </si>
  <si>
    <t>${MS6.select('includesConfigItem', 'DieCastingProcess', 0).dieCastingSetup}</t>
  </si>
  <si>
    <t>${MS6.select('includesConfigItem', 'DieCastingProcess', 0).dieCastingQtyRun}</t>
  </si>
  <si>
    <t>${MS6.select('includesConfigItem', 'DieCastingProcess', 0).dieCastingSetupCostPerPc}</t>
  </si>
  <si>
    <t>${MS6.select('includesConfigItem', 'DieCastingProcess', 0).dieCastingCapacity}</t>
  </si>
  <si>
    <t>${MS6.select('includesConfigItem', 'DieCastingProcess', 0).dieCastingYieldLoss}</t>
  </si>
  <si>
    <t>${MS6.select('includesConfigItem', 'DieCastingProcess', 0).dieCastingTotalCostPerPc}</t>
  </si>
  <si>
    <t>${MS6.select('configItemIncludedBy', '', 0).select('includesSalesItem', 'DieCastingProcess', 1).objectName}</t>
  </si>
  <si>
    <t>${MS6.select('includesConfigItem', 'DieCastingProcess', 1).metalStampingToolCost}</t>
  </si>
  <si>
    <t>${MS6.select('includesConfigItem', 'DieCastingProcess', 1).select('hasDieCastingStation', '', 0).label}</t>
  </si>
  <si>
    <t>${MS6.select('includesConfigItem', 'DieCastingProcess', 1).select('hasMSURate', '', 0).label}</t>
  </si>
  <si>
    <t>${MS6.select('includesConfigItem', 'DieCastingProcess', 1).dieCastingCycleTime}</t>
  </si>
  <si>
    <t>${MS6.select('includesConfigItem', 'DieCastingProcess', 1).dieCastingEff}</t>
  </si>
  <si>
    <t>${MS6.select('includesConfigItem', 'DieCastingProcess', 1).dieCastingQtyHr}</t>
  </si>
  <si>
    <t>${MS6.select('includesConfigItem', 'DieCastingProcess', 1).dieCastingWorkStationRateHr}</t>
  </si>
  <si>
    <t>${MS6.select('includesConfigItem', 'DieCastingProcess', 1).dieCastingMachineCostPerPc}</t>
  </si>
  <si>
    <t>${MS6.select('includesConfigItem', 'DieCastingProcess', 1).dieCastingSetup}</t>
  </si>
  <si>
    <t>${MS6.select('includesConfigItem', 'DieCastingProcess', 1).dieCastingQtyRun}</t>
  </si>
  <si>
    <t>${MS6.select('includesConfigItem', 'DieCastingProcess', 1).dieCastingSetupCostPerPc}</t>
  </si>
  <si>
    <t>${MS6.select('includesConfigItem', 'DieCastingProcess', 1).dieCastingCapacity}</t>
  </si>
  <si>
    <t>${MS6.select('includesConfigItem', 'DieCastingProcess', 1).dieCastingYieldLoss}</t>
  </si>
  <si>
    <t>${MS6.select('includesConfigItem', 'DieCastingProcess', 1).dieCastingTotalCostPerPc}</t>
  </si>
  <si>
    <t>${MS6.select('configItemIncludedBy', '', 0).select('includesSalesItem', 'DieCastingProcess', 2).objectName}</t>
  </si>
  <si>
    <t>${MS6.select('includesConfigItem', 'DieCastingProcess', 2).metalStampingToolCost}</t>
  </si>
  <si>
    <t>${MS6.select('includesConfigItem', 'DieCastingProcess', 2).select('hasDieCastingStation', '', 0).label}</t>
  </si>
  <si>
    <t>${MS6.select('includesConfigItem', 'DieCastingProcess', 2).select('hasMSURate', '', 0).label}</t>
  </si>
  <si>
    <t>${MS6.select('includesConfigItem', 'DieCastingProcess', 2).dieCastingCycleTime}</t>
  </si>
  <si>
    <t>${MS6.select('includesConfigItem', 'DieCastingProcess', 2).dieCastingEff}</t>
  </si>
  <si>
    <t>${MS6.select('includesConfigItem', 'DieCastingProcess', 2).dieCastingQtyHr}</t>
  </si>
  <si>
    <t>${MS6.select('includesConfigItem', 'DieCastingProcess', 2).dieCastingWorkStationRateHr}</t>
  </si>
  <si>
    <t>${MS6.select('includesConfigItem', 'DieCastingProcess', 2).dieCastingMachineCostPerPc}</t>
  </si>
  <si>
    <t>${MS6.select('includesConfigItem', 'DieCastingProcess', 2).dieCastingSetup}</t>
  </si>
  <si>
    <t>${MS6.select('includesConfigItem', 'DieCastingProcess', 2).dieCastingQtyRun}</t>
  </si>
  <si>
    <t>${MS6.select('includesConfigItem', 'DieCastingProcess', 2).dieCastingSetupCostPerPc}</t>
  </si>
  <si>
    <t>${MS6.select('includesConfigItem', 'DieCastingProcess', 2).dieCastingCapacity}</t>
  </si>
  <si>
    <t>${MS6.select('includesConfigItem', 'DieCastingProcess', 2).dieCastingYieldLoss}</t>
  </si>
  <si>
    <t>${MS6.select('includesConfigItem', 'DieCastingProcess', 2).dieCastingTotalCostPerPc}</t>
  </si>
  <si>
    <t>${MS6.select('configItemIncludedBy', '', 0).select('includesSalesItem', 'DieCastingProcess', 3).objectName}</t>
  </si>
  <si>
    <t>${MS6.select('includesConfigItem', 'DieCastingProcess', 3).metalStampingToolCost}</t>
  </si>
  <si>
    <t>${MS6.select('includesConfigItem', 'DieCastingProcess', 3).select('hasDieCastingStation', '', 0).label}</t>
  </si>
  <si>
    <t>${MS6.select('includesConfigItem', 'DieCastingProcess', 3).select('hasMSURate', '', 0).label}</t>
  </si>
  <si>
    <t>${MS6.select('includesConfigItem', 'DieCastingProcess', 3).dieCastingCycleTime}</t>
  </si>
  <si>
    <t>${MS6.select('includesConfigItem', 'DieCastingProcess', 3).dieCastingEff}</t>
  </si>
  <si>
    <t>${MS6.select('includesConfigItem', 'DieCastingProcess', 3).dieCastingQtyHr}</t>
  </si>
  <si>
    <t>${MS6.select('includesConfigItem', 'DieCastingProcess', 3).dieCastingWorkStationRateHr}</t>
  </si>
  <si>
    <t>${MS6.select('includesConfigItem', 'DieCastingProcess', 3).dieCastingMachineCostPerPc}</t>
  </si>
  <si>
    <t>${MS6.select('includesConfigItem', 'DieCastingProcess', 3).dieCastingSetup}</t>
  </si>
  <si>
    <t>${MS6.select('includesConfigItem', 'DieCastingProcess', 3).dieCastingQtyRun}</t>
  </si>
  <si>
    <t>${MS6.select('includesConfigItem', 'DieCastingProcess', 3).dieCastingSetupCostPerPc}</t>
  </si>
  <si>
    <t>${MS6.select('includesConfigItem', 'DieCastingProcess', 3).dieCastingCapacity}</t>
  </si>
  <si>
    <t>${MS6.select('includesConfigItem', 'DieCastingProcess', 3).dieCastingYieldLoss}</t>
  </si>
  <si>
    <t>${MS6.select('includesConfigItem', 'DieCastingProcess', 3).dieCastingTotalCostPerPc}</t>
  </si>
  <si>
    <t>${MS6.select('configItemIncludedBy', '', 0).select('includesSalesItem', 'DieCastingProcess', 4).objectName}</t>
  </si>
  <si>
    <t>${MS6.select('includesConfigItem', 'DieCastingProcess', 4).metalStampingToolCost}</t>
  </si>
  <si>
    <t>${MS6.select('includesConfigItem', 'DieCastingProcess', 4).select('hasDieCastingStation', '', 0).label}</t>
  </si>
  <si>
    <t>${MS6.select('includesConfigItem', 'DieCastingProcess', 4).select('hasMSURate', '', 0).label}</t>
  </si>
  <si>
    <t>${MS6.select('includesConfigItem', 'DieCastingProcess', 4).dieCastingCycleTime}</t>
  </si>
  <si>
    <t>${MS6.select('includesConfigItem', 'DieCastingProcess', 4).dieCastingEff}</t>
  </si>
  <si>
    <t>${MS6.select('includesConfigItem', 'DieCastingProcess', 4).dieCastingQtyHr}</t>
  </si>
  <si>
    <t>${MS6.select('includesConfigItem', 'DieCastingProcess', 4).dieCastingWorkStationRateHr}</t>
  </si>
  <si>
    <t>${MS6.select('includesConfigItem', 'DieCastingProcess', 4).dieCastingMachineCostPerPc}</t>
  </si>
  <si>
    <t>${MS6.select('includesConfigItem', 'DieCastingProcess', 4).dieCastingSetup}</t>
  </si>
  <si>
    <t>${MS6.select('includesConfigItem', 'DieCastingProcess', 4).dieCastingQtyRun}</t>
  </si>
  <si>
    <t>${MS6.select('includesConfigItem', 'DieCastingProcess', 4).dieCastingSetupCostPerPc}</t>
  </si>
  <si>
    <t>${MS6.select('includesConfigItem', 'DieCastingProcess', 4).dieCastingCapacity}</t>
  </si>
  <si>
    <t>${MS6.select('includesConfigItem', 'DieCastingProcess', 4).dieCastingYieldLoss}</t>
  </si>
  <si>
    <t>${MS6.select('includesConfigItem', 'DieCastingProcess', 4).dieCastingTotalCostPerPc}</t>
  </si>
  <si>
    <t>${MS6.select('configItemIncludedBy', '', 0).select('includesSalesItem', 'SecondaryProcess', 0).objectName}</t>
  </si>
  <si>
    <t>${MS6.select('includesConfigItem', 'SecondaryProcess', 0).metalStampingToolCost}</t>
  </si>
  <si>
    <t>${MS6.select('includesConfigItem', 'SecondaryProcess', 0).select('hasProcessStation', '', 0).label}</t>
  </si>
  <si>
    <t>${MS6.select('includesConfigItem', 'SecondaryProcess', 0).select('hasMSURate', '', 0).label}</t>
  </si>
  <si>
    <t>${MS6.select('includesConfigItem', 'SecondaryProcess', 0).processCycleTime}</t>
  </si>
  <si>
    <t>${MS6.select('includesConfigItem', 'SecondaryProcess', 0).processEff}</t>
  </si>
  <si>
    <t>${MS6.select('includesConfigItem', 'SecondaryProcess', 0).processMachineQtyPerHour}</t>
  </si>
  <si>
    <t>${MS6.select('includesConfigItem', 'SecondaryProcess', 0).processMachineRatePerHr}</t>
  </si>
  <si>
    <t>${MS6.select('includesConfigItem', 'SecondaryProcess', 0).processMachineCostPerPiece}</t>
  </si>
  <si>
    <t>${MS6.select('includesConfigItem', 'SecondaryProcess', 0).processSetup}</t>
  </si>
  <si>
    <t>${MS6.select('includesConfigItem', 'SecondaryProcess', 0).metalStampingQtyPerRun}</t>
  </si>
  <si>
    <t>${MS6.select('includesConfigItem', 'SecondaryProcess', 0).processSuCostPc}</t>
  </si>
  <si>
    <t>${MS6.select('includesConfigItem', 'SecondaryProcess', 0).processLabourCostPerPiece}</t>
  </si>
  <si>
    <t>${MS6.select('includesConfigItem', 'SecondaryProcess', 0).processLoss}</t>
  </si>
  <si>
    <t>${MS6.select('includesConfigItem', 'SecondaryProcess', 0).processTotalCostPerPiece}</t>
  </si>
  <si>
    <t>${MS6.select('includesConfigItem', 'SecondaryProcess', 0).tumblingQtyPerLoad}</t>
  </si>
  <si>
    <t>${MS6.select('includesConfigItem', 'SecondaryProcess', 0).tumblingTimeperPLS}</t>
  </si>
  <si>
    <t>${MS6.select('includesConfigItem', 'SecondaryProcess', 0).tumblingSetupTime}</t>
  </si>
  <si>
    <t>${MS6.select('includesConfigItem', 'SecondaryProcess', 0).tumblingPLSMax}</t>
  </si>
  <si>
    <t>${MS6.select('includesConfigItem', 'SecondaryProcess', 0).tumblingHcPerHr}</t>
  </si>
  <si>
    <t>${MS6.select('includesConfigItem', 'SecondaryProcess', 0).tumblingAdditionalCost}</t>
  </si>
  <si>
    <t>${MS6.select('includesConfigItem', 'SecondaryProcess', 0).tumblingQtyPerAddCost}</t>
  </si>
  <si>
    <t>${MS6.select('includesConfigItem', 'SecondaryProcess', 0).tumblingQC}</t>
  </si>
  <si>
    <t>${MS6.select('includesConfigItem', 'SecondaryProcess', 0).processAddtionCostPerPc}</t>
  </si>
  <si>
    <t>${MS6.select('includesConfigItem', 'SecondaryProcess', 0).processQCCostPerPc}</t>
  </si>
  <si>
    <t>${MS6.select('configItemIncludedBy', '', 0).select('includesSalesItem', 'SecondaryProcess', 1).objectName}</t>
  </si>
  <si>
    <t>${MS6.select('includesConfigItem', 'SecondaryProcess', 1).metalStampingToolCost}</t>
  </si>
  <si>
    <t>${MS6.select('includesConfigItem', 'SecondaryProcess', 1).select('hasProcessStation', '', 0).label}</t>
  </si>
  <si>
    <t>${MS6.select('includesConfigItem', 'SecondaryProcess', 1).select('hasMSURate', '', 0).label}</t>
  </si>
  <si>
    <t>${MS6.select('includesConfigItem', 'SecondaryProcess', 1).processCycleTime}</t>
  </si>
  <si>
    <t>${MS6.select('includesConfigItem', 'SecondaryProcess', 1).processEff}</t>
  </si>
  <si>
    <t>${MS6.select('includesConfigItem', 'SecondaryProcess', 1).processMachineQtyPerHour}</t>
  </si>
  <si>
    <t>${MS6.select('includesConfigItem', 'SecondaryProcess', 1).processMachineRatePerHr}</t>
  </si>
  <si>
    <t>${MS6.select('includesConfigItem', 'SecondaryProcess', 1).processMachineCostPerPiece}</t>
  </si>
  <si>
    <t>${MS6.select('includesConfigItem', 'SecondaryProcess', 1).processSetup}</t>
  </si>
  <si>
    <t>${MS6.select('includesConfigItem', 'SecondaryProcess', 1).metalStampingQtyPerRun}</t>
  </si>
  <si>
    <t>${MS6.select('includesConfigItem', 'SecondaryProcess', 1).processSuCostPc}</t>
  </si>
  <si>
    <t>${MS6.select('includesConfigItem', 'SecondaryProcess', 1).processLabourCostPerPiece}</t>
  </si>
  <si>
    <t>${MS6.select('includesConfigItem', 'SecondaryProcess', 1).processLoss}</t>
  </si>
  <si>
    <t>${MS6.select('includesConfigItem', 'SecondaryProcess', 1).processTotalCostPerPiece}</t>
  </si>
  <si>
    <t>${MS6.select('includesConfigItem', 'SecondaryProcess', 1).tumblingQtyPerLoad}</t>
  </si>
  <si>
    <t>${MS6.select('includesConfigItem', 'SecondaryProcess', 1).tumblingTimeperPLS}</t>
  </si>
  <si>
    <t>${MS6.select('includesConfigItem', 'SecondaryProcess', 1).tumblingSetupTime}</t>
  </si>
  <si>
    <t>${MS6.select('includesConfigItem', 'SecondaryProcess', 1).tumblingPLSMax}</t>
  </si>
  <si>
    <t>${MS6.select('includesConfigItem', 'SecondaryProcess', 1).tumblingHcPerHr}</t>
  </si>
  <si>
    <t>${MS6.select('includesConfigItem', 'SecondaryProcess', 1).tumblingAdditionalCost}</t>
  </si>
  <si>
    <t>${MS6.select('includesConfigItem', 'SecondaryProcess', 1).tumblingQtyPerAddCost}</t>
  </si>
  <si>
    <t>${MS6.select('includesConfigItem', 'SecondaryProcess', 1).tumblingQC}</t>
  </si>
  <si>
    <t>${MS6.select('includesConfigItem', 'SecondaryProcess', 1).processAddtionCostPerPc}</t>
  </si>
  <si>
    <t>${MS6.select('includesConfigItem', 'SecondaryProcess', 1).processQCCostPerPc}</t>
  </si>
  <si>
    <t>${MS6.select('configItemIncludedBy', '', 0).select('includesSalesItem', 'SecondaryProcess', 2).objectName}</t>
  </si>
  <si>
    <t>${MS6.select('includesConfigItem', 'SecondaryProcess', 2).metalStampingToolCost}</t>
  </si>
  <si>
    <t>${MS6.select('includesConfigItem', 'SecondaryProcess', 2).select('hasProcessStation', '', 0).label}</t>
  </si>
  <si>
    <t>${MS6.select('includesConfigItem', 'SecondaryProcess', 2).select('hasMSURate', '', 0).label}</t>
  </si>
  <si>
    <t>${MS6.select('includesConfigItem', 'SecondaryProcess', 2).processCycleTime}</t>
  </si>
  <si>
    <t>${MS6.select('includesConfigItem', 'SecondaryProcess', 2).processEff}</t>
  </si>
  <si>
    <t>${MS6.select('includesConfigItem', 'SecondaryProcess', 2).processMachineQtyPerHour}</t>
  </si>
  <si>
    <t>${MS6.select('includesConfigItem', 'SecondaryProcess', 2).processMachineRatePerHr}</t>
  </si>
  <si>
    <t>${MS6.select('includesConfigItem', 'SecondaryProcess', 2).processMachineCostPerPiece}</t>
  </si>
  <si>
    <t>${MS6.select('includesConfigItem', 'SecondaryProcess', 2).processSetup}</t>
  </si>
  <si>
    <t>${MS6.select('includesConfigItem', 'SecondaryProcess', 2).metalStampingQtyPerRun}</t>
  </si>
  <si>
    <t>${MS6.select('includesConfigItem', 'SecondaryProcess', 2).processSuCostPc}</t>
  </si>
  <si>
    <t>${MS6.select('includesConfigItem', 'SecondaryProcess', 2).processLabourCostPerPiece}</t>
  </si>
  <si>
    <t>${MS6.select('includesConfigItem', 'SecondaryProcess', 2).processLoss}</t>
  </si>
  <si>
    <t>${MS6.select('includesConfigItem', 'SecondaryProcess', 2).processTotalCostPerPiece}</t>
  </si>
  <si>
    <t>${MS6.select('includesConfigItem', 'SecondaryProcess', 2).tumblingQtyPerLoad}</t>
  </si>
  <si>
    <t>${MS6.select('includesConfigItem', 'SecondaryProcess', 2).tumblingTimeperPLS}</t>
  </si>
  <si>
    <t>${MS6.select('includesConfigItem', 'SecondaryProcess', 2).tumblingSetupTime}</t>
  </si>
  <si>
    <t>${MS6.select('includesConfigItem', 'SecondaryProcess', 2).tumblingPLSMax}</t>
  </si>
  <si>
    <t>${MS6.select('includesConfigItem', 'SecondaryProcess', 2).tumblingHcPerHr}</t>
  </si>
  <si>
    <t>${MS6.select('includesConfigItem', 'SecondaryProcess', 2).tumblingAdditionalCost}</t>
  </si>
  <si>
    <t>${MS6.select('includesConfigItem', 'SecondaryProcess', 2).tumblingQtyPerAddCost}</t>
  </si>
  <si>
    <t>${MS6.select('includesConfigItem', 'SecondaryProcess', 2).tumblingQC}</t>
  </si>
  <si>
    <t>${MS6.select('includesConfigItem', 'SecondaryProcess', 2).processAddtionCostPerPc}</t>
  </si>
  <si>
    <t>${MS6.select('includesConfigItem', 'SecondaryProcess', 2).processQCCostPerPc}</t>
  </si>
  <si>
    <t>${MS6.select('configItemIncludedBy', '', 0).select('includesSalesItem', 'SecondaryProcess', 3).objectName}</t>
  </si>
  <si>
    <t>${MS6.select('includesConfigItem', 'SecondaryProcess', 3).metalStampingToolCost}</t>
  </si>
  <si>
    <t>${MS6.select('includesConfigItem', 'SecondaryProcess', 3).select('hasProcessStation', '', 0).label}</t>
  </si>
  <si>
    <t>${MS6.select('includesConfigItem', 'SecondaryProcess', 3).select('hasMSURate', '', 0).label}</t>
  </si>
  <si>
    <t>${MS6.select('includesConfigItem', 'SecondaryProcess', 3).processCycleTime}</t>
  </si>
  <si>
    <t>${MS6.select('includesConfigItem', 'SecondaryProcess', 3).processEff}</t>
  </si>
  <si>
    <t>${MS6.select('includesConfigItem', 'SecondaryProcess', 3).processMachineQtyPerHour}</t>
  </si>
  <si>
    <t>${MS6.select('includesConfigItem', 'SecondaryProcess', 3).processMachineRatePerHr}</t>
  </si>
  <si>
    <t>${MS6.select('includesConfigItem', 'SecondaryProcess', 3).processMachineCostPerPiece}</t>
  </si>
  <si>
    <t>${MS6.select('includesConfigItem', 'SecondaryProcess', 3).processSetup}</t>
  </si>
  <si>
    <t>${MS6.select('includesConfigItem', 'SecondaryProcess', 3).metalStampingQtyPerRun}</t>
  </si>
  <si>
    <t>${MS6.select('includesConfigItem', 'SecondaryProcess', 3).processSuCostPc}</t>
  </si>
  <si>
    <t>${MS6.select('includesConfigItem', 'SecondaryProcess', 3).processLabourCostPerPiece}</t>
  </si>
  <si>
    <t>${MS6.select('includesConfigItem', 'SecondaryProcess', 3).processLoss}</t>
  </si>
  <si>
    <t>${MS6.select('includesConfigItem', 'SecondaryProcess', 3).processTotalCostPerPiece}</t>
  </si>
  <si>
    <t>${MS6.select('includesConfigItem', 'SecondaryProcess', 3).tumblingQtyPerLoad}</t>
  </si>
  <si>
    <t>${MS6.select('includesConfigItem', 'SecondaryProcess', 3).tumblingTimeperPLS}</t>
  </si>
  <si>
    <t>${MS6.select('includesConfigItem', 'SecondaryProcess', 3).tumblingSetupTime}</t>
  </si>
  <si>
    <t>${MS6.select('includesConfigItem', 'SecondaryProcess', 3).tumblingPLSMax}</t>
  </si>
  <si>
    <t>${MS6.select('includesConfigItem', 'SecondaryProcess', 3).tumblingHcPerHr}</t>
  </si>
  <si>
    <t>${MS6.select('includesConfigItem', 'SecondaryProcess', 3).tumblingAdditionalCost}</t>
  </si>
  <si>
    <t>${MS6.select('includesConfigItem', 'SecondaryProcess', 3).tumblingQtyPerAddCost}</t>
  </si>
  <si>
    <t>${MS6.select('includesConfigItem', 'SecondaryProcess', 3).tumblingQC}</t>
  </si>
  <si>
    <t>${MS6.select('includesConfigItem', 'SecondaryProcess', 3).processAddtionCostPerPc}</t>
  </si>
  <si>
    <t>${MS6.select('includesConfigItem', 'SecondaryProcess', 3).processQCCostPerPc}</t>
  </si>
  <si>
    <t>${MS6.select('configItemIncludedBy', '', 0).select('includesSalesItem', 'SecondaryProcess', 4).objectName}</t>
  </si>
  <si>
    <t>${MS6.select('includesConfigItem', 'SecondaryProcess', 4).metalStampingToolCost}</t>
  </si>
  <si>
    <t>${MS6.select('includesConfigItem', 'SecondaryProcess', 4).select('hasProcessStation', '', 0).label}</t>
  </si>
  <si>
    <t>${MS6.select('includesConfigItem', 'SecondaryProcess', 4).select('hasMSURate', '', 0).label}</t>
  </si>
  <si>
    <t>${MS6.select('includesConfigItem', 'SecondaryProcess', 4).processCycleTime}</t>
  </si>
  <si>
    <t>${MS6.select('includesConfigItem', 'SecondaryProcess', 4).processEff}</t>
  </si>
  <si>
    <t>${MS6.select('includesConfigItem', 'SecondaryProcess', 4).processMachineQtyPerHour}</t>
  </si>
  <si>
    <t>${MS6.select('includesConfigItem', 'SecondaryProcess', 4).processMachineRatePerHr}</t>
  </si>
  <si>
    <t>${MS6.select('includesConfigItem', 'SecondaryProcess', 4).processMachineCostPerPiece}</t>
  </si>
  <si>
    <t>${MS6.select('includesConfigItem', 'SecondaryProcess', 4).processSetup}</t>
  </si>
  <si>
    <t>${MS6.select('includesConfigItem', 'SecondaryProcess', 4).metalStampingQtyPerRun}</t>
  </si>
  <si>
    <t>${MS6.select('includesConfigItem', 'SecondaryProcess', 4).processSuCostPc}</t>
  </si>
  <si>
    <t>${MS6.select('includesConfigItem', 'SecondaryProcess', 4).processLabourCostPerPiece}</t>
  </si>
  <si>
    <t>${MS6.select('includesConfigItem', 'SecondaryProcess', 4).processLoss}</t>
  </si>
  <si>
    <t>${MS6.select('includesConfigItem', 'SecondaryProcess', 4).processTotalCostPerPiece}</t>
  </si>
  <si>
    <t>${MS6.select('includesConfigItem', 'SecondaryProcess', 4).tumblingQtyPerLoad}</t>
  </si>
  <si>
    <t>${MS6.select('includesConfigItem', 'SecondaryProcess', 4).tumblingTimeperPLS}</t>
  </si>
  <si>
    <t>${MS6.select('includesConfigItem', 'SecondaryProcess', 4).tumblingSetupTime}</t>
  </si>
  <si>
    <t>${MS6.select('includesConfigItem', 'SecondaryProcess', 4).tumblingPLSMax}</t>
  </si>
  <si>
    <t>${MS6.select('includesConfigItem', 'SecondaryProcess', 4).tumblingHcPerHr}</t>
  </si>
  <si>
    <t>${MS6.select('includesConfigItem', 'SecondaryProcess', 4).tumblingAdditionalCost}</t>
  </si>
  <si>
    <t>${MS6.select('includesConfigItem', 'SecondaryProcess', 4).tumblingQtyPerAddCost}</t>
  </si>
  <si>
    <t>${MS6.select('includesConfigItem', 'SecondaryProcess', 4).tumblingQC}</t>
  </si>
  <si>
    <t>${MS6.select('includesConfigItem', 'SecondaryProcess', 4).processAddtionCostPerPc}</t>
  </si>
  <si>
    <t>${MS6.select('includesConfigItem', 'SecondaryProcess', 4).processQCCostPerPc}</t>
  </si>
  <si>
    <t>${MS6.select('configItemIncludedBy', '', 0).select('includesSalesItem', 'SecondaryFinishingProcess', 0).objectName}</t>
  </si>
  <si>
    <t>${MS6.select('includesConfigItem', 'SecondaryFinishingProcess', 0).metalStampingToolCost}</t>
  </si>
  <si>
    <t>${MS6.select('includesConfigItem', 'SecondaryFinishingProcess', 0).select('hasProcessStation', '', 0).label}</t>
  </si>
  <si>
    <t>${MS6.select('includesConfigItem', 'SecondaryFinishingProcess', 0).select('hasMSURate', '', 0).label}</t>
  </si>
  <si>
    <t>${MS6.select('includesConfigItem', 'SecondaryFinishingProcess', 0).processCycleTime}</t>
  </si>
  <si>
    <t>${MS6.select('includesConfigItem', 'SecondaryFinishingProcess', 0).processEff}</t>
  </si>
  <si>
    <t>${MS6.select('includesConfigItem', 'SecondaryFinishingProcess', 0).processMachineQtyPerHour}</t>
  </si>
  <si>
    <t>${MS6.select('includesConfigItem', 'SecondaryFinishingProcess', 0).processMachineRatePerHr}</t>
  </si>
  <si>
    <t>${MS6.select('includesConfigItem', 'SecondaryFinishingProcess', 0).processMachineCostPerPiece}</t>
  </si>
  <si>
    <t>${MS6.select('includesConfigItem', 'SecondaryFinishingProcess', 0).processSetup}</t>
  </si>
  <si>
    <t>${MS6.select('includesConfigItem', 'SecondaryFinishingProcess', 0).metalStampingQtyPerRun}</t>
  </si>
  <si>
    <t>${MS6.select('includesConfigItem', 'SecondaryFinishingProcess', 0).processSuCostPc}</t>
  </si>
  <si>
    <t>${MS6.select('includesConfigItem', 'SecondaryFinishingProcess', 0).processLabourCostPerPiece}</t>
  </si>
  <si>
    <t>${MS6.select('includesConfigItem', 'SecondaryFinishingProcess', 0).processTotalCostPerPiece}</t>
  </si>
  <si>
    <t>${MS6.select('includesConfigItem', 'SecondaryFinishingProcess', 0).tumblingQtyPerLoad}</t>
  </si>
  <si>
    <t>${MS6.select('includesConfigItem', 'SecondaryFinishingProcess', 0).tumblingTimeperPLS}</t>
  </si>
  <si>
    <t>${MS6.select('includesConfigItem', 'SecondaryFinishingProcess', 0).tumblingSetupTime}</t>
  </si>
  <si>
    <t>${MS6.select('includesConfigItem', 'SecondaryFinishingProcess', 0).tumblingPLSMax}</t>
  </si>
  <si>
    <t>${MS6.select('includesConfigItem', 'SecondaryFinishingProcess', 0).tumblingHcPerHr}</t>
  </si>
  <si>
    <t>${MS6.select('includesConfigItem', 'SecondaryFinishingProcess', 0).tumblingAdditionalCost}</t>
  </si>
  <si>
    <t>${MS6.select('includesConfigItem', 'SecondaryFinishingProcess', 0).tumblingQtyPerAddCost}</t>
  </si>
  <si>
    <t>${MS6.select('includesConfigItem', 'SecondaryFinishingProcess', 0).tumblingQC}</t>
  </si>
  <si>
    <t>${MS6.select('includesConfigItem', 'SecondaryFinishingProcess', 0).processAddtionCostPerPc}</t>
  </si>
  <si>
    <t>${MS6.select('includesConfigItem', 'SecondaryFinishingProcess', 0).processQCCostPerPc}</t>
  </si>
  <si>
    <t>${MS6.select('configItemIncludedBy', '', 0).select('includesSalesItem', 'SecondaryFinishingProcess', 1).objectName}</t>
  </si>
  <si>
    <t>${MS6.select('includesConfigItem', 'SecondaryFinishingProcess', 1).metalStampingToolCost}</t>
  </si>
  <si>
    <t>${MS6.select('includesConfigItem', 'SecondaryFinishingProcess', 1).select('hasProcessStation', '', 0).label}</t>
  </si>
  <si>
    <t>${MS6.select('includesConfigItem', 'SecondaryFinishingProcess', 1).select('hasMSURate', '', 0).label}</t>
  </si>
  <si>
    <t>${MS6.select('includesConfigItem', 'SecondaryFinishingProcess', 1).processCycleTime}</t>
  </si>
  <si>
    <t>${MS6.select('includesConfigItem', 'SecondaryFinishingProcess', 1).processEff}</t>
  </si>
  <si>
    <t>${MS6.select('includesConfigItem', 'SecondaryFinishingProcess', 1).processMachineQtyPerHour}</t>
  </si>
  <si>
    <t>${MS6.select('includesConfigItem', 'SecondaryFinishingProcess', 1).processMachineRatePerHr}</t>
  </si>
  <si>
    <t>${MS6.select('includesConfigItem', 'SecondaryFinishingProcess', 1).processMachineCostPerPiece}</t>
  </si>
  <si>
    <t>${MS6.select('includesConfigItem', 'SecondaryFinishingProcess', 1).processSetup}</t>
  </si>
  <si>
    <t>${MS6.select('includesConfigItem', 'SecondaryFinishingProcess', 1).metalStampingQtyPerRun}</t>
  </si>
  <si>
    <t>${MS6.select('includesConfigItem', 'SecondaryFinishingProcess', 1).processSuCostPc}</t>
  </si>
  <si>
    <t>${MS6.select('includesConfigItem', 'SecondaryFinishingProcess', 1).processLabourCostPerPiece}</t>
  </si>
  <si>
    <t>${MS6.select('includesConfigItem', 'SecondaryFinishingProcess', 1).processTotalCostPerPiece}</t>
  </si>
  <si>
    <t>${MS6.select('includesConfigItem', 'SecondaryFinishingProcess', 1).tumblingQtyPerLoad}</t>
  </si>
  <si>
    <t>${MS6.select('includesConfigItem', 'SecondaryFinishingProcess', 1).tumblingTimeperPLS}</t>
  </si>
  <si>
    <t>${MS6.select('includesConfigItem', 'SecondaryFinishingProcess', 1).tumblingSetupTime}</t>
  </si>
  <si>
    <t>${MS6.select('includesConfigItem', 'SecondaryFinishingProcess', 1).tumblingPLSMax}</t>
  </si>
  <si>
    <t>${MS6.select('includesConfigItem', 'SecondaryFinishingProcess', 1).tumblingHcPerHr}</t>
  </si>
  <si>
    <t>${MS6.select('includesConfigItem', 'SecondaryFinishingProcess', 1).tumblingAdditionalCost}</t>
  </si>
  <si>
    <t>${MS6.select('includesConfigItem', 'SecondaryFinishingProcess', 1).tumblingQtyPerAddCost}</t>
  </si>
  <si>
    <t>${MS6.select('includesConfigItem', 'SecondaryFinishingProcess', 1).tumblingQC}</t>
  </si>
  <si>
    <t>${MS6.select('includesConfigItem', 'SecondaryFinishingProcess', 1).processAddtionCostPerPc}</t>
  </si>
  <si>
    <t>${MS6.select('includesConfigItem', 'SecondaryFinishingProcess', 1).processQCCostPerPc}</t>
  </si>
  <si>
    <t>${MS6.select('configItemIncludedBy', '', 0).select('includesSalesItem', 'SecondaryFinishingProcess', 2).objectName}</t>
  </si>
  <si>
    <t>${MS6.select('includesConfigItem', 'SecondaryFinishingProcess', 2).metalStampingToolCost}</t>
  </si>
  <si>
    <t>${MS6.select('includesConfigItem', 'SecondaryFinishingProcess', 2).select('hasProcessStation', '', 0).label}</t>
  </si>
  <si>
    <t>${MS6.select('includesConfigItem', 'SecondaryFinishingProcess', 2).select('hasMSURate', '', 0).label}</t>
  </si>
  <si>
    <t>${MS6.select('includesConfigItem', 'SecondaryFinishingProcess', 2).processCycleTime}</t>
  </si>
  <si>
    <t>${MS6.select('includesConfigItem', 'SecondaryFinishingProcess', 2).processEff}</t>
  </si>
  <si>
    <t>${MS6.select('includesConfigItem', 'SecondaryFinishingProcess', 2).processMachineQtyPerHour}</t>
  </si>
  <si>
    <t>${MS6.select('includesConfigItem', 'SecondaryFinishingProcess', 2).processMachineRatePerHr}</t>
  </si>
  <si>
    <t>${MS6.select('includesConfigItem', 'SecondaryFinishingProcess', 2).processMachineCostPerPiece}</t>
  </si>
  <si>
    <t>${MS6.select('includesConfigItem', 'SecondaryFinishingProcess', 2).processSetup}</t>
  </si>
  <si>
    <t>${MS6.select('includesConfigItem', 'SecondaryFinishingProcess', 2).metalStampingQtyPerRun}</t>
  </si>
  <si>
    <t>${MS6.select('includesConfigItem', 'SecondaryFinishingProcess', 2).processSuCostPc}</t>
  </si>
  <si>
    <t>${MS6.select('includesConfigItem', 'SecondaryFinishingProcess', 2).processLabourCostPerPiece}</t>
  </si>
  <si>
    <t>${MS6.select('includesConfigItem', 'SecondaryFinishingProcess', 2).processTotalCostPerPiece}</t>
  </si>
  <si>
    <t>${MS6.select('includesConfigItem', 'SecondaryFinishingProcess', 2).tumblingQtyPerLoad}</t>
  </si>
  <si>
    <t>${MS6.select('includesConfigItem', 'SecondaryFinishingProcess', 2).tumblingTimeperPLS}</t>
  </si>
  <si>
    <t>${MS6.select('includesConfigItem', 'SecondaryFinishingProcess', 2).tumblingSetupTime}</t>
  </si>
  <si>
    <t>${MS6.select('includesConfigItem', 'SecondaryFinishingProcess', 2).tumblingPLSMax}</t>
  </si>
  <si>
    <t>${MS6.select('includesConfigItem', 'SecondaryFinishingProcess', 2).tumblingHcPerHr}</t>
  </si>
  <si>
    <t>${MS6.select('includesConfigItem', 'SecondaryFinishingProcess', 2).tumblingAdditionalCost}</t>
  </si>
  <si>
    <t>${MS6.select('includesConfigItem', 'SecondaryFinishingProcess', 2).tumblingQtyPerAddCost}</t>
  </si>
  <si>
    <t>${MS6.select('includesConfigItem', 'SecondaryFinishingProcess', 2).tumblingQC}</t>
  </si>
  <si>
    <t>${MS6.select('includesConfigItem', 'SecondaryFinishingProcess', 2).processAddtionCostPerPc}</t>
  </si>
  <si>
    <t>${MS6.select('includesConfigItem', 'SecondaryFinishingProcess', 2).processQCCostPerPc}</t>
  </si>
  <si>
    <t>${MS6.select('configItemIncludedBy', '', 0).select('includesSalesItem', 'SecondaryFinishingProcess', 3).objectName}</t>
  </si>
  <si>
    <t>${MS6.select('includesConfigItem', 'SecondaryFinishingProcess', 3).metalStampingToolCost}</t>
  </si>
  <si>
    <t>${MS6.select('includesConfigItem', 'SecondaryFinishingProcess', 3).select('hasProcessStation', '', 0).label}</t>
  </si>
  <si>
    <t>${MS6.select('includesConfigItem', 'SecondaryFinishingProcess', 3).select('hasMSURate', '', 0).label}</t>
  </si>
  <si>
    <t>${MS6.select('includesConfigItem', 'SecondaryFinishingProcess', 3).processCycleTime}</t>
  </si>
  <si>
    <t>${MS6.select('includesConfigItem', 'SecondaryFinishingProcess', 3).processEff}</t>
  </si>
  <si>
    <t>${MS6.select('includesConfigItem', 'SecondaryFinishingProcess', 3).processMachineQtyPerHour}</t>
  </si>
  <si>
    <t>${MS6.select('includesConfigItem', 'SecondaryFinishingProcess', 3).processMachineRatePerHr}</t>
  </si>
  <si>
    <t>${MS6.select('includesConfigItem', 'SecondaryFinishingProcess', 3).processMachineCostPerPiece}</t>
  </si>
  <si>
    <t>${MS6.select('includesConfigItem', 'SecondaryFinishingProcess', 3).processSetup}</t>
  </si>
  <si>
    <t>${MS6.select('includesConfigItem', 'SecondaryFinishingProcess', 3).metalStampingQtyPerRun}</t>
  </si>
  <si>
    <t>${MS6.select('includesConfigItem', 'SecondaryFinishingProcess', 3).processSuCostPc}</t>
  </si>
  <si>
    <t>${MS6.select('includesConfigItem', 'SecondaryFinishingProcess', 3).processLabourCostPerPiece}</t>
  </si>
  <si>
    <t>${MS6.select('includesConfigItem', 'SecondaryFinishingProcess', 3).processTotalCostPerPiece}</t>
  </si>
  <si>
    <t>${MS6.select('includesConfigItem', 'SecondaryFinishingProcess', 3).tumblingQtyPerLoad}</t>
  </si>
  <si>
    <t>${MS6.select('includesConfigItem', 'SecondaryFinishingProcess', 3).tumblingTimeperPLS}</t>
  </si>
  <si>
    <t>${MS6.select('includesConfigItem', 'SecondaryFinishingProcess', 3).tumblingSetupTime}</t>
  </si>
  <si>
    <t>${MS6.select('includesConfigItem', 'SecondaryFinishingProcess', 3).tumblingPLSMax}</t>
  </si>
  <si>
    <t>${MS6.select('includesConfigItem', 'SecondaryFinishingProcess', 3).tumblingHcPerHr}</t>
  </si>
  <si>
    <t>${MS6.select('includesConfigItem', 'SecondaryFinishingProcess', 3).tumblingAdditionalCost}</t>
  </si>
  <si>
    <t>${MS6.select('includesConfigItem', 'SecondaryFinishingProcess', 3).tumblingQtyPerAddCost}</t>
  </si>
  <si>
    <t>${MS6.select('includesConfigItem', 'SecondaryFinishingProcess', 3).tumblingQC}</t>
  </si>
  <si>
    <t>${MS6.select('includesConfigItem', 'SecondaryFinishingProcess', 3).processAddtionCostPerPc}</t>
  </si>
  <si>
    <t>${MS6.select('includesConfigItem', 'SecondaryFinishingProcess', 3).processQCCostPerPc}</t>
  </si>
  <si>
    <t>${MS6.select('configItemIncludedBy', '', 0).select('includesSalesItem', 'SecondaryFinishingProcess', 4).objectName}</t>
  </si>
  <si>
    <t>${MS6.select('includesConfigItem', 'SecondaryFinishingProcess', 4).metalStampingToolCost}</t>
  </si>
  <si>
    <t>${MS6.select('includesConfigItem', 'SecondaryFinishingProcess', 4).select('hasProcessStation', '', 0).label}</t>
  </si>
  <si>
    <t>${MS6.select('includesConfigItem', 'SecondaryFinishingProcess', 4).select('hasMSURate', '', 0).label}</t>
  </si>
  <si>
    <t>${MS6.select('includesConfigItem', 'SecondaryFinishingProcess', 4).processCycleTime}</t>
  </si>
  <si>
    <t>${MS6.select('includesConfigItem', 'SecondaryFinishingProcess', 4).processEff}</t>
  </si>
  <si>
    <t>${MS6.select('includesConfigItem', 'SecondaryFinishingProcess', 4).processMachineQtyPerHour}</t>
  </si>
  <si>
    <t>${MS6.select('includesConfigItem', 'SecondaryFinishingProcess', 4).processMachineRatePerHr}</t>
  </si>
  <si>
    <t>${MS6.select('includesConfigItem', 'SecondaryFinishingProcess', 4).processMachineCostPerPiece}</t>
  </si>
  <si>
    <t>${MS6.select('includesConfigItem', 'SecondaryFinishingProcess', 4).processSetup}</t>
  </si>
  <si>
    <t>${MS6.select('includesConfigItem', 'SecondaryFinishingProcess', 4).metalStampingQtyPerRun}</t>
  </si>
  <si>
    <t>${MS6.select('includesConfigItem', 'SecondaryFinishingProcess', 4).processSuCostPc}</t>
  </si>
  <si>
    <t>${MS6.select('includesConfigItem', 'SecondaryFinishingProcess', 4).processLabourCostPerPiece}</t>
  </si>
  <si>
    <t>${MS6.select('includesConfigItem', 'SecondaryFinishingProcess', 4).processTotalCostPerPiece}</t>
  </si>
  <si>
    <t>${MS6.select('includesConfigItem', 'SecondaryFinishingProcess', 4).tumblingQtyPerLoad}</t>
  </si>
  <si>
    <t>${MS6.select('includesConfigItem', 'SecondaryFinishingProcess', 4).tumblingTimeperPLS}</t>
  </si>
  <si>
    <t>${MS6.select('includesConfigItem', 'SecondaryFinishingProcess', 4).tumblingSetupTime}</t>
  </si>
  <si>
    <t>${MS6.select('includesConfigItem', 'SecondaryFinishingProcess', 4).tumblingPLSMax}</t>
  </si>
  <si>
    <t>${MS6.select('includesConfigItem', 'SecondaryFinishingProcess', 4).tumblingHcPerHr}</t>
  </si>
  <si>
    <t>${MS6.select('includesConfigItem', 'SecondaryFinishingProcess', 4).tumblingAdditionalCost}</t>
  </si>
  <si>
    <t>${MS6.select('includesConfigItem', 'SecondaryFinishingProcess', 4).tumblingQtyPerAddCost}</t>
  </si>
  <si>
    <t>${MS6.select('includesConfigItem', 'SecondaryFinishingProcess', 4).tumblingQC}</t>
  </si>
  <si>
    <t>${MS6.select('includesConfigItem', 'SecondaryFinishingProcess', 4).processAddtionCostPerPc}</t>
  </si>
  <si>
    <t>${MS6.select('includesConfigItem', 'SecondaryFinishingProcess', 4).processQCCostPerPc}</t>
  </si>
  <si>
    <t>${MS6.metalStampingToolMarkup / 100}</t>
  </si>
  <si>
    <t>${MS6.metalStampingToAmortize}</t>
  </si>
  <si>
    <t>${MS6.metalStampingOverPcs}</t>
  </si>
  <si>
    <t>${MS6.metalStampingTransportCost}</t>
  </si>
  <si>
    <t>${MS6.metalStampingFreightFrom}</t>
  </si>
  <si>
    <t>${MS6.metalStampingFreightTo}</t>
  </si>
  <si>
    <t>${MS6.select('includesConfigItem', 'Packaging', 0).packagingNoOfCtnPerMOQ}</t>
  </si>
  <si>
    <t>${MS6.select('includesConfigItem', 'Packaging', 0).packagingStdCartonBoxPerPallet}</t>
  </si>
  <si>
    <t>${MS6.metalStampingPackagingMatl}</t>
  </si>
  <si>
    <t>${MS6.select('includesConfigItem', 'Packaging', 0).packagingTotalMatlCostPerPiece}</t>
  </si>
  <si>
    <t>${MS6.select('includesConfigItem', 'Packaging', 0).packagingCtnType}</t>
  </si>
  <si>
    <t>${MS6.metalStampingQtyShipment}</t>
  </si>
  <si>
    <t>${MS6.metalStampingFreightMode}</t>
  </si>
  <si>
    <t>${MS6.select('includesConfigItem', 'Packaging', 0).packagingNoOfPalletPerMOQ}</t>
  </si>
  <si>
    <t>${MS6.select('includesConfigItem', 'Packaging', 0).packagingStdNoOfPallet}</t>
  </si>
  <si>
    <t>${MS6.metalStampingPackagingRate}</t>
  </si>
  <si>
    <t>${MS6.select('includesConfigItem', 'Packaging', 0).packagingPkgOutputPerhrs}</t>
  </si>
  <si>
    <t>${MS6.select('includesConfigItem', 'Packaging', 0).packagingQtyPerCtn}</t>
  </si>
  <si>
    <t>${MS6.metalStampingQtyShipmentOther}</t>
  </si>
  <si>
    <t>${MS6.metalStampingFreightContType}</t>
  </si>
  <si>
    <t>${MS6.metalStampingPackagingLabourCostRate}</t>
  </si>
  <si>
    <t>${MS6.select('includesConfigItem', 'Packaging', 0).packagingLabourCostPerHr}</t>
  </si>
  <si>
    <t>${MS6.select('includesConfigItem', 'Packaging', 0).packagingQtyPerPallet}</t>
  </si>
  <si>
    <t>${MS6.metalStampingShipmentCost}</t>
  </si>
  <si>
    <t>${MS6.metalStampingHubbingCost}</t>
  </si>
  <si>
    <t>${MS6.metalStampingProcessPackagingPerPc}</t>
  </si>
  <si>
    <t>${MS6.masterPartPackagingRemark}</t>
  </si>
  <si>
    <t>${MS6.select('includesConfigItem', 'Packaging', 0).packagingFinishedGoodSize}</t>
  </si>
  <si>
    <t>${MS6.select('includesConfigItem', 'Packaging', 0).packagingStdPiecePerCartonBox}</t>
  </si>
  <si>
    <t>${MS6.select('includesConfigItem', 'Packaging', 0).packagingFinishedGoodsPerPallet}</t>
  </si>
  <si>
    <t>${MS6.select('includesConfigItem', 'Packaging', 0).packagingPalletCode}</t>
  </si>
  <si>
    <t>${MS6.select('includesConfigItem', 'Packaging', 0).packagingPalletSize}</t>
  </si>
  <si>
    <t>${MS6.select('includesConfigItem', 'Packaging', 0).packagingPalletUnitPrice}</t>
  </si>
  <si>
    <t>${MS6.select('includesConfigItem', 'Packaging', 0).packagingPalletTotalPrice}</t>
  </si>
  <si>
    <t>${MS6.select('includesConfigItem', 'Packaging', 0).packagingCartonBoxCode}</t>
  </si>
  <si>
    <t>${MS6.select('includesConfigItem', 'Packaging', 0).packagingCartonBoxSize}</t>
  </si>
  <si>
    <t>${MS6.select('includesConfigItem', 'Packaging', 0).packagingCartonBoxUnitPrice}</t>
  </si>
  <si>
    <t>${MS6.select('includesConfigItem', 'Packaging', 0).packagingCartonBoxTotalPrice}</t>
  </si>
  <si>
    <t>${MS6.metalStampingPiecesPerPallet}</t>
  </si>
  <si>
    <t>${MS6.metalStampingEngineeringHrs}</t>
  </si>
  <si>
    <t>${MS6.metalStampingEngineeringCost}</t>
  </si>
  <si>
    <t>${MS6.metalStampingDevelopmentHrs}</t>
  </si>
  <si>
    <t>${MS6.metalStampingDevelopmentCost}</t>
  </si>
  <si>
    <t>${MS6.select('configItemIncludedBy', '', 0).select('includesSalesItem', 'Packaging', 0).select('includesSalesItem','PurchasedPartSubMaterial',0).objectName}</t>
  </si>
  <si>
    <t>${MS6.select('includesConfigItem', 'Packaging', 0).select('includesConfigItem', 'PurchasedPartSubMaterial', 0).partPartNumber}</t>
  </si>
  <si>
    <t>${MS6.select('includesConfigItem', 'Packaging', 0).select('includesConfigItem', 'PurchasedPartSubMaterial', 0).purchasedPartPartDescription}</t>
  </si>
  <si>
    <t>${MS6.select('includesConfigItem', 'Packaging', 0).select('includesConfigItem', 'PurchasedPartSubMaterial', 0).packagingPurchasedPartsQtyPerPalletOther}</t>
  </si>
  <si>
    <t>${MS6.select('configItemIncludedBy', '', 0).select('includesSalesItem', 'Packaging', 0).select('includesSalesItem','PurchasedPartSubMaterial',0).select('includesItemHeaderPriceItem','',0).itemHeaderQuantity}</t>
  </si>
  <si>
    <t>${MS6.select('includesConfigItem', 'Packaging', 0).select('includesConfigItem', 'PurchasedPartSubMaterial', 0).packagingPurchasedPartsQtyPerPallet}</t>
  </si>
  <si>
    <t>${MS6.select('includesConfigItem', 'Packaging', 0).select('includesConfigItem', 'PurchasedPartSubMaterial', 0).mrbNonMFGactlCostPerPiece}</t>
  </si>
  <si>
    <t>${MS6.metalStampingDaysOfStockReqd}</t>
  </si>
  <si>
    <t>${MS6.metalStampingNoOfParts}</t>
  </si>
  <si>
    <t>${MS6.select('configItemIncludedBy', '', 0).select('includesSalesItem', 'Packaging', 0).select('includesSalesItem','PurchasedPartSubMaterial',1).objectName}</t>
  </si>
  <si>
    <t>${MS6.select('includesConfigItem', 'Packaging', 0).select('includesConfigItem', 'PurchasedPartSubMaterial', 1).partPartNumber}</t>
  </si>
  <si>
    <t>${MS6.select('includesConfigItem', 'Packaging', 0).select('includesConfigItem', 'PurchasedPartSubMaterial', 1).purchasedPartPartDescription}</t>
  </si>
  <si>
    <t>${MS6.select('includesConfigItem', 'Packaging', 0).select('includesConfigItem', 'PurchasedPartSubMaterial', 1).packagingPurchasedPartsQtyPerPalletOther}</t>
  </si>
  <si>
    <t>${MS6.select('configItemIncludedBy', '', 0).select('includesSalesItem', 'Packaging', 0).select('includesSalesItem','PurchasedPartSubMaterial',1).select('includesItemHeaderPriceItem','',0).itemHeaderQuantity}</t>
  </si>
  <si>
    <t>${MS6.select('includesConfigItem', 'Packaging', 0).select('includesConfigItem', 'PurchasedPartSubMaterial', 1).packagingPurchasedPartsQtyPerPallet}</t>
  </si>
  <si>
    <t>${MS6.select('includesConfigItem', 'Packaging', 0).select('includesConfigItem', 'PurchasedPartSubMaterial', 1).mrbNonMFGactlCostPerPiece}</t>
  </si>
  <si>
    <t>${MS6.metalStampingProgrammingHrs}</t>
  </si>
  <si>
    <t>${MS6.metalStampingProgrammingCost}</t>
  </si>
  <si>
    <t>${MS6.select('configItemIncludedBy', '', 0).select('includesSalesItem', 'Packaging', 0).select('includesSalesItem','PurchasedPartSubMaterial',2).objectName}</t>
  </si>
  <si>
    <t>${MS6.select('includesConfigItem', 'Packaging', 0).select('includesConfigItem', 'PurchasedPartSubMaterial', 2).partPartNumber}</t>
  </si>
  <si>
    <t>${MS6.select('includesConfigItem', 'Packaging', 0).select('includesConfigItem', 'PurchasedPartSubMaterial', 2).purchasedPartPartDescription}</t>
  </si>
  <si>
    <t>${MS6.select('includesConfigItem', 'Packaging', 0).select('includesConfigItem', 'PurchasedPartSubMaterial', 2).packagingPurchasedPartsQtyPerPalletOther}</t>
  </si>
  <si>
    <t>${MS6.select('configItemIncludedBy', '', 0).select('includesSalesItem', 'Packaging', 0).select('includesSalesItem','PurchasedPartSubMaterial',2).select('includesItemHeaderPriceItem','',0).itemHeaderQuantity}</t>
  </si>
  <si>
    <t>${MS6.select('includesConfigItem', 'Packaging', 0).select('includesConfigItem', 'PurchasedPartSubMaterial', 2).packagingPurchasedPartsQtyPerPallet}</t>
  </si>
  <si>
    <t>${MS6.select('includesConfigItem', 'Packaging', 0).select('includesConfigItem', 'PurchasedPartSubMaterial', 2).mrbNonMFGactlCostPerPiece}</t>
  </si>
  <si>
    <t>${MS6.select('configItemIncludedBy', '', 0).select('includesSalesItem', 'Packaging', 0).select('includesSalesItem','PurchasedPartSubMaterial',3).objectName}</t>
  </si>
  <si>
    <t>${MS6.select('includesConfigItem', 'Packaging', 0).select('includesConfigItem', 'PurchasedPartSubMaterial', 3).partPartNumber}</t>
  </si>
  <si>
    <t>${MS6.select('includesConfigItem', 'Packaging', 0).select('includesConfigItem', 'PurchasedPartSubMaterial',3).purchasedPartPartDescription}</t>
  </si>
  <si>
    <t>${MS6.select('includesConfigItem', 'Packaging', 0).select('includesConfigItem', 'PurchasedPartSubMaterial', 3).packagingPurchasedPartsQtyPerPalletOther}</t>
  </si>
  <si>
    <t>${MS6.select('configItemIncludedBy', '', 0).select('includesSalesItem', 'Packaging', 0).select('includesSalesItem','PurchasedPartSubMaterial',3).select('includesItemHeaderPriceItem','',0).itemHeaderQuantity}</t>
  </si>
  <si>
    <t>${MS6.select('includesConfigItem', 'Packaging', 0).select('includesConfigItem', 'PurchasedPartSubMaterial', 3).packagingPurchasedPartsQtyPerPallet}</t>
  </si>
  <si>
    <t>${MS6.select('includesConfigItem', 'Packaging', 0).select('includesConfigItem', 'PurchasedPartSubMaterial', 3).mrbNonMFGactlCostPerPiece}</t>
  </si>
  <si>
    <t>${MS6.select('configItemIncludedBy', '', 0).select('includesSalesItem', 'Packaging', 0).select('includesSalesItem','PurchasedPartSubMaterial',4).objectName}</t>
  </si>
  <si>
    <t>${MS6.select('includesConfigItem', 'Packaging', 0).select('includesConfigItem', 'PurchasedPartSubMaterial', 4).partPartNumber}</t>
  </si>
  <si>
    <t>${MS6.select('includesConfigItem', 'Packaging', 0).select('includesConfigItem', 'PurchasedPartSubMaterial', 4).purchasedPartPartDescription}</t>
  </si>
  <si>
    <t>${MS6.select('includesConfigItem', 'Packaging', 0).select('includesConfigItem', 'PurchasedPartSubMaterial', 4).packagingPurchasedPartsQtyPerPalletOther}</t>
  </si>
  <si>
    <t>${MS6.select('configItemIncludedBy', '', 0).select('includesSalesItem', 'Packaging', 0).select('includesSalesItem','PurchasedPartSubMaterial',4).select('includesItemHeaderPriceItem','',0).itemHeaderQuantity}</t>
  </si>
  <si>
    <t>${MS6.select('includesConfigItem', 'Packaging', 0).select('includesConfigItem', 'PurchasedPartSubMaterial', 4).packagingPurchasedPartsQtyPerPallet}</t>
  </si>
  <si>
    <t>${MS6.select('includesConfigItem', 'Packaging', 0).select('includesConfigItem', 'PurchasedPartSubMaterial', 4).mrbNonMFGactlCostPerPiece}</t>
  </si>
  <si>
    <t>${MS6.select('configItemIncludedBy', '', 0).select('includesSalesItem', 'Packaging', 0).select('includesSalesItem','PurchasedPartSubMaterial',5).objectName}</t>
  </si>
  <si>
    <t>${MS6.select('includesConfigItem', 'Packaging', 0).select('includesConfigItem', 'PurchasedPartSubMaterial', 5).partPartNumber}</t>
  </si>
  <si>
    <t>${MS6.select('includesConfigItem', 'Packaging', 0).select('includesConfigItem', 'PurchasedPartSubMaterial', 5).purchasedPartPartDescription}</t>
  </si>
  <si>
    <t>${MS6.select('includesConfigItem', 'Packaging', 0).select('includesConfigItem', 'PurchasedPartSubMaterial', 5).packagingPurchasedPartsQtyPerPalletOther}</t>
  </si>
  <si>
    <t>${MS6.select('configItemIncludedBy', '', 0).select('includesSalesItem', 'Packaging', 0).select('includesSalesItem','PurchasedPartSubMaterial',5).select('includesItemHeaderPriceItem','',0).itemHeaderQuantity}</t>
  </si>
  <si>
    <t>${MS6.select('includesConfigItem', 'Packaging', 0).select('includesConfigItem', 'PurchasedPartSubMaterial', 5).packagingPurchasedPartsQtyPerPallet}</t>
  </si>
  <si>
    <t>${MS6.select('includesConfigItem', 'Packaging', 0).select('includesConfigItem', 'PurchasedPartSubMaterial', 5).mrbNonMFGactlCostPerPiece}</t>
  </si>
  <si>
    <t>${MS6.select('configItemIncludedBy', '', 0).select('includesSalesItem', 'Packaging', 0).select('includesSalesItem','PurchasedPartSubMaterial',6).objectName}</t>
  </si>
  <si>
    <t>${MS6.select('includesConfigItem', 'Packaging', 0).select('includesConfigItem', 'PurchasedPartSubMaterial', 6).partPartNumber}</t>
  </si>
  <si>
    <t>${MS6.select('includesConfigItem', 'Packaging', 0).select('includesConfigItem', 'PurchasedPartSubMaterial', 6).purchasedPartPartDescription}</t>
  </si>
  <si>
    <t>${MS6.select('includesConfigItem', 'Packaging', 0).select('includesConfigItem', 'PurchasedPartSubMaterial', 6).packagingPurchasedPartsQtyPerPalletOther}</t>
  </si>
  <si>
    <t>${MS6.select('configItemIncludedBy', '', 0).select('includesSalesItem', 'Packaging', 0).select('includesSalesItem','PurchasedPartSubMaterial',6).select('includesItemHeaderPriceItem','',0).itemHeaderQuantity}</t>
  </si>
  <si>
    <t>${MS6.select('includesConfigItem', 'Packaging', 0).select('includesConfigItem', 'PurchasedPartSubMaterial', 6).packagingPurchasedPartsQtyPerPallet}</t>
  </si>
  <si>
    <t>${MS6.select('includesConfigItem', 'Packaging', 0).select('includesConfigItem', 'PurchasedPartSubMaterial', 6).mrbNonMFGactlCostPerPiece}</t>
  </si>
  <si>
    <t>${MS6.select('configItemIncludedBy', '', 0).select('includesSalesItem', 'Packaging', 0).select('includesSalesItem','PurchasedPartSubMaterial',7).objectName}</t>
  </si>
  <si>
    <t>${MS6.select('includesConfigItem', 'Packaging', 0).select('includesConfigItem', 'PurchasedPartSubMaterial', 7).partPartNumber}</t>
  </si>
  <si>
    <t>${MS6.select('includesConfigItem', 'Packaging', 0).select('includesConfigItem', 'PurchasedPartSubMaterial', 7).purchasedPartPartDescription}</t>
  </si>
  <si>
    <t>${MS6.select('includesConfigItem', 'Packaging', 0).select('includesConfigItem', 'PurchasedPartSubMaterial', 7).packagingPurchasedPartsQtyPerPalletOther}</t>
  </si>
  <si>
    <t>${MS6.select('configItemIncludedBy', '', 0).select('includesSalesItem', 'Packaging', 0).select('includesSalesItem','PurchasedPartSubMaterial',7).select('includesItemHeaderPriceItem','',0).itemHeaderQuantity}</t>
  </si>
  <si>
    <t>${MS6.select('includesConfigItem', 'Packaging', 0).select('includesConfigItem', 'PurchasedPartSubMaterial', 7).packagingPurchasedPartsQtyPerPallet}</t>
  </si>
  <si>
    <t>${MS6.select('includesConfigItem', 'Packaging', 0).select('includesConfigItem', 'PurchasedPartSubMaterial', 7).mrbNonMFGactlCostPerPiece}</t>
  </si>
  <si>
    <t>${MS6.metalStampingFinishingMarkup/100}</t>
  </si>
  <si>
    <t>${MS6.select('configItemIncludedBy', '', 0).select('includesSalesItem', 'Packaging', 0).select('includesSalesItem','PurchasedPartSubMaterial',8).objectName}</t>
  </si>
  <si>
    <t>${MS6.select('includesConfigItem', 'Packaging', 0).select('includesConfigItem', 'PurchasedPartSubMaterial', 8).partPartNumber}</t>
  </si>
  <si>
    <t>${MS6.select('includesConfigItem', 'Packaging', 0).select('includesConfigItem', 'PurchasedPartSubMaterial',8).purchasedPartPartDescription}</t>
  </si>
  <si>
    <t>${MS6.select('includesConfigItem', 'Packaging', 0).select('includesConfigItem', 'PurchasedPartSubMaterial', 8).packagingPurchasedPartsQtyPerPalletOther}</t>
  </si>
  <si>
    <t>${MS6.select('configItemIncludedBy', '', 0).select('includesSalesItem', 'Packaging', 0).select('includesSalesItem','PurchasedPartSubMaterial',8).select('includesItemHeaderPriceItem','',0).itemHeaderQuantity}</t>
  </si>
  <si>
    <t>${MS6.select('includesConfigItem', 'Packaging', 0).select('includesConfigItem', 'PurchasedPartSubMaterial', 8).packagingPurchasedPartsQtyPerPallet}</t>
  </si>
  <si>
    <t>${MS6.select('includesConfigItem', 'Packaging', 0).select('includesConfigItem', 'PurchasedPartSubMaterial', 8).mrbNonMFGactlCostPerPiece}</t>
  </si>
  <si>
    <t>${MS6.select('configItemIncludedBy', '', 0).select('includesSalesItem', 'Packaging', 0).select('includesSalesItem','PurchasedPartSubMaterial',9).objectName}</t>
  </si>
  <si>
    <t>${MS6.select('includesConfigItem', 'Packaging', 0).select('includesConfigItem', 'PurchasedPartSubMaterial', 9).partPartNumber}</t>
  </si>
  <si>
    <t>${MS6.select('includesConfigItem', 'Packaging', 0).select('includesConfigItem', 'PurchasedPartSubMaterial',9).purchasedPartPartDescription}</t>
  </si>
  <si>
    <t>${MS6.select('includesConfigItem', 'Packaging', 0).select('includesConfigItem', 'PurchasedPartSubMaterial', 9).packagingPurchasedPartsQtyPerPalletOther}</t>
  </si>
  <si>
    <t>${MS6.select('configItemIncludedBy', '', 0).select('includesSalesItem', 'Packaging', 0).select('includesSalesItem','PurchasedPartSubMaterial',9).select('includesItemHeaderPriceItem','',0).itemHeaderQuantity}</t>
  </si>
  <si>
    <t>${MS6.select('includesConfigItem', 'Packaging', 0).select('includesConfigItem', 'PurchasedPartSubMaterial', 9).packagingPurchasedPartsQtyPerPallet}</t>
  </si>
  <si>
    <t>${MS6.select('includesConfigItem', 'Packaging', 0).select('includesConfigItem', 'PurchasedPartSubMaterial', 9).mrbNonMFGactlCostPerPiece}</t>
  </si>
  <si>
    <t>${MS6.select('configItemIncludedBy', '', 0).select('includesSalesItem', 'Packaging', 0).select('includesSalesItem','PurchasedPartSubMaterial',10).objectName}</t>
  </si>
  <si>
    <t>${MS6.select('includesConfigItem', 'Packaging', 0).select('includesConfigItem', 'PurchasedPartSubMaterial', 10).partPartNumber}</t>
  </si>
  <si>
    <t>${MS6.select('includesConfigItem', 'Packaging', 0).select('includesConfigItem', 'PurchasedPartSubMaterial', 10).purchasedPartPartDescription}</t>
  </si>
  <si>
    <t>${MS6.select('includesConfigItem', 'Packaging', 0).select('includesConfigItem', 'PurchasedPartSubMaterial', 10).packagingPurchasedPartsQtyPerPalletOther}</t>
  </si>
  <si>
    <t>${MS6.select('configItemIncludedBy', '', 0).select('includesSalesItem', 'Packaging', 0).select('includesSalesItem','PurchasedPartSubMaterial',10).select('includesItemHeaderPriceItem','',0).itemHeaderQuantity}</t>
  </si>
  <si>
    <t>${MS6.select('includesConfigItem', 'Packaging', 0).select('includesConfigItem', 'PurchasedPartSubMaterial', 10).packagingPurchasedPartsQtyPerPallet}</t>
  </si>
  <si>
    <t>${MS6.select('includesConfigItem', 'Packaging', 0).select('includesConfigItem', 'PurchasedPartSubMaterial', 10).mrbNonMFGactlCostPerPiece}</t>
  </si>
  <si>
    <t>${MS6.select('configItemIncludedBy', '', 0).select('includesSalesItem', 'Packaging', 0).select('includesSalesItem','PurchasedPartSubMaterial',11).objectName}</t>
  </si>
  <si>
    <t>${MS6.select('includesConfigItem', 'Packaging', 0).select('includesConfigItem', 'PurchasedPartSubMaterial', 11).partPartNumber}</t>
  </si>
  <si>
    <t>${MS6.select('includesConfigItem', 'Packaging', 0).select('includesConfigItem', 'PurchasedPartSubMaterial', 11).purchasedPartPartDescription}</t>
  </si>
  <si>
    <t>${MS6.select('includesConfigItem', 'Packaging', 0).select('includesConfigItem', 'PurchasedPartSubMaterial', 11).packagingPurchasedPartsQtyPerPalletOther}</t>
  </si>
  <si>
    <t>${MS6.select('configItemIncludedBy', '', 0).select('includesSalesItem', 'Packaging', 0).select('includesSalesItem','PurchasedPartSubMaterial',11).select('includesItemHeaderPriceItem','',0).itemHeaderQuantity}</t>
  </si>
  <si>
    <t>${MS6.select('includesConfigItem', 'Packaging', 0).select('includesConfigItem', 'PurchasedPartSubMaterial', 11).packagingPurchasedPartsQtyPerPallet}</t>
  </si>
  <si>
    <t>${MS6.select('includesConfigItem', 'Packaging', 0).select('includesConfigItem', 'PurchasedPartSubMaterial', 11).mrbNonMFGactlCostPerPiece}</t>
  </si>
  <si>
    <t>${MS6.metalStampingPackagingMatlMarkup/100}</t>
  </si>
  <si>
    <t>${MS6.metalStampingFreightMarkup/100}</t>
  </si>
  <si>
    <t>${MS6.select('includesConfigItem', 'Packaging', 0).packagingMarkUp}</t>
  </si>
  <si>
    <t>${MS6.metalStampingYieldLossMarkup/100}</t>
  </si>
  <si>
    <t>${MS6.metalStampingOverheadMarkup/100}</t>
  </si>
  <si>
    <t>${MS6.metalStampingProfitMarkup/100}</t>
  </si>
  <si>
    <t>${MS6.metalStampingFinancingMarkup/100}</t>
  </si>
  <si>
    <t>${MS6.metalStampingCustomDutyMarkup/100}</t>
  </si>
  <si>
    <t>${MS6.metalStampingTotalCostNoMarkup}</t>
  </si>
  <si>
    <t>${MS6.metalStampingYearOverYearReductionY1}</t>
  </si>
  <si>
    <t>${MS6.metalStampingTotalCostY1}</t>
  </si>
  <si>
    <t>${MS6.metalStampingVAT}</t>
  </si>
  <si>
    <t>${MS6.metalStampingYearOverYearReductionY2}</t>
  </si>
  <si>
    <t>${MS6.metalStampingTotalCostY2}</t>
  </si>
  <si>
    <t>${MS6.metalStampingYearOverYearReductionY3}</t>
  </si>
  <si>
    <t>${MS6.metalStampingTotalCostY3}</t>
  </si>
  <si>
    <t>${MS6.metalStampingYearOverYearReductionY4}</t>
  </si>
  <si>
    <t>${MS6.metalStampingTotalCostY4}</t>
  </si>
  <si>
    <t>${MS6.metalStampingYearOverYearReductionY5}</t>
  </si>
  <si>
    <t>${MS6.metalStampingTotalCostY5}</t>
  </si>
  <si>
    <t>${MS7.partPartName}</t>
  </si>
  <si>
    <t>${MS7.partPartNumber}</t>
  </si>
  <si>
    <t>${MS7.metalStampingProjectVolume}</t>
  </si>
  <si>
    <t>${MS7.metalStampingQtyMth}</t>
  </si>
  <si>
    <t>${MS7.metalStampingQtyPerRunOther}</t>
  </si>
  <si>
    <t>${MS7.metalStampingPartFlatThickness}</t>
  </si>
  <si>
    <t>${MS7.metalStampingDensityOther}</t>
  </si>
  <si>
    <t>${MS7.metalStampingCavity}</t>
  </si>
  <si>
    <t>${MS7.hasMaterialType.label}</t>
  </si>
  <si>
    <t>${MS7.metalStampingPartFlatLength}</t>
  </si>
  <si>
    <t>${MS7.metalStampingDegreasing}</t>
  </si>
  <si>
    <t>${MS7.hasMaterialSpecification.label}</t>
  </si>
  <si>
    <t>${MS7.metalStampingDensity}</t>
  </si>
  <si>
    <t>${MS7.metalStampingLeadTimeMaterial}</t>
  </si>
  <si>
    <t>${MS7.metalStampingPartVolume}</t>
  </si>
  <si>
    <t>${MS7.metalStampingRawMatlCost}</t>
  </si>
  <si>
    <t>${MS7.metalStampingCostPerSingleStrip}</t>
  </si>
  <si>
    <t>${MS7.metalStampingPartFlatWidth}</t>
  </si>
  <si>
    <t>${MS7.metalStampingSelfEvaporatingOil}</t>
  </si>
  <si>
    <t>${MS7.metalStampingProposedTypeOther}</t>
  </si>
  <si>
    <t>${MS7.metalStampingStripLength}</t>
  </si>
  <si>
    <t>${MS7.dcMaterialInputRunnerWtPerPc}</t>
  </si>
  <si>
    <t>${MS7.metalStampingNetWeightColdForging}</t>
  </si>
  <si>
    <t>${MS7.metalStampingSlittingCost}</t>
  </si>
  <si>
    <t>${MS7.metalStampingMaterialWeight}</t>
  </si>
  <si>
    <t>${MS7.metalStampingStripSizeThickness}</t>
  </si>
  <si>
    <t>${MS7.metalStampingWidth}</t>
  </si>
  <si>
    <t>${MS7.dcMaterialInputOverflowWtPerPc}</t>
  </si>
  <si>
    <t>${MS7.metalStampingOuterDiameter}</t>
  </si>
  <si>
    <t>${MS7.metalStampingRawMatlMarkup / 100}</t>
  </si>
  <si>
    <t>${MS7.metalStampingSmallPartWeight}</t>
  </si>
  <si>
    <t>${MS7.metalStampingWastage / 100}</t>
  </si>
  <si>
    <t>${MS7.dcMaterialInputRecovery/100}</t>
  </si>
  <si>
    <t>${MS7.metalStampingInnerDiameter}</t>
  </si>
  <si>
    <t>${MS7.metalStampingNoOfPitchWastedPerStrip}</t>
  </si>
  <si>
    <t>${MS7.metalStampingPerimeter}</t>
  </si>
  <si>
    <t>${MS7.metalStampingNetWeight}</t>
  </si>
  <si>
    <t>${MS7.metalStampingPitch}</t>
  </si>
  <si>
    <t>${MS7.metalStampingMaterialCode}</t>
  </si>
  <si>
    <t>${MS7.metalStampingDiameter}</t>
  </si>
  <si>
    <t>${MS7.metalStampingArea}</t>
  </si>
  <si>
    <t>${MS7.metalStampingScrapPerKg}</t>
  </si>
  <si>
    <t>${MS7.metalStampingRebate}</t>
  </si>
  <si>
    <t>${MS7.metalStampingEstimatedQtyPerSize}</t>
  </si>
  <si>
    <t>${MS7.select('configItemIncludedBy', '', 0).select('includesSalesItem', 'Subcon', 0).objectName}</t>
  </si>
  <si>
    <t>${MS7.select('includesConfigItem', 'Subcon', 0).mrbNonMFGSource}</t>
  </si>
  <si>
    <t>${MS7.select('includesConfigItem', 'Subcon', 0).mrbNonMFGactlCostPerPiece}</t>
  </si>
  <si>
    <t>${MS7.select('includesConfigItem', 'Subcon', 0).mrbNonMFGMarkUp}</t>
  </si>
  <si>
    <t>${MS7.select('includesConfigItem', 'Subcon', 0).mrbNonMFGCostPerSet}</t>
  </si>
  <si>
    <t>${MS7.select('includesConfigItem', 'Subcon', 0).secondaryProcessDescription}</t>
  </si>
  <si>
    <t>${MS7.select('includesConfigItem', 'Subcon', 0).subconRemark}</t>
  </si>
  <si>
    <t>${MS7.select('configItemIncludedBy', '', 0).select('includesSalesItem', 'Subcon', 1).objectName}</t>
  </si>
  <si>
    <t>${MS7.select('includesConfigItem', 'Subcon', 1).mrbNonMFGSource}</t>
  </si>
  <si>
    <t>${MS7.select('includesConfigItem', 'Subcon', 1).mrbNonMFGactlCostPerPiece}</t>
  </si>
  <si>
    <t>${MS7.select('includesConfigItem', 'Subcon', 1).mrbNonMFGMarkUp}</t>
  </si>
  <si>
    <t>${MS7.select('includesConfigItem', 'Subcon', 1).mrbNonMFGCostPerSet}</t>
  </si>
  <si>
    <t>${MS7.select('includesConfigItem', 'Subcon', 1).secondaryProcessDescription}</t>
  </si>
  <si>
    <t>${MS7.select('includesConfigItem', 'Subcon', 1).subconRemark}</t>
  </si>
  <si>
    <t>${MS7.select('configItemIncludedBy', '', 0).select('includesSalesItem', 'Subcon', 2).objectName}</t>
  </si>
  <si>
    <t>${MS7.select('includesConfigItem', 'Subcon', 2).mrbNonMFGSource}</t>
  </si>
  <si>
    <t>${MS7.select('includesConfigItem', 'Subcon', 2).mrbNonMFGactlCostPerPiece}</t>
  </si>
  <si>
    <t>${MS7.select('includesConfigItem', 'Subcon', 2).mrbNonMFGMarkUp}</t>
  </si>
  <si>
    <t>${MS7.select('includesConfigItem', 'Subcon', 2).mrbNonMFGCostPerSet}</t>
  </si>
  <si>
    <t>${MS7.select('includesConfigItem', 'Subcon', 2).secondaryProcessDescription}</t>
  </si>
  <si>
    <t>${MS7.select('includesConfigItem', 'Subcon', 2).subconRemark}</t>
  </si>
  <si>
    <t>${MS7.select('configItemIncludedBy', '', 0).select('includesSalesItem', 'Subcon', 3).objectName}</t>
  </si>
  <si>
    <t>${MS7.select('includesConfigItem', 'Subcon', 3).mrbNonMFGSource}</t>
  </si>
  <si>
    <t>${MS7.select('includesConfigItem', 'Subcon', 3).mrbNonMFGactlCostPerPiece}</t>
  </si>
  <si>
    <t>${MS7.select('includesConfigItem', 'Subcon', 3).mrbNonMFGMarkUp}</t>
  </si>
  <si>
    <t>${MS7.select('includesConfigItem', 'Subcon', 3).mrbNonMFGCostPerSet}</t>
  </si>
  <si>
    <t>${MS7.select('includesConfigItem', 'Subcon', 3).secondaryProcessDescription}</t>
  </si>
  <si>
    <t>${MS7.select('includesConfigItem', 'Subcon', 3).subconRemark}</t>
  </si>
  <si>
    <t>${MS7.select('configItemIncludedBy', '', 0).select('includesSalesItem', 'Subcon', 4).objectName}</t>
  </si>
  <si>
    <t>${MS7.select('includesConfigItem', 'Subcon', 4).mrbNonMFGSource}</t>
  </si>
  <si>
    <t>${MS7.select('includesConfigItem', 'Subcon', 4).mrbNonMFGactlCostPerPiece}</t>
  </si>
  <si>
    <t>${MS7.select('includesConfigItem', 'Subcon', 4).mrbNonMFGMarkUp}</t>
  </si>
  <si>
    <t>${MS7.select('includesConfigItem', 'Subcon', 4).mrbNonMFGCostPerSet}</t>
  </si>
  <si>
    <t>${MS7.select('includesConfigItem', 'Subcon', 4).secondaryProcessDescription}</t>
  </si>
  <si>
    <t>${MS7.select('includesConfigItem', 'Subcon', 4).subconRemark}</t>
  </si>
  <si>
    <t>${MS7.select('configItemIncludedBy', '', 0).select('includesSalesItem', 'Subcon', 5).objectName}</t>
  </si>
  <si>
    <t>${MS7.select('includesConfigItem', 'Subcon', 5).mrbNonMFGSource}</t>
  </si>
  <si>
    <t>${MS7.select('includesConfigItem', 'Subcon', 5).mrbNonMFGactlCostPerPiece}</t>
  </si>
  <si>
    <t>${MS7.select('includesConfigItem', 'Subcon', 5).mrbNonMFGMarkUp}</t>
  </si>
  <si>
    <t>${MS7.select('includesConfigItem', 'Subcon', 5).mrbNonMFGCostPerSet}</t>
  </si>
  <si>
    <t>${MS7.select('includesConfigItem', 'Subcon', 5).secondaryProcessDescription}</t>
  </si>
  <si>
    <t>${MS7.select('includesConfigItem', 'Subcon', 5).subconRemark}</t>
  </si>
  <si>
    <t>${MS7.metalStampingDegreasingCostPerPc}</t>
  </si>
  <si>
    <t>${MS7.metalStampingDegreasingCostPerSet}</t>
  </si>
  <si>
    <t>${MS7.metalStampingSelfEvaporatingOilCostPerPc}</t>
  </si>
  <si>
    <t>${MS7.metalStampingSelfEvaporatingOilCostPerSet}</t>
  </si>
  <si>
    <t>${MS7.select('configItemIncludedBy', '', 0).select('includesSalesItem', 'InhouseFinishing', 0).objectName}</t>
  </si>
  <si>
    <t>${MS7.select('includesConfigItem', 'InhouseFinishing', 0).mrbNonMFGSource}</t>
  </si>
  <si>
    <t>${MS7.select('includesConfigItem', 'InhouseFinishing', 0).mrbNonMFGactlCostPerPiece}</t>
  </si>
  <si>
    <t>${MS7.select('includesConfigItem', 'InhouseFinishing', 0).mrbNonMFGMarkUp}</t>
  </si>
  <si>
    <t>${MS7.select('includesConfigItem', 'InhouseFinishing', 0).mrbNonMFGCostPerSet}</t>
  </si>
  <si>
    <t>${MS7.select('includesConfigItem', 'InhouseFinishing', 0).secondaryProcessDescription}</t>
  </si>
  <si>
    <t>${MS7.select('includesConfigItem', 'InhouseFinishing', 0).subconRemark}</t>
  </si>
  <si>
    <t>${MS7.select('configItemIncludedBy', '', 0).select('includesSalesItem', 'InhouseFinishing', 1).objectName}</t>
  </si>
  <si>
    <t>${MS7.select('includesConfigItem', 'InhouseFinishing', 1).mrbNonMFGSource}</t>
  </si>
  <si>
    <t>${MS7.select('includesConfigItem', 'InhouseFinishing', 1).mrbNonMFGactlCostPerPiece}</t>
  </si>
  <si>
    <t>${MS7.select('includesConfigItem', 'InhouseFinishing', 1).mrbNonMFGMarkUp}</t>
  </si>
  <si>
    <t>${MS7.select('includesConfigItem', 'InhouseFinishing', 1).mrbNonMFGCostPerSet}</t>
  </si>
  <si>
    <t>${MS7.select('includesConfigItem', 'InhouseFinishing', 1).secondaryProcessDescription}</t>
  </si>
  <si>
    <t>${MS7.select('includesConfigItem', 'InhouseFinishing', 1).subconRemark}</t>
  </si>
  <si>
    <t>${MS7.select('configItemIncludedBy', '', 0).select('includesSalesItem', 'InhouseFinishing', 2).objectName}</t>
  </si>
  <si>
    <t>${MS7.select('includesConfigItem', 'InhouseFinishing', 2).mrbNonMFGSource}</t>
  </si>
  <si>
    <t>${MS7.select('includesConfigItem', 'InhouseFinishing',2).mrbNonMFGactlCostPerPiece}</t>
  </si>
  <si>
    <t>${MS7.select('includesConfigItem', 'InhouseFinishing', 2).mrbNonMFGMarkUp}</t>
  </si>
  <si>
    <t>${MS7.select('includesConfigItem', 'InhouseFinishing', 2).mrbNonMFGCostPerSet}</t>
  </si>
  <si>
    <t>${MS7.select('includesConfigItem', 'InhouseFinishing', 2).secondaryProcessDescription}</t>
  </si>
  <si>
    <t>${MS7.select('includesConfigItem', 'InhouseFinishing', 2).subconRemark}</t>
  </si>
  <si>
    <t>${MS7.select('configItemIncludedBy', '', 0).select('includesSalesItem', 'InhouseFinishing', 3).objectName}</t>
  </si>
  <si>
    <t>${MS7.select('includesConfigItem', 'InhouseFinishing', 3).mrbNonMFGSource}</t>
  </si>
  <si>
    <t>${MS7.select('includesConfigItem', 'InhouseFinishing', 3).mrbNonMFGactlCostPerPiece}</t>
  </si>
  <si>
    <t>${MS7.select('includesConfigItem', 'InhouseFinishing', 3).mrbNonMFGMarkUp}</t>
  </si>
  <si>
    <t>${MS7.select('includesConfigItem', 'InhouseFinishing', 3).mrbNonMFGCostPerSet}</t>
  </si>
  <si>
    <t>${MS7.select('includesConfigItem', 'InhouseFinishing', 3).secondaryProcessDescription}</t>
  </si>
  <si>
    <t>${MS7.select('includesConfigItem', 'InhouseFinishing', 3).subconRemark}</t>
  </si>
  <si>
    <t>${MS7.select('configItemIncludedBy', '', 0).select('includesSalesItem', 'InhouseFinishing', 4).objectName}</t>
  </si>
  <si>
    <t>${MS7.select('includesConfigItem', 'InhouseFinishing', 4).mrbNonMFGSource}</t>
  </si>
  <si>
    <t>${MS7.select('includesConfigItem', 'InhouseFinishing', 4).mrbNonMFGactlCostPerPiece}</t>
  </si>
  <si>
    <t>${MS7.select('includesConfigItem', 'InhouseFinishing', 4).mrbNonMFGMarkUp}</t>
  </si>
  <si>
    <t>${MS7.select('includesConfigItem', 'InhouseFinishing', 4).mrbNonMFGCostPerSet}</t>
  </si>
  <si>
    <t>${MS7.select('includesConfigItem', 'InhouseFinishing', 4).secondaryProcessDescription}</t>
  </si>
  <si>
    <t>${MS7.select('includesConfigItem', 'InhouseFinishing', 4).subconRemark}</t>
  </si>
  <si>
    <t>${MS7.select('configItemIncludedBy', '', 0).select('includesSalesItem', 'InhouseFinishing', 5).objectName}</t>
  </si>
  <si>
    <t>${MS7.select('includesConfigItem', 'InhouseFinishing', 5).mrbNonMFGSource}</t>
  </si>
  <si>
    <t>${MS7.select('includesConfigItem', 'InhouseFinishing', 5).mrbNonMFGactlCostPerPiece}</t>
  </si>
  <si>
    <t>${MS7.select('includesConfigItem', 'InhouseFinishing', 5).mrbNonMFGMarkUp}</t>
  </si>
  <si>
    <t>${MS7.select('includesConfigItem', 'InhouseFinishing', 5).mrbNonMFGCostPerSet}</t>
  </si>
  <si>
    <t>${MS7.select('includesConfigItem', 'InhouseFinishing', 5).secondaryProcessDescription}</t>
  </si>
  <si>
    <t>${MS7.select('includesConfigItem', 'InhouseFinishing', 5).subconRemark}</t>
  </si>
  <si>
    <t>${MS7.select('includesConfigItem', 'PurchasedPartSubMaterial', 0).partPartName}</t>
  </si>
  <si>
    <t>${MS7.select('includesConfigItem', 'PurchasedPartSubMaterial', 0).mrbNonMFGActCostPerSet}</t>
  </si>
  <si>
    <t>${MS7.select('includesConfigItem', 'PurchasedPartSubMaterial', 3).partPartName}</t>
  </si>
  <si>
    <t>${MS7.select('includesConfigItem', 'PurchasedPartSubMaterial', 3).mrbNonMFGActCostPerSet}</t>
  </si>
  <si>
    <t>${MS7.select('includesConfigItem', 'PurchasedPartSubMaterial', 1).partPartName}</t>
  </si>
  <si>
    <t>${MS7.select('includesConfigItem', 'PurchasedPartSubMaterial', 1).mrbNonMFGActCostPerSet}</t>
  </si>
  <si>
    <t>${MS7.select('includesConfigItem', 'PurchasedPartSubMaterial', 4).partPartName}</t>
  </si>
  <si>
    <t>${MS7.select('includesConfigItem', 'PurchasedPartSubMaterial', 4).mrbNonMFGActCostPerSet}</t>
  </si>
  <si>
    <t>${MS7.select('includesConfigItem', 'PurchasedPartSubMaterial', 2).partPartName}</t>
  </si>
  <si>
    <t>${MS7.select('includesConfigItem', 'PurchasedPartSubMaterial', 2).mrbNonMFGActCostPerSet}</t>
  </si>
  <si>
    <t>${MS7.select('includesConfigItem', 'PurchasedPartSubMaterial', 5).partPartName}</t>
  </si>
  <si>
    <t>${MS7.select('includesConfigItem', 'PurchasedPartSubMaterial', 5).mrbNonMFGActCostPerSet}</t>
  </si>
  <si>
    <t>${MS7.select('configItemIncludedBy', '', 0).select('includesSalesItem', 'StampingProcess', 0).objectName}</t>
  </si>
  <si>
    <t>${MS7.select('includesConfigItem', 'StampingProcess', 0).metalStampingToolCost}</t>
  </si>
  <si>
    <t>${MS7.select('includesConfigItem', 'StampingProcess', 0).select('hasWorkStation', '', 0).label}</t>
  </si>
  <si>
    <t>${MS7.select('includesConfigItem', 'StampingProcess', 0).select('hasMSURate', '', 0).label}</t>
  </si>
  <si>
    <t>${MS7.select('includesConfigItem', 'StampingProcess', 0).metalStampingSpm}</t>
  </si>
  <si>
    <t>${MS7.select('includesConfigItem', 'StampingProcess', 0).metalStampingEff}</t>
  </si>
  <si>
    <t>${MS7.select('includesConfigItem', 'StampingProcess', 0).metalStampingQtyPerHr}</t>
  </si>
  <si>
    <t>${MS7.select('includesConfigItem', 'StampingProcess', 0).processMachineRatePerHr}</t>
  </si>
  <si>
    <t>${MS7.select('includesConfigItem', 'StampingProcess', 0).metalStampingCostPerPiece}</t>
  </si>
  <si>
    <t>${MS7.select('includesConfigItem', 'StampingProcess', 0).metalStampingSetup}</t>
  </si>
  <si>
    <t>${MS7.select('includesConfigItem', 'StampingProcess', 0).metalStampingQtyPerRun}</t>
  </si>
  <si>
    <t>${MS7.select('includesConfigItem', 'StampingProcess', 0).metalStampingSuCost}</t>
  </si>
  <si>
    <t>${MS7.select('includesConfigItem', 'StampingProcess', 0).metalStampingLabourCostPerMachineHour}</t>
  </si>
  <si>
    <t>${MS7.select('includesConfigItem', 'StampingProcess', 0).metalStampingLabourCostPerPiece}</t>
  </si>
  <si>
    <t>${MS7.select('includesConfigItem', 'StampingProcess', 0).processStampingTotalCostPerPc}</t>
  </si>
  <si>
    <t>${MS7.select('includesConfigItem', 'StampingProcess', 0).metalStampingToolingLife}</t>
  </si>
  <si>
    <t>${MS7.select('configItemIncludedBy', '', 0).select('includesSalesItem', 'StampingProcess', 1).objectName}</t>
  </si>
  <si>
    <t>${MS7.select('includesConfigItem', 'StampingProcess', 1).metalStampingToolCost}</t>
  </si>
  <si>
    <t>${MS7.select('includesConfigItem', 'StampingProcess', 1).select('hasWorkStation', '', 0).label}</t>
  </si>
  <si>
    <t>${MS7.select('includesConfigItem', 'StampingProcess', 1).select('hasMSURate', '', 0).label}</t>
  </si>
  <si>
    <t>${MS7.select('includesConfigItem', 'StampingProcess', 1).metalStampingSpm}</t>
  </si>
  <si>
    <t>${MS7.select('includesConfigItem', 'StampingProcess', 1).metalStampingEff}</t>
  </si>
  <si>
    <t>${MS7.select('includesConfigItem', 'StampingProcess', 1).metalStampingQtyPerHr}</t>
  </si>
  <si>
    <t>${MS7.select('includesConfigItem', 'StampingProcess', 1).processMachineRatePerHr}</t>
  </si>
  <si>
    <t>${MS7.select('includesConfigItem', 'StampingProcess', 1).metalStampingCostPerPiece}</t>
  </si>
  <si>
    <t>${MS7.select('includesConfigItem', 'StampingProcess', 1).metalStampingSetup}</t>
  </si>
  <si>
    <t>${MS7.select('includesConfigItem', 'StampingProcess', 1).metalStampingQtyPerRun}</t>
  </si>
  <si>
    <t>${MS7.select('includesConfigItem', 'StampingProcess', 1).metalStampingSuCost}</t>
  </si>
  <si>
    <t>${MS7.select('includesConfigItem', 'StampingProcess', 1).metalStampingLabourCostPerMachineHour}</t>
  </si>
  <si>
    <t>${MS7.select('includesConfigItem', 'StampingProcess', 1).metalStampingLabourCostPerPiece}</t>
  </si>
  <si>
    <t>${MS7.select('includesConfigItem', 'StampingProcess', 1).processStampingTotalCostPerPc}</t>
  </si>
  <si>
    <t>${MS7.select('includesConfigItem', 'StampingProcess', 1).metalStampingToolingLife}</t>
  </si>
  <si>
    <t>${MS7.select('configItemIncludedBy', '', 0).select('includesSalesItem', 'StampingProcess', 2).objectName}</t>
  </si>
  <si>
    <t>${MS7.select('includesConfigItem', 'StampingProcess', 2).metalStampingToolCost}</t>
  </si>
  <si>
    <t>${MS7.select('includesConfigItem', 'StampingProcess', 2).select('hasWorkStation', '', 0).label}</t>
  </si>
  <si>
    <t>${MS7.select('includesConfigItem', 'StampingProcess', 2).select('hasMSURate', '', 0).label}</t>
  </si>
  <si>
    <t>${MS7.select('includesConfigItem', 'StampingProcess', 2).metalStampingSpm}</t>
  </si>
  <si>
    <t>${MS7.select('includesConfigItem', 'StampingProcess', 2).metalStampingEff}</t>
  </si>
  <si>
    <t>${MS7.select('includesConfigItem', 'StampingProcess', 2).metalStampingQtyPerHr}</t>
  </si>
  <si>
    <t>${MS7.select('includesConfigItem', 'StampingProcess', 2).processMachineRatePerHr}</t>
  </si>
  <si>
    <t>${MS7.select('includesConfigItem', 'StampingProcess', 2).metalStampingCostPerPiece}</t>
  </si>
  <si>
    <t>${MS7.select('includesConfigItem', 'StampingProcess', 2).metalStampingSetup}</t>
  </si>
  <si>
    <t>${MS7.select('includesConfigItem', 'StampingProcess', 2).metalStampingQtyPerRun}</t>
  </si>
  <si>
    <t>${MS7.select('includesConfigItem', 'StampingProcess', 2).metalStampingSuCost}</t>
  </si>
  <si>
    <t>${MS7.select('includesConfigItem', 'StampingProcess', 2).metalStampingLabourCostPerMachineHour}</t>
  </si>
  <si>
    <t>${MS7.select('includesConfigItem', 'StampingProcess', 2).metalStampingLabourCostPerPiece}</t>
  </si>
  <si>
    <t>${MS7.select('includesConfigItem', 'StampingProcess', 2).processStampingTotalCostPerPc}</t>
  </si>
  <si>
    <t>${MS7.select('includesConfigItem', 'StampingProcess', 2).metalStampingToolingLife}</t>
  </si>
  <si>
    <t>${MS7.select('configItemIncludedBy', '', 0).select('includesSalesItem', 'StampingProcess', 3).objectName}</t>
  </si>
  <si>
    <t>${MS7.select('includesConfigItem', 'StampingProcess', 3).metalStampingToolCost}</t>
  </si>
  <si>
    <t>${MS7.select('includesConfigItem', 'StampingProcess', 3).select('hasWorkStation', '', 0).label}</t>
  </si>
  <si>
    <t>${MS7.select('includesConfigItem', 'StampingProcess', 3).select('hasMSURate', '', 0).label}</t>
  </si>
  <si>
    <t>${MS7.select('includesConfigItem', 'StampingProcess', 3).metalStampingSpm}</t>
  </si>
  <si>
    <t>${MS7.select('includesConfigItem', 'StampingProcess', 3).metalStampingEff}</t>
  </si>
  <si>
    <t>${MS7.select('includesConfigItem', 'StampingProcess', 3).metalStampingQtyPerHr}</t>
  </si>
  <si>
    <t>${MS7.select('includesConfigItem', 'StampingProcess', 3).processMachineRatePerHr}</t>
  </si>
  <si>
    <t>${MS7.select('includesConfigItem', 'StampingProcess', 3).metalStampingCostPerPiece}</t>
  </si>
  <si>
    <t>${MS7.select('includesConfigItem', 'StampingProcess', 3).metalStampingSetup}</t>
  </si>
  <si>
    <t>${MS7.select('includesConfigItem', 'StampingProcess', 3).metalStampingQtyPerRun}</t>
  </si>
  <si>
    <t>${MS7.select('includesConfigItem', 'StampingProcess', 3).metalStampingSuCost}</t>
  </si>
  <si>
    <t>${MS7.select('includesConfigItem', 'StampingProcess', 3).metalStampingLabourCostPerMachineHour}</t>
  </si>
  <si>
    <t>${MS7.select('includesConfigItem', 'StampingProcess', 3).metalStampingLabourCostPerPiece}</t>
  </si>
  <si>
    <t>${MS7.select('includesConfigItem', 'StampingProcess', 3).processStampingTotalCostPerPc}</t>
  </si>
  <si>
    <t>${MS7.select('includesConfigItem', 'StampingProcess', 3).metalStampingToolingLife}</t>
  </si>
  <si>
    <t>${MS7.select('configItemIncludedBy', '', 0).select('includesSalesItem', 'StampingProcess', 4).objectName}</t>
  </si>
  <si>
    <t>${MS7.select('includesConfigItem', 'StampingProcess', 4).metalStampingToolCost}</t>
  </si>
  <si>
    <t>${MS7.select('includesConfigItem', 'StampingProcess', 4).select('hasWorkStation', '', 0).label}</t>
  </si>
  <si>
    <t>${MS7.select('includesConfigItem', 'StampingProcess', 4).select('hasMSURate', '', 0).label}</t>
  </si>
  <si>
    <t>${MS7.select('includesConfigItem', 'StampingProcess', 4).metalStampingSpm}</t>
  </si>
  <si>
    <t>${MS7.select('includesConfigItem', 'StampingProcess', 4).metalStampingEff}</t>
  </si>
  <si>
    <t>${MS7.select('includesConfigItem', 'StampingProcess', 4).metalStampingQtyPerHr}</t>
  </si>
  <si>
    <t>${MS7.select('includesConfigItem', 'StampingProcess', 4).processMachineRatePerHr}</t>
  </si>
  <si>
    <t>${MS7.select('includesConfigItem', 'StampingProcess', 4).metalStampingCostPerPiece}</t>
  </si>
  <si>
    <t>${MS7.select('includesConfigItem', 'StampingProcess', 4).metalStampingSetup}</t>
  </si>
  <si>
    <t>${MS7.select('includesConfigItem', 'StampingProcess', 4).metalStampingQtyPerRun}</t>
  </si>
  <si>
    <t>${MS7.select('includesConfigItem', 'StampingProcess', 4).metalStampingSuCost}</t>
  </si>
  <si>
    <t>${MS7.select('includesConfigItem', 'StampingProcess', 4).metalStampingLabourCostPerMachineHour}</t>
  </si>
  <si>
    <t>${MS7.select('includesConfigItem', 'StampingProcess', 4).metalStampingLabourCostPerPiece}</t>
  </si>
  <si>
    <t>${MS7.select('includesConfigItem', 'StampingProcess', 4).processStampingTotalCostPerPc}</t>
  </si>
  <si>
    <t>${MS7.select('includesConfigItem', 'StampingProcess', 4).metalStampingToolingLife}</t>
  </si>
  <si>
    <t>${MS7.select('configItemIncludedBy', '', 0).select('includesSalesItem', 'StampingProcess', 5).objectName}</t>
  </si>
  <si>
    <t>${MS7.select('includesConfigItem', 'StampingProcess', 5).metalStampingToolCost}</t>
  </si>
  <si>
    <t>${MS7.select('includesConfigItem', 'StampingProcess', 5).select('hasWorkStation', '', 0).label}</t>
  </si>
  <si>
    <t>${MS7.select('includesConfigItem', 'StampingProcess', 5).select('hasMSURate', '', 0).label}</t>
  </si>
  <si>
    <t>${MS7.select('includesConfigItem', 'StampingProcess', 5).metalStampingSpm}</t>
  </si>
  <si>
    <t>${MS7.select('includesConfigItem', 'StampingProcess', 5).metalStampingEff}</t>
  </si>
  <si>
    <t>${MS7.select('includesConfigItem', 'StampingProcess', 5).metalStampingQtyPerHr}</t>
  </si>
  <si>
    <t>${MS7.select('includesConfigItem', 'StampingProcess', 5).processMachineRatePerHr}</t>
  </si>
  <si>
    <t>${MS7.select('includesConfigItem', 'StampingProcess', 5).metalStampingCostPerPiece}</t>
  </si>
  <si>
    <t>${MS7.select('includesConfigItem', 'StampingProcess', 5).metalStampingSetup}</t>
  </si>
  <si>
    <t>${MS7.select('includesConfigItem', 'StampingProcess', 5).metalStampingQtyPerRun}</t>
  </si>
  <si>
    <t>${MS7.select('includesConfigItem', 'StampingProcess', 5).metalStampingSuCost}</t>
  </si>
  <si>
    <t>${MS7.select('includesConfigItem', 'StampingProcess', 5).metalStampingLabourCostPerMachineHour}</t>
  </si>
  <si>
    <t>${MS7.select('includesConfigItem', 'StampingProcess', 5).metalStampingLabourCostPerPiece}</t>
  </si>
  <si>
    <t>${MS7.select('includesConfigItem', 'StampingProcess', 5).processStampingTotalCostPerPc}</t>
  </si>
  <si>
    <t>${MS7.select('includesConfigItem', 'StampingProcess', 5).metalStampingToolingLife}</t>
  </si>
  <si>
    <t>${MS7.select('configItemIncludedBy', '', 0).select('includesSalesItem', 'StampingProcess', 6).objectName}</t>
  </si>
  <si>
    <t>${MS7.select('includesConfigItem', 'StampingProcess', 6).metalStampingToolCost}</t>
  </si>
  <si>
    <t>${MS7.select('includesConfigItem', 'StampingProcess', 6).select('hasWorkStation', '', 0).label}</t>
  </si>
  <si>
    <t>${MS7.select('includesConfigItem', 'StampingProcess', 6).select('hasMSURate', '', 0).label}</t>
  </si>
  <si>
    <t>${MS7.select('includesConfigItem', 'StampingProcess', 6).metalStampingSpm}</t>
  </si>
  <si>
    <t>${MS7.select('includesConfigItem', 'StampingProcess', 6).metalStampingEff}</t>
  </si>
  <si>
    <t>${MS7.select('includesConfigItem', 'StampingProcess', 6).metalStampingQtyPerHr}</t>
  </si>
  <si>
    <t>${MS7.select('includesConfigItem', 'StampingProcess', 6).processMachineRatePerHr}</t>
  </si>
  <si>
    <t>${MS7.select('includesConfigItem', 'StampingProcess', 6).metalStampingCostPerPiece}</t>
  </si>
  <si>
    <t>${MS7.select('includesConfigItem', 'StampingProcess', 6).metalStampingSetup}</t>
  </si>
  <si>
    <t>${MS7.select('includesConfigItem', 'StampingProcess', 6).metalStampingQtyPerRun}</t>
  </si>
  <si>
    <t>${MS7.select('includesConfigItem', 'StampingProcess', 6).metalStampingSuCost}</t>
  </si>
  <si>
    <t>${MS7.select('includesConfigItem', 'StampingProcess', 6).metalStampingLabourCostPerMachineHour}</t>
  </si>
  <si>
    <t>${MS7.select('includesConfigItem', 'StampingProcess', 6).metalStampingLabourCostPerPiece}</t>
  </si>
  <si>
    <t>${MS7.select('includesConfigItem', 'StampingProcess', 6).processStampingTotalCostPerPc}</t>
  </si>
  <si>
    <t>${MS7.select('includesConfigItem', 'StampingProcess', 6).metalStampingToolingLife}</t>
  </si>
  <si>
    <t>${MS7.select('configItemIncludedBy', '', 0).select('includesSalesItem', 'StampingProcess', 7).objectName}</t>
  </si>
  <si>
    <t>${MS7.select('includesConfigItem', 'StampingProcess', 7).metalStampingToolCost}</t>
  </si>
  <si>
    <t>${MS7.select('includesConfigItem', 'StampingProcess', 7).select('hasWorkStation', '', 0).label}</t>
  </si>
  <si>
    <t>${MS7.select('includesConfigItem', 'StampingProcess', 7).select('hasMSURate', '', 0).label}</t>
  </si>
  <si>
    <t>${MS7.select('includesConfigItem', 'StampingProcess', 7).metalStampingSpm}</t>
  </si>
  <si>
    <t>${MS7.select('includesConfigItem', 'StampingProcess', 7).metalStampingEff}</t>
  </si>
  <si>
    <t>${MS7.select('includesConfigItem', 'StampingProcess', 7).metalStampingQtyPerHr}</t>
  </si>
  <si>
    <t>${MS7.select('includesConfigItem', 'StampingProcess', 7).processMachineRatePerHr}</t>
  </si>
  <si>
    <t>${MS7.select('includesConfigItem', 'StampingProcess', 7).metalStampingCostPerPiece}</t>
  </si>
  <si>
    <t>${MS7.select('includesConfigItem', 'StampingProcess', 7).metalStampingSetup}</t>
  </si>
  <si>
    <t>${MS7.select('includesConfigItem', 'StampingProcess', 7).metalStampingQtyPerRun}</t>
  </si>
  <si>
    <t>${MS7.select('includesConfigItem', 'StampingProcess', 7).metalStampingSuCost}</t>
  </si>
  <si>
    <t>${MS7.select('includesConfigItem', 'StampingProcess', 7).metalStampingLabourCostPerMachineHour}</t>
  </si>
  <si>
    <t>${MS7.select('includesConfigItem', 'StampingProcess', 7).metalStampingLabourCostPerPiece}</t>
  </si>
  <si>
    <t>${MS7.select('includesConfigItem', 'StampingProcess', 7).processStampingTotalCostPerPc}</t>
  </si>
  <si>
    <t>${MS7.select('includesConfigItem', 'StampingProcess', 7).metalStampingToolingLife}</t>
  </si>
  <si>
    <t>${MS7.select('configItemIncludedBy', '', 0).select('includesSalesItem', 'StampingProcess', 8).objectName}</t>
  </si>
  <si>
    <t>${MS7.select('includesConfigItem', 'StampingProcess', 8).metalStampingToolCost}</t>
  </si>
  <si>
    <t>${MS7.select('includesConfigItem', 'StampingProcess', 8).select('hasWorkStation', '', 0).label}</t>
  </si>
  <si>
    <t>${MS7.select('includesConfigItem', 'StampingProcess', 8).select('hasMSURate', '', 0).label}</t>
  </si>
  <si>
    <t>${MS7.select('includesConfigItem', 'StampingProcess', 8).metalStampingSpm}</t>
  </si>
  <si>
    <t>${MS7.select('includesConfigItem', 'StampingProcess', 8).metalStampingEff}</t>
  </si>
  <si>
    <t>${MS7.select('includesConfigItem', 'StampingProcess', 8).metalStampingQtyPerHr}</t>
  </si>
  <si>
    <t>${MS7.select('includesConfigItem', 'StampingProcess', 8).processMachineRatePerHr}</t>
  </si>
  <si>
    <t>${MS7.select('includesConfigItem', 'StampingProcess', 8).metalStampingCostPerPiece}</t>
  </si>
  <si>
    <t>${MS7.select('includesConfigItem', 'StampingProcess', 8).metalStampingSetup}</t>
  </si>
  <si>
    <t>${MS7.select('includesConfigItem', 'StampingProcess', 8).metalStampingQtyPerRun}</t>
  </si>
  <si>
    <t>${MS7.select('includesConfigItem', 'StampingProcess', 8).metalStampingSuCost}</t>
  </si>
  <si>
    <t>${MS7.select('includesConfigItem', 'StampingProcess', 8).metalStampingLabourCostPerMachineHour}</t>
  </si>
  <si>
    <t>${MS7.select('includesConfigItem', 'StampingProcess', 8).metalStampingLabourCostPerPiece}</t>
  </si>
  <si>
    <t>${MS7.select('includesConfigItem', 'StampingProcess', 8).processStampingTotalCostPerPc}</t>
  </si>
  <si>
    <t>${MS7.select('includesConfigItem', 'StampingProcess', 8).metalStampingToolingLife}</t>
  </si>
  <si>
    <t>${MS7.select('configItemIncludedBy', '', 0).select('includesSalesItem', 'StampingProcess', 9).objectName}</t>
  </si>
  <si>
    <t>${MS7.select('includesConfigItem', 'StampingProcess', 9).metalStampingToolCost}</t>
  </si>
  <si>
    <t>${MS7.select('includesConfigItem', 'StampingProcess', 9).select('hasWorkStation', '', 0).label}</t>
  </si>
  <si>
    <t>${MS7.select('includesConfigItem', 'StampingProcess', 9).select('hasMSURate', '', 0).label}</t>
  </si>
  <si>
    <t>${MS7.select('includesConfigItem', 'StampingProcess', 9).metalStampingSpm}</t>
  </si>
  <si>
    <t>${MS7.select('includesConfigItem', 'StampingProcess', 9).metalStampingEff}</t>
  </si>
  <si>
    <t>${MS7.select('includesConfigItem', 'StampingProcess', 9).metalStampingQtyPerHr}</t>
  </si>
  <si>
    <t>${MS7.select('includesConfigItem', 'StampingProcess', 9).processMachineRatePerHr}</t>
  </si>
  <si>
    <t>${MS7.select('includesConfigItem', 'StampingProcess', 9).metalStampingCostPerPiece}</t>
  </si>
  <si>
    <t>${MS7.select('includesConfigItem', 'StampingProcess', 9).metalStampingSetup}</t>
  </si>
  <si>
    <t>${MS7.select('includesConfigItem', 'StampingProcess', 9).metalStampingQtyPerRun}</t>
  </si>
  <si>
    <t>${MS7.select('includesConfigItem', 'StampingProcess', 9).metalStampingSuCost}</t>
  </si>
  <si>
    <t>${MS7.select('includesConfigItem', 'StampingProcess', 9).metalStampingLabourCostPerMachineHour}</t>
  </si>
  <si>
    <t>${MS7.select('includesConfigItem', 'StampingProcess', 9).metalStampingLabourCostPerPiece}</t>
  </si>
  <si>
    <t>${MS7.select('includesConfigItem', 'StampingProcess', 9).processStampingTotalCostPerPc}</t>
  </si>
  <si>
    <t>${MS7.select('includesConfigItem', 'StampingProcess', 9).metalStampingToolingLife}</t>
  </si>
  <si>
    <t>${MS7.select('includesConfigItem', 'StampingProcess', 10).metalStampingToolingLife}</t>
  </si>
  <si>
    <t>${MS7.select('configItemIncludedBy', '', 0).select('includesSalesItem', 'SoftToolProcess', 0).objectName}</t>
  </si>
  <si>
    <t>${MS7.select('includesConfigItem', 'SoftToolProcess', 0).metalStampingToolCost}</t>
  </si>
  <si>
    <t>${MS7.select('includesConfigItem', 'SoftToolProcess', 0).select('hasSoftToolStation', '', 0).label}</t>
  </si>
  <si>
    <t>${MS7.select('includesConfigItem', 'SoftToolProcess', 0).select('hasMSURate', '', 0).label}</t>
  </si>
  <si>
    <t>${MS7.select('includesConfigItem', 'SoftToolProcess', 0).softToolProcessQtyHr}</t>
  </si>
  <si>
    <t>${MS7.select('includesConfigItem', 'SoftToolProcess', 0).softToolProcessRateHr}</t>
  </si>
  <si>
    <t>${MS7.select('includesConfigItem', 'SoftToolProcess', 0).softToolProcessCostPerPc}</t>
  </si>
  <si>
    <t>${MS7.select('includesConfigItem', 'SoftToolProcess', 0).softToolProcessSetupRateHr}</t>
  </si>
  <si>
    <t>${MS7.select('includesConfigItem', 'SoftToolProcess', 0).metalStampingQtyPerRun}</t>
  </si>
  <si>
    <t>${MS7.select('includesConfigItem', 'SoftToolProcess', 0).softToolProcessSetupPerPc}</t>
  </si>
  <si>
    <t>${MS7.select('includesConfigItem', 'SoftToolProcess', 0).softToolProcessSetupUnit}</t>
  </si>
  <si>
    <t>${MS7.select('includesConfigItem', 'SoftToolProcess', 0).dieCastingTotalCostPerPc}</t>
  </si>
  <si>
    <t>${MS7.select('configItemIncludedBy', '', 0).select('includesSalesItem', 'SoftToolProcess', 1).objectName}</t>
  </si>
  <si>
    <t>${MS7.select('includesConfigItem', 'SoftToolProcess', 1).metalStampingToolCost}</t>
  </si>
  <si>
    <t>${MS7.select('includesConfigItem', 'SoftToolProcess', 1).select('hasSoftToolStation', '', 0).label}</t>
  </si>
  <si>
    <t>${MS7.select('includesConfigItem', 'SoftToolProcess', 1).select('hasMSURate', '', 0).label}</t>
  </si>
  <si>
    <t>${MS7.select('includesConfigItem', 'SoftToolProcess', 1).softToolProcessQtyHr}</t>
  </si>
  <si>
    <t>${MS7.select('includesConfigItem', 'SoftToolProcess', 1).softToolProcessRateHr}</t>
  </si>
  <si>
    <t>${MS7.select('includesConfigItem', 'SoftToolProcess', 1).softToolProcessCostPerPc}</t>
  </si>
  <si>
    <t>${MS7.select('includesConfigItem', 'SoftToolProcess', 1).softToolProcessSetupRateHr}</t>
  </si>
  <si>
    <t>${MS7.select('includesConfigItem', 'SoftToolProcess', 1).metalStampingQtyPerRun}</t>
  </si>
  <si>
    <t>${MS7.select('includesConfigItem', 'SoftToolProcess', 1).softToolProcessSetupPerPc}</t>
  </si>
  <si>
    <t>${MS7.select('includesConfigItem', 'SoftToolProcess', 1).softToolProcessSetupUnit}</t>
  </si>
  <si>
    <t>${MS7.select('includesConfigItem', 'SoftToolProcess', 1).dieCastingTotalCostPerPc}</t>
  </si>
  <si>
    <t>${MS7.select('configItemIncludedBy', '', 0).select('includesSalesItem', 'SoftToolProcess', 2).objectName}</t>
  </si>
  <si>
    <t>${MS7.select('includesConfigItem', 'SoftToolProcess', 2).metalStampingToolCost}</t>
  </si>
  <si>
    <t>${MS7.select('includesConfigItem', 'SoftToolProcess', 2).select('hasSoftToolStation', '', 0).label}</t>
  </si>
  <si>
    <t>${MS7.select('includesConfigItem', 'SoftToolProcess', 2).select('hasMSURate', '', 0).label}</t>
  </si>
  <si>
    <t>${MS7.select('includesConfigItem', 'SoftToolProcess', 2).softToolProcessQtyHr}</t>
  </si>
  <si>
    <t>${MS7.select('includesConfigItem', 'SoftToolProcess', 2).softToolProcessRateHr}</t>
  </si>
  <si>
    <t>${MS7.select('includesConfigItem', 'SoftToolProcess', 2).softToolProcessCostPerPc}</t>
  </si>
  <si>
    <t>${MS7.select('includesConfigItem', 'SoftToolProcess', 2).softToolProcessSetupRateHr}</t>
  </si>
  <si>
    <t>${MS7.select('includesConfigItem', 'SoftToolProcess', 2).metalStampingQtyPerRun}</t>
  </si>
  <si>
    <t>${MS7.select('includesConfigItem', 'SoftToolProcess', 2).softToolProcessSetupPerPc}</t>
  </si>
  <si>
    <t>${MS7.select('includesConfigItem', 'SoftToolProcess', 2).softToolProcessSetupUnit}</t>
  </si>
  <si>
    <t>${MS7.select('includesConfigItem', 'SoftToolProcess', 2).dieCastingTotalCostPerPc}</t>
  </si>
  <si>
    <t>${MS7.select('configItemIncludedBy', '', 0).select('includesSalesItem', 'SoftToolProcess', 3).objectName}</t>
  </si>
  <si>
    <t>${MS7.select('includesConfigItem', 'SoftToolProcess', 3).metalStampingToolCost}</t>
  </si>
  <si>
    <t>${MS7.select('includesConfigItem', 'SoftToolProcess', 3).select('hasSoftToolStation', '', 0).label}</t>
  </si>
  <si>
    <t>${MS7.select('includesConfigItem', 'SoftToolProcess', 3).select('hasMSURate', '', 0).label}</t>
  </si>
  <si>
    <t>${MS7.select('includesConfigItem', 'SoftToolProcess', 3).softToolProcessQtyHr}</t>
  </si>
  <si>
    <t>${MS7.select('includesConfigItem', 'SoftToolProcess', 3).softToolProcessRateHr}</t>
  </si>
  <si>
    <t>${MS7.select('includesConfigItem', 'SoftToolProcess', 3).softToolProcessCostPerPc}</t>
  </si>
  <si>
    <t>${MS7.select('includesConfigItem', 'SoftToolProcess', 3).softToolProcessSetupRateHr}</t>
  </si>
  <si>
    <t>${MS7.select('includesConfigItem', 'SoftToolProcess', 3).metalStampingQtyPerRun}</t>
  </si>
  <si>
    <t>${MS7.select('includesConfigItem', 'SoftToolProcess', 3).softToolProcessSetupPerPc}</t>
  </si>
  <si>
    <t>${MS7.select('includesConfigItem', 'SoftToolProcess', 3).softToolProcessSetupUnit}</t>
  </si>
  <si>
    <t>${MS7.select('includesConfigItem', 'SoftToolProcess', 3).dieCastingTotalCostPerPc}</t>
  </si>
  <si>
    <t>${MS7.select('configItemIncludedBy', '', 0).select('includesSalesItem', 'SoftToolProcess', 4).objectName}</t>
  </si>
  <si>
    <t>${MS7.select('includesConfigItem', 'SoftToolProcess', 4).metalStampingToolCost}</t>
  </si>
  <si>
    <t>${MS7.select('includesConfigItem', 'SoftToolProcess', 4).select('hasSoftToolStation', '', 0).label}</t>
  </si>
  <si>
    <t>${MS7.select('includesConfigItem', 'SoftToolProcess', 4).select('hasMSURate', '', 0).label}</t>
  </si>
  <si>
    <t>${MS7.select('includesConfigItem', 'SoftToolProcess', 4).softToolProcessQtyHr}</t>
  </si>
  <si>
    <t>${MS7.select('includesConfigItem', 'SoftToolProcess', 4).softToolProcessRateHr}</t>
  </si>
  <si>
    <t>${MS7.select('includesConfigItem', 'SoftToolProcess', 4).softToolProcessCostPerPc}</t>
  </si>
  <si>
    <t>${MS7.select('includesConfigItem', 'SoftToolProcess', 4).softToolProcessSetupRateHr}</t>
  </si>
  <si>
    <t>${MS7.select('includesConfigItem', 'SoftToolProcess', 4).metalStampingQtyPerRun}</t>
  </si>
  <si>
    <t>${MS7.select('includesConfigItem', 'SoftToolProcess', 4).softToolProcessSetupPerPc}</t>
  </si>
  <si>
    <t>${MS7.select('includesConfigItem', 'SoftToolProcess', 4).softToolProcessSetupUnit}</t>
  </si>
  <si>
    <t>${MS7.select('includesConfigItem', 'SoftToolProcess', 4).dieCastingTotalCostPerPc}</t>
  </si>
  <si>
    <t>${MS7.select('configItemIncludedBy', '', 0).select('includesSalesItem', 'SoftToolProcess', 5).objectName}</t>
  </si>
  <si>
    <t>${MS7.select('includesConfigItem', 'SoftToolProcess', 5).metalStampingToolCost}</t>
  </si>
  <si>
    <t>${MS7.select('includesConfigItem', 'SoftToolProcess', 5).select('hasSoftToolStation', '', 0).label}</t>
  </si>
  <si>
    <t>${MS7.select('includesConfigItem', 'SoftToolProcess', 5).select('hasMSURate', '', 0).label}</t>
  </si>
  <si>
    <t>${MS7.select('includesConfigItem', 'SoftToolProcess', 5).softToolProcessQtyHr}</t>
  </si>
  <si>
    <t>${MS7.select('includesConfigItem', 'SoftToolProcess', 5).softToolProcessRateHr}</t>
  </si>
  <si>
    <t>${MS7.select('includesConfigItem', 'SoftToolProcess', 5).softToolProcessCostPerPc}</t>
  </si>
  <si>
    <t>${MS7.select('includesConfigItem', 'SoftToolProcess', 5).softToolProcessSetupRateHr}</t>
  </si>
  <si>
    <t>${MS7.select('includesConfigItem', 'SoftToolProcess', 5).metalStampingQtyPerRun}</t>
  </si>
  <si>
    <t>${MS7.select('includesConfigItem', 'SoftToolProcess', 5).softToolProcessSetupPerPc}</t>
  </si>
  <si>
    <t>${MS7.select('includesConfigItem', 'SoftToolProcess', 5).softToolProcessSetupUnit}</t>
  </si>
  <si>
    <t>${MS7.select('includesConfigItem', 'SoftToolProcess', 5).dieCastingTotalCostPerPc}</t>
  </si>
  <si>
    <t>${MS7.select('configItemIncludedBy', '', 0).select('includesSalesItem', 'SoftToolProcess', 6).objectName}</t>
  </si>
  <si>
    <t>${MS7.select('includesConfigItem', 'SoftToolProcess', 6).metalStampingToolCost}</t>
  </si>
  <si>
    <t>${MS7.select('includesConfigItem', 'SoftToolProcess', 6).select('hasSoftToolStation', '', 0).label}</t>
  </si>
  <si>
    <t>${MS7.select('includesConfigItem', 'SoftToolProcess', 6).select('hasMSURate', '', 0).label}</t>
  </si>
  <si>
    <t>${MS7.select('includesConfigItem', 'SoftToolProcess', 6).softToolProcessQtyHr}</t>
  </si>
  <si>
    <t>${MS7.select('includesConfigItem', 'SoftToolProcess', 6).softToolProcessRateHr}</t>
  </si>
  <si>
    <t>${MS7.select('includesConfigItem', 'SoftToolProcess', 6).softToolProcessCostPerPc}</t>
  </si>
  <si>
    <t>${MS7.select('includesConfigItem', 'SoftToolProcess', 6).softToolProcessSetupRateHr}</t>
  </si>
  <si>
    <t>${MS7.select('includesConfigItem', 'SoftToolProcess', 6).metalStampingQtyPerRun}</t>
  </si>
  <si>
    <t>${MS7.select('includesConfigItem', 'SoftToolProcess', 6).softToolProcessSetupPerPc}</t>
  </si>
  <si>
    <t>${MS7.select('includesConfigItem', 'SoftToolProcess', 6).softToolProcessSetupUnit}</t>
  </si>
  <si>
    <t>${MS7.select('includesConfigItem', 'SoftToolProcess', 6).dieCastingTotalCostPerPc}</t>
  </si>
  <si>
    <t>${MS7.select('configItemIncludedBy', '', 0).select('includesSalesItem', 'SoftToolProcess', 7).objectName}</t>
  </si>
  <si>
    <t>${MS7.select('includesConfigItem', 'SoftToolProcess', 7).metalStampingToolCost}</t>
  </si>
  <si>
    <t>${MS7.select('includesConfigItem', 'SoftToolProcess', 7).select('hasSoftToolStation', '', 0).label}</t>
  </si>
  <si>
    <t>${MS7.select('includesConfigItem', 'SoftToolProcess', 7).select('hasMSURate', '', 0).label}</t>
  </si>
  <si>
    <t>${MS7.select('includesConfigItem', 'SoftToolProcess', 7).softToolProcessQtyHr}</t>
  </si>
  <si>
    <t>${MS7.select('includesConfigItem', 'SoftToolProcess', 7).softToolProcessRateHr}</t>
  </si>
  <si>
    <t>${MS7.select('includesConfigItem', 'SoftToolProcess', 7).softToolProcessCostPerPc}</t>
  </si>
  <si>
    <t>${MS7.select('includesConfigItem', 'SoftToolProcess', 7).softToolProcessSetupRateHr}</t>
  </si>
  <si>
    <t>${MS7.select('includesConfigItem', 'SoftToolProcess', 7).metalStampingQtyPerRun}</t>
  </si>
  <si>
    <t>${MS7.select('includesConfigItem', 'SoftToolProcess', 7).softToolProcessSetupPerPc}</t>
  </si>
  <si>
    <t>${MS7.select('includesConfigItem', 'SoftToolProcess', 7).softToolProcessSetupUnit}</t>
  </si>
  <si>
    <t>${MS7.select('includesConfigItem', 'SoftToolProcess', 7).dieCastingTotalCostPerPc}</t>
  </si>
  <si>
    <t>${MS7.select('configItemIncludedBy', '', 0).select('includesSalesItem', 'SoftToolProcess', 8).objectName}</t>
  </si>
  <si>
    <t>${MS7.select('includesConfigItem', 'SoftToolProcess', 8).metalStampingToolCost}</t>
  </si>
  <si>
    <t>${MS7.select('includesConfigItem', 'SoftToolProcess', 8).select('hasSoftToolStation', '', 0).label}</t>
  </si>
  <si>
    <t>${MS7.select('includesConfigItem', 'SoftToolProcess', 8).select('hasMSURate', '', 0).label}</t>
  </si>
  <si>
    <t>${MS7.select('includesConfigItem', 'SoftToolProcess', 8).softToolProcessQtyHr}</t>
  </si>
  <si>
    <t>${MS7.select('includesConfigItem', 'SoftToolProcess', 8).softToolProcessRateHr}</t>
  </si>
  <si>
    <t>${MS7.select('includesConfigItem', 'SoftToolProcess', 8).softToolProcessCostPerPc}</t>
  </si>
  <si>
    <t>${MS7.select('includesConfigItem', 'SoftToolProcess', 8).softToolProcessSetupRateHr}</t>
  </si>
  <si>
    <t>${MS7.select('includesConfigItem', 'SoftToolProcess', 8).metalStampingQtyPerRun}</t>
  </si>
  <si>
    <t>${MS7.select('includesConfigItem', 'SoftToolProcess', 8).softToolProcessSetupPerPc}</t>
  </si>
  <si>
    <t>${MS7.select('includesConfigItem', 'SoftToolProcess', 8).softToolProcessSetupUnit}</t>
  </si>
  <si>
    <t>${MS7.select('includesConfigItem', 'SoftToolProcess', 8).dieCastingTotalCostPerPc}</t>
  </si>
  <si>
    <t>${MS7.select('configItemIncludedBy', '', 0).select('includesSalesItem', 'SoftToolProcess', 9).objectName}</t>
  </si>
  <si>
    <t>${MS7.select('includesConfigItem', 'SoftToolProcess', 9).metalStampingToolCost}</t>
  </si>
  <si>
    <t>${MS7.select('includesConfigItem', 'SoftToolProcess', 9).select('hasSoftToolStation', '', 0).label}</t>
  </si>
  <si>
    <t>${MS7.select('includesConfigItem', 'SoftToolProcess', 9).select('hasMSURate', '', 0).label}</t>
  </si>
  <si>
    <t>${MS7.select('includesConfigItem', 'SoftToolProcess', 9).softToolProcessQtyHr}</t>
  </si>
  <si>
    <t>${MS7.select('includesConfigItem', 'SoftToolProcess', 9).softToolProcessRateHr}</t>
  </si>
  <si>
    <t>${MS7.select('includesConfigItem', 'SoftToolProcess', 9).softToolProcessCostPerPc}</t>
  </si>
  <si>
    <t>${MS7.select('includesConfigItem', 'SoftToolProcess', 9).softToolProcessSetupRateHr}</t>
  </si>
  <si>
    <t>${MS7.select('includesConfigItem', 'SoftToolProcess', 9).metalStampingQtyPerRun}</t>
  </si>
  <si>
    <t>${MS7.select('includesConfigItem', 'SoftToolProcess', 9).softToolProcessSetupPerPc}</t>
  </si>
  <si>
    <t>${MS7.select('includesConfigItem', 'SoftToolProcess', 9).softToolProcessSetupUnit}</t>
  </si>
  <si>
    <t>${MS7.select('includesConfigItem', 'SoftToolProcess', 9).dieCastingTotalCostPerPc}</t>
  </si>
  <si>
    <t>${MS7.select('configItemIncludedBy', '', 0).select('includesSalesItem', 'ColdForgingProcess', 0).objectName}</t>
  </si>
  <si>
    <t>${MS7.select('includesConfigItem', 'ColdForgingProcess',0).metalStampingToolCost}</t>
  </si>
  <si>
    <t>${MS7.select('includesConfigItem', 'ColdForgingProcess', 0).select('hasColdForgingStation', '', 0).label}</t>
  </si>
  <si>
    <t>${MS7.select('includesConfigItem', 'ColdForgingProcess', 0).select('hasMSURate', '', 0).label}</t>
  </si>
  <si>
    <t>${MS7.select('includesConfigItem', 'ColdForgingProcess', 0).coldForgingProcessBasicCostPerHr}</t>
  </si>
  <si>
    <t>${MS7.select('includesConfigItem', 'ColdForgingProcess', 0).coldForgingProcessEfficiency}</t>
  </si>
  <si>
    <t>${MS7.select('includesConfigItem', 'ColdForgingProcess', 0).coldForgingProcessRunRate}</t>
  </si>
  <si>
    <t>${MS7.select('includesConfigItem', 'ColdForgingProcess', 0).coldForgingProcessRealCostPerHr}</t>
  </si>
  <si>
    <t>${MS7.select('includesConfigItem', 'ColdForgingProcess', 0).coldForgingProcessMachineCostPerPc}</t>
  </si>
  <si>
    <t>${MS7.select('includesConfigItem', 'ColdForgingProcess', 0).coldForgingProcessSetupTime}</t>
  </si>
  <si>
    <t>${MS7.select('includesConfigItem', 'ColdForgingProcess', 0).metalStampingQtyPerRun}</t>
  </si>
  <si>
    <t>${MS7.select('includesConfigItem', 'ColdForgingProcess', 0).coldForgingProcessSetupCostPerPc}</t>
  </si>
  <si>
    <t>${MS7.select('includesConfigItem', 'ColdForgingProcess', 0).coldForgingProcessToolMaintenance}</t>
  </si>
  <si>
    <t>${MS7.select('includesConfigItem', 'ColdForgingProcess', 0).coldForgingProcessMaintenanceCostPerPc}</t>
  </si>
  <si>
    <t>${MS7.select('includesConfigItem', 'ColdForgingProcess', 0).coldForgingProcessTotalCostPerPc}</t>
  </si>
  <si>
    <t>${MS7.select('configItemIncludedBy', '', 0).select('includesSalesItem', 'ColdForgingProcess', 1).objectName}</t>
  </si>
  <si>
    <t>${MS7.select('includesConfigItem', 'ColdForgingProcess', 1).metalStampingToolCost}</t>
  </si>
  <si>
    <t>${MS7.select('includesConfigItem', 'ColdForgingProcess', 1).select('hasColdForgingStation', '', 0).label}</t>
  </si>
  <si>
    <t>${MS7.select('includesConfigItem', 'ColdForgingProcess', 1).select('hasMSURate', '', 0).label}</t>
  </si>
  <si>
    <t>${MS7.select('includesConfigItem', 'ColdForgingProcess', 1).coldForgingProcessBasicCostPerHr}</t>
  </si>
  <si>
    <t>${MS7.select('includesConfigItem', 'ColdForgingProcess', 1).coldForgingProcessEfficiency}</t>
  </si>
  <si>
    <t>${MS7.select('includesConfigItem', 'ColdForgingProcess', 1).coldForgingProcessRunRate}</t>
  </si>
  <si>
    <t>${MS7.select('includesConfigItem', 'ColdForgingProcess', 1).coldForgingProcessRealCostPerHr}</t>
  </si>
  <si>
    <t>${MS7.select('includesConfigItem', 'ColdForgingProcess', 1).coldForgingProcessMachineCostPerPc}</t>
  </si>
  <si>
    <t>${MS7.select('includesConfigItem', 'ColdForgingProcess', 1).coldForgingProcessSetupTime}</t>
  </si>
  <si>
    <t>${MS7.select('includesConfigItem', 'ColdForgingProcess', 1).metalStampingQtyPerRun}</t>
  </si>
  <si>
    <t>${MS7.select('includesConfigItem', 'ColdForgingProcess', 1).coldForgingProcessSetupCostPerPc}</t>
  </si>
  <si>
    <t>${MS7.select('includesConfigItem', 'ColdForgingProcess', 1).coldForgingProcessToolMaintenance}</t>
  </si>
  <si>
    <t>${MS7.select('includesConfigItem', 'ColdForgingProcess', 1).coldForgingProcessMaintenanceCostPerPc}</t>
  </si>
  <si>
    <t>${MS7.select('includesConfigItem', 'ColdForgingProcess', 1).coldForgingProcessTotalCostPerPc}</t>
  </si>
  <si>
    <t>${MS7.select('configItemIncludedBy', '', 0).select('includesSalesItem', 'ColdForgingProcess', 2).objectName}</t>
  </si>
  <si>
    <t>${MS7.select('includesConfigItem', 'ColdForgingProcess',2).metalStampingToolCost}</t>
  </si>
  <si>
    <t>${MS7.select('includesConfigItem', 'ColdForgingProcess', 2).select('hasColdForgingStation', '', 0).label}</t>
  </si>
  <si>
    <t>${MS7.select('includesConfigItem', 'ColdForgingProcess', 2).select('hasMSURate', '', 0).label}</t>
  </si>
  <si>
    <t>${MS7.select('includesConfigItem', 'ColdForgingProcess', 2).coldForgingProcessBasicCostPerHr}</t>
  </si>
  <si>
    <t>${MS7.select('includesConfigItem', 'ColdForgingProcess', 2).coldForgingProcessEfficiency}</t>
  </si>
  <si>
    <t>${MS7.select('includesConfigItem', 'ColdForgingProcess', 2).coldForgingProcessRunRate}</t>
  </si>
  <si>
    <t>${MS7.select('includesConfigItem', 'ColdForgingProcess', 2).coldForgingProcessRealCostPerHr}</t>
  </si>
  <si>
    <t>${MS7.select('includesConfigItem', 'ColdForgingProcess', 2).coldForgingProcessMachineCostPerPc}</t>
  </si>
  <si>
    <t>${MS7.select('includesConfigItem', 'ColdForgingProcess', 2).coldForgingProcessSetupTime}</t>
  </si>
  <si>
    <t>${MS7.select('includesConfigItem', 'ColdForgingProcess', 2).metalStampingQtyPerRun}</t>
  </si>
  <si>
    <t>${MS7.select('includesConfigItem', 'ColdForgingProcess', 2).coldForgingProcessSetupCostPerPc}</t>
  </si>
  <si>
    <t>${MS7.select('includesConfigItem', 'ColdForgingProcess', 2).coldForgingProcessToolMaintenance}</t>
  </si>
  <si>
    <t>${MS7.select('includesConfigItem', 'ColdForgingProcess', 2).coldForgingProcessMaintenanceCostPerPc}</t>
  </si>
  <si>
    <t>${MS7.select('includesConfigItem', 'ColdForgingProcess', 2).coldForgingProcessTotalCostPerPc}</t>
  </si>
  <si>
    <t>${MS7.select('configItemIncludedBy', '', 0).select('includesSalesItem', 'ColdForgingProcess', 3).objectName}</t>
  </si>
  <si>
    <t>${MS7.select('includesConfigItem', 'ColdForgingProcess', 3).metalStampingToolCost}</t>
  </si>
  <si>
    <t>${MS7.select('includesConfigItem', 'ColdForgingProcess', 3).select('hasColdForgingStation', '', 0).label}</t>
  </si>
  <si>
    <t>${MS7.select('includesConfigItem', 'ColdForgingProcess', 3).select('hasMSURate', '', 0).label}</t>
  </si>
  <si>
    <t>${MS7.select('includesConfigItem', 'ColdForgingProcess', 3).coldForgingProcessBasicCostPerHr}</t>
  </si>
  <si>
    <t>${MS7.select('includesConfigItem', 'ColdForgingProcess', 3).coldForgingProcessEfficiency}</t>
  </si>
  <si>
    <t>${MS7.select('includesConfigItem', 'ColdForgingProcess', 3).coldForgingProcessRunRate}</t>
  </si>
  <si>
    <t>${MS7.select('includesConfigItem', 'ColdForgingProcess', 3).coldForgingProcessRealCostPerHr}</t>
  </si>
  <si>
    <t>${MS7.select('includesConfigItem', 'ColdForgingProcess', 3).coldForgingProcessMachineCostPerPc}</t>
  </si>
  <si>
    <t>${MS7.select('includesConfigItem', 'ColdForgingProcess', 3).coldForgingProcessSetupTime}</t>
  </si>
  <si>
    <t>${MS7.select('includesConfigItem', 'ColdForgingProcess', 3).metalStampingQtyPerRun}</t>
  </si>
  <si>
    <t>${MS7.select('includesConfigItem', 'ColdForgingProcess', 3).coldForgingProcessSetupCostPerPc}</t>
  </si>
  <si>
    <t>${MS7.select('includesConfigItem', 'ColdForgingProcess', 3).coldForgingProcessToolMaintenance}</t>
  </si>
  <si>
    <t>${MS7.select('includesConfigItem', 'ColdForgingProcess', 3).coldForgingProcessMaintenanceCostPerPc}</t>
  </si>
  <si>
    <t>${MS7.select('includesConfigItem', 'ColdForgingProcess', 3).coldForgingProcessTotalCostPerPc}</t>
  </si>
  <si>
    <t>${MS7.select('configItemIncludedBy', '', 0).select('includesSalesItem', 'ColdForgingProcess', 4).objectName}</t>
  </si>
  <si>
    <t>${MS7.select('includesConfigItem', 'ColdForgingProcess', 4).metalStampingToolCost}</t>
  </si>
  <si>
    <t>${MS7.select('includesConfigItem', 'ColdForgingProcess', 4).select('hasColdForgingStation', '', 0).label}</t>
  </si>
  <si>
    <t>${MS7.select('includesConfigItem', 'ColdForgingProcess', 4).select('hasMSURate', '', 0).label}</t>
  </si>
  <si>
    <t>${MS7.select('includesConfigItem', 'ColdForgingProcess', 4).coldForgingProcessBasicCostPerHr}</t>
  </si>
  <si>
    <t>${MS7.select('includesConfigItem', 'ColdForgingProcess', 4).coldForgingProcessEfficiency}</t>
  </si>
  <si>
    <t>${MS7.select('includesConfigItem', 'ColdForgingProcess', 4).coldForgingProcessRunRate}</t>
  </si>
  <si>
    <t>${MS7.select('includesConfigItem', 'ColdForgingProcess', 4).coldForgingProcessRealCostPerHr}</t>
  </si>
  <si>
    <t>${MS7.select('includesConfigItem', 'ColdForgingProcess', 4).coldForgingProcessMachineCostPerPc}</t>
  </si>
  <si>
    <t>${MS7.select('includesConfigItem', 'ColdForgingProcess', 4).coldForgingProcessSetupTime}</t>
  </si>
  <si>
    <t>${MS7.select('includesConfigItem', 'ColdForgingProcess', 4).metalStampingQtyPerRun}</t>
  </si>
  <si>
    <t>${MS7.select('includesConfigItem', 'ColdForgingProcess', 4).coldForgingProcessSetupCostPerPc}</t>
  </si>
  <si>
    <t>${MS7.select('includesConfigItem', 'ColdForgingProcess', 4).coldForgingProcessToolMaintenance}</t>
  </si>
  <si>
    <t>${MS7.select('includesConfigItem', 'ColdForgingProcess', 4).coldForgingProcessMaintenanceCostPerPc}</t>
  </si>
  <si>
    <t>${MS7.select('includesConfigItem', 'ColdForgingProcess', 4).coldForgingProcessTotalCostPerPc}</t>
  </si>
  <si>
    <t>${MS7.select('configItemIncludedBy', '', 0).select('includesSalesItem', 'DieCastingProcess', 0).objectName}</t>
  </si>
  <si>
    <t>${MS7.select('includesConfigItem', 'DieCastingProcess', 0).metalStampingToolCost}</t>
  </si>
  <si>
    <t>${MS7.select('includesConfigItem', 'DieCastingProcess', 0).select('hasDieCastingStation', '', 0).label}</t>
  </si>
  <si>
    <t>${MS7.select('includesConfigItem', 'DieCastingProcess', 0).select('hasMSURate', '', 0).label}</t>
  </si>
  <si>
    <t>${MS7.select('includesConfigItem', 'DieCastingProcess', 0).dieCastingCycleTime}</t>
  </si>
  <si>
    <t>${MS7.select('includesConfigItem', 'DieCastingProcess', 0).dieCastingEff}</t>
  </si>
  <si>
    <t>${MS7.select('includesConfigItem', 'DieCastingProcess', 0).dieCastingQtyHr}</t>
  </si>
  <si>
    <t>${MS7.select('includesConfigItem', 'DieCastingProcess', 0).dieCastingWorkStationRateHr}</t>
  </si>
  <si>
    <t>${MS7.select('includesConfigItem', 'DieCastingProcess', 0).dieCastingMachineCostPerPc}</t>
  </si>
  <si>
    <t>${MS7.select('includesConfigItem', 'DieCastingProcess', 0).dieCastingSetup}</t>
  </si>
  <si>
    <t>${MS7.select('includesConfigItem', 'DieCastingProcess', 0).dieCastingQtyRun}</t>
  </si>
  <si>
    <t>${MS7.select('includesConfigItem', 'DieCastingProcess', 0).dieCastingSetupCostPerPc}</t>
  </si>
  <si>
    <t>${MS7.select('includesConfigItem', 'DieCastingProcess', 0).dieCastingCapacity}</t>
  </si>
  <si>
    <t>${MS7.select('includesConfigItem', 'DieCastingProcess', 0).dieCastingYieldLoss}</t>
  </si>
  <si>
    <t>${MS7.select('includesConfigItem', 'DieCastingProcess', 0).dieCastingTotalCostPerPc}</t>
  </si>
  <si>
    <t>${MS7.select('configItemIncludedBy', '', 0).select('includesSalesItem', 'DieCastingProcess', 1).objectName}</t>
  </si>
  <si>
    <t>${MS7.select('includesConfigItem', 'DieCastingProcess', 1).metalStampingToolCost}</t>
  </si>
  <si>
    <t>${MS7.select('includesConfigItem', 'DieCastingProcess', 1).select('hasDieCastingStation', '', 0).label}</t>
  </si>
  <si>
    <t>${MS7.select('includesConfigItem', 'DieCastingProcess', 1).select('hasMSURate', '', 0).label}</t>
  </si>
  <si>
    <t>${MS7.select('includesConfigItem', 'DieCastingProcess', 1).dieCastingCycleTime}</t>
  </si>
  <si>
    <t>${MS7.select('includesConfigItem', 'DieCastingProcess', 1).dieCastingEff}</t>
  </si>
  <si>
    <t>${MS7.select('includesConfigItem', 'DieCastingProcess', 1).dieCastingQtyHr}</t>
  </si>
  <si>
    <t>${MS7.select('includesConfigItem', 'DieCastingProcess', 1).dieCastingWorkStationRateHr}</t>
  </si>
  <si>
    <t>${MS7.select('includesConfigItem', 'DieCastingProcess', 1).dieCastingMachineCostPerPc}</t>
  </si>
  <si>
    <t>${MS7.select('includesConfigItem', 'DieCastingProcess', 1).dieCastingSetup}</t>
  </si>
  <si>
    <t>${MS7.select('includesConfigItem', 'DieCastingProcess', 1).dieCastingQtyRun}</t>
  </si>
  <si>
    <t>${MS7.select('includesConfigItem', 'DieCastingProcess', 1).dieCastingSetupCostPerPc}</t>
  </si>
  <si>
    <t>${MS7.select('includesConfigItem', 'DieCastingProcess', 1).dieCastingCapacity}</t>
  </si>
  <si>
    <t>${MS7.select('includesConfigItem', 'DieCastingProcess', 1).dieCastingYieldLoss}</t>
  </si>
  <si>
    <t>${MS7.select('includesConfigItem', 'DieCastingProcess', 1).dieCastingTotalCostPerPc}</t>
  </si>
  <si>
    <t>${MS7.select('configItemIncludedBy', '', 0).select('includesSalesItem', 'DieCastingProcess', 2).objectName}</t>
  </si>
  <si>
    <t>${MS7.select('includesConfigItem', 'DieCastingProcess', 2).metalStampingToolCost}</t>
  </si>
  <si>
    <t>${MS7.select('includesConfigItem', 'DieCastingProcess', 2).select('hasDieCastingStation', '', 0).label}</t>
  </si>
  <si>
    <t>${MS7.select('includesConfigItem', 'DieCastingProcess', 2).select('hasMSURate', '', 0).label}</t>
  </si>
  <si>
    <t>${MS7.select('includesConfigItem', 'DieCastingProcess', 2).dieCastingCycleTime}</t>
  </si>
  <si>
    <t>${MS7.select('includesConfigItem', 'DieCastingProcess', 2).dieCastingEff}</t>
  </si>
  <si>
    <t>${MS7.select('includesConfigItem', 'DieCastingProcess', 2).dieCastingQtyHr}</t>
  </si>
  <si>
    <t>${MS7.select('includesConfigItem', 'DieCastingProcess', 2).dieCastingWorkStationRateHr}</t>
  </si>
  <si>
    <t>${MS7.select('includesConfigItem', 'DieCastingProcess', 2).dieCastingMachineCostPerPc}</t>
  </si>
  <si>
    <t>${MS7.select('includesConfigItem', 'DieCastingProcess', 2).dieCastingSetup}</t>
  </si>
  <si>
    <t>${MS7.select('includesConfigItem', 'DieCastingProcess', 2).dieCastingQtyRun}</t>
  </si>
  <si>
    <t>${MS7.select('includesConfigItem', 'DieCastingProcess', 2).dieCastingSetupCostPerPc}</t>
  </si>
  <si>
    <t>${MS7.select('includesConfigItem', 'DieCastingProcess', 2).dieCastingCapacity}</t>
  </si>
  <si>
    <t>${MS7.select('includesConfigItem', 'DieCastingProcess', 2).dieCastingYieldLoss}</t>
  </si>
  <si>
    <t>${MS7.select('includesConfigItem', 'DieCastingProcess', 2).dieCastingTotalCostPerPc}</t>
  </si>
  <si>
    <t>${MS7.select('configItemIncludedBy', '', 0).select('includesSalesItem', 'DieCastingProcess', 3).objectName}</t>
  </si>
  <si>
    <t>${MS7.select('includesConfigItem', 'DieCastingProcess', 3).metalStampingToolCost}</t>
  </si>
  <si>
    <t>${MS7.select('includesConfigItem', 'DieCastingProcess', 3).select('hasDieCastingStation', '', 0).label}</t>
  </si>
  <si>
    <t>${MS7.select('includesConfigItem', 'DieCastingProcess', 3).select('hasMSURate', '', 0).label}</t>
  </si>
  <si>
    <t>${MS7.select('includesConfigItem', 'DieCastingProcess', 3).dieCastingCycleTime}</t>
  </si>
  <si>
    <t>${MS7.select('includesConfigItem', 'DieCastingProcess', 3).dieCastingEff}</t>
  </si>
  <si>
    <t>${MS7.select('includesConfigItem', 'DieCastingProcess', 3).dieCastingQtyHr}</t>
  </si>
  <si>
    <t>${MS7.select('includesConfigItem', 'DieCastingProcess', 3).dieCastingWorkStationRateHr}</t>
  </si>
  <si>
    <t>${MS7.select('includesConfigItem', 'DieCastingProcess', 3).dieCastingMachineCostPerPc}</t>
  </si>
  <si>
    <t>${MS7.select('includesConfigItem', 'DieCastingProcess', 3).dieCastingSetup}</t>
  </si>
  <si>
    <t>${MS7.select('includesConfigItem', 'DieCastingProcess', 3).dieCastingQtyRun}</t>
  </si>
  <si>
    <t>${MS7.select('includesConfigItem', 'DieCastingProcess', 3).dieCastingSetupCostPerPc}</t>
  </si>
  <si>
    <t>${MS7.select('includesConfigItem', 'DieCastingProcess', 3).dieCastingCapacity}</t>
  </si>
  <si>
    <t>${MS7.select('includesConfigItem', 'DieCastingProcess', 3).dieCastingYieldLoss}</t>
  </si>
  <si>
    <t>${MS7.select('includesConfigItem', 'DieCastingProcess', 3).dieCastingTotalCostPerPc}</t>
  </si>
  <si>
    <t>${MS7.select('configItemIncludedBy', '', 0).select('includesSalesItem', 'DieCastingProcess', 4).objectName}</t>
  </si>
  <si>
    <t>${MS7.select('includesConfigItem', 'DieCastingProcess', 4).metalStampingToolCost}</t>
  </si>
  <si>
    <t>${MS7.select('includesConfigItem', 'DieCastingProcess', 4).select('hasDieCastingStation', '', 0).label}</t>
  </si>
  <si>
    <t>${MS7.select('includesConfigItem', 'DieCastingProcess', 4).select('hasMSURate', '', 0).label}</t>
  </si>
  <si>
    <t>${MS7.select('includesConfigItem', 'DieCastingProcess', 4).dieCastingCycleTime}</t>
  </si>
  <si>
    <t>${MS7.select('includesConfigItem', 'DieCastingProcess', 4).dieCastingEff}</t>
  </si>
  <si>
    <t>${MS7.select('includesConfigItem', 'DieCastingProcess', 4).dieCastingQtyHr}</t>
  </si>
  <si>
    <t>${MS7.select('includesConfigItem', 'DieCastingProcess', 4).dieCastingWorkStationRateHr}</t>
  </si>
  <si>
    <t>${MS7.select('includesConfigItem', 'DieCastingProcess', 4).dieCastingMachineCostPerPc}</t>
  </si>
  <si>
    <t>${MS7.select('includesConfigItem', 'DieCastingProcess', 4).dieCastingSetup}</t>
  </si>
  <si>
    <t>${MS7.select('includesConfigItem', 'DieCastingProcess', 4).dieCastingQtyRun}</t>
  </si>
  <si>
    <t>${MS7.select('includesConfigItem', 'DieCastingProcess', 4).dieCastingSetupCostPerPc}</t>
  </si>
  <si>
    <t>${MS7.select('includesConfigItem', 'DieCastingProcess', 4).dieCastingCapacity}</t>
  </si>
  <si>
    <t>${MS7.select('includesConfigItem', 'DieCastingProcess', 4).dieCastingYieldLoss}</t>
  </si>
  <si>
    <t>${MS7.select('includesConfigItem', 'DieCastingProcess', 4).dieCastingTotalCostPerPc}</t>
  </si>
  <si>
    <t>${MS7.select('configItemIncludedBy', '', 0).select('includesSalesItem', 'SecondaryProcess', 0).objectName}</t>
  </si>
  <si>
    <t>${MS7.select('includesConfigItem', 'SecondaryProcess', 0).metalStampingToolCost}</t>
  </si>
  <si>
    <t>${MS7.select('includesConfigItem', 'SecondaryProcess', 0).select('hasProcessStation', '', 0).label}</t>
  </si>
  <si>
    <t>${MS7.select('includesConfigItem', 'SecondaryProcess', 0).select('hasMSURate', '', 0).label}</t>
  </si>
  <si>
    <t>${MS7.select('includesConfigItem', 'SecondaryProcess', 0).processCycleTime}</t>
  </si>
  <si>
    <t>${MS7.select('includesConfigItem', 'SecondaryProcess', 0).processEff}</t>
  </si>
  <si>
    <t>${MS7.select('includesConfigItem', 'SecondaryProcess', 0).processMachineQtyPerHour}</t>
  </si>
  <si>
    <t>${MS7.select('includesConfigItem', 'SecondaryProcess', 0).processMachineRatePerHr}</t>
  </si>
  <si>
    <t>${MS7.select('includesConfigItem', 'SecondaryProcess', 0).processMachineCostPerPiece}</t>
  </si>
  <si>
    <t>${MS7.select('includesConfigItem', 'SecondaryProcess', 0).processSetup}</t>
  </si>
  <si>
    <t>${MS7.select('includesConfigItem', 'SecondaryProcess', 0).metalStampingQtyPerRun}</t>
  </si>
  <si>
    <t>${MS7.select('includesConfigItem', 'SecondaryProcess', 0).processSuCostPc}</t>
  </si>
  <si>
    <t>${MS7.select('includesConfigItem', 'SecondaryProcess', 0).processLabourCostPerPiece}</t>
  </si>
  <si>
    <t>${MS7.select('includesConfigItem', 'SecondaryProcess', 0).processLoss}</t>
  </si>
  <si>
    <t>${MS7.select('includesConfigItem', 'SecondaryProcess', 0).processTotalCostPerPiece}</t>
  </si>
  <si>
    <t>${MS7.select('includesConfigItem', 'SecondaryProcess', 0).tumblingQtyPerLoad}</t>
  </si>
  <si>
    <t>${MS7.select('includesConfigItem', 'SecondaryProcess', 0).tumblingTimeperPLS}</t>
  </si>
  <si>
    <t>${MS7.select('includesConfigItem', 'SecondaryProcess', 0).tumblingSetupTime}</t>
  </si>
  <si>
    <t>${MS7.select('includesConfigItem', 'SecondaryProcess', 0).tumblingPLSMax}</t>
  </si>
  <si>
    <t>${MS7.select('includesConfigItem', 'SecondaryProcess', 0).tumblingHcPerHr}</t>
  </si>
  <si>
    <t>${MS7.select('includesConfigItem', 'SecondaryProcess', 0).tumblingAdditionalCost}</t>
  </si>
  <si>
    <t>${MS7.select('includesConfigItem', 'SecondaryProcess', 0).tumblingQtyPerAddCost}</t>
  </si>
  <si>
    <t>${MS7.select('includesConfigItem', 'SecondaryProcess', 0).tumblingQC}</t>
  </si>
  <si>
    <t>${MS7.select('includesConfigItem', 'SecondaryProcess', 0).processAddtionCostPerPc}</t>
  </si>
  <si>
    <t>${MS7.select('includesConfigItem', 'SecondaryProcess', 0).processQCCostPerPc}</t>
  </si>
  <si>
    <t>${MS7.select('configItemIncludedBy', '', 0).select('includesSalesItem', 'SecondaryProcess', 1).objectName}</t>
  </si>
  <si>
    <t>${MS7.select('includesConfigItem', 'SecondaryProcess', 1).metalStampingToolCost}</t>
  </si>
  <si>
    <t>${MS7.select('includesConfigItem', 'SecondaryProcess', 1).select('hasProcessStation', '', 0).label}</t>
  </si>
  <si>
    <t>${MS7.select('includesConfigItem', 'SecondaryProcess', 1).select('hasMSURate', '', 0).label}</t>
  </si>
  <si>
    <t>${MS7.select('includesConfigItem', 'SecondaryProcess', 1).processCycleTime}</t>
  </si>
  <si>
    <t>${MS7.select('includesConfigItem', 'SecondaryProcess', 1).processEff}</t>
  </si>
  <si>
    <t>${MS7.select('includesConfigItem', 'SecondaryProcess', 1).processMachineQtyPerHour}</t>
  </si>
  <si>
    <t>${MS7.select('includesConfigItem', 'SecondaryProcess', 1).processMachineRatePerHr}</t>
  </si>
  <si>
    <t>${MS7.select('includesConfigItem', 'SecondaryProcess', 1).processMachineCostPerPiece}</t>
  </si>
  <si>
    <t>${MS7.select('includesConfigItem', 'SecondaryProcess', 1).processSetup}</t>
  </si>
  <si>
    <t>${MS7.select('includesConfigItem', 'SecondaryProcess', 1).metalStampingQtyPerRun}</t>
  </si>
  <si>
    <t>${MS7.select('includesConfigItem', 'SecondaryProcess', 1).processSuCostPc}</t>
  </si>
  <si>
    <t>${MS7.select('includesConfigItem', 'SecondaryProcess', 1).processLabourCostPerPiece}</t>
  </si>
  <si>
    <t>${MS7.select('includesConfigItem', 'SecondaryProcess', 1).processLoss}</t>
  </si>
  <si>
    <t>${MS7.select('includesConfigItem', 'SecondaryProcess', 1).processTotalCostPerPiece}</t>
  </si>
  <si>
    <t>${MS7.select('includesConfigItem', 'SecondaryProcess', 1).tumblingQtyPerLoad}</t>
  </si>
  <si>
    <t>${MS7.select('includesConfigItem', 'SecondaryProcess', 1).tumblingTimeperPLS}</t>
  </si>
  <si>
    <t>${MS7.select('includesConfigItem', 'SecondaryProcess', 1).tumblingSetupTime}</t>
  </si>
  <si>
    <t>${MS7.select('includesConfigItem', 'SecondaryProcess', 1).tumblingPLSMax}</t>
  </si>
  <si>
    <t>${MS7.select('includesConfigItem', 'SecondaryProcess', 1).tumblingHcPerHr}</t>
  </si>
  <si>
    <t>${MS7.select('includesConfigItem', 'SecondaryProcess', 1).tumblingAdditionalCost}</t>
  </si>
  <si>
    <t>${MS7.select('includesConfigItem', 'SecondaryProcess', 1).tumblingQtyPerAddCost}</t>
  </si>
  <si>
    <t>${MS7.select('includesConfigItem', 'SecondaryProcess', 1).tumblingQC}</t>
  </si>
  <si>
    <t>${MS7.select('includesConfigItem', 'SecondaryProcess', 1).processAddtionCostPerPc}</t>
  </si>
  <si>
    <t>${MS7.select('includesConfigItem', 'SecondaryProcess', 1).processQCCostPerPc}</t>
  </si>
  <si>
    <t>${MS7.select('configItemIncludedBy', '', 0).select('includesSalesItem', 'SecondaryProcess', 2).objectName}</t>
  </si>
  <si>
    <t>${MS7.select('includesConfigItem', 'SecondaryProcess', 2).metalStampingToolCost}</t>
  </si>
  <si>
    <t>${MS7.select('includesConfigItem', 'SecondaryProcess', 2).select('hasProcessStation', '', 0).label}</t>
  </si>
  <si>
    <t>${MS7.select('includesConfigItem', 'SecondaryProcess', 2).select('hasMSURate', '', 0).label}</t>
  </si>
  <si>
    <t>${MS7.select('includesConfigItem', 'SecondaryProcess', 2).processCycleTime}</t>
  </si>
  <si>
    <t>${MS7.select('includesConfigItem', 'SecondaryProcess', 2).processEff}</t>
  </si>
  <si>
    <t>${MS7.select('includesConfigItem', 'SecondaryProcess', 2).processMachineQtyPerHour}</t>
  </si>
  <si>
    <t>${MS7.select('includesConfigItem', 'SecondaryProcess', 2).processMachineRatePerHr}</t>
  </si>
  <si>
    <t>${MS7.select('includesConfigItem', 'SecondaryProcess', 2).processMachineCostPerPiece}</t>
  </si>
  <si>
    <t>${MS7.select('includesConfigItem', 'SecondaryProcess', 2).processSetup}</t>
  </si>
  <si>
    <t>${MS7.select('includesConfigItem', 'SecondaryProcess', 2).metalStampingQtyPerRun}</t>
  </si>
  <si>
    <t>${MS7.select('includesConfigItem', 'SecondaryProcess', 2).processSuCostPc}</t>
  </si>
  <si>
    <t>${MS7.select('includesConfigItem', 'SecondaryProcess', 2).processLabourCostPerPiece}</t>
  </si>
  <si>
    <t>${MS7.select('includesConfigItem', 'SecondaryProcess', 2).processLoss}</t>
  </si>
  <si>
    <t>${MS7.select('includesConfigItem', 'SecondaryProcess', 2).processTotalCostPerPiece}</t>
  </si>
  <si>
    <t>${MS7.select('includesConfigItem', 'SecondaryProcess', 2).tumblingQtyPerLoad}</t>
  </si>
  <si>
    <t>${MS7.select('includesConfigItem', 'SecondaryProcess', 2).tumblingTimeperPLS}</t>
  </si>
  <si>
    <t>${MS7.select('includesConfigItem', 'SecondaryProcess', 2).tumblingSetupTime}</t>
  </si>
  <si>
    <t>${MS7.select('includesConfigItem', 'SecondaryProcess', 2).tumblingPLSMax}</t>
  </si>
  <si>
    <t>${MS7.select('includesConfigItem', 'SecondaryProcess', 2).tumblingHcPerHr}</t>
  </si>
  <si>
    <t>${MS7.select('includesConfigItem', 'SecondaryProcess', 2).tumblingAdditionalCost}</t>
  </si>
  <si>
    <t>${MS7.select('includesConfigItem', 'SecondaryProcess', 2).tumblingQtyPerAddCost}</t>
  </si>
  <si>
    <t>${MS7.select('includesConfigItem', 'SecondaryProcess', 2).tumblingQC}</t>
  </si>
  <si>
    <t>${MS7.select('includesConfigItem', 'SecondaryProcess', 2).processAddtionCostPerPc}</t>
  </si>
  <si>
    <t>${MS7.select('includesConfigItem', 'SecondaryProcess', 2).processQCCostPerPc}</t>
  </si>
  <si>
    <t>${MS7.select('configItemIncludedBy', '', 0).select('includesSalesItem', 'SecondaryProcess', 3).objectName}</t>
  </si>
  <si>
    <t>${MS7.select('includesConfigItem', 'SecondaryProcess', 3).metalStampingToolCost}</t>
  </si>
  <si>
    <t>${MS7.select('includesConfigItem', 'SecondaryProcess', 3).select('hasProcessStation', '', 0).label}</t>
  </si>
  <si>
    <t>${MS7.select('includesConfigItem', 'SecondaryProcess', 3).select('hasMSURate', '', 0).label}</t>
  </si>
  <si>
    <t>${MS7.select('includesConfigItem', 'SecondaryProcess', 3).processCycleTime}</t>
  </si>
  <si>
    <t>${MS7.select('includesConfigItem', 'SecondaryProcess', 3).processEff}</t>
  </si>
  <si>
    <t>${MS7.select('includesConfigItem', 'SecondaryProcess', 3).processMachineQtyPerHour}</t>
  </si>
  <si>
    <t>${MS7.select('includesConfigItem', 'SecondaryProcess', 3).processMachineRatePerHr}</t>
  </si>
  <si>
    <t>${MS7.select('includesConfigItem', 'SecondaryProcess', 3).processMachineCostPerPiece}</t>
  </si>
  <si>
    <t>${MS7.select('includesConfigItem', 'SecondaryProcess', 3).processSetup}</t>
  </si>
  <si>
    <t>${MS7.select('includesConfigItem', 'SecondaryProcess', 3).metalStampingQtyPerRun}</t>
  </si>
  <si>
    <t>${MS7.select('includesConfigItem', 'SecondaryProcess', 3).processSuCostPc}</t>
  </si>
  <si>
    <t>${MS7.select('includesConfigItem', 'SecondaryProcess', 3).processLabourCostPerPiece}</t>
  </si>
  <si>
    <t>${MS7.select('includesConfigItem', 'SecondaryProcess', 3).processLoss}</t>
  </si>
  <si>
    <t>${MS7.select('includesConfigItem', 'SecondaryProcess', 3).processTotalCostPerPiece}</t>
  </si>
  <si>
    <t>${MS7.select('includesConfigItem', 'SecondaryProcess', 3).tumblingQtyPerLoad}</t>
  </si>
  <si>
    <t>${MS7.select('includesConfigItem', 'SecondaryProcess', 3).tumblingTimeperPLS}</t>
  </si>
  <si>
    <t>${MS7.select('includesConfigItem', 'SecondaryProcess', 3).tumblingSetupTime}</t>
  </si>
  <si>
    <t>${MS7.select('includesConfigItem', 'SecondaryProcess', 3).tumblingPLSMax}</t>
  </si>
  <si>
    <t>${MS7.select('includesConfigItem', 'SecondaryProcess', 3).tumblingHcPerHr}</t>
  </si>
  <si>
    <t>${MS7.select('includesConfigItem', 'SecondaryProcess', 3).tumblingAdditionalCost}</t>
  </si>
  <si>
    <t>${MS7.select('includesConfigItem', 'SecondaryProcess', 3).tumblingQtyPerAddCost}</t>
  </si>
  <si>
    <t>${MS7.select('includesConfigItem', 'SecondaryProcess', 3).tumblingQC}</t>
  </si>
  <si>
    <t>${MS7.select('includesConfigItem', 'SecondaryProcess', 3).processAddtionCostPerPc}</t>
  </si>
  <si>
    <t>${MS7.select('includesConfigItem', 'SecondaryProcess', 3).processQCCostPerPc}</t>
  </si>
  <si>
    <t>${MS7.select('configItemIncludedBy', '', 0).select('includesSalesItem', 'SecondaryProcess', 4).objectName}</t>
  </si>
  <si>
    <t>${MS7.select('includesConfigItem', 'SecondaryProcess', 4).metalStampingToolCost}</t>
  </si>
  <si>
    <t>${MS7.select('includesConfigItem', 'SecondaryProcess', 4).select('hasProcessStation', '', 0).label}</t>
  </si>
  <si>
    <t>${MS7.select('includesConfigItem', 'SecondaryProcess', 4).select('hasMSURate', '', 0).label}</t>
  </si>
  <si>
    <t>${MS7.select('includesConfigItem', 'SecondaryProcess', 4).processCycleTime}</t>
  </si>
  <si>
    <t>${MS7.select('includesConfigItem', 'SecondaryProcess', 4).processEff}</t>
  </si>
  <si>
    <t>${MS7.select('includesConfigItem', 'SecondaryProcess', 4).processMachineQtyPerHour}</t>
  </si>
  <si>
    <t>${MS7.select('includesConfigItem', 'SecondaryProcess', 4).processMachineRatePerHr}</t>
  </si>
  <si>
    <t>${MS7.select('includesConfigItem', 'SecondaryProcess', 4).processMachineCostPerPiece}</t>
  </si>
  <si>
    <t>${MS7.select('includesConfigItem', 'SecondaryProcess', 4).processSetup}</t>
  </si>
  <si>
    <t>${MS7.select('includesConfigItem', 'SecondaryProcess', 4).metalStampingQtyPerRun}</t>
  </si>
  <si>
    <t>${MS7.select('includesConfigItem', 'SecondaryProcess', 4).processSuCostPc}</t>
  </si>
  <si>
    <t>${MS7.select('includesConfigItem', 'SecondaryProcess', 4).processLabourCostPerPiece}</t>
  </si>
  <si>
    <t>${MS7.select('includesConfigItem', 'SecondaryProcess', 4).processLoss}</t>
  </si>
  <si>
    <t>${MS7.select('includesConfigItem', 'SecondaryProcess', 4).processTotalCostPerPiece}</t>
  </si>
  <si>
    <t>${MS7.select('includesConfigItem', 'SecondaryProcess', 4).tumblingQtyPerLoad}</t>
  </si>
  <si>
    <t>${MS7.select('includesConfigItem', 'SecondaryProcess', 4).tumblingTimeperPLS}</t>
  </si>
  <si>
    <t>${MS7.select('includesConfigItem', 'SecondaryProcess', 4).tumblingSetupTime}</t>
  </si>
  <si>
    <t>${MS7.select('includesConfigItem', 'SecondaryProcess', 4).tumblingPLSMax}</t>
  </si>
  <si>
    <t>${MS7.select('includesConfigItem', 'SecondaryProcess', 4).tumblingHcPerHr}</t>
  </si>
  <si>
    <t>${MS7.select('includesConfigItem', 'SecondaryProcess', 4).tumblingAdditionalCost}</t>
  </si>
  <si>
    <t>${MS7.select('includesConfigItem', 'SecondaryProcess', 4).tumblingQtyPerAddCost}</t>
  </si>
  <si>
    <t>${MS7.select('includesConfigItem', 'SecondaryProcess', 4).tumblingQC}</t>
  </si>
  <si>
    <t>${MS7.select('includesConfigItem', 'SecondaryProcess', 4).processAddtionCostPerPc}</t>
  </si>
  <si>
    <t>${MS7.select('includesConfigItem', 'SecondaryProcess', 4).processQCCostPerPc}</t>
  </si>
  <si>
    <t>${MS7.select('configItemIncludedBy', '', 0).select('includesSalesItem', 'SecondaryFinishingProcess', 0).objectName}</t>
  </si>
  <si>
    <t>${MS7.select('includesConfigItem', 'SecondaryFinishingProcess', 0).metalStampingToolCost}</t>
  </si>
  <si>
    <t>${MS7.select('includesConfigItem', 'SecondaryFinishingProcess', 0).select('hasProcessStation', '', 0).label}</t>
  </si>
  <si>
    <t>${MS7.select('includesConfigItem', 'SecondaryFinishingProcess', 0).select('hasMSURate', '', 0).label}</t>
  </si>
  <si>
    <t>${MS7.select('includesConfigItem', 'SecondaryFinishingProcess', 0).processCycleTime}</t>
  </si>
  <si>
    <t>${MS7.select('includesConfigItem', 'SecondaryFinishingProcess', 0).processEff}</t>
  </si>
  <si>
    <t>${MS7.select('includesConfigItem', 'SecondaryFinishingProcess', 0).processMachineQtyPerHour}</t>
  </si>
  <si>
    <t>${MS7.select('includesConfigItem', 'SecondaryFinishingProcess', 0).processMachineRatePerHr}</t>
  </si>
  <si>
    <t>${MS7.select('includesConfigItem', 'SecondaryFinishingProcess', 0).processMachineCostPerPiece}</t>
  </si>
  <si>
    <t>${MS7.select('includesConfigItem', 'SecondaryFinishingProcess', 0).processSetup}</t>
  </si>
  <si>
    <t>${MS7.select('includesConfigItem', 'SecondaryFinishingProcess', 0).metalStampingQtyPerRun}</t>
  </si>
  <si>
    <t>${MS7.select('includesConfigItem', 'SecondaryFinishingProcess', 0).processSuCostPc}</t>
  </si>
  <si>
    <t>${MS7.select('includesConfigItem', 'SecondaryFinishingProcess', 0).processLabourCostPerPiece}</t>
  </si>
  <si>
    <t>${MS7.select('includesConfigItem', 'SecondaryFinishingProcess', 0).processTotalCostPerPiece}</t>
  </si>
  <si>
    <t>${MS7.select('includesConfigItem', 'SecondaryFinishingProcess', 0).tumblingQtyPerLoad}</t>
  </si>
  <si>
    <t>${MS7.select('includesConfigItem', 'SecondaryFinishingProcess', 0).tumblingTimeperPLS}</t>
  </si>
  <si>
    <t>${MS7.select('includesConfigItem', 'SecondaryFinishingProcess', 0).tumblingSetupTime}</t>
  </si>
  <si>
    <t>${MS7.select('includesConfigItem', 'SecondaryFinishingProcess', 0).tumblingPLSMax}</t>
  </si>
  <si>
    <t>${MS7.select('includesConfigItem', 'SecondaryFinishingProcess', 0).tumblingHcPerHr}</t>
  </si>
  <si>
    <t>${MS7.select('includesConfigItem', 'SecondaryFinishingProcess', 0).tumblingAdditionalCost}</t>
  </si>
  <si>
    <t>${MS7.select('includesConfigItem', 'SecondaryFinishingProcess', 0).tumblingQtyPerAddCost}</t>
  </si>
  <si>
    <t>${MS7.select('includesConfigItem', 'SecondaryFinishingProcess', 0).tumblingQC}</t>
  </si>
  <si>
    <t>${MS7.select('includesConfigItem', 'SecondaryFinishingProcess', 0).processAddtionCostPerPc}</t>
  </si>
  <si>
    <t>${MS7.select('includesConfigItem', 'SecondaryFinishingProcess', 0).processQCCostPerPc}</t>
  </si>
  <si>
    <t>${MS7.select('configItemIncludedBy', '', 0).select('includesSalesItem', 'SecondaryFinishingProcess', 1).objectName}</t>
  </si>
  <si>
    <t>${MS7.select('includesConfigItem', 'SecondaryFinishingProcess', 1).metalStampingToolCost}</t>
  </si>
  <si>
    <t>${MS7.select('includesConfigItem', 'SecondaryFinishingProcess', 1).select('hasProcessStation', '', 0).label}</t>
  </si>
  <si>
    <t>${MS7.select('includesConfigItem', 'SecondaryFinishingProcess', 1).select('hasMSURate', '', 0).label}</t>
  </si>
  <si>
    <t>${MS7.select('includesConfigItem', 'SecondaryFinishingProcess', 1).processCycleTime}</t>
  </si>
  <si>
    <t>${MS7.select('includesConfigItem', 'SecondaryFinishingProcess', 1).processEff}</t>
  </si>
  <si>
    <t>${MS7.select('includesConfigItem', 'SecondaryFinishingProcess', 1).processMachineQtyPerHour}</t>
  </si>
  <si>
    <t>${MS7.select('includesConfigItem', 'SecondaryFinishingProcess', 1).processMachineRatePerHr}</t>
  </si>
  <si>
    <t>${MS7.select('includesConfigItem', 'SecondaryFinishingProcess', 1).processMachineCostPerPiece}</t>
  </si>
  <si>
    <t>${MS7.select('includesConfigItem', 'SecondaryFinishingProcess', 1).processSetup}</t>
  </si>
  <si>
    <t>${MS7.select('includesConfigItem', 'SecondaryFinishingProcess', 1).metalStampingQtyPerRun}</t>
  </si>
  <si>
    <t>${MS7.select('includesConfigItem', 'SecondaryFinishingProcess', 1).processSuCostPc}</t>
  </si>
  <si>
    <t>${MS7.select('includesConfigItem', 'SecondaryFinishingProcess', 1).processLabourCostPerPiece}</t>
  </si>
  <si>
    <t>${MS7.select('includesConfigItem', 'SecondaryFinishingProcess', 1).processTotalCostPerPiece}</t>
  </si>
  <si>
    <t>${MS7.select('includesConfigItem', 'SecondaryFinishingProcess', 1).tumblingQtyPerLoad}</t>
  </si>
  <si>
    <t>${MS7.select('includesConfigItem', 'SecondaryFinishingProcess', 1).tumblingTimeperPLS}</t>
  </si>
  <si>
    <t>${MS7.select('includesConfigItem', 'SecondaryFinishingProcess', 1).tumblingSetupTime}</t>
  </si>
  <si>
    <t>${MS7.select('includesConfigItem', 'SecondaryFinishingProcess', 1).tumblingPLSMax}</t>
  </si>
  <si>
    <t>${MS7.select('includesConfigItem', 'SecondaryFinishingProcess', 1).tumblingHcPerHr}</t>
  </si>
  <si>
    <t>${MS7.select('includesConfigItem', 'SecondaryFinishingProcess', 1).tumblingAdditionalCost}</t>
  </si>
  <si>
    <t>${MS7.select('includesConfigItem', 'SecondaryFinishingProcess', 1).tumblingQtyPerAddCost}</t>
  </si>
  <si>
    <t>${MS7.select('includesConfigItem', 'SecondaryFinishingProcess', 1).tumblingQC}</t>
  </si>
  <si>
    <t>${MS7.select('includesConfigItem', 'SecondaryFinishingProcess', 1).processAddtionCostPerPc}</t>
  </si>
  <si>
    <t>${MS7.select('includesConfigItem', 'SecondaryFinishingProcess', 1).processQCCostPerPc}</t>
  </si>
  <si>
    <t>${MS7.select('configItemIncludedBy', '', 0).select('includesSalesItem', 'SecondaryFinishingProcess', 2).objectName}</t>
  </si>
  <si>
    <t>${MS7.select('includesConfigItem', 'SecondaryFinishingProcess', 2).metalStampingToolCost}</t>
  </si>
  <si>
    <t>${MS7.select('includesConfigItem', 'SecondaryFinishingProcess', 2).select('hasProcessStation', '', 0).label}</t>
  </si>
  <si>
    <t>${MS7.select('includesConfigItem', 'SecondaryFinishingProcess', 2).select('hasMSURate', '', 0).label}</t>
  </si>
  <si>
    <t>${MS7.select('includesConfigItem', 'SecondaryFinishingProcess', 2).processCycleTime}</t>
  </si>
  <si>
    <t>${MS7.select('includesConfigItem', 'SecondaryFinishingProcess', 2).processEff}</t>
  </si>
  <si>
    <t>${MS7.select('includesConfigItem', 'SecondaryFinishingProcess', 2).processMachineQtyPerHour}</t>
  </si>
  <si>
    <t>${MS7.select('includesConfigItem', 'SecondaryFinishingProcess', 2).processMachineRatePerHr}</t>
  </si>
  <si>
    <t>${MS7.select('includesConfigItem', 'SecondaryFinishingProcess', 2).processMachineCostPerPiece}</t>
  </si>
  <si>
    <t>${MS7.select('includesConfigItem', 'SecondaryFinishingProcess', 2).processSetup}</t>
  </si>
  <si>
    <t>${MS7.select('includesConfigItem', 'SecondaryFinishingProcess', 2).metalStampingQtyPerRun}</t>
  </si>
  <si>
    <t>${MS7.select('includesConfigItem', 'SecondaryFinishingProcess', 2).processSuCostPc}</t>
  </si>
  <si>
    <t>${MS7.select('includesConfigItem', 'SecondaryFinishingProcess', 2).processLabourCostPerPiece}</t>
  </si>
  <si>
    <t>${MS7.select('includesConfigItem', 'SecondaryFinishingProcess', 2).processTotalCostPerPiece}</t>
  </si>
  <si>
    <t>${MS7.select('includesConfigItem', 'SecondaryFinishingProcess', 2).tumblingQtyPerLoad}</t>
  </si>
  <si>
    <t>${MS7.select('includesConfigItem', 'SecondaryFinishingProcess', 2).tumblingTimeperPLS}</t>
  </si>
  <si>
    <t>${MS7.select('includesConfigItem', 'SecondaryFinishingProcess', 2).tumblingSetupTime}</t>
  </si>
  <si>
    <t>${MS7.select('includesConfigItem', 'SecondaryFinishingProcess', 2).tumblingPLSMax}</t>
  </si>
  <si>
    <t>${MS7.select('includesConfigItem', 'SecondaryFinishingProcess', 2).tumblingHcPerHr}</t>
  </si>
  <si>
    <t>${MS7.select('includesConfigItem', 'SecondaryFinishingProcess', 2).tumblingAdditionalCost}</t>
  </si>
  <si>
    <t>${MS7.select('includesConfigItem', 'SecondaryFinishingProcess', 2).tumblingQtyPerAddCost}</t>
  </si>
  <si>
    <t>${MS7.select('includesConfigItem', 'SecondaryFinishingProcess', 2).tumblingQC}</t>
  </si>
  <si>
    <t>${MS7.select('includesConfigItem', 'SecondaryFinishingProcess', 2).processAddtionCostPerPc}</t>
  </si>
  <si>
    <t>${MS7.select('includesConfigItem', 'SecondaryFinishingProcess', 2).processQCCostPerPc}</t>
  </si>
  <si>
    <t>${MS7.select('configItemIncludedBy', '', 0).select('includesSalesItem', 'SecondaryFinishingProcess', 3).objectName}</t>
  </si>
  <si>
    <t>${MS7.select('includesConfigItem', 'SecondaryFinishingProcess', 3).metalStampingToolCost}</t>
  </si>
  <si>
    <t>${MS7.select('includesConfigItem', 'SecondaryFinishingProcess', 3).select('hasProcessStation', '', 0).label}</t>
  </si>
  <si>
    <t>${MS7.select('includesConfigItem', 'SecondaryFinishingProcess', 3).select('hasMSURate', '', 0).label}</t>
  </si>
  <si>
    <t>${MS7.select('includesConfigItem', 'SecondaryFinishingProcess', 3).processCycleTime}</t>
  </si>
  <si>
    <t>${MS7.select('includesConfigItem', 'SecondaryFinishingProcess', 3).processEff}</t>
  </si>
  <si>
    <t>${MS7.select('includesConfigItem', 'SecondaryFinishingProcess', 3).processMachineQtyPerHour}</t>
  </si>
  <si>
    <t>${MS7.select('includesConfigItem', 'SecondaryFinishingProcess', 3).processMachineRatePerHr}</t>
  </si>
  <si>
    <t>${MS7.select('includesConfigItem', 'SecondaryFinishingProcess', 3).processMachineCostPerPiece}</t>
  </si>
  <si>
    <t>${MS7.select('includesConfigItem', 'SecondaryFinishingProcess', 3).processSetup}</t>
  </si>
  <si>
    <t>${MS7.select('includesConfigItem', 'SecondaryFinishingProcess', 3).metalStampingQtyPerRun}</t>
  </si>
  <si>
    <t>${MS7.select('includesConfigItem', 'SecondaryFinishingProcess', 3).processSuCostPc}</t>
  </si>
  <si>
    <t>${MS7.select('includesConfigItem', 'SecondaryFinishingProcess', 3).processLabourCostPerPiece}</t>
  </si>
  <si>
    <t>${MS7.select('includesConfigItem', 'SecondaryFinishingProcess', 3).processTotalCostPerPiece}</t>
  </si>
  <si>
    <t>${MS7.select('includesConfigItem', 'SecondaryFinishingProcess', 3).tumblingQtyPerLoad}</t>
  </si>
  <si>
    <t>${MS7.select('includesConfigItem', 'SecondaryFinishingProcess', 3).tumblingTimeperPLS}</t>
  </si>
  <si>
    <t>${MS7.select('includesConfigItem', 'SecondaryFinishingProcess', 3).tumblingSetupTime}</t>
  </si>
  <si>
    <t>${MS7.select('includesConfigItem', 'SecondaryFinishingProcess', 3).tumblingPLSMax}</t>
  </si>
  <si>
    <t>${MS7.select('includesConfigItem', 'SecondaryFinishingProcess', 3).tumblingHcPerHr}</t>
  </si>
  <si>
    <t>${MS7.select('includesConfigItem', 'SecondaryFinishingProcess', 3).tumblingAdditionalCost}</t>
  </si>
  <si>
    <t>${MS7.select('includesConfigItem', 'SecondaryFinishingProcess', 3).tumblingQtyPerAddCost}</t>
  </si>
  <si>
    <t>${MS7.select('includesConfigItem', 'SecondaryFinishingProcess', 3).tumblingQC}</t>
  </si>
  <si>
    <t>${MS7.select('includesConfigItem', 'SecondaryFinishingProcess', 3).processAddtionCostPerPc}</t>
  </si>
  <si>
    <t>${MS7.select('includesConfigItem', 'SecondaryFinishingProcess', 3).processQCCostPerPc}</t>
  </si>
  <si>
    <t>${MS7.select('configItemIncludedBy', '', 0).select('includesSalesItem', 'SecondaryFinishingProcess', 4).objectName}</t>
  </si>
  <si>
    <t>${MS7.select('includesConfigItem', 'SecondaryFinishingProcess', 4).metalStampingToolCost}</t>
  </si>
  <si>
    <t>${MS7.select('includesConfigItem', 'SecondaryFinishingProcess', 4).select('hasProcessStation', '', 0).label}</t>
  </si>
  <si>
    <t>${MS7.select('includesConfigItem', 'SecondaryFinishingProcess', 4).select('hasMSURate', '', 0).label}</t>
  </si>
  <si>
    <t>${MS7.select('includesConfigItem', 'SecondaryFinishingProcess', 4).processCycleTime}</t>
  </si>
  <si>
    <t>${MS7.select('includesConfigItem', 'SecondaryFinishingProcess', 4).processEff}</t>
  </si>
  <si>
    <t>${MS7.select('includesConfigItem', 'SecondaryFinishingProcess', 4).processMachineQtyPerHour}</t>
  </si>
  <si>
    <t>${MS7.select('includesConfigItem', 'SecondaryFinishingProcess', 4).processMachineRatePerHr}</t>
  </si>
  <si>
    <t>${MS7.select('includesConfigItem', 'SecondaryFinishingProcess', 4).processMachineCostPerPiece}</t>
  </si>
  <si>
    <t>${MS7.select('includesConfigItem', 'SecondaryFinishingProcess', 4).processSetup}</t>
  </si>
  <si>
    <t>${MS7.select('includesConfigItem', 'SecondaryFinishingProcess', 4).metalStampingQtyPerRun}</t>
  </si>
  <si>
    <t>${MS7.select('includesConfigItem', 'SecondaryFinishingProcess', 4).processSuCostPc}</t>
  </si>
  <si>
    <t>${MS7.select('includesConfigItem', 'SecondaryFinishingProcess', 4).processLabourCostPerPiece}</t>
  </si>
  <si>
    <t>${MS7.select('includesConfigItem', 'SecondaryFinishingProcess', 4).processTotalCostPerPiece}</t>
  </si>
  <si>
    <t>${MS7.select('includesConfigItem', 'SecondaryFinishingProcess', 4).tumblingQtyPerLoad}</t>
  </si>
  <si>
    <t>${MS7.select('includesConfigItem', 'SecondaryFinishingProcess', 4).tumblingTimeperPLS}</t>
  </si>
  <si>
    <t>${MS7.select('includesConfigItem', 'SecondaryFinishingProcess', 4).tumblingSetupTime}</t>
  </si>
  <si>
    <t>${MS7.select('includesConfigItem', 'SecondaryFinishingProcess', 4).tumblingPLSMax}</t>
  </si>
  <si>
    <t>${MS7.select('includesConfigItem', 'SecondaryFinishingProcess', 4).tumblingHcPerHr}</t>
  </si>
  <si>
    <t>${MS7.select('includesConfigItem', 'SecondaryFinishingProcess', 4).tumblingAdditionalCost}</t>
  </si>
  <si>
    <t>${MS7.select('includesConfigItem', 'SecondaryFinishingProcess', 4).tumblingQtyPerAddCost}</t>
  </si>
  <si>
    <t>${MS7.select('includesConfigItem', 'SecondaryFinishingProcess', 4).tumblingQC}</t>
  </si>
  <si>
    <t>${MS7.select('includesConfigItem', 'SecondaryFinishingProcess', 4).processAddtionCostPerPc}</t>
  </si>
  <si>
    <t>${MS7.select('includesConfigItem', 'SecondaryFinishingProcess', 4).processQCCostPerPc}</t>
  </si>
  <si>
    <t>${MS7.metalStampingToolMarkup / 100}</t>
  </si>
  <si>
    <t>${MS7.metalStampingToAmortize}</t>
  </si>
  <si>
    <t>${MS7.metalStampingOverPcs}</t>
  </si>
  <si>
    <t>${MS7.metalStampingTransportCost}</t>
  </si>
  <si>
    <t>${MS7.metalStampingFreightFrom}</t>
  </si>
  <si>
    <t>${MS7.metalStampingFreightTo}</t>
  </si>
  <si>
    <t>${MS7.select('includesConfigItem', 'Packaging', 0).packagingNoOfCtnPerMOQ}</t>
  </si>
  <si>
    <t>${MS7.select('includesConfigItem', 'Packaging', 0).packagingStdCartonBoxPerPallet}</t>
  </si>
  <si>
    <t>${MS7.metalStampingPackagingMatl}</t>
  </si>
  <si>
    <t>${MS7.select('includesConfigItem', 'Packaging', 0).packagingTotalMatlCostPerPiece}</t>
  </si>
  <si>
    <t>${MS7.select('includesConfigItem', 'Packaging', 0).packagingCtnType}</t>
  </si>
  <si>
    <t>${MS7.metalStampingQtyShipment}</t>
  </si>
  <si>
    <t>${MS7.metalStampingFreightMode}</t>
  </si>
  <si>
    <t>${MS7.select('includesConfigItem', 'Packaging', 0).packagingNoOfPalletPerMOQ}</t>
  </si>
  <si>
    <t>${MS7.select('includesConfigItem', 'Packaging', 0).packagingStdNoOfPallet}</t>
  </si>
  <si>
    <t>${MS7.metalStampingPackagingRate}</t>
  </si>
  <si>
    <t>${MS7.select('includesConfigItem', 'Packaging', 0).packagingPkgOutputPerhrs}</t>
  </si>
  <si>
    <t>${MS7.select('includesConfigItem', 'Packaging', 0).packagingQtyPerCtn}</t>
  </si>
  <si>
    <t>${MS7.metalStampingQtyShipmentOther}</t>
  </si>
  <si>
    <t>${MS7.metalStampingFreightContType}</t>
  </si>
  <si>
    <t>${MS7.metalStampingPackagingLabourCostRate}</t>
  </si>
  <si>
    <t>${MS7.select('includesConfigItem', 'Packaging', 0).packagingLabourCostPerHr}</t>
  </si>
  <si>
    <t>${MS7.select('includesConfigItem', 'Packaging', 0).packagingQtyPerPallet}</t>
  </si>
  <si>
    <t>${MS7.metalStampingShipmentCost}</t>
  </si>
  <si>
    <t>${MS7.metalStampingHubbingCost}</t>
  </si>
  <si>
    <t>${MS7.metalStampingProcessPackagingPerPc}</t>
  </si>
  <si>
    <t>${MS7.masterPartPackagingRemark}</t>
  </si>
  <si>
    <t>${MS7.select('includesConfigItem', 'Packaging', 0).packagingFinishedGoodSize}</t>
  </si>
  <si>
    <t>${MS7.select('includesConfigItem', 'Packaging', 0).packagingStdPiecePerCartonBox}</t>
  </si>
  <si>
    <t>${MS7.select('includesConfigItem', 'Packaging', 0).packagingFinishedGoodsPerPallet}</t>
  </si>
  <si>
    <t>${MS7.select('includesConfigItem', 'Packaging', 0).packagingPalletCode}</t>
  </si>
  <si>
    <t>${MS7.select('includesConfigItem', 'Packaging', 0).packagingPalletSize}</t>
  </si>
  <si>
    <t>${MS7.select('includesConfigItem', 'Packaging', 0).packagingPalletUnitPrice}</t>
  </si>
  <si>
    <t>${MS7.select('includesConfigItem', 'Packaging', 0).packagingPalletTotalPrice}</t>
  </si>
  <si>
    <t>${MS7.select('includesConfigItem', 'Packaging', 0).packagingCartonBoxCode}</t>
  </si>
  <si>
    <t>${MS7.select('includesConfigItem', 'Packaging', 0).packagingCartonBoxSize}</t>
  </si>
  <si>
    <t>${MS7.select('includesConfigItem', 'Packaging', 0).packagingCartonBoxUnitPrice}</t>
  </si>
  <si>
    <t>${MS7.select('includesConfigItem', 'Packaging', 0).packagingCartonBoxTotalPrice}</t>
  </si>
  <si>
    <t>${MS7.metalStampingPiecesPerPallet}</t>
  </si>
  <si>
    <t>${MS7.metalStampingEngineeringHrs}</t>
  </si>
  <si>
    <t>${MS7.metalStampingEngineeringCost}</t>
  </si>
  <si>
    <t>${MS7.metalStampingDevelopmentHrs}</t>
  </si>
  <si>
    <t>${MS7.metalStampingDevelopmentCost}</t>
  </si>
  <si>
    <t>${MS7.select('configItemIncludedBy', '', 0).select('includesSalesItem', 'Packaging', 0).select('includesSalesItem','PurchasedPartSubMaterial',0).objectName}</t>
  </si>
  <si>
    <t>${MS7.select('includesConfigItem', 'Packaging', 0).select('includesConfigItem', 'PurchasedPartSubMaterial', 0).partPartNumber}</t>
  </si>
  <si>
    <t>${MS7.select('includesConfigItem', 'Packaging', 0).select('includesConfigItem', 'PurchasedPartSubMaterial', 0).purchasedPartPartDescription}</t>
  </si>
  <si>
    <t>${MS7.select('includesConfigItem', 'Packaging', 0).select('includesConfigItem', 'PurchasedPartSubMaterial', 0).packagingPurchasedPartsQtyPerPalletOther}</t>
  </si>
  <si>
    <t>${MS7.select('configItemIncludedBy', '', 0).select('includesSalesItem', 'Packaging', 0).select('includesSalesItem','PurchasedPartSubMaterial',0).select('includesItemHeaderPriceItem','',0).itemHeaderQuantity}</t>
  </si>
  <si>
    <t>${MS7.select('includesConfigItem', 'Packaging', 0).select('includesConfigItem', 'PurchasedPartSubMaterial', 0).packagingPurchasedPartsQtyPerPallet}</t>
  </si>
  <si>
    <t>${MS7.select('includesConfigItem', 'Packaging', 0).select('includesConfigItem', 'PurchasedPartSubMaterial', 0).mrbNonMFGactlCostPerPiece}</t>
  </si>
  <si>
    <t>${MS7.metalStampingDaysOfStockReqd}</t>
  </si>
  <si>
    <t>${MS7.metalStampingNoOfParts}</t>
  </si>
  <si>
    <t>${MS7.select('configItemIncludedBy', '', 0).select('includesSalesItem', 'Packaging', 0).select('includesSalesItem','PurchasedPartSubMaterial',1).objectName}</t>
  </si>
  <si>
    <t>${MS7.select('includesConfigItem', 'Packaging', 0).select('includesConfigItem', 'PurchasedPartSubMaterial', 1).partPartNumber}</t>
  </si>
  <si>
    <t>${MS7.select('includesConfigItem', 'Packaging', 0).select('includesConfigItem', 'PurchasedPartSubMaterial', 1).purchasedPartPartDescription}</t>
  </si>
  <si>
    <t>${MS7.select('includesConfigItem', 'Packaging', 0).select('includesConfigItem', 'PurchasedPartSubMaterial', 1).packagingPurchasedPartsQtyPerPalletOther}</t>
  </si>
  <si>
    <t>${MS7.select('configItemIncludedBy', '', 0).select('includesSalesItem', 'Packaging', 0).select('includesSalesItem','PurchasedPartSubMaterial',1).select('includesItemHeaderPriceItem','',0).itemHeaderQuantity}</t>
  </si>
  <si>
    <t>${MS7.select('includesConfigItem', 'Packaging', 0).select('includesConfigItem', 'PurchasedPartSubMaterial', 1).packagingPurchasedPartsQtyPerPallet}</t>
  </si>
  <si>
    <t>${MS7.select('includesConfigItem', 'Packaging', 0).select('includesConfigItem', 'PurchasedPartSubMaterial', 1).mrbNonMFGactlCostPerPiece}</t>
  </si>
  <si>
    <t>${MS7.metalStampingProgrammingHrs}</t>
  </si>
  <si>
    <t>${MS7.metalStampingProgrammingCost}</t>
  </si>
  <si>
    <t>${MS7.select('configItemIncludedBy', '', 0).select('includesSalesItem', 'Packaging', 0).select('includesSalesItem','PurchasedPartSubMaterial',2).objectName}</t>
  </si>
  <si>
    <t>${MS7.select('includesConfigItem', 'Packaging', 0).select('includesConfigItem', 'PurchasedPartSubMaterial', 2).partPartNumber}</t>
  </si>
  <si>
    <t>${MS7.select('includesConfigItem', 'Packaging', 0).select('includesConfigItem', 'PurchasedPartSubMaterial', 2).purchasedPartPartDescription}</t>
  </si>
  <si>
    <t>${MS7.select('includesConfigItem', 'Packaging', 0).select('includesConfigItem', 'PurchasedPartSubMaterial', 2).packagingPurchasedPartsQtyPerPalletOther}</t>
  </si>
  <si>
    <t>${MS7.select('configItemIncludedBy', '', 0).select('includesSalesItem', 'Packaging', 0).select('includesSalesItem','PurchasedPartSubMaterial',2).select('includesItemHeaderPriceItem','',0).itemHeaderQuantity}</t>
  </si>
  <si>
    <t>${MS7.select('includesConfigItem', 'Packaging', 0).select('includesConfigItem', 'PurchasedPartSubMaterial', 2).packagingPurchasedPartsQtyPerPallet}</t>
  </si>
  <si>
    <t>${MS7.select('includesConfigItem', 'Packaging', 0).select('includesConfigItem', 'PurchasedPartSubMaterial', 2).mrbNonMFGactlCostPerPiece}</t>
  </si>
  <si>
    <t>${MS7.select('configItemIncludedBy', '', 0).select('includesSalesItem', 'Packaging', 0).select('includesSalesItem','PurchasedPartSubMaterial',3).objectName}</t>
  </si>
  <si>
    <t>${MS7.select('includesConfigItem', 'Packaging', 0).select('includesConfigItem', 'PurchasedPartSubMaterial', 3).partPartNumber}</t>
  </si>
  <si>
    <t>${MS7.select('includesConfigItem', 'Packaging', 0).select('includesConfigItem', 'PurchasedPartSubMaterial',3).purchasedPartPartDescription}</t>
  </si>
  <si>
    <t>${MS7.select('includesConfigItem', 'Packaging', 0).select('includesConfigItem', 'PurchasedPartSubMaterial', 3).packagingPurchasedPartsQtyPerPalletOther}</t>
  </si>
  <si>
    <t>${MS7.select('configItemIncludedBy', '', 0).select('includesSalesItem', 'Packaging', 0).select('includesSalesItem','PurchasedPartSubMaterial',3).select('includesItemHeaderPriceItem','',0).itemHeaderQuantity}</t>
  </si>
  <si>
    <t>${MS7.select('includesConfigItem', 'Packaging', 0).select('includesConfigItem', 'PurchasedPartSubMaterial', 3).packagingPurchasedPartsQtyPerPallet}</t>
  </si>
  <si>
    <t>${MS7.select('includesConfigItem', 'Packaging', 0).select('includesConfigItem', 'PurchasedPartSubMaterial', 3).mrbNonMFGactlCostPerPiece}</t>
  </si>
  <si>
    <t>${MS7.select('configItemIncludedBy', '', 0).select('includesSalesItem', 'Packaging', 0).select('includesSalesItem','PurchasedPartSubMaterial',4).objectName}</t>
  </si>
  <si>
    <t>${MS7.select('includesConfigItem', 'Packaging', 0).select('includesConfigItem', 'PurchasedPartSubMaterial', 4).partPartNumber}</t>
  </si>
  <si>
    <t>${MS7.select('includesConfigItem', 'Packaging', 0).select('includesConfigItem', 'PurchasedPartSubMaterial', 4).purchasedPartPartDescription}</t>
  </si>
  <si>
    <t>${MS7.select('includesConfigItem', 'Packaging', 0).select('includesConfigItem', 'PurchasedPartSubMaterial', 4).packagingPurchasedPartsQtyPerPalletOther}</t>
  </si>
  <si>
    <t>${MS7.select('configItemIncludedBy', '', 0).select('includesSalesItem', 'Packaging', 0).select('includesSalesItem','PurchasedPartSubMaterial',4).select('includesItemHeaderPriceItem','',0).itemHeaderQuantity}</t>
  </si>
  <si>
    <t>${MS7.select('includesConfigItem', 'Packaging', 0).select('includesConfigItem', 'PurchasedPartSubMaterial', 4).packagingPurchasedPartsQtyPerPallet}</t>
  </si>
  <si>
    <t>${MS7.select('includesConfigItem', 'Packaging', 0).select('includesConfigItem', 'PurchasedPartSubMaterial', 4).mrbNonMFGactlCostPerPiece}</t>
  </si>
  <si>
    <t>${MS7.select('configItemIncludedBy', '', 0).select('includesSalesItem', 'Packaging', 0).select('includesSalesItem','PurchasedPartSubMaterial',5).objectName}</t>
  </si>
  <si>
    <t>${MS7.select('includesConfigItem', 'Packaging', 0).select('includesConfigItem', 'PurchasedPartSubMaterial', 5).partPartNumber}</t>
  </si>
  <si>
    <t>${MS7.select('includesConfigItem', 'Packaging', 0).select('includesConfigItem', 'PurchasedPartSubMaterial', 5).purchasedPartPartDescription}</t>
  </si>
  <si>
    <t>${MS7.select('includesConfigItem', 'Packaging', 0).select('includesConfigItem', 'PurchasedPartSubMaterial', 5).packagingPurchasedPartsQtyPerPalletOther}</t>
  </si>
  <si>
    <t>${MS7.select('configItemIncludedBy', '', 0).select('includesSalesItem', 'Packaging', 0).select('includesSalesItem','PurchasedPartSubMaterial',5).select('includesItemHeaderPriceItem','',0).itemHeaderQuantity}</t>
  </si>
  <si>
    <t>${MS7.select('includesConfigItem', 'Packaging', 0).select('includesConfigItem', 'PurchasedPartSubMaterial', 5).packagingPurchasedPartsQtyPerPallet}</t>
  </si>
  <si>
    <t>${MS7.select('includesConfigItem', 'Packaging', 0).select('includesConfigItem', 'PurchasedPartSubMaterial', 5).mrbNonMFGactlCostPerPiece}</t>
  </si>
  <si>
    <t>${MS7.select('configItemIncludedBy', '', 0).select('includesSalesItem', 'Packaging', 0).select('includesSalesItem','PurchasedPartSubMaterial',6).objectName}</t>
  </si>
  <si>
    <t>${MS7.select('includesConfigItem', 'Packaging', 0).select('includesConfigItem', 'PurchasedPartSubMaterial', 6).partPartNumber}</t>
  </si>
  <si>
    <t>${MS7.select('includesConfigItem', 'Packaging', 0).select('includesConfigItem', 'PurchasedPartSubMaterial', 6).purchasedPartPartDescription}</t>
  </si>
  <si>
    <t>${MS7.select('includesConfigItem', 'Packaging', 0).select('includesConfigItem', 'PurchasedPartSubMaterial', 6).packagingPurchasedPartsQtyPerPalletOther}</t>
  </si>
  <si>
    <t>${MS7.select('configItemIncludedBy', '', 0).select('includesSalesItem', 'Packaging', 0).select('includesSalesItem','PurchasedPartSubMaterial',6).select('includesItemHeaderPriceItem','',0).itemHeaderQuantity}</t>
  </si>
  <si>
    <t>${MS7.select('includesConfigItem', 'Packaging', 0).select('includesConfigItem', 'PurchasedPartSubMaterial', 6).packagingPurchasedPartsQtyPerPallet}</t>
  </si>
  <si>
    <t>${MS7.select('includesConfigItem', 'Packaging', 0).select('includesConfigItem', 'PurchasedPartSubMaterial', 6).mrbNonMFGactlCostPerPiece}</t>
  </si>
  <si>
    <t>${MS7.select('configItemIncludedBy', '', 0).select('includesSalesItem', 'Packaging', 0).select('includesSalesItem','PurchasedPartSubMaterial',7).objectName}</t>
  </si>
  <si>
    <t>${MS7.select('includesConfigItem', 'Packaging', 0).select('includesConfigItem', 'PurchasedPartSubMaterial', 7).partPartNumber}</t>
  </si>
  <si>
    <t>${MS7.select('includesConfigItem', 'Packaging', 0).select('includesConfigItem', 'PurchasedPartSubMaterial', 7).purchasedPartPartDescription}</t>
  </si>
  <si>
    <t>${MS7.select('includesConfigItem', 'Packaging', 0).select('includesConfigItem', 'PurchasedPartSubMaterial', 7).packagingPurchasedPartsQtyPerPalletOther}</t>
  </si>
  <si>
    <t>${MS7.select('configItemIncludedBy', '', 0).select('includesSalesItem', 'Packaging', 0).select('includesSalesItem','PurchasedPartSubMaterial',7).select('includesItemHeaderPriceItem','',0).itemHeaderQuantity}</t>
  </si>
  <si>
    <t>${MS7.select('includesConfigItem', 'Packaging', 0).select('includesConfigItem', 'PurchasedPartSubMaterial', 7).packagingPurchasedPartsQtyPerPallet}</t>
  </si>
  <si>
    <t>${MS7.select('includesConfigItem', 'Packaging', 0).select('includesConfigItem', 'PurchasedPartSubMaterial', 7).mrbNonMFGactlCostPerPiece}</t>
  </si>
  <si>
    <t>${MS7.metalStampingFinishingMarkup/100}</t>
  </si>
  <si>
    <t>${MS7.select('configItemIncludedBy', '', 0).select('includesSalesItem', 'Packaging', 0).select('includesSalesItem','PurchasedPartSubMaterial',8).objectName}</t>
  </si>
  <si>
    <t>${MS7.select('includesConfigItem', 'Packaging', 0).select('includesConfigItem', 'PurchasedPartSubMaterial', 8).partPartNumber}</t>
  </si>
  <si>
    <t>${MS7.select('includesConfigItem', 'Packaging', 0).select('includesConfigItem', 'PurchasedPartSubMaterial',8).purchasedPartPartDescription}</t>
  </si>
  <si>
    <t>${MS7.select('includesConfigItem', 'Packaging', 0).select('includesConfigItem', 'PurchasedPartSubMaterial', 8).packagingPurchasedPartsQtyPerPalletOther}</t>
  </si>
  <si>
    <t>${MS7.select('configItemIncludedBy', '', 0).select('includesSalesItem', 'Packaging', 0).select('includesSalesItem','PurchasedPartSubMaterial',8).select('includesItemHeaderPriceItem','',0).itemHeaderQuantity}</t>
  </si>
  <si>
    <t>${MS7.select('includesConfigItem', 'Packaging', 0).select('includesConfigItem', 'PurchasedPartSubMaterial', 8).packagingPurchasedPartsQtyPerPallet}</t>
  </si>
  <si>
    <t>${MS7.select('includesConfigItem', 'Packaging', 0).select('includesConfigItem', 'PurchasedPartSubMaterial', 8).mrbNonMFGactlCostPerPiece}</t>
  </si>
  <si>
    <t>${MS7.select('configItemIncludedBy', '', 0).select('includesSalesItem', 'Packaging', 0).select('includesSalesItem','PurchasedPartSubMaterial',9).objectName}</t>
  </si>
  <si>
    <t>${MS7.select('includesConfigItem', 'Packaging', 0).select('includesConfigItem', 'PurchasedPartSubMaterial', 9).partPartNumber}</t>
  </si>
  <si>
    <t>${MS7.select('includesConfigItem', 'Packaging', 0).select('includesConfigItem', 'PurchasedPartSubMaterial',9).purchasedPartPartDescription}</t>
  </si>
  <si>
    <t>${MS7.select('includesConfigItem', 'Packaging', 0).select('includesConfigItem', 'PurchasedPartSubMaterial', 9).packagingPurchasedPartsQtyPerPalletOther}</t>
  </si>
  <si>
    <t>${MS7.select('configItemIncludedBy', '', 0).select('includesSalesItem', 'Packaging', 0).select('includesSalesItem','PurchasedPartSubMaterial',9).select('includesItemHeaderPriceItem','',0).itemHeaderQuantity}</t>
  </si>
  <si>
    <t>${MS7.select('includesConfigItem', 'Packaging', 0).select('includesConfigItem', 'PurchasedPartSubMaterial', 9).packagingPurchasedPartsQtyPerPallet}</t>
  </si>
  <si>
    <t>${MS7.select('includesConfigItem', 'Packaging', 0).select('includesConfigItem', 'PurchasedPartSubMaterial', 9).mrbNonMFGactlCostPerPiece}</t>
  </si>
  <si>
    <t>${MS7.select('configItemIncludedBy', '', 0).select('includesSalesItem', 'Packaging', 0).select('includesSalesItem','PurchasedPartSubMaterial',10).objectName}</t>
  </si>
  <si>
    <t>${MS7.select('includesConfigItem', 'Packaging', 0).select('includesConfigItem', 'PurchasedPartSubMaterial', 10).partPartNumber}</t>
  </si>
  <si>
    <t>${MS7.select('includesConfigItem', 'Packaging', 0).select('includesConfigItem', 'PurchasedPartSubMaterial', 10).purchasedPartPartDescription}</t>
  </si>
  <si>
    <t>${MS7.select('includesConfigItem', 'Packaging', 0).select('includesConfigItem', 'PurchasedPartSubMaterial', 10).packagingPurchasedPartsQtyPerPalletOther}</t>
  </si>
  <si>
    <t>${MS7.select('configItemIncludedBy', '', 0).select('includesSalesItem', 'Packaging', 0).select('includesSalesItem','PurchasedPartSubMaterial',10).select('includesItemHeaderPriceItem','',0).itemHeaderQuantity}</t>
  </si>
  <si>
    <t>${MS7.select('includesConfigItem', 'Packaging', 0).select('includesConfigItem', 'PurchasedPartSubMaterial', 10).packagingPurchasedPartsQtyPerPallet}</t>
  </si>
  <si>
    <t>${MS7.select('includesConfigItem', 'Packaging', 0).select('includesConfigItem', 'PurchasedPartSubMaterial', 10).mrbNonMFGactlCostPerPiece}</t>
  </si>
  <si>
    <t>${MS7.select('configItemIncludedBy', '', 0).select('includesSalesItem', 'Packaging', 0).select('includesSalesItem','PurchasedPartSubMaterial',11).objectName}</t>
  </si>
  <si>
    <t>${MS7.select('includesConfigItem', 'Packaging', 0).select('includesConfigItem', 'PurchasedPartSubMaterial', 11).partPartNumber}</t>
  </si>
  <si>
    <t>${MS7.select('includesConfigItem', 'Packaging', 0).select('includesConfigItem', 'PurchasedPartSubMaterial', 11).purchasedPartPartDescription}</t>
  </si>
  <si>
    <t>${MS7.select('includesConfigItem', 'Packaging', 0).select('includesConfigItem', 'PurchasedPartSubMaterial', 11).packagingPurchasedPartsQtyPerPalletOther}</t>
  </si>
  <si>
    <t>${MS7.select('configItemIncludedBy', '', 0).select('includesSalesItem', 'Packaging', 0).select('includesSalesItem','PurchasedPartSubMaterial',11).select('includesItemHeaderPriceItem','',0).itemHeaderQuantity}</t>
  </si>
  <si>
    <t>${MS7.select('includesConfigItem', 'Packaging', 0).select('includesConfigItem', 'PurchasedPartSubMaterial', 11).packagingPurchasedPartsQtyPerPallet}</t>
  </si>
  <si>
    <t>${MS7.select('includesConfigItem', 'Packaging', 0).select('includesConfigItem', 'PurchasedPartSubMaterial', 11).mrbNonMFGactlCostPerPiece}</t>
  </si>
  <si>
    <t>${MS7.metalStampingPackagingMatlMarkup/100}</t>
  </si>
  <si>
    <t>${MS7.metalStampingFreightMarkup/100}</t>
  </si>
  <si>
    <t>${MS7.select('includesConfigItem', 'Packaging', 0).packagingMarkUp}</t>
  </si>
  <si>
    <t>${MS7.metalStampingYieldLossMarkup/100}</t>
  </si>
  <si>
    <t>${MS7.metalStampingOverheadMarkup/100}</t>
  </si>
  <si>
    <t>${MS7.metalStampingProfitMarkup/100}</t>
  </si>
  <si>
    <t>${MS7.metalStampingFinancingMarkup/100}</t>
  </si>
  <si>
    <t>${MS7.metalStampingCustomDutyMarkup/100}</t>
  </si>
  <si>
    <t>${MS7.metalStampingTotalCostNoMarkup}</t>
  </si>
  <si>
    <t>${MS7.metalStampingYearOverYearReductionY1}</t>
  </si>
  <si>
    <t>${MS7.metalStampingTotalCostY1}</t>
  </si>
  <si>
    <t>${MS7.metalStampingVAT}</t>
  </si>
  <si>
    <t>${MS7.metalStampingYearOverYearReductionY2}</t>
  </si>
  <si>
    <t>${MS7.metalStampingTotalCostY2}</t>
  </si>
  <si>
    <t>${MS7.metalStampingYearOverYearReductionY3}</t>
  </si>
  <si>
    <t>${MS7.metalStampingTotalCostY3}</t>
  </si>
  <si>
    <t>${MS7.metalStampingYearOverYearReductionY4}</t>
  </si>
  <si>
    <t>${MS7.metalStampingTotalCostY4}</t>
  </si>
  <si>
    <t>${MS7.metalStampingYearOverYearReductionY5}</t>
  </si>
  <si>
    <t>${MS7.metalStampingTotalCostY5}</t>
  </si>
  <si>
    <t>${MS8.partPartName}</t>
  </si>
  <si>
    <t>${MS8.partPartNumber}</t>
  </si>
  <si>
    <t>${MS8.metalStampingProjectVolume}</t>
  </si>
  <si>
    <t>${MS8.metalStampingQtyMth}</t>
  </si>
  <si>
    <t>${MS8.metalStampingQtyPerRunOther}</t>
  </si>
  <si>
    <t>${MS8.metalStampingPartFlatThickness}</t>
  </si>
  <si>
    <t>${MS8.metalStampingDensityOther}</t>
  </si>
  <si>
    <t>${MS8.metalStampingCavity}</t>
  </si>
  <si>
    <t>${MS8.hasMaterialType.label}</t>
  </si>
  <si>
    <t>${MS8.metalStampingPartFlatLength}</t>
  </si>
  <si>
    <t>${MS8.metalStampingDegreasing}</t>
  </si>
  <si>
    <t>${MS8.hasMaterialSpecification.label}</t>
  </si>
  <si>
    <t>${MS8.metalStampingDensity}</t>
  </si>
  <si>
    <t>${MS8.metalStampingLeadTimeMaterial}</t>
  </si>
  <si>
    <t>${MS8.metalStampingPartVolume}</t>
  </si>
  <si>
    <t>${MS8.metalStampingRawMatlCost}</t>
  </si>
  <si>
    <t>${MS8.metalStampingCostPerSingleStrip}</t>
  </si>
  <si>
    <t>${MS8.metalStampingPartFlatWidth}</t>
  </si>
  <si>
    <t>${MS8.metalStampingSelfEvaporatingOil}</t>
  </si>
  <si>
    <t>${MS8.metalStampingProposedTypeOther}</t>
  </si>
  <si>
    <t>${MS8.metalStampingStripLength}</t>
  </si>
  <si>
    <t>${MS8.dcMaterialInputRunnerWtPerPc}</t>
  </si>
  <si>
    <t>${MS8.metalStampingNetWeightColdForging}</t>
  </si>
  <si>
    <t>${MS8.metalStampingSlittingCost}</t>
  </si>
  <si>
    <t>${MS8.metalStampingMaterialWeight}</t>
  </si>
  <si>
    <t>${MS8.metalStampingStripSizeThickness}</t>
  </si>
  <si>
    <t>${MS8.metalStampingWidth}</t>
  </si>
  <si>
    <t>${MS8.dcMaterialInputOverflowWtPerPc}</t>
  </si>
  <si>
    <t>${MS8.metalStampingOuterDiameter}</t>
  </si>
  <si>
    <t>${MS8.metalStampingRawMatlMarkup / 100}</t>
  </si>
  <si>
    <t>${MS8.metalStampingSmallPartWeight}</t>
  </si>
  <si>
    <t>${MS8.metalStampingWastage / 100}</t>
  </si>
  <si>
    <t>${MS8.dcMaterialInputRecovery/100}</t>
  </si>
  <si>
    <t>${MS8.metalStampingInnerDiameter}</t>
  </si>
  <si>
    <t>${MS8.metalStampingNoOfPitchWastedPerStrip}</t>
  </si>
  <si>
    <t>${MS8.metalStampingPerimeter}</t>
  </si>
  <si>
    <t>${MS8.metalStampingNetWeight}</t>
  </si>
  <si>
    <t>${MS8.metalStampingPitch}</t>
  </si>
  <si>
    <t>${MS8.metalStampingMaterialCode}</t>
  </si>
  <si>
    <t>${MS8.metalStampingDiameter}</t>
  </si>
  <si>
    <t>${MS8.metalStampingArea}</t>
  </si>
  <si>
    <t>${MS8.metalStampingScrapPerKg}</t>
  </si>
  <si>
    <t>${MS8.metalStampingRebate}</t>
  </si>
  <si>
    <t>${MS8.metalStampingEstimatedQtyPerSize}</t>
  </si>
  <si>
    <t>${MS8.select('configItemIncludedBy', '', 0).select('includesSalesItem', 'Subcon', 0).objectName}</t>
  </si>
  <si>
    <t>${MS8.select('includesConfigItem', 'Subcon', 0).mrbNonMFGSource}</t>
  </si>
  <si>
    <t>${MS8.select('includesConfigItem', 'Subcon', 0).mrbNonMFGactlCostPerPiece}</t>
  </si>
  <si>
    <t>${MS8.select('includesConfigItem', 'Subcon', 0).mrbNonMFGMarkUp}</t>
  </si>
  <si>
    <t>${MS8.select('includesConfigItem', 'Subcon', 0).mrbNonMFGCostPerSet}</t>
  </si>
  <si>
    <t>${MS8.select('includesConfigItem', 'Subcon', 0).secondaryProcessDescription}</t>
  </si>
  <si>
    <t>${MS8.select('includesConfigItem', 'Subcon', 0).subconRemark}</t>
  </si>
  <si>
    <t>${MS8.select('configItemIncludedBy', '', 0).select('includesSalesItem', 'Subcon', 1).objectName}</t>
  </si>
  <si>
    <t>${MS8.select('includesConfigItem', 'Subcon', 1).mrbNonMFGSource}</t>
  </si>
  <si>
    <t>${MS8.select('includesConfigItem', 'Subcon', 1).mrbNonMFGactlCostPerPiece}</t>
  </si>
  <si>
    <t>${MS8.select('includesConfigItem', 'Subcon', 1).mrbNonMFGMarkUp}</t>
  </si>
  <si>
    <t>${MS8.select('includesConfigItem', 'Subcon', 1).mrbNonMFGCostPerSet}</t>
  </si>
  <si>
    <t>${MS8.select('includesConfigItem', 'Subcon', 1).secondaryProcessDescription}</t>
  </si>
  <si>
    <t>${MS8.select('includesConfigItem', 'Subcon', 1).subconRemark}</t>
  </si>
  <si>
    <t>${MS8.select('configItemIncludedBy', '', 0).select('includesSalesItem', 'Subcon', 2).objectName}</t>
  </si>
  <si>
    <t>${MS8.select('includesConfigItem', 'Subcon', 2).mrbNonMFGSource}</t>
  </si>
  <si>
    <t>${MS8.select('includesConfigItem', 'Subcon', 2).mrbNonMFGactlCostPerPiece}</t>
  </si>
  <si>
    <t>${MS8.select('includesConfigItem', 'Subcon', 2).mrbNonMFGMarkUp}</t>
  </si>
  <si>
    <t>${MS8.select('includesConfigItem', 'Subcon', 2).mrbNonMFGCostPerSet}</t>
  </si>
  <si>
    <t>${MS8.select('includesConfigItem', 'Subcon', 2).secondaryProcessDescription}</t>
  </si>
  <si>
    <t>${MS8.select('includesConfigItem', 'Subcon', 2).subconRemark}</t>
  </si>
  <si>
    <t>${MS8.select('configItemIncludedBy', '', 0).select('includesSalesItem', 'Subcon', 3).objectName}</t>
  </si>
  <si>
    <t>${MS8.select('includesConfigItem', 'Subcon', 3).mrbNonMFGSource}</t>
  </si>
  <si>
    <t>${MS8.select('includesConfigItem', 'Subcon', 3).mrbNonMFGactlCostPerPiece}</t>
  </si>
  <si>
    <t>${MS8.select('includesConfigItem', 'Subcon', 3).mrbNonMFGMarkUp}</t>
  </si>
  <si>
    <t>${MS8.select('includesConfigItem', 'Subcon', 3).mrbNonMFGCostPerSet}</t>
  </si>
  <si>
    <t>${MS8.select('includesConfigItem', 'Subcon', 3).secondaryProcessDescription}</t>
  </si>
  <si>
    <t>${MS8.select('includesConfigItem', 'Subcon', 3).subconRemark}</t>
  </si>
  <si>
    <t>${MS8.select('configItemIncludedBy', '', 0).select('includesSalesItem', 'Subcon', 4).objectName}</t>
  </si>
  <si>
    <t>${MS8.select('includesConfigItem', 'Subcon', 4).mrbNonMFGSource}</t>
  </si>
  <si>
    <t>${MS8.select('includesConfigItem', 'Subcon', 4).mrbNonMFGactlCostPerPiece}</t>
  </si>
  <si>
    <t>${MS8.select('includesConfigItem', 'Subcon', 4).mrbNonMFGMarkUp}</t>
  </si>
  <si>
    <t>${MS8.select('includesConfigItem', 'Subcon', 4).mrbNonMFGCostPerSet}</t>
  </si>
  <si>
    <t>${MS8.select('includesConfigItem', 'Subcon', 4).secondaryProcessDescription}</t>
  </si>
  <si>
    <t>${MS8.select('includesConfigItem', 'Subcon', 4).subconRemark}</t>
  </si>
  <si>
    <t>${MS8.select('configItemIncludedBy', '', 0).select('includesSalesItem', 'Subcon', 5).objectName}</t>
  </si>
  <si>
    <t>${MS8.select('includesConfigItem', 'Subcon', 5).mrbNonMFGSource}</t>
  </si>
  <si>
    <t>${MS8.select('includesConfigItem', 'Subcon', 5).mrbNonMFGactlCostPerPiece}</t>
  </si>
  <si>
    <t>${MS8.select('includesConfigItem', 'Subcon', 5).mrbNonMFGMarkUp}</t>
  </si>
  <si>
    <t>${MS8.select('includesConfigItem', 'Subcon', 5).mrbNonMFGCostPerSet}</t>
  </si>
  <si>
    <t>${MS8.select('includesConfigItem', 'Subcon', 5).secondaryProcessDescription}</t>
  </si>
  <si>
    <t>${MS8.select('includesConfigItem', 'Subcon', 5).subconRemark}</t>
  </si>
  <si>
    <t>${MS8.metalStampingDegreasingCostPerPc}</t>
  </si>
  <si>
    <t>${MS8.metalStampingDegreasingCostPerSet}</t>
  </si>
  <si>
    <t>${MS8.metalStampingSelfEvaporatingOilCostPerPc}</t>
  </si>
  <si>
    <t>${MS8.metalStampingSelfEvaporatingOilCostPerSet}</t>
  </si>
  <si>
    <t>${MS8.select('configItemIncludedBy', '', 0).select('includesSalesItem', 'InhouseFinishing', 0).objectName}</t>
  </si>
  <si>
    <t>${MS8.select('includesConfigItem', 'InhouseFinishing', 0).mrbNonMFGSource}</t>
  </si>
  <si>
    <t>${MS8.select('includesConfigItem', 'InhouseFinishing', 0).mrbNonMFGactlCostPerPiece}</t>
  </si>
  <si>
    <t>${MS8.select('includesConfigItem', 'InhouseFinishing', 0).mrbNonMFGMarkUp}</t>
  </si>
  <si>
    <t>${MS8.select('includesConfigItem', 'InhouseFinishing', 0).mrbNonMFGCostPerSet}</t>
  </si>
  <si>
    <t>${MS8.select('includesConfigItem', 'InhouseFinishing', 0).secondaryProcessDescription}</t>
  </si>
  <si>
    <t>${MS8.select('includesConfigItem', 'InhouseFinishing', 0).subconRemark}</t>
  </si>
  <si>
    <t>${MS8.select('configItemIncludedBy', '', 0).select('includesSalesItem', 'InhouseFinishing', 1).objectName}</t>
  </si>
  <si>
    <t>${MS8.select('includesConfigItem', 'InhouseFinishing', 1).mrbNonMFGSource}</t>
  </si>
  <si>
    <t>${MS8.select('includesConfigItem', 'InhouseFinishing', 1).mrbNonMFGactlCostPerPiece}</t>
  </si>
  <si>
    <t>${MS8.select('includesConfigItem', 'InhouseFinishing', 1).mrbNonMFGMarkUp}</t>
  </si>
  <si>
    <t>${MS8.select('includesConfigItem', 'InhouseFinishing', 1).mrbNonMFGCostPerSet}</t>
  </si>
  <si>
    <t>${MS8.select('includesConfigItem', 'InhouseFinishing', 1).secondaryProcessDescription}</t>
  </si>
  <si>
    <t>${MS8.select('includesConfigItem', 'InhouseFinishing', 1).subconRemark}</t>
  </si>
  <si>
    <t>${MS8.select('configItemIncludedBy', '', 0).select('includesSalesItem', 'InhouseFinishing', 2).objectName}</t>
  </si>
  <si>
    <t>${MS8.select('includesConfigItem', 'InhouseFinishing', 2).mrbNonMFGSource}</t>
  </si>
  <si>
    <t>${MS8.select('includesConfigItem', 'InhouseFinishing',2).mrbNonMFGactlCostPerPiece}</t>
  </si>
  <si>
    <t>${MS8.select('includesConfigItem', 'InhouseFinishing', 2).mrbNonMFGMarkUp}</t>
  </si>
  <si>
    <t>${MS8.select('includesConfigItem', 'InhouseFinishing', 2).mrbNonMFGCostPerSet}</t>
  </si>
  <si>
    <t>${MS8.select('includesConfigItem', 'InhouseFinishing', 2).secondaryProcessDescription}</t>
  </si>
  <si>
    <t>${MS8.select('includesConfigItem', 'InhouseFinishing', 2).subconRemark}</t>
  </si>
  <si>
    <t>${MS8.select('configItemIncludedBy', '', 0).select('includesSalesItem', 'InhouseFinishing', 3).objectName}</t>
  </si>
  <si>
    <t>${MS8.select('includesConfigItem', 'InhouseFinishing', 3).mrbNonMFGSource}</t>
  </si>
  <si>
    <t>${MS8.select('includesConfigItem', 'InhouseFinishing', 3).mrbNonMFGactlCostPerPiece}</t>
  </si>
  <si>
    <t>${MS8.select('includesConfigItem', 'InhouseFinishing', 3).mrbNonMFGMarkUp}</t>
  </si>
  <si>
    <t>${MS8.select('includesConfigItem', 'InhouseFinishing', 3).mrbNonMFGCostPerSet}</t>
  </si>
  <si>
    <t>${MS8.select('includesConfigItem', 'InhouseFinishing', 3).secondaryProcessDescription}</t>
  </si>
  <si>
    <t>${MS8.select('includesConfigItem', 'InhouseFinishing', 3).subconRemark}</t>
  </si>
  <si>
    <t>${MS8.select('configItemIncludedBy', '', 0).select('includesSalesItem', 'InhouseFinishing', 4).objectName}</t>
  </si>
  <si>
    <t>${MS8.select('includesConfigItem', 'InhouseFinishing', 4).mrbNonMFGSource}</t>
  </si>
  <si>
    <t>${MS8.select('includesConfigItem', 'InhouseFinishing', 4).mrbNonMFGactlCostPerPiece}</t>
  </si>
  <si>
    <t>${MS8.select('includesConfigItem', 'InhouseFinishing', 4).mrbNonMFGMarkUp}</t>
  </si>
  <si>
    <t>${MS8.select('includesConfigItem', 'InhouseFinishing', 4).mrbNonMFGCostPerSet}</t>
  </si>
  <si>
    <t>${MS8.select('includesConfigItem', 'InhouseFinishing', 4).secondaryProcessDescription}</t>
  </si>
  <si>
    <t>${MS8.select('includesConfigItem', 'InhouseFinishing', 4).subconRemark}</t>
  </si>
  <si>
    <t>${MS8.select('configItemIncludedBy', '', 0).select('includesSalesItem', 'InhouseFinishing', 5).objectName}</t>
  </si>
  <si>
    <t>${MS8.select('includesConfigItem', 'InhouseFinishing', 5).mrbNonMFGSource}</t>
  </si>
  <si>
    <t>${MS8.select('includesConfigItem', 'InhouseFinishing', 5).mrbNonMFGactlCostPerPiece}</t>
  </si>
  <si>
    <t>${MS8.select('includesConfigItem', 'InhouseFinishing', 5).mrbNonMFGMarkUp}</t>
  </si>
  <si>
    <t>${MS8.select('includesConfigItem', 'InhouseFinishing', 5).mrbNonMFGCostPerSet}</t>
  </si>
  <si>
    <t>${MS8.select('includesConfigItem', 'InhouseFinishing', 5).secondaryProcessDescription}</t>
  </si>
  <si>
    <t>${MS8.select('includesConfigItem', 'InhouseFinishing', 5).subconRemark}</t>
  </si>
  <si>
    <t>${MS8.select('includesConfigItem', 'PurchasedPartSubMaterial', 0).partPartName}</t>
  </si>
  <si>
    <t>${MS8.select('includesConfigItem', 'PurchasedPartSubMaterial', 0).mrbNonMFGActCostPerSet}</t>
  </si>
  <si>
    <t>${MS8.select('includesConfigItem', 'PurchasedPartSubMaterial', 3).partPartName}</t>
  </si>
  <si>
    <t>${MS8.select('includesConfigItem', 'PurchasedPartSubMaterial', 3).mrbNonMFGActCostPerSet}</t>
  </si>
  <si>
    <t>${MS8.select('includesConfigItem', 'PurchasedPartSubMaterial', 1).partPartName}</t>
  </si>
  <si>
    <t>${MS8.select('includesConfigItem', 'PurchasedPartSubMaterial', 1).mrbNonMFGActCostPerSet}</t>
  </si>
  <si>
    <t>${MS8.select('includesConfigItem', 'PurchasedPartSubMaterial', 4).partPartName}</t>
  </si>
  <si>
    <t>${MS8.select('includesConfigItem', 'PurchasedPartSubMaterial', 4).mrbNonMFGActCostPerSet}</t>
  </si>
  <si>
    <t>${MS8.select('includesConfigItem', 'PurchasedPartSubMaterial', 2).partPartName}</t>
  </si>
  <si>
    <t>${MS8.select('includesConfigItem', 'PurchasedPartSubMaterial', 2).mrbNonMFGActCostPerSet}</t>
  </si>
  <si>
    <t>${MS8.select('includesConfigItem', 'PurchasedPartSubMaterial', 5).partPartName}</t>
  </si>
  <si>
    <t>${MS8.select('includesConfigItem', 'PurchasedPartSubMaterial', 5).mrbNonMFGActCostPerSet}</t>
  </si>
  <si>
    <t>${MS8.select('configItemIncludedBy', '', 0).select('includesSalesItem', 'StampingProcess', 0).objectName}</t>
  </si>
  <si>
    <t>${MS8.select('includesConfigItem', 'StampingProcess', 0).metalStampingToolCost}</t>
  </si>
  <si>
    <t>${MS8.select('includesConfigItem', 'StampingProcess', 0).select('hasWorkStation', '', 0).label}</t>
  </si>
  <si>
    <t>${MS8.select('includesConfigItem', 'StampingProcess', 0).select('hasMSURate', '', 0).label}</t>
  </si>
  <si>
    <t>${MS8.select('includesConfigItem', 'StampingProcess', 0).metalStampingSpm}</t>
  </si>
  <si>
    <t>${MS8.select('includesConfigItem', 'StampingProcess', 0).metalStampingEff}</t>
  </si>
  <si>
    <t>${MS8.select('includesConfigItem', 'StampingProcess', 0).metalStampingQtyPerHr}</t>
  </si>
  <si>
    <t>${MS8.select('includesConfigItem', 'StampingProcess', 0).processMachineRatePerHr}</t>
  </si>
  <si>
    <t>${MS8.select('includesConfigItem', 'StampingProcess', 0).metalStampingCostPerPiece}</t>
  </si>
  <si>
    <t>${MS8.select('includesConfigItem', 'StampingProcess', 0).metalStampingSetup}</t>
  </si>
  <si>
    <t>${MS8.select('includesConfigItem', 'StampingProcess', 0).metalStampingQtyPerRun}</t>
  </si>
  <si>
    <t>${MS8.select('includesConfigItem', 'StampingProcess', 0).metalStampingSuCost}</t>
  </si>
  <si>
    <t>${MS8.select('includesConfigItem', 'StampingProcess', 0).metalStampingLabourCostPerMachineHour}</t>
  </si>
  <si>
    <t>${MS8.select('includesConfigItem', 'StampingProcess', 0).metalStampingLabourCostPerPiece}</t>
  </si>
  <si>
    <t>${MS8.select('includesConfigItem', 'StampingProcess', 0).processStampingTotalCostPerPc}</t>
  </si>
  <si>
    <t>${MS8.select('includesConfigItem', 'StampingProcess', 0).metalStampingToolingLife}</t>
  </si>
  <si>
    <t>${MS8.select('configItemIncludedBy', '', 0).select('includesSalesItem', 'StampingProcess', 1).objectName}</t>
  </si>
  <si>
    <t>${MS8.select('includesConfigItem', 'StampingProcess', 1).metalStampingToolCost}</t>
  </si>
  <si>
    <t>${MS8.select('includesConfigItem', 'StampingProcess', 1).select('hasWorkStation', '', 0).label}</t>
  </si>
  <si>
    <t>${MS8.select('includesConfigItem', 'StampingProcess', 1).select('hasMSURate', '', 0).label}</t>
  </si>
  <si>
    <t>${MS8.select('includesConfigItem', 'StampingProcess', 1).metalStampingSpm}</t>
  </si>
  <si>
    <t>${MS8.select('includesConfigItem', 'StampingProcess', 1).metalStampingEff}</t>
  </si>
  <si>
    <t>${MS8.select('includesConfigItem', 'StampingProcess', 1).metalStampingQtyPerHr}</t>
  </si>
  <si>
    <t>${MS8.select('includesConfigItem', 'StampingProcess', 1).processMachineRatePerHr}</t>
  </si>
  <si>
    <t>${MS8.select('includesConfigItem', 'StampingProcess', 1).metalStampingCostPerPiece}</t>
  </si>
  <si>
    <t>${MS8.select('includesConfigItem', 'StampingProcess', 1).metalStampingSetup}</t>
  </si>
  <si>
    <t>${MS8.select('includesConfigItem', 'StampingProcess', 1).metalStampingQtyPerRun}</t>
  </si>
  <si>
    <t>${MS8.select('includesConfigItem', 'StampingProcess', 1).metalStampingSuCost}</t>
  </si>
  <si>
    <t>${MS8.select('includesConfigItem', 'StampingProcess', 1).metalStampingLabourCostPerMachineHour}</t>
  </si>
  <si>
    <t>${MS8.select('includesConfigItem', 'StampingProcess', 1).metalStampingLabourCostPerPiece}</t>
  </si>
  <si>
    <t>${MS8.select('includesConfigItem', 'StampingProcess', 1).processStampingTotalCostPerPc}</t>
  </si>
  <si>
    <t>${MS8.select('includesConfigItem', 'StampingProcess', 1).metalStampingToolingLife}</t>
  </si>
  <si>
    <t>${MS8.select('configItemIncludedBy', '', 0).select('includesSalesItem', 'StampingProcess', 2).objectName}</t>
  </si>
  <si>
    <t>${MS8.select('includesConfigItem', 'StampingProcess', 2).metalStampingToolCost}</t>
  </si>
  <si>
    <t>${MS8.select('includesConfigItem', 'StampingProcess', 2).select('hasWorkStation', '', 0).label}</t>
  </si>
  <si>
    <t>${MS8.select('includesConfigItem', 'StampingProcess', 2).select('hasMSURate', '', 0).label}</t>
  </si>
  <si>
    <t>${MS8.select('includesConfigItem', 'StampingProcess', 2).metalStampingSpm}</t>
  </si>
  <si>
    <t>${MS8.select('includesConfigItem', 'StampingProcess', 2).metalStampingEff}</t>
  </si>
  <si>
    <t>${MS8.select('includesConfigItem', 'StampingProcess', 2).metalStampingQtyPerHr}</t>
  </si>
  <si>
    <t>${MS8.select('includesConfigItem', 'StampingProcess', 2).processMachineRatePerHr}</t>
  </si>
  <si>
    <t>${MS8.select('includesConfigItem', 'StampingProcess', 2).metalStampingCostPerPiece}</t>
  </si>
  <si>
    <t>${MS8.select('includesConfigItem', 'StampingProcess', 2).metalStampingSetup}</t>
  </si>
  <si>
    <t>${MS8.select('includesConfigItem', 'StampingProcess', 2).metalStampingQtyPerRun}</t>
  </si>
  <si>
    <t>${MS8.select('includesConfigItem', 'StampingProcess', 2).metalStampingSuCost}</t>
  </si>
  <si>
    <t>${MS8.select('includesConfigItem', 'StampingProcess', 2).metalStampingLabourCostPerMachineHour}</t>
  </si>
  <si>
    <t>${MS8.select('includesConfigItem', 'StampingProcess', 2).metalStampingLabourCostPerPiece}</t>
  </si>
  <si>
    <t>${MS8.select('includesConfigItem', 'StampingProcess', 2).processStampingTotalCostPerPc}</t>
  </si>
  <si>
    <t>${MS8.select('includesConfigItem', 'StampingProcess', 2).metalStampingToolingLife}</t>
  </si>
  <si>
    <t>${MS8.select('configItemIncludedBy', '', 0).select('includesSalesItem', 'StampingProcess', 3).objectName}</t>
  </si>
  <si>
    <t>${MS8.select('includesConfigItem', 'StampingProcess', 3).metalStampingToolCost}</t>
  </si>
  <si>
    <t>${MS8.select('includesConfigItem', 'StampingProcess', 3).select('hasWorkStation', '', 0).label}</t>
  </si>
  <si>
    <t>${MS8.select('includesConfigItem', 'StampingProcess', 3).select('hasMSURate', '', 0).label}</t>
  </si>
  <si>
    <t>${MS8.select('includesConfigItem', 'StampingProcess', 3).metalStampingSpm}</t>
  </si>
  <si>
    <t>${MS8.select('includesConfigItem', 'StampingProcess', 3).metalStampingEff}</t>
  </si>
  <si>
    <t>${MS8.select('includesConfigItem', 'StampingProcess', 3).metalStampingQtyPerHr}</t>
  </si>
  <si>
    <t>${MS8.select('includesConfigItem', 'StampingProcess', 3).processMachineRatePerHr}</t>
  </si>
  <si>
    <t>${MS8.select('includesConfigItem', 'StampingProcess', 3).metalStampingCostPerPiece}</t>
  </si>
  <si>
    <t>${MS8.select('includesConfigItem', 'StampingProcess', 3).metalStampingSetup}</t>
  </si>
  <si>
    <t>${MS8.select('includesConfigItem', 'StampingProcess', 3).metalStampingQtyPerRun}</t>
  </si>
  <si>
    <t>${MS8.select('includesConfigItem', 'StampingProcess', 3).metalStampingSuCost}</t>
  </si>
  <si>
    <t>${MS8.select('includesConfigItem', 'StampingProcess', 3).metalStampingLabourCostPerMachineHour}</t>
  </si>
  <si>
    <t>${MS8.select('includesConfigItem', 'StampingProcess', 3).metalStampingLabourCostPerPiece}</t>
  </si>
  <si>
    <t>${MS8.select('includesConfigItem', 'StampingProcess', 3).processStampingTotalCostPerPc}</t>
  </si>
  <si>
    <t>${MS8.select('includesConfigItem', 'StampingProcess', 3).metalStampingToolingLife}</t>
  </si>
  <si>
    <t>${MS8.select('configItemIncludedBy', '', 0).select('includesSalesItem', 'StampingProcess', 4).objectName}</t>
  </si>
  <si>
    <t>${MS8.select('includesConfigItem', 'StampingProcess', 4).metalStampingToolCost}</t>
  </si>
  <si>
    <t>${MS8.select('includesConfigItem', 'StampingProcess', 4).select('hasWorkStation', '', 0).label}</t>
  </si>
  <si>
    <t>${MS8.select('includesConfigItem', 'StampingProcess', 4).select('hasMSURate', '', 0).label}</t>
  </si>
  <si>
    <t>${MS8.select('includesConfigItem', 'StampingProcess', 4).metalStampingSpm}</t>
  </si>
  <si>
    <t>${MS8.select('includesConfigItem', 'StampingProcess', 4).metalStampingEff}</t>
  </si>
  <si>
    <t>${MS8.select('includesConfigItem', 'StampingProcess', 4).metalStampingQtyPerHr}</t>
  </si>
  <si>
    <t>${MS8.select('includesConfigItem', 'StampingProcess', 4).processMachineRatePerHr}</t>
  </si>
  <si>
    <t>${MS8.select('includesConfigItem', 'StampingProcess', 4).metalStampingCostPerPiece}</t>
  </si>
  <si>
    <t>${MS8.select('includesConfigItem', 'StampingProcess', 4).metalStampingSetup}</t>
  </si>
  <si>
    <t>${MS8.select('includesConfigItem', 'StampingProcess', 4).metalStampingQtyPerRun}</t>
  </si>
  <si>
    <t>${MS8.select('includesConfigItem', 'StampingProcess', 4).metalStampingSuCost}</t>
  </si>
  <si>
    <t>${MS8.select('includesConfigItem', 'StampingProcess', 4).metalStampingLabourCostPerMachineHour}</t>
  </si>
  <si>
    <t>${MS8.select('includesConfigItem', 'StampingProcess', 4).metalStampingLabourCostPerPiece}</t>
  </si>
  <si>
    <t>${MS8.select('includesConfigItem', 'StampingProcess', 4).processStampingTotalCostPerPc}</t>
  </si>
  <si>
    <t>${MS8.select('includesConfigItem', 'StampingProcess', 4).metalStampingToolingLife}</t>
  </si>
  <si>
    <t>${MS8.select('configItemIncludedBy', '', 0).select('includesSalesItem', 'StampingProcess', 5).objectName}</t>
  </si>
  <si>
    <t>${MS8.select('includesConfigItem', 'StampingProcess', 5).metalStampingToolCost}</t>
  </si>
  <si>
    <t>${MS8.select('includesConfigItem', 'StampingProcess', 5).select('hasWorkStation', '', 0).label}</t>
  </si>
  <si>
    <t>${MS8.select('includesConfigItem', 'StampingProcess', 5).select('hasMSURate', '', 0).label}</t>
  </si>
  <si>
    <t>${MS8.select('includesConfigItem', 'StampingProcess', 5).metalStampingSpm}</t>
  </si>
  <si>
    <t>${MS8.select('includesConfigItem', 'StampingProcess', 5).metalStampingEff}</t>
  </si>
  <si>
    <t>${MS8.select('includesConfigItem', 'StampingProcess', 5).metalStampingQtyPerHr}</t>
  </si>
  <si>
    <t>${MS8.select('includesConfigItem', 'StampingProcess', 5).processMachineRatePerHr}</t>
  </si>
  <si>
    <t>${MS8.select('includesConfigItem', 'StampingProcess', 5).metalStampingCostPerPiece}</t>
  </si>
  <si>
    <t>${MS8.select('includesConfigItem', 'StampingProcess', 5).metalStampingSetup}</t>
  </si>
  <si>
    <t>${MS8.select('includesConfigItem', 'StampingProcess', 5).metalStampingQtyPerRun}</t>
  </si>
  <si>
    <t>${MS8.select('includesConfigItem', 'StampingProcess', 5).metalStampingSuCost}</t>
  </si>
  <si>
    <t>${MS8.select('includesConfigItem', 'StampingProcess', 5).metalStampingLabourCostPerMachineHour}</t>
  </si>
  <si>
    <t>${MS8.select('includesConfigItem', 'StampingProcess', 5).metalStampingLabourCostPerPiece}</t>
  </si>
  <si>
    <t>${MS8.select('includesConfigItem', 'StampingProcess', 5).processStampingTotalCostPerPc}</t>
  </si>
  <si>
    <t>${MS8.select('includesConfigItem', 'StampingProcess', 5).metalStampingToolingLife}</t>
  </si>
  <si>
    <t>${MS8.select('configItemIncludedBy', '', 0).select('includesSalesItem', 'StampingProcess', 6).objectName}</t>
  </si>
  <si>
    <t>${MS8.select('includesConfigItem', 'StampingProcess', 6).metalStampingToolCost}</t>
  </si>
  <si>
    <t>${MS8.select('includesConfigItem', 'StampingProcess', 6).select('hasWorkStation', '', 0).label}</t>
  </si>
  <si>
    <t>${MS8.select('includesConfigItem', 'StampingProcess', 6).select('hasMSURate', '', 0).label}</t>
  </si>
  <si>
    <t>${MS8.select('includesConfigItem', 'StampingProcess', 6).metalStampingSpm}</t>
  </si>
  <si>
    <t>${MS8.select('includesConfigItem', 'StampingProcess', 6).metalStampingEff}</t>
  </si>
  <si>
    <t>${MS8.select('includesConfigItem', 'StampingProcess', 6).metalStampingQtyPerHr}</t>
  </si>
  <si>
    <t>${MS8.select('includesConfigItem', 'StampingProcess', 6).processMachineRatePerHr}</t>
  </si>
  <si>
    <t>${MS8.select('includesConfigItem', 'StampingProcess', 6).metalStampingCostPerPiece}</t>
  </si>
  <si>
    <t>${MS8.select('includesConfigItem', 'StampingProcess', 6).metalStampingSetup}</t>
  </si>
  <si>
    <t>${MS8.select('includesConfigItem', 'StampingProcess', 6).metalStampingQtyPerRun}</t>
  </si>
  <si>
    <t>${MS8.select('includesConfigItem', 'StampingProcess', 6).metalStampingSuCost}</t>
  </si>
  <si>
    <t>${MS8.select('includesConfigItem', 'StampingProcess', 6).metalStampingLabourCostPerMachineHour}</t>
  </si>
  <si>
    <t>${MS8.select('includesConfigItem', 'StampingProcess', 6).metalStampingLabourCostPerPiece}</t>
  </si>
  <si>
    <t>${MS8.select('includesConfigItem', 'StampingProcess', 6).processStampingTotalCostPerPc}</t>
  </si>
  <si>
    <t>${MS8.select('includesConfigItem', 'StampingProcess', 6).metalStampingToolingLife}</t>
  </si>
  <si>
    <t>${MS8.select('configItemIncludedBy', '', 0).select('includesSalesItem', 'StampingProcess', 7).objectName}</t>
  </si>
  <si>
    <t>${MS8.select('includesConfigItem', 'StampingProcess', 7).metalStampingToolCost}</t>
  </si>
  <si>
    <t>${MS8.select('includesConfigItem', 'StampingProcess', 7).select('hasWorkStation', '', 0).label}</t>
  </si>
  <si>
    <t>${MS8.select('includesConfigItem', 'StampingProcess', 7).select('hasMSURate', '', 0).label}</t>
  </si>
  <si>
    <t>${MS8.select('includesConfigItem', 'StampingProcess', 7).metalStampingSpm}</t>
  </si>
  <si>
    <t>${MS8.select('includesConfigItem', 'StampingProcess', 7).metalStampingEff}</t>
  </si>
  <si>
    <t>${MS8.select('includesConfigItem', 'StampingProcess', 7).metalStampingQtyPerHr}</t>
  </si>
  <si>
    <t>${MS8.select('includesConfigItem', 'StampingProcess', 7).processMachineRatePerHr}</t>
  </si>
  <si>
    <t>${MS8.select('includesConfigItem', 'StampingProcess', 7).metalStampingCostPerPiece}</t>
  </si>
  <si>
    <t>${MS8.select('includesConfigItem', 'StampingProcess', 7).metalStampingSetup}</t>
  </si>
  <si>
    <t>${MS8.select('includesConfigItem', 'StampingProcess', 7).metalStampingQtyPerRun}</t>
  </si>
  <si>
    <t>${MS8.select('includesConfigItem', 'StampingProcess', 7).metalStampingSuCost}</t>
  </si>
  <si>
    <t>${MS8.select('includesConfigItem', 'StampingProcess', 7).metalStampingLabourCostPerMachineHour}</t>
  </si>
  <si>
    <t>${MS8.select('includesConfigItem', 'StampingProcess', 7).metalStampingLabourCostPerPiece}</t>
  </si>
  <si>
    <t>${MS8.select('includesConfigItem', 'StampingProcess', 7).processStampingTotalCostPerPc}</t>
  </si>
  <si>
    <t>${MS8.select('includesConfigItem', 'StampingProcess', 7).metalStampingToolingLife}</t>
  </si>
  <si>
    <t>${MS8.select('configItemIncludedBy', '', 0).select('includesSalesItem', 'StampingProcess', 8).objectName}</t>
  </si>
  <si>
    <t>${MS8.select('includesConfigItem', 'StampingProcess', 8).metalStampingToolCost}</t>
  </si>
  <si>
    <t>${MS8.select('includesConfigItem', 'StampingProcess', 8).select('hasWorkStation', '', 0).label}</t>
  </si>
  <si>
    <t>${MS8.select('includesConfigItem', 'StampingProcess', 8).select('hasMSURate', '', 0).label}</t>
  </si>
  <si>
    <t>${MS8.select('includesConfigItem', 'StampingProcess', 8).metalStampingSpm}</t>
  </si>
  <si>
    <t>${MS8.select('includesConfigItem', 'StampingProcess', 8).metalStampingEff}</t>
  </si>
  <si>
    <t>${MS8.select('includesConfigItem', 'StampingProcess', 8).metalStampingQtyPerHr}</t>
  </si>
  <si>
    <t>${MS8.select('includesConfigItem', 'StampingProcess', 8).processMachineRatePerHr}</t>
  </si>
  <si>
    <t>${MS8.select('includesConfigItem', 'StampingProcess', 8).metalStampingCostPerPiece}</t>
  </si>
  <si>
    <t>${MS8.select('includesConfigItem', 'StampingProcess', 8).metalStampingSetup}</t>
  </si>
  <si>
    <t>${MS8.select('includesConfigItem', 'StampingProcess', 8).metalStampingQtyPerRun}</t>
  </si>
  <si>
    <t>${MS8.select('includesConfigItem', 'StampingProcess', 8).metalStampingSuCost}</t>
  </si>
  <si>
    <t>${MS8.select('includesConfigItem', 'StampingProcess', 8).metalStampingLabourCostPerMachineHour}</t>
  </si>
  <si>
    <t>${MS8.select('includesConfigItem', 'StampingProcess', 8).metalStampingLabourCostPerPiece}</t>
  </si>
  <si>
    <t>${MS8.select('includesConfigItem', 'StampingProcess', 8).processStampingTotalCostPerPc}</t>
  </si>
  <si>
    <t>${MS8.select('includesConfigItem', 'StampingProcess', 8).metalStampingToolingLife}</t>
  </si>
  <si>
    <t>${MS8.select('configItemIncludedBy', '', 0).select('includesSalesItem', 'StampingProcess', 9).objectName}</t>
  </si>
  <si>
    <t>${MS8.select('includesConfigItem', 'StampingProcess', 9).metalStampingToolCost}</t>
  </si>
  <si>
    <t>${MS8.select('includesConfigItem', 'StampingProcess', 9).select('hasWorkStation', '', 0).label}</t>
  </si>
  <si>
    <t>${MS8.select('includesConfigItem', 'StampingProcess', 9).select('hasMSURate', '', 0).label}</t>
  </si>
  <si>
    <t>${MS8.select('includesConfigItem', 'StampingProcess', 9).metalStampingSpm}</t>
  </si>
  <si>
    <t>${MS8.select('includesConfigItem', 'StampingProcess', 9).metalStampingEff}</t>
  </si>
  <si>
    <t>${MS8.select('includesConfigItem', 'StampingProcess', 9).metalStampingQtyPerHr}</t>
  </si>
  <si>
    <t>${MS8.select('includesConfigItem', 'StampingProcess', 9).processMachineRatePerHr}</t>
  </si>
  <si>
    <t>${MS8.select('includesConfigItem', 'StampingProcess', 9).metalStampingCostPerPiece}</t>
  </si>
  <si>
    <t>${MS8.select('includesConfigItem', 'StampingProcess', 9).metalStampingSetup}</t>
  </si>
  <si>
    <t>${MS8.select('includesConfigItem', 'StampingProcess', 9).metalStampingQtyPerRun}</t>
  </si>
  <si>
    <t>${MS8.select('includesConfigItem', 'StampingProcess', 9).metalStampingSuCost}</t>
  </si>
  <si>
    <t>${MS8.select('includesConfigItem', 'StampingProcess', 9).metalStampingLabourCostPerMachineHour}</t>
  </si>
  <si>
    <t>${MS8.select('includesConfigItem', 'StampingProcess', 9).metalStampingLabourCostPerPiece}</t>
  </si>
  <si>
    <t>${MS8.select('includesConfigItem', 'StampingProcess', 9).processStampingTotalCostPerPc}</t>
  </si>
  <si>
    <t>${MS8.select('includesConfigItem', 'StampingProcess', 9).metalStampingToolingLife}</t>
  </si>
  <si>
    <t>${MS8.select('includesConfigItem', 'StampingProcess', 10).metalStampingToolingLife}</t>
  </si>
  <si>
    <t>${MS8.select('configItemIncludedBy', '', 0).select('includesSalesItem', 'SoftToolProcess', 0).objectName}</t>
  </si>
  <si>
    <t>${MS8.select('includesConfigItem', 'SoftToolProcess', 0).metalStampingToolCost}</t>
  </si>
  <si>
    <t>${MS8.select('includesConfigItem', 'SoftToolProcess', 0).select('hasSoftToolStation', '', 0).label}</t>
  </si>
  <si>
    <t>${MS8.select('includesConfigItem', 'SoftToolProcess', 0).select('hasMSURate', '', 0).label}</t>
  </si>
  <si>
    <t>${MS8.select('includesConfigItem', 'SoftToolProcess', 0).softToolProcessQtyHr}</t>
  </si>
  <si>
    <t>${MS8.select('includesConfigItem', 'SoftToolProcess', 0).softToolProcessRateHr}</t>
  </si>
  <si>
    <t>${MS8.select('includesConfigItem', 'SoftToolProcess', 0).softToolProcessCostPerPc}</t>
  </si>
  <si>
    <t>${MS8.select('includesConfigItem', 'SoftToolProcess', 0).softToolProcessSetupRateHr}</t>
  </si>
  <si>
    <t>${MS8.select('includesConfigItem', 'SoftToolProcess', 0).metalStampingQtyPerRun}</t>
  </si>
  <si>
    <t>${MS8.select('includesConfigItem', 'SoftToolProcess', 0).softToolProcessSetupPerPc}</t>
  </si>
  <si>
    <t>${MS8.select('includesConfigItem', 'SoftToolProcess', 0).softToolProcessSetupUnit}</t>
  </si>
  <si>
    <t>${MS8.select('includesConfigItem', 'SoftToolProcess', 0).dieCastingTotalCostPerPc}</t>
  </si>
  <si>
    <t>${MS8.select('configItemIncludedBy', '', 0).select('includesSalesItem', 'SoftToolProcess', 1).objectName}</t>
  </si>
  <si>
    <t>${MS8.select('includesConfigItem', 'SoftToolProcess', 1).metalStampingToolCost}</t>
  </si>
  <si>
    <t>${MS8.select('includesConfigItem', 'SoftToolProcess', 1).select('hasSoftToolStation', '', 0).label}</t>
  </si>
  <si>
    <t>${MS8.select('includesConfigItem', 'SoftToolProcess', 1).select('hasMSURate', '', 0).label}</t>
  </si>
  <si>
    <t>${MS8.select('includesConfigItem', 'SoftToolProcess', 1).softToolProcessQtyHr}</t>
  </si>
  <si>
    <t>${MS8.select('includesConfigItem', 'SoftToolProcess', 1).softToolProcessRateHr}</t>
  </si>
  <si>
    <t>${MS8.select('includesConfigItem', 'SoftToolProcess', 1).softToolProcessCostPerPc}</t>
  </si>
  <si>
    <t>${MS8.select('includesConfigItem', 'SoftToolProcess', 1).softToolProcessSetupRateHr}</t>
  </si>
  <si>
    <t>${MS8.select('includesConfigItem', 'SoftToolProcess', 1).metalStampingQtyPerRun}</t>
  </si>
  <si>
    <t>${MS8.select('includesConfigItem', 'SoftToolProcess', 1).softToolProcessSetupPerPc}</t>
  </si>
  <si>
    <t>${MS8.select('includesConfigItem', 'SoftToolProcess', 1).softToolProcessSetupUnit}</t>
  </si>
  <si>
    <t>${MS8.select('includesConfigItem', 'SoftToolProcess', 1).dieCastingTotalCostPerPc}</t>
  </si>
  <si>
    <t>${MS8.select('configItemIncludedBy', '', 0).select('includesSalesItem', 'SoftToolProcess', 2).objectName}</t>
  </si>
  <si>
    <t>${MS8.select('includesConfigItem', 'SoftToolProcess', 2).metalStampingToolCost}</t>
  </si>
  <si>
    <t>${MS8.select('includesConfigItem', 'SoftToolProcess', 2).select('hasSoftToolStation', '', 0).label}</t>
  </si>
  <si>
    <t>${MS8.select('includesConfigItem', 'SoftToolProcess', 2).select('hasMSURate', '', 0).label}</t>
  </si>
  <si>
    <t>${MS8.select('includesConfigItem', 'SoftToolProcess', 2).softToolProcessQtyHr}</t>
  </si>
  <si>
    <t>${MS8.select('includesConfigItem', 'SoftToolProcess', 2).softToolProcessRateHr}</t>
  </si>
  <si>
    <t>${MS8.select('includesConfigItem', 'SoftToolProcess', 2).softToolProcessCostPerPc}</t>
  </si>
  <si>
    <t>${MS8.select('includesConfigItem', 'SoftToolProcess', 2).softToolProcessSetupRateHr}</t>
  </si>
  <si>
    <t>${MS8.select('includesConfigItem', 'SoftToolProcess', 2).metalStampingQtyPerRun}</t>
  </si>
  <si>
    <t>${MS8.select('includesConfigItem', 'SoftToolProcess', 2).softToolProcessSetupPerPc}</t>
  </si>
  <si>
    <t>${MS8.select('includesConfigItem', 'SoftToolProcess', 2).softToolProcessSetupUnit}</t>
  </si>
  <si>
    <t>${MS8.select('includesConfigItem', 'SoftToolProcess', 2).dieCastingTotalCostPerPc}</t>
  </si>
  <si>
    <t>${MS8.select('configItemIncludedBy', '', 0).select('includesSalesItem', 'SoftToolProcess', 3).objectName}</t>
  </si>
  <si>
    <t>${MS8.select('includesConfigItem', 'SoftToolProcess', 3).metalStampingToolCost}</t>
  </si>
  <si>
    <t>${MS8.select('includesConfigItem', 'SoftToolProcess', 3).select('hasSoftToolStation', '', 0).label}</t>
  </si>
  <si>
    <t>${MS8.select('includesConfigItem', 'SoftToolProcess', 3).select('hasMSURate', '', 0).label}</t>
  </si>
  <si>
    <t>${MS8.select('includesConfigItem', 'SoftToolProcess', 3).softToolProcessQtyHr}</t>
  </si>
  <si>
    <t>${MS8.select('includesConfigItem', 'SoftToolProcess', 3).softToolProcessRateHr}</t>
  </si>
  <si>
    <t>${MS8.select('includesConfigItem', 'SoftToolProcess', 3).softToolProcessCostPerPc}</t>
  </si>
  <si>
    <t>${MS8.select('includesConfigItem', 'SoftToolProcess', 3).softToolProcessSetupRateHr}</t>
  </si>
  <si>
    <t>${MS8.select('includesConfigItem', 'SoftToolProcess', 3).metalStampingQtyPerRun}</t>
  </si>
  <si>
    <t>${MS8.select('includesConfigItem', 'SoftToolProcess', 3).softToolProcessSetupPerPc}</t>
  </si>
  <si>
    <t>${MS8.select('includesConfigItem', 'SoftToolProcess', 3).softToolProcessSetupUnit}</t>
  </si>
  <si>
    <t>${MS8.select('includesConfigItem', 'SoftToolProcess', 3).dieCastingTotalCostPerPc}</t>
  </si>
  <si>
    <t>${MS8.select('configItemIncludedBy', '', 0).select('includesSalesItem', 'SoftToolProcess', 4).objectName}</t>
  </si>
  <si>
    <t>${MS8.select('includesConfigItem', 'SoftToolProcess', 4).metalStampingToolCost}</t>
  </si>
  <si>
    <t>${MS8.select('includesConfigItem', 'SoftToolProcess', 4).select('hasSoftToolStation', '', 0).label}</t>
  </si>
  <si>
    <t>${MS8.select('includesConfigItem', 'SoftToolProcess', 4).select('hasMSURate', '', 0).label}</t>
  </si>
  <si>
    <t>${MS8.select('includesConfigItem', 'SoftToolProcess', 4).softToolProcessQtyHr}</t>
  </si>
  <si>
    <t>${MS8.select('includesConfigItem', 'SoftToolProcess', 4).softToolProcessRateHr}</t>
  </si>
  <si>
    <t>${MS8.select('includesConfigItem', 'SoftToolProcess', 4).softToolProcessCostPerPc}</t>
  </si>
  <si>
    <t>${MS8.select('includesConfigItem', 'SoftToolProcess', 4).softToolProcessSetupRateHr}</t>
  </si>
  <si>
    <t>${MS8.select('includesConfigItem', 'SoftToolProcess', 4).metalStampingQtyPerRun}</t>
  </si>
  <si>
    <t>${MS8.select('includesConfigItem', 'SoftToolProcess', 4).softToolProcessSetupPerPc}</t>
  </si>
  <si>
    <t>${MS8.select('includesConfigItem', 'SoftToolProcess', 4).softToolProcessSetupUnit}</t>
  </si>
  <si>
    <t>${MS8.select('includesConfigItem', 'SoftToolProcess', 4).dieCastingTotalCostPerPc}</t>
  </si>
  <si>
    <t>${MS8.select('configItemIncludedBy', '', 0).select('includesSalesItem', 'SoftToolProcess', 5).objectName}</t>
  </si>
  <si>
    <t>${MS8.select('includesConfigItem', 'SoftToolProcess', 5).metalStampingToolCost}</t>
  </si>
  <si>
    <t>${MS8.select('includesConfigItem', 'SoftToolProcess', 5).select('hasSoftToolStation', '', 0).label}</t>
  </si>
  <si>
    <t>${MS8.select('includesConfigItem', 'SoftToolProcess', 5).select('hasMSURate', '', 0).label}</t>
  </si>
  <si>
    <t>${MS8.select('includesConfigItem', 'SoftToolProcess', 5).softToolProcessQtyHr}</t>
  </si>
  <si>
    <t>${MS8.select('includesConfigItem', 'SoftToolProcess', 5).softToolProcessRateHr}</t>
  </si>
  <si>
    <t>${MS8.select('includesConfigItem', 'SoftToolProcess', 5).softToolProcessCostPerPc}</t>
  </si>
  <si>
    <t>${MS8.select('includesConfigItem', 'SoftToolProcess', 5).softToolProcessSetupRateHr}</t>
  </si>
  <si>
    <t>${MS8.select('includesConfigItem', 'SoftToolProcess', 5).metalStampingQtyPerRun}</t>
  </si>
  <si>
    <t>${MS8.select('includesConfigItem', 'SoftToolProcess', 5).softToolProcessSetupPerPc}</t>
  </si>
  <si>
    <t>${MS8.select('includesConfigItem', 'SoftToolProcess', 5).softToolProcessSetupUnit}</t>
  </si>
  <si>
    <t>${MS8.select('includesConfigItem', 'SoftToolProcess', 5).dieCastingTotalCostPerPc}</t>
  </si>
  <si>
    <t>${MS8.select('configItemIncludedBy', '', 0).select('includesSalesItem', 'SoftToolProcess', 6).objectName}</t>
  </si>
  <si>
    <t>${MS8.select('includesConfigItem', 'SoftToolProcess', 6).metalStampingToolCost}</t>
  </si>
  <si>
    <t>${MS8.select('includesConfigItem', 'SoftToolProcess', 6).select('hasSoftToolStation', '', 0).label}</t>
  </si>
  <si>
    <t>${MS8.select('includesConfigItem', 'SoftToolProcess', 6).select('hasMSURate', '', 0).label}</t>
  </si>
  <si>
    <t>${MS8.select('includesConfigItem', 'SoftToolProcess', 6).softToolProcessQtyHr}</t>
  </si>
  <si>
    <t>${MS8.select('includesConfigItem', 'SoftToolProcess', 6).softToolProcessRateHr}</t>
  </si>
  <si>
    <t>${MS8.select('includesConfigItem', 'SoftToolProcess', 6).softToolProcessCostPerPc}</t>
  </si>
  <si>
    <t>${MS8.select('includesConfigItem', 'SoftToolProcess', 6).softToolProcessSetupRateHr}</t>
  </si>
  <si>
    <t>${MS8.select('includesConfigItem', 'SoftToolProcess', 6).metalStampingQtyPerRun}</t>
  </si>
  <si>
    <t>${MS8.select('includesConfigItem', 'SoftToolProcess', 6).softToolProcessSetupPerPc}</t>
  </si>
  <si>
    <t>${MS8.select('includesConfigItem', 'SoftToolProcess', 6).softToolProcessSetupUnit}</t>
  </si>
  <si>
    <t>${MS8.select('includesConfigItem', 'SoftToolProcess', 6).dieCastingTotalCostPerPc}</t>
  </si>
  <si>
    <t>${MS8.select('configItemIncludedBy', '', 0).select('includesSalesItem', 'SoftToolProcess', 7).objectName}</t>
  </si>
  <si>
    <t>${MS8.select('includesConfigItem', 'SoftToolProcess', 7).metalStampingToolCost}</t>
  </si>
  <si>
    <t>${MS8.select('includesConfigItem', 'SoftToolProcess', 7).select('hasSoftToolStation', '', 0).label}</t>
  </si>
  <si>
    <t>${MS8.select('includesConfigItem', 'SoftToolProcess', 7).select('hasMSURate', '', 0).label}</t>
  </si>
  <si>
    <t>${MS8.select('includesConfigItem', 'SoftToolProcess', 7).softToolProcessQtyHr}</t>
  </si>
  <si>
    <t>${MS8.select('includesConfigItem', 'SoftToolProcess', 7).softToolProcessRateHr}</t>
  </si>
  <si>
    <t>${MS8.select('includesConfigItem', 'SoftToolProcess', 7).softToolProcessCostPerPc}</t>
  </si>
  <si>
    <t>${MS8.select('includesConfigItem', 'SoftToolProcess', 7).softToolProcessSetupRateHr}</t>
  </si>
  <si>
    <t>${MS8.select('includesConfigItem', 'SoftToolProcess', 7).metalStampingQtyPerRun}</t>
  </si>
  <si>
    <t>${MS8.select('includesConfigItem', 'SoftToolProcess', 7).softToolProcessSetupPerPc}</t>
  </si>
  <si>
    <t>${MS8.select('includesConfigItem', 'SoftToolProcess', 7).softToolProcessSetupUnit}</t>
  </si>
  <si>
    <t>${MS8.select('includesConfigItem', 'SoftToolProcess', 7).dieCastingTotalCostPerPc}</t>
  </si>
  <si>
    <t>${MS8.select('configItemIncludedBy', '', 0).select('includesSalesItem', 'SoftToolProcess', 8).objectName}</t>
  </si>
  <si>
    <t>${MS8.select('includesConfigItem', 'SoftToolProcess', 8).metalStampingToolCost}</t>
  </si>
  <si>
    <t>${MS8.select('includesConfigItem', 'SoftToolProcess', 8).select('hasSoftToolStation', '', 0).label}</t>
  </si>
  <si>
    <t>${MS8.select('includesConfigItem', 'SoftToolProcess', 8).select('hasMSURate', '', 0).label}</t>
  </si>
  <si>
    <t>${MS8.select('includesConfigItem', 'SoftToolProcess', 8).softToolProcessQtyHr}</t>
  </si>
  <si>
    <t>${MS8.select('includesConfigItem', 'SoftToolProcess', 8).softToolProcessRateHr}</t>
  </si>
  <si>
    <t>${MS8.select('includesConfigItem', 'SoftToolProcess', 8).softToolProcessCostPerPc}</t>
  </si>
  <si>
    <t>${MS8.select('includesConfigItem', 'SoftToolProcess', 8).softToolProcessSetupRateHr}</t>
  </si>
  <si>
    <t>${MS8.select('includesConfigItem', 'SoftToolProcess', 8).metalStampingQtyPerRun}</t>
  </si>
  <si>
    <t>${MS8.select('includesConfigItem', 'SoftToolProcess', 8).softToolProcessSetupPerPc}</t>
  </si>
  <si>
    <t>${MS8.select('includesConfigItem', 'SoftToolProcess', 8).softToolProcessSetupUnit}</t>
  </si>
  <si>
    <t>${MS8.select('includesConfigItem', 'SoftToolProcess', 8).dieCastingTotalCostPerPc}</t>
  </si>
  <si>
    <t>${MS8.select('configItemIncludedBy', '', 0).select('includesSalesItem', 'SoftToolProcess', 9).objectName}</t>
  </si>
  <si>
    <t>${MS8.select('includesConfigItem', 'SoftToolProcess', 9).metalStampingToolCost}</t>
  </si>
  <si>
    <t>${MS8.select('includesConfigItem', 'SoftToolProcess', 9).select('hasSoftToolStation', '', 0).label}</t>
  </si>
  <si>
    <t>${MS8.select('includesConfigItem', 'SoftToolProcess', 9).select('hasMSURate', '', 0).label}</t>
  </si>
  <si>
    <t>${MS8.select('includesConfigItem', 'SoftToolProcess', 9).softToolProcessQtyHr}</t>
  </si>
  <si>
    <t>${MS8.select('includesConfigItem', 'SoftToolProcess', 9).softToolProcessRateHr}</t>
  </si>
  <si>
    <t>${MS8.select('includesConfigItem', 'SoftToolProcess', 9).softToolProcessCostPerPc}</t>
  </si>
  <si>
    <t>${MS8.select('includesConfigItem', 'SoftToolProcess', 9).softToolProcessSetupRateHr}</t>
  </si>
  <si>
    <t>${MS8.select('includesConfigItem', 'SoftToolProcess', 9).metalStampingQtyPerRun}</t>
  </si>
  <si>
    <t>${MS8.select('includesConfigItem', 'SoftToolProcess', 9).softToolProcessSetupPerPc}</t>
  </si>
  <si>
    <t>${MS8.select('includesConfigItem', 'SoftToolProcess', 9).softToolProcessSetupUnit}</t>
  </si>
  <si>
    <t>${MS8.select('includesConfigItem', 'SoftToolProcess', 9).dieCastingTotalCostPerPc}</t>
  </si>
  <si>
    <t>${MS8.select('configItemIncludedBy', '', 0).select('includesSalesItem', 'ColdForgingProcess', 0).objectName}</t>
  </si>
  <si>
    <t>${MS8.select('includesConfigItem', 'ColdForgingProcess',0).metalStampingToolCost}</t>
  </si>
  <si>
    <t>${MS8.select('includesConfigItem', 'ColdForgingProcess', 0).select('hasColdForgingStation', '', 0).label}</t>
  </si>
  <si>
    <t>${MS8.select('includesConfigItem', 'ColdForgingProcess', 0).select('hasMSURate', '', 0).label}</t>
  </si>
  <si>
    <t>${MS8.select('includesConfigItem', 'ColdForgingProcess', 0).coldForgingProcessBasicCostPerHr}</t>
  </si>
  <si>
    <t>${MS8.select('includesConfigItem', 'ColdForgingProcess', 0).coldForgingProcessEfficiency}</t>
  </si>
  <si>
    <t>${MS8.select('includesConfigItem', 'ColdForgingProcess', 0).coldForgingProcessRunRate}</t>
  </si>
  <si>
    <t>${MS8.select('includesConfigItem', 'ColdForgingProcess', 0).coldForgingProcessRealCostPerHr}</t>
  </si>
  <si>
    <t>${MS8.select('includesConfigItem', 'ColdForgingProcess', 0).coldForgingProcessMachineCostPerPc}</t>
  </si>
  <si>
    <t>${MS8.select('includesConfigItem', 'ColdForgingProcess', 0).coldForgingProcessSetupTime}</t>
  </si>
  <si>
    <t>${MS8.select('includesConfigItem', 'ColdForgingProcess', 0).metalStampingQtyPerRun}</t>
  </si>
  <si>
    <t>${MS8.select('includesConfigItem', 'ColdForgingProcess', 0).coldForgingProcessSetupCostPerPc}</t>
  </si>
  <si>
    <t>${MS8.select('includesConfigItem', 'ColdForgingProcess', 0).coldForgingProcessToolMaintenance}</t>
  </si>
  <si>
    <t>${MS8.select('includesConfigItem', 'ColdForgingProcess', 0).coldForgingProcessMaintenanceCostPerPc}</t>
  </si>
  <si>
    <t>${MS8.select('includesConfigItem', 'ColdForgingProcess', 0).coldForgingProcessTotalCostPerPc}</t>
  </si>
  <si>
    <t>${MS8.select('configItemIncludedBy', '', 0).select('includesSalesItem', 'ColdForgingProcess', 1).objectName}</t>
  </si>
  <si>
    <t>${MS8.select('includesConfigItem', 'ColdForgingProcess', 1).metalStampingToolCost}</t>
  </si>
  <si>
    <t>${MS8.select('includesConfigItem', 'ColdForgingProcess', 1).select('hasColdForgingStation', '', 0).label}</t>
  </si>
  <si>
    <t>${MS8.select('includesConfigItem', 'ColdForgingProcess', 1).select('hasMSURate', '', 0).label}</t>
  </si>
  <si>
    <t>${MS8.select('includesConfigItem', 'ColdForgingProcess', 1).coldForgingProcessBasicCostPerHr}</t>
  </si>
  <si>
    <t>${MS8.select('includesConfigItem', 'ColdForgingProcess', 1).coldForgingProcessEfficiency}</t>
  </si>
  <si>
    <t>${MS8.select('includesConfigItem', 'ColdForgingProcess', 1).coldForgingProcessRunRate}</t>
  </si>
  <si>
    <t>${MS8.select('includesConfigItem', 'ColdForgingProcess', 1).coldForgingProcessRealCostPerHr}</t>
  </si>
  <si>
    <t>${MS8.select('includesConfigItem', 'ColdForgingProcess', 1).coldForgingProcessMachineCostPerPc}</t>
  </si>
  <si>
    <t>${MS8.select('includesConfigItem', 'ColdForgingProcess', 1).coldForgingProcessSetupTime}</t>
  </si>
  <si>
    <t>${MS8.select('includesConfigItem', 'ColdForgingProcess', 1).metalStampingQtyPerRun}</t>
  </si>
  <si>
    <t>${MS8.select('includesConfigItem', 'ColdForgingProcess', 1).coldForgingProcessSetupCostPerPc}</t>
  </si>
  <si>
    <t>${MS8.select('includesConfigItem', 'ColdForgingProcess', 1).coldForgingProcessToolMaintenance}</t>
  </si>
  <si>
    <t>${MS8.select('includesConfigItem', 'ColdForgingProcess', 1).coldForgingProcessMaintenanceCostPerPc}</t>
  </si>
  <si>
    <t>${MS8.select('includesConfigItem', 'ColdForgingProcess', 1).coldForgingProcessTotalCostPerPc}</t>
  </si>
  <si>
    <t>${MS8.select('configItemIncludedBy', '', 0).select('includesSalesItem', 'ColdForgingProcess', 2).objectName}</t>
  </si>
  <si>
    <t>${MS8.select('includesConfigItem', 'ColdForgingProcess',2).metalStampingToolCost}</t>
  </si>
  <si>
    <t>${MS8.select('includesConfigItem', 'ColdForgingProcess', 2).select('hasColdForgingStation', '', 0).label}</t>
  </si>
  <si>
    <t>${MS8.select('includesConfigItem', 'ColdForgingProcess', 2).select('hasMSURate', '', 0).label}</t>
  </si>
  <si>
    <t>${MS8.select('includesConfigItem', 'ColdForgingProcess', 2).coldForgingProcessBasicCostPerHr}</t>
  </si>
  <si>
    <t>${MS8.select('includesConfigItem', 'ColdForgingProcess', 2).coldForgingProcessEfficiency}</t>
  </si>
  <si>
    <t>${MS8.select('includesConfigItem', 'ColdForgingProcess', 2).coldForgingProcessRunRate}</t>
  </si>
  <si>
    <t>${MS8.select('includesConfigItem', 'ColdForgingProcess', 2).coldForgingProcessRealCostPerHr}</t>
  </si>
  <si>
    <t>${MS8.select('includesConfigItem', 'ColdForgingProcess', 2).coldForgingProcessMachineCostPerPc}</t>
  </si>
  <si>
    <t>${MS8.select('includesConfigItem', 'ColdForgingProcess', 2).coldForgingProcessSetupTime}</t>
  </si>
  <si>
    <t>${MS8.select('includesConfigItem', 'ColdForgingProcess', 2).metalStampingQtyPerRun}</t>
  </si>
  <si>
    <t>${MS8.select('includesConfigItem', 'ColdForgingProcess', 2).coldForgingProcessSetupCostPerPc}</t>
  </si>
  <si>
    <t>${MS8.select('includesConfigItem', 'ColdForgingProcess', 2).coldForgingProcessToolMaintenance}</t>
  </si>
  <si>
    <t>${MS8.select('includesConfigItem', 'ColdForgingProcess', 2).coldForgingProcessMaintenanceCostPerPc}</t>
  </si>
  <si>
    <t>${MS8.select('includesConfigItem', 'ColdForgingProcess', 2).coldForgingProcessTotalCostPerPc}</t>
  </si>
  <si>
    <t>${MS8.select('configItemIncludedBy', '', 0).select('includesSalesItem', 'ColdForgingProcess', 3).objectName}</t>
  </si>
  <si>
    <t>${MS8.select('includesConfigItem', 'ColdForgingProcess', 3).metalStampingToolCost}</t>
  </si>
  <si>
    <t>${MS8.select('includesConfigItem', 'ColdForgingProcess', 3).select('hasColdForgingStation', '', 0).label}</t>
  </si>
  <si>
    <t>${MS8.select('includesConfigItem', 'ColdForgingProcess', 3).select('hasMSURate', '', 0).label}</t>
  </si>
  <si>
    <t>${MS8.select('includesConfigItem', 'ColdForgingProcess', 3).coldForgingProcessBasicCostPerHr}</t>
  </si>
  <si>
    <t>${MS8.select('includesConfigItem', 'ColdForgingProcess', 3).coldForgingProcessEfficiency}</t>
  </si>
  <si>
    <t>${MS8.select('includesConfigItem', 'ColdForgingProcess', 3).coldForgingProcessRunRate}</t>
  </si>
  <si>
    <t>${MS8.select('includesConfigItem', 'ColdForgingProcess', 3).coldForgingProcessRealCostPerHr}</t>
  </si>
  <si>
    <t>${MS8.select('includesConfigItem', 'ColdForgingProcess', 3).coldForgingProcessMachineCostPerPc}</t>
  </si>
  <si>
    <t>${MS8.select('includesConfigItem', 'ColdForgingProcess', 3).coldForgingProcessSetupTime}</t>
  </si>
  <si>
    <t>${MS8.select('includesConfigItem', 'ColdForgingProcess', 3).metalStampingQtyPerRun}</t>
  </si>
  <si>
    <t>${MS8.select('includesConfigItem', 'ColdForgingProcess', 3).coldForgingProcessSetupCostPerPc}</t>
  </si>
  <si>
    <t>${MS8.select('includesConfigItem', 'ColdForgingProcess', 3).coldForgingProcessToolMaintenance}</t>
  </si>
  <si>
    <t>${MS8.select('includesConfigItem', 'ColdForgingProcess', 3).coldForgingProcessMaintenanceCostPerPc}</t>
  </si>
  <si>
    <t>${MS8.select('includesConfigItem', 'ColdForgingProcess', 3).coldForgingProcessTotalCostPerPc}</t>
  </si>
  <si>
    <t>${MS8.select('configItemIncludedBy', '', 0).select('includesSalesItem', 'ColdForgingProcess', 4).objectName}</t>
  </si>
  <si>
    <t>${MS8.select('includesConfigItem', 'ColdForgingProcess', 4).metalStampingToolCost}</t>
  </si>
  <si>
    <t>${MS8.select('includesConfigItem', 'ColdForgingProcess', 4).select('hasColdForgingStation', '', 0).label}</t>
  </si>
  <si>
    <t>${MS8.select('includesConfigItem', 'ColdForgingProcess', 4).select('hasMSURate', '', 0).label}</t>
  </si>
  <si>
    <t>${MS8.select('includesConfigItem', 'ColdForgingProcess', 4).coldForgingProcessBasicCostPerHr}</t>
  </si>
  <si>
    <t>${MS8.select('includesConfigItem', 'ColdForgingProcess', 4).coldForgingProcessEfficiency}</t>
  </si>
  <si>
    <t>${MS8.select('includesConfigItem', 'ColdForgingProcess', 4).coldForgingProcessRunRate}</t>
  </si>
  <si>
    <t>${MS8.select('includesConfigItem', 'ColdForgingProcess', 4).coldForgingProcessRealCostPerHr}</t>
  </si>
  <si>
    <t>${MS8.select('includesConfigItem', 'ColdForgingProcess', 4).coldForgingProcessMachineCostPerPc}</t>
  </si>
  <si>
    <t>${MS8.select('includesConfigItem', 'ColdForgingProcess', 4).coldForgingProcessSetupTime}</t>
  </si>
  <si>
    <t>${MS8.select('includesConfigItem', 'ColdForgingProcess', 4).metalStampingQtyPerRun}</t>
  </si>
  <si>
    <t>${MS8.select('includesConfigItem', 'ColdForgingProcess', 4).coldForgingProcessSetupCostPerPc}</t>
  </si>
  <si>
    <t>${MS8.select('includesConfigItem', 'ColdForgingProcess', 4).coldForgingProcessToolMaintenance}</t>
  </si>
  <si>
    <t>${MS8.select('includesConfigItem', 'ColdForgingProcess', 4).coldForgingProcessMaintenanceCostPerPc}</t>
  </si>
  <si>
    <t>${MS8.select('includesConfigItem', 'ColdForgingProcess', 4).coldForgingProcessTotalCostPerPc}</t>
  </si>
  <si>
    <t>${MS8.select('configItemIncludedBy', '', 0).select('includesSalesItem', 'DieCastingProcess', 0).objectName}</t>
  </si>
  <si>
    <t>${MS8.select('includesConfigItem', 'DieCastingProcess', 0).metalStampingToolCost}</t>
  </si>
  <si>
    <t>${MS8.select('includesConfigItem', 'DieCastingProcess', 0).select('hasDieCastingStation', '', 0).label}</t>
  </si>
  <si>
    <t>${MS8.select('includesConfigItem', 'DieCastingProcess', 0).select('hasMSURate', '', 0).label}</t>
  </si>
  <si>
    <t>${MS8.select('includesConfigItem', 'DieCastingProcess', 0).dieCastingCycleTime}</t>
  </si>
  <si>
    <t>${MS8.select('includesConfigItem', 'DieCastingProcess', 0).dieCastingEff}</t>
  </si>
  <si>
    <t>${MS8.select('includesConfigItem', 'DieCastingProcess', 0).dieCastingQtyHr}</t>
  </si>
  <si>
    <t>${MS8.select('includesConfigItem', 'DieCastingProcess', 0).dieCastingWorkStationRateHr}</t>
  </si>
  <si>
    <t>${MS8.select('includesConfigItem', 'DieCastingProcess', 0).dieCastingMachineCostPerPc}</t>
  </si>
  <si>
    <t>${MS8.select('includesConfigItem', 'DieCastingProcess', 0).dieCastingSetup}</t>
  </si>
  <si>
    <t>${MS8.select('includesConfigItem', 'DieCastingProcess', 0).dieCastingQtyRun}</t>
  </si>
  <si>
    <t>${MS8.select('includesConfigItem', 'DieCastingProcess', 0).dieCastingSetupCostPerPc}</t>
  </si>
  <si>
    <t>${MS8.select('includesConfigItem', 'DieCastingProcess', 0).dieCastingCapacity}</t>
  </si>
  <si>
    <t>${MS8.select('includesConfigItem', 'DieCastingProcess', 0).dieCastingYieldLoss}</t>
  </si>
  <si>
    <t>${MS8.select('includesConfigItem', 'DieCastingProcess', 0).dieCastingTotalCostPerPc}</t>
  </si>
  <si>
    <t>${MS8.select('configItemIncludedBy', '', 0).select('includesSalesItem', 'DieCastingProcess', 1).objectName}</t>
  </si>
  <si>
    <t>${MS8.select('includesConfigItem', 'DieCastingProcess', 1).metalStampingToolCost}</t>
  </si>
  <si>
    <t>${MS8.select('includesConfigItem', 'DieCastingProcess', 1).select('hasDieCastingStation', '', 0).label}</t>
  </si>
  <si>
    <t>${MS8.select('includesConfigItem', 'DieCastingProcess', 1).select('hasMSURate', '', 0).label}</t>
  </si>
  <si>
    <t>${MS8.select('includesConfigItem', 'DieCastingProcess', 1).dieCastingCycleTime}</t>
  </si>
  <si>
    <t>${MS8.select('includesConfigItem', 'DieCastingProcess', 1).dieCastingEff}</t>
  </si>
  <si>
    <t>${MS8.select('includesConfigItem', 'DieCastingProcess', 1).dieCastingQtyHr}</t>
  </si>
  <si>
    <t>${MS8.select('includesConfigItem', 'DieCastingProcess', 1).dieCastingWorkStationRateHr}</t>
  </si>
  <si>
    <t>${MS8.select('includesConfigItem', 'DieCastingProcess', 1).dieCastingMachineCostPerPc}</t>
  </si>
  <si>
    <t>${MS8.select('includesConfigItem', 'DieCastingProcess', 1).dieCastingSetup}</t>
  </si>
  <si>
    <t>${MS8.select('includesConfigItem', 'DieCastingProcess', 1).dieCastingQtyRun}</t>
  </si>
  <si>
    <t>${MS8.select('includesConfigItem', 'DieCastingProcess', 1).dieCastingSetupCostPerPc}</t>
  </si>
  <si>
    <t>${MS8.select('includesConfigItem', 'DieCastingProcess', 1).dieCastingCapacity}</t>
  </si>
  <si>
    <t>${MS8.select('includesConfigItem', 'DieCastingProcess', 1).dieCastingYieldLoss}</t>
  </si>
  <si>
    <t>${MS8.select('includesConfigItem', 'DieCastingProcess', 1).dieCastingTotalCostPerPc}</t>
  </si>
  <si>
    <t>${MS8.select('configItemIncludedBy', '', 0).select('includesSalesItem', 'DieCastingProcess', 2).objectName}</t>
  </si>
  <si>
    <t>${MS8.select('includesConfigItem', 'DieCastingProcess', 2).metalStampingToolCost}</t>
  </si>
  <si>
    <t>${MS8.select('includesConfigItem', 'DieCastingProcess', 2).select('hasDieCastingStation', '', 0).label}</t>
  </si>
  <si>
    <t>${MS8.select('includesConfigItem', 'DieCastingProcess', 2).select('hasMSURate', '', 0).label}</t>
  </si>
  <si>
    <t>${MS8.select('includesConfigItem', 'DieCastingProcess', 2).dieCastingCycleTime}</t>
  </si>
  <si>
    <t>${MS8.select('includesConfigItem', 'DieCastingProcess', 2).dieCastingEff}</t>
  </si>
  <si>
    <t>${MS8.select('includesConfigItem', 'DieCastingProcess', 2).dieCastingQtyHr}</t>
  </si>
  <si>
    <t>${MS8.select('includesConfigItem', 'DieCastingProcess', 2).dieCastingWorkStationRateHr}</t>
  </si>
  <si>
    <t>${MS8.select('includesConfigItem', 'DieCastingProcess', 2).dieCastingMachineCostPerPc}</t>
  </si>
  <si>
    <t>${MS8.select('includesConfigItem', 'DieCastingProcess', 2).dieCastingSetup}</t>
  </si>
  <si>
    <t>${MS8.select('includesConfigItem', 'DieCastingProcess', 2).dieCastingQtyRun}</t>
  </si>
  <si>
    <t>${MS8.select('includesConfigItem', 'DieCastingProcess', 2).dieCastingSetupCostPerPc}</t>
  </si>
  <si>
    <t>${MS8.select('includesConfigItem', 'DieCastingProcess', 2).dieCastingCapacity}</t>
  </si>
  <si>
    <t>${MS8.select('includesConfigItem', 'DieCastingProcess', 2).dieCastingYieldLoss}</t>
  </si>
  <si>
    <t>${MS8.select('includesConfigItem', 'DieCastingProcess', 2).dieCastingTotalCostPerPc}</t>
  </si>
  <si>
    <t>${MS8.select('configItemIncludedBy', '', 0).select('includesSalesItem', 'DieCastingProcess', 3).objectName}</t>
  </si>
  <si>
    <t>${MS8.select('includesConfigItem', 'DieCastingProcess', 3).metalStampingToolCost}</t>
  </si>
  <si>
    <t>${MS8.select('includesConfigItem', 'DieCastingProcess', 3).select('hasDieCastingStation', '', 0).label}</t>
  </si>
  <si>
    <t>${MS8.select('includesConfigItem', 'DieCastingProcess', 3).select('hasMSURate', '', 0).label}</t>
  </si>
  <si>
    <t>${MS8.select('includesConfigItem', 'DieCastingProcess', 3).dieCastingCycleTime}</t>
  </si>
  <si>
    <t>${MS8.select('includesConfigItem', 'DieCastingProcess', 3).dieCastingEff}</t>
  </si>
  <si>
    <t>${MS8.select('includesConfigItem', 'DieCastingProcess', 3).dieCastingQtyHr}</t>
  </si>
  <si>
    <t>${MS8.select('includesConfigItem', 'DieCastingProcess', 3).dieCastingWorkStationRateHr}</t>
  </si>
  <si>
    <t>${MS8.select('includesConfigItem', 'DieCastingProcess', 3).dieCastingMachineCostPerPc}</t>
  </si>
  <si>
    <t>${MS8.select('includesConfigItem', 'DieCastingProcess', 3).dieCastingSetup}</t>
  </si>
  <si>
    <t>${MS8.select('includesConfigItem', 'DieCastingProcess', 3).dieCastingQtyRun}</t>
  </si>
  <si>
    <t>${MS8.select('includesConfigItem', 'DieCastingProcess', 3).dieCastingSetupCostPerPc}</t>
  </si>
  <si>
    <t>${MS8.select('includesConfigItem', 'DieCastingProcess', 3).dieCastingCapacity}</t>
  </si>
  <si>
    <t>${MS8.select('includesConfigItem', 'DieCastingProcess', 3).dieCastingYieldLoss}</t>
  </si>
  <si>
    <t>${MS8.select('includesConfigItem', 'DieCastingProcess', 3).dieCastingTotalCostPerPc}</t>
  </si>
  <si>
    <t>${MS8.select('configItemIncludedBy', '', 0).select('includesSalesItem', 'DieCastingProcess', 4).objectName}</t>
  </si>
  <si>
    <t>${MS8.select('includesConfigItem', 'DieCastingProcess', 4).metalStampingToolCost}</t>
  </si>
  <si>
    <t>${MS8.select('includesConfigItem', 'DieCastingProcess', 4).select('hasDieCastingStation', '', 0).label}</t>
  </si>
  <si>
    <t>${MS8.select('includesConfigItem', 'DieCastingProcess', 4).select('hasMSURate', '', 0).label}</t>
  </si>
  <si>
    <t>${MS8.select('includesConfigItem', 'DieCastingProcess', 4).dieCastingCycleTime}</t>
  </si>
  <si>
    <t>${MS8.select('includesConfigItem', 'DieCastingProcess', 4).dieCastingEff}</t>
  </si>
  <si>
    <t>${MS8.select('includesConfigItem', 'DieCastingProcess', 4).dieCastingQtyHr}</t>
  </si>
  <si>
    <t>${MS8.select('includesConfigItem', 'DieCastingProcess', 4).dieCastingWorkStationRateHr}</t>
  </si>
  <si>
    <t>${MS8.select('includesConfigItem', 'DieCastingProcess', 4).dieCastingMachineCostPerPc}</t>
  </si>
  <si>
    <t>${MS8.select('includesConfigItem', 'DieCastingProcess', 4).dieCastingSetup}</t>
  </si>
  <si>
    <t>${MS8.select('includesConfigItem', 'DieCastingProcess', 4).dieCastingQtyRun}</t>
  </si>
  <si>
    <t>${MS8.select('includesConfigItem', 'DieCastingProcess', 4).dieCastingSetupCostPerPc}</t>
  </si>
  <si>
    <t>${MS8.select('includesConfigItem', 'DieCastingProcess', 4).dieCastingCapacity}</t>
  </si>
  <si>
    <t>${MS8.select('includesConfigItem', 'DieCastingProcess', 4).dieCastingYieldLoss}</t>
  </si>
  <si>
    <t>${MS8.select('includesConfigItem', 'DieCastingProcess', 4).dieCastingTotalCostPerPc}</t>
  </si>
  <si>
    <t>${MS8.select('configItemIncludedBy', '', 0).select('includesSalesItem', 'SecondaryProcess', 0).objectName}</t>
  </si>
  <si>
    <t>${MS8.select('includesConfigItem', 'SecondaryProcess', 0).metalStampingToolCost}</t>
  </si>
  <si>
    <t>${MS8.select('includesConfigItem', 'SecondaryProcess', 0).select('hasProcessStation', '', 0).label}</t>
  </si>
  <si>
    <t>${MS8.select('includesConfigItem', 'SecondaryProcess', 0).select('hasMSURate', '', 0).label}</t>
  </si>
  <si>
    <t>${MS8.select('includesConfigItem', 'SecondaryProcess', 0).processCycleTime}</t>
  </si>
  <si>
    <t>${MS8.select('includesConfigItem', 'SecondaryProcess', 0).processEff}</t>
  </si>
  <si>
    <t>${MS8.select('includesConfigItem', 'SecondaryProcess', 0).processMachineQtyPerHour}</t>
  </si>
  <si>
    <t>${MS8.select('includesConfigItem', 'SecondaryProcess', 0).processMachineRatePerHr}</t>
  </si>
  <si>
    <t>${MS8.select('includesConfigItem', 'SecondaryProcess', 0).processMachineCostPerPiece}</t>
  </si>
  <si>
    <t>${MS8.select('includesConfigItem', 'SecondaryProcess', 0).processSetup}</t>
  </si>
  <si>
    <t>${MS8.select('includesConfigItem', 'SecondaryProcess', 0).metalStampingQtyPerRun}</t>
  </si>
  <si>
    <t>${MS8.select('includesConfigItem', 'SecondaryProcess', 0).processSuCostPc}</t>
  </si>
  <si>
    <t>${MS8.select('includesConfigItem', 'SecondaryProcess', 0).processLabourCostPerPiece}</t>
  </si>
  <si>
    <t>${MS8.select('includesConfigItem', 'SecondaryProcess', 0).processLoss}</t>
  </si>
  <si>
    <t>${MS8.select('includesConfigItem', 'SecondaryProcess', 0).processTotalCostPerPiece}</t>
  </si>
  <si>
    <t>${MS8.select('includesConfigItem', 'SecondaryProcess', 0).tumblingQtyPerLoad}</t>
  </si>
  <si>
    <t>${MS8.select('includesConfigItem', 'SecondaryProcess', 0).tumblingTimeperPLS}</t>
  </si>
  <si>
    <t>${MS8.select('includesConfigItem', 'SecondaryProcess', 0).tumblingSetupTime}</t>
  </si>
  <si>
    <t>${MS8.select('includesConfigItem', 'SecondaryProcess', 0).tumblingPLSMax}</t>
  </si>
  <si>
    <t>${MS8.select('includesConfigItem', 'SecondaryProcess', 0).tumblingHcPerHr}</t>
  </si>
  <si>
    <t>${MS8.select('includesConfigItem', 'SecondaryProcess', 0).tumblingAdditionalCost}</t>
  </si>
  <si>
    <t>${MS8.select('includesConfigItem', 'SecondaryProcess', 0).tumblingQtyPerAddCost}</t>
  </si>
  <si>
    <t>${MS8.select('includesConfigItem', 'SecondaryProcess', 0).tumblingQC}</t>
  </si>
  <si>
    <t>${MS8.select('includesConfigItem', 'SecondaryProcess', 0).processAddtionCostPerPc}</t>
  </si>
  <si>
    <t>${MS8.select('includesConfigItem', 'SecondaryProcess', 0).processQCCostPerPc}</t>
  </si>
  <si>
    <t>${MS8.select('configItemIncludedBy', '', 0).select('includesSalesItem', 'SecondaryProcess', 1).objectName}</t>
  </si>
  <si>
    <t>${MS8.select('includesConfigItem', 'SecondaryProcess', 1).metalStampingToolCost}</t>
  </si>
  <si>
    <t>${MS8.select('includesConfigItem', 'SecondaryProcess', 1).select('hasProcessStation', '', 0).label}</t>
  </si>
  <si>
    <t>${MS8.select('includesConfigItem', 'SecondaryProcess', 1).select('hasMSURate', '', 0).label}</t>
  </si>
  <si>
    <t>${MS8.select('includesConfigItem', 'SecondaryProcess', 1).processCycleTime}</t>
  </si>
  <si>
    <t>${MS8.select('includesConfigItem', 'SecondaryProcess', 1).processEff}</t>
  </si>
  <si>
    <t>${MS8.select('includesConfigItem', 'SecondaryProcess', 1).processMachineQtyPerHour}</t>
  </si>
  <si>
    <t>${MS8.select('includesConfigItem', 'SecondaryProcess', 1).processMachineRatePerHr}</t>
  </si>
  <si>
    <t>${MS8.select('includesConfigItem', 'SecondaryProcess', 1).processMachineCostPerPiece}</t>
  </si>
  <si>
    <t>${MS8.select('includesConfigItem', 'SecondaryProcess', 1).processSetup}</t>
  </si>
  <si>
    <t>${MS8.select('includesConfigItem', 'SecondaryProcess', 1).metalStampingQtyPerRun}</t>
  </si>
  <si>
    <t>${MS8.select('includesConfigItem', 'SecondaryProcess', 1).processSuCostPc}</t>
  </si>
  <si>
    <t>${MS8.select('includesConfigItem', 'SecondaryProcess', 1).processLabourCostPerPiece}</t>
  </si>
  <si>
    <t>${MS8.select('includesConfigItem', 'SecondaryProcess', 1).processLoss}</t>
  </si>
  <si>
    <t>${MS8.select('includesConfigItem', 'SecondaryProcess', 1).processTotalCostPerPiece}</t>
  </si>
  <si>
    <t>${MS8.select('includesConfigItem', 'SecondaryProcess', 1).tumblingQtyPerLoad}</t>
  </si>
  <si>
    <t>${MS8.select('includesConfigItem', 'SecondaryProcess', 1).tumblingTimeperPLS}</t>
  </si>
  <si>
    <t>${MS8.select('includesConfigItem', 'SecondaryProcess', 1).tumblingSetupTime}</t>
  </si>
  <si>
    <t>${MS8.select('includesConfigItem', 'SecondaryProcess', 1).tumblingPLSMax}</t>
  </si>
  <si>
    <t>${MS8.select('includesConfigItem', 'SecondaryProcess', 1).tumblingHcPerHr}</t>
  </si>
  <si>
    <t>${MS8.select('includesConfigItem', 'SecondaryProcess', 1).tumblingAdditionalCost}</t>
  </si>
  <si>
    <t>${MS8.select('includesConfigItem', 'SecondaryProcess', 1).tumblingQtyPerAddCost}</t>
  </si>
  <si>
    <t>${MS8.select('includesConfigItem', 'SecondaryProcess', 1).tumblingQC}</t>
  </si>
  <si>
    <t>${MS8.select('includesConfigItem', 'SecondaryProcess', 1).processAddtionCostPerPc}</t>
  </si>
  <si>
    <t>${MS8.select('includesConfigItem', 'SecondaryProcess', 1).processQCCostPerPc}</t>
  </si>
  <si>
    <t>${MS8.select('configItemIncludedBy', '', 0).select('includesSalesItem', 'SecondaryProcess', 2).objectName}</t>
  </si>
  <si>
    <t>${MS8.select('includesConfigItem', 'SecondaryProcess', 2).metalStampingToolCost}</t>
  </si>
  <si>
    <t>${MS8.select('includesConfigItem', 'SecondaryProcess', 2).select('hasProcessStation', '', 0).label}</t>
  </si>
  <si>
    <t>${MS8.select('includesConfigItem', 'SecondaryProcess', 2).select('hasMSURate', '', 0).label}</t>
  </si>
  <si>
    <t>${MS8.select('includesConfigItem', 'SecondaryProcess', 2).processCycleTime}</t>
  </si>
  <si>
    <t>${MS8.select('includesConfigItem', 'SecondaryProcess', 2).processEff}</t>
  </si>
  <si>
    <t>${MS8.select('includesConfigItem', 'SecondaryProcess', 2).processMachineQtyPerHour}</t>
  </si>
  <si>
    <t>${MS8.select('includesConfigItem', 'SecondaryProcess', 2).processMachineRatePerHr}</t>
  </si>
  <si>
    <t>${MS8.select('includesConfigItem', 'SecondaryProcess', 2).processMachineCostPerPiece}</t>
  </si>
  <si>
    <t>${MS8.select('includesConfigItem', 'SecondaryProcess', 2).processSetup}</t>
  </si>
  <si>
    <t>${MS8.select('includesConfigItem', 'SecondaryProcess', 2).metalStampingQtyPerRun}</t>
  </si>
  <si>
    <t>${MS8.select('includesConfigItem', 'SecondaryProcess', 2).processSuCostPc}</t>
  </si>
  <si>
    <t>${MS8.select('includesConfigItem', 'SecondaryProcess', 2).processLabourCostPerPiece}</t>
  </si>
  <si>
    <t>${MS8.select('includesConfigItem', 'SecondaryProcess', 2).processLoss}</t>
  </si>
  <si>
    <t>${MS8.select('includesConfigItem', 'SecondaryProcess', 2).processTotalCostPerPiece}</t>
  </si>
  <si>
    <t>${MS8.select('includesConfigItem', 'SecondaryProcess', 2).tumblingQtyPerLoad}</t>
  </si>
  <si>
    <t>${MS8.select('includesConfigItem', 'SecondaryProcess', 2).tumblingTimeperPLS}</t>
  </si>
  <si>
    <t>${MS8.select('includesConfigItem', 'SecondaryProcess', 2).tumblingSetupTime}</t>
  </si>
  <si>
    <t>${MS8.select('includesConfigItem', 'SecondaryProcess', 2).tumblingPLSMax}</t>
  </si>
  <si>
    <t>${MS8.select('includesConfigItem', 'SecondaryProcess', 2).tumblingHcPerHr}</t>
  </si>
  <si>
    <t>${MS8.select('includesConfigItem', 'SecondaryProcess', 2).tumblingAdditionalCost}</t>
  </si>
  <si>
    <t>${MS8.select('includesConfigItem', 'SecondaryProcess', 2).tumblingQtyPerAddCost}</t>
  </si>
  <si>
    <t>${MS8.select('includesConfigItem', 'SecondaryProcess', 2).tumblingQC}</t>
  </si>
  <si>
    <t>${MS8.select('includesConfigItem', 'SecondaryProcess', 2).processAddtionCostPerPc}</t>
  </si>
  <si>
    <t>${MS8.select('includesConfigItem', 'SecondaryProcess', 2).processQCCostPerPc}</t>
  </si>
  <si>
    <t>${MS8.select('configItemIncludedBy', '', 0).select('includesSalesItem', 'SecondaryProcess', 3).objectName}</t>
  </si>
  <si>
    <t>${MS8.select('includesConfigItem', 'SecondaryProcess', 3).metalStampingToolCost}</t>
  </si>
  <si>
    <t>${MS8.select('includesConfigItem', 'SecondaryProcess', 3).select('hasProcessStation', '', 0).label}</t>
  </si>
  <si>
    <t>${MS8.select('includesConfigItem', 'SecondaryProcess', 3).select('hasMSURate', '', 0).label}</t>
  </si>
  <si>
    <t>${MS8.select('includesConfigItem', 'SecondaryProcess', 3).processCycleTime}</t>
  </si>
  <si>
    <t>${MS8.select('includesConfigItem', 'SecondaryProcess', 3).processEff}</t>
  </si>
  <si>
    <t>${MS8.select('includesConfigItem', 'SecondaryProcess', 3).processMachineQtyPerHour}</t>
  </si>
  <si>
    <t>${MS8.select('includesConfigItem', 'SecondaryProcess', 3).processMachineRatePerHr}</t>
  </si>
  <si>
    <t>${MS8.select('includesConfigItem', 'SecondaryProcess', 3).processMachineCostPerPiece}</t>
  </si>
  <si>
    <t>${MS8.select('includesConfigItem', 'SecondaryProcess', 3).processSetup}</t>
  </si>
  <si>
    <t>${MS8.select('includesConfigItem', 'SecondaryProcess', 3).metalStampingQtyPerRun}</t>
  </si>
  <si>
    <t>${MS8.select('includesConfigItem', 'SecondaryProcess', 3).processSuCostPc}</t>
  </si>
  <si>
    <t>${MS8.select('includesConfigItem', 'SecondaryProcess', 3).processLabourCostPerPiece}</t>
  </si>
  <si>
    <t>${MS8.select('includesConfigItem', 'SecondaryProcess', 3).processLoss}</t>
  </si>
  <si>
    <t>${MS8.select('includesConfigItem', 'SecondaryProcess', 3).processTotalCostPerPiece}</t>
  </si>
  <si>
    <t>${MS8.select('includesConfigItem', 'SecondaryProcess', 3).tumblingQtyPerLoad}</t>
  </si>
  <si>
    <t>${MS8.select('includesConfigItem', 'SecondaryProcess', 3).tumblingTimeperPLS}</t>
  </si>
  <si>
    <t>${MS8.select('includesConfigItem', 'SecondaryProcess', 3).tumblingSetupTime}</t>
  </si>
  <si>
    <t>${MS8.select('includesConfigItem', 'SecondaryProcess', 3).tumblingPLSMax}</t>
  </si>
  <si>
    <t>${MS8.select('includesConfigItem', 'SecondaryProcess', 3).tumblingHcPerHr}</t>
  </si>
  <si>
    <t>${MS8.select('includesConfigItem', 'SecondaryProcess', 3).tumblingAdditionalCost}</t>
  </si>
  <si>
    <t>${MS8.select('includesConfigItem', 'SecondaryProcess', 3).tumblingQtyPerAddCost}</t>
  </si>
  <si>
    <t>${MS8.select('includesConfigItem', 'SecondaryProcess', 3).tumblingQC}</t>
  </si>
  <si>
    <t>${MS8.select('includesConfigItem', 'SecondaryProcess', 3).processAddtionCostPerPc}</t>
  </si>
  <si>
    <t>${MS8.select('includesConfigItem', 'SecondaryProcess', 3).processQCCostPerPc}</t>
  </si>
  <si>
    <t>${MS8.select('configItemIncludedBy', '', 0).select('includesSalesItem', 'SecondaryProcess', 4).objectName}</t>
  </si>
  <si>
    <t>${MS8.select('includesConfigItem', 'SecondaryProcess', 4).metalStampingToolCost}</t>
  </si>
  <si>
    <t>${MS8.select('includesConfigItem', 'SecondaryProcess', 4).select('hasProcessStation', '', 0).label}</t>
  </si>
  <si>
    <t>${MS8.select('includesConfigItem', 'SecondaryProcess', 4).select('hasMSURate', '', 0).label}</t>
  </si>
  <si>
    <t>${MS8.select('includesConfigItem', 'SecondaryProcess', 4).processCycleTime}</t>
  </si>
  <si>
    <t>${MS8.select('includesConfigItem', 'SecondaryProcess', 4).processEff}</t>
  </si>
  <si>
    <t>${MS8.select('includesConfigItem', 'SecondaryProcess', 4).processMachineQtyPerHour}</t>
  </si>
  <si>
    <t>${MS8.select('includesConfigItem', 'SecondaryProcess', 4).processMachineRatePerHr}</t>
  </si>
  <si>
    <t>${MS8.select('includesConfigItem', 'SecondaryProcess', 4).processMachineCostPerPiece}</t>
  </si>
  <si>
    <t>${MS8.select('includesConfigItem', 'SecondaryProcess', 4).processSetup}</t>
  </si>
  <si>
    <t>${MS8.select('includesConfigItem', 'SecondaryProcess', 4).metalStampingQtyPerRun}</t>
  </si>
  <si>
    <t>${MS8.select('includesConfigItem', 'SecondaryProcess', 4).processSuCostPc}</t>
  </si>
  <si>
    <t>${MS8.select('includesConfigItem', 'SecondaryProcess', 4).processLabourCostPerPiece}</t>
  </si>
  <si>
    <t>${MS8.select('includesConfigItem', 'SecondaryProcess', 4).processLoss}</t>
  </si>
  <si>
    <t>${MS8.select('includesConfigItem', 'SecondaryProcess', 4).processTotalCostPerPiece}</t>
  </si>
  <si>
    <t>${MS8.select('includesConfigItem', 'SecondaryProcess', 4).tumblingQtyPerLoad}</t>
  </si>
  <si>
    <t>${MS8.select('includesConfigItem', 'SecondaryProcess', 4).tumblingTimeperPLS}</t>
  </si>
  <si>
    <t>${MS8.select('includesConfigItem', 'SecondaryProcess', 4).tumblingSetupTime}</t>
  </si>
  <si>
    <t>${MS8.select('includesConfigItem', 'SecondaryProcess', 4).tumblingPLSMax}</t>
  </si>
  <si>
    <t>${MS8.select('includesConfigItem', 'SecondaryProcess', 4).tumblingHcPerHr}</t>
  </si>
  <si>
    <t>${MS8.select('includesConfigItem', 'SecondaryProcess', 4).tumblingAdditionalCost}</t>
  </si>
  <si>
    <t>${MS8.select('includesConfigItem', 'SecondaryProcess', 4).tumblingQtyPerAddCost}</t>
  </si>
  <si>
    <t>${MS8.select('includesConfigItem', 'SecondaryProcess', 4).tumblingQC}</t>
  </si>
  <si>
    <t>${MS8.select('includesConfigItem', 'SecondaryProcess', 4).processAddtionCostPerPc}</t>
  </si>
  <si>
    <t>${MS8.select('includesConfigItem', 'SecondaryProcess', 4).processQCCostPerPc}</t>
  </si>
  <si>
    <t>${MS8.select('configItemIncludedBy', '', 0).select('includesSalesItem', 'SecondaryFinishingProcess', 0).objectName}</t>
  </si>
  <si>
    <t>${MS8.select('includesConfigItem', 'SecondaryFinishingProcess', 0).metalStampingToolCost}</t>
  </si>
  <si>
    <t>${MS8.select('includesConfigItem', 'SecondaryFinishingProcess', 0).select('hasProcessStation', '', 0).label}</t>
  </si>
  <si>
    <t>${MS8.select('includesConfigItem', 'SecondaryFinishingProcess', 0).select('hasMSURate', '', 0).label}</t>
  </si>
  <si>
    <t>${MS8.select('includesConfigItem', 'SecondaryFinishingProcess', 0).processCycleTime}</t>
  </si>
  <si>
    <t>${MS8.select('includesConfigItem', 'SecondaryFinishingProcess', 0).processEff}</t>
  </si>
  <si>
    <t>${MS8.select('includesConfigItem', 'SecondaryFinishingProcess', 0).processMachineQtyPerHour}</t>
  </si>
  <si>
    <t>${MS8.select('includesConfigItem', 'SecondaryFinishingProcess', 0).processMachineRatePerHr}</t>
  </si>
  <si>
    <t>${MS8.select('includesConfigItem', 'SecondaryFinishingProcess', 0).processMachineCostPerPiece}</t>
  </si>
  <si>
    <t>${MS8.select('includesConfigItem', 'SecondaryFinishingProcess', 0).processSetup}</t>
  </si>
  <si>
    <t>${MS8.select('includesConfigItem', 'SecondaryFinishingProcess', 0).metalStampingQtyPerRun}</t>
  </si>
  <si>
    <t>${MS8.select('includesConfigItem', 'SecondaryFinishingProcess', 0).processSuCostPc}</t>
  </si>
  <si>
    <t>${MS8.select('includesConfigItem', 'SecondaryFinishingProcess', 0).processLabourCostPerPiece}</t>
  </si>
  <si>
    <t>${MS8.select('includesConfigItem', 'SecondaryFinishingProcess', 0).processTotalCostPerPiece}</t>
  </si>
  <si>
    <t>${MS8.select('includesConfigItem', 'SecondaryFinishingProcess', 0).tumblingQtyPerLoad}</t>
  </si>
  <si>
    <t>${MS8.select('includesConfigItem', 'SecondaryFinishingProcess', 0).tumblingTimeperPLS}</t>
  </si>
  <si>
    <t>${MS8.select('includesConfigItem', 'SecondaryFinishingProcess', 0).tumblingSetupTime}</t>
  </si>
  <si>
    <t>${MS8.select('includesConfigItem', 'SecondaryFinishingProcess', 0).tumblingPLSMax}</t>
  </si>
  <si>
    <t>${MS8.select('includesConfigItem', 'SecondaryFinishingProcess', 0).tumblingHcPerHr}</t>
  </si>
  <si>
    <t>${MS8.select('includesConfigItem', 'SecondaryFinishingProcess', 0).tumblingAdditionalCost}</t>
  </si>
  <si>
    <t>${MS8.select('includesConfigItem', 'SecondaryFinishingProcess', 0).tumblingQtyPerAddCost}</t>
  </si>
  <si>
    <t>${MS8.select('includesConfigItem', 'SecondaryFinishingProcess', 0).tumblingQC}</t>
  </si>
  <si>
    <t>${MS8.select('includesConfigItem', 'SecondaryFinishingProcess', 0).processAddtionCostPerPc}</t>
  </si>
  <si>
    <t>${MS8.select('includesConfigItem', 'SecondaryFinishingProcess', 0).processQCCostPerPc}</t>
  </si>
  <si>
    <t>${MS8.select('configItemIncludedBy', '', 0).select('includesSalesItem', 'SecondaryFinishingProcess', 1).objectName}</t>
  </si>
  <si>
    <t>${MS8.select('includesConfigItem', 'SecondaryFinishingProcess', 1).metalStampingToolCost}</t>
  </si>
  <si>
    <t>${MS8.select('includesConfigItem', 'SecondaryFinishingProcess', 1).select('hasProcessStation', '', 0).label}</t>
  </si>
  <si>
    <t>${MS8.select('includesConfigItem', 'SecondaryFinishingProcess', 1).select('hasMSURate', '', 0).label}</t>
  </si>
  <si>
    <t>${MS8.select('includesConfigItem', 'SecondaryFinishingProcess', 1).processCycleTime}</t>
  </si>
  <si>
    <t>${MS8.select('includesConfigItem', 'SecondaryFinishingProcess', 1).processEff}</t>
  </si>
  <si>
    <t>${MS8.select('includesConfigItem', 'SecondaryFinishingProcess', 1).processMachineQtyPerHour}</t>
  </si>
  <si>
    <t>${MS8.select('includesConfigItem', 'SecondaryFinishingProcess', 1).processMachineRatePerHr}</t>
  </si>
  <si>
    <t>${MS8.select('includesConfigItem', 'SecondaryFinishingProcess', 1).processMachineCostPerPiece}</t>
  </si>
  <si>
    <t>${MS8.select('includesConfigItem', 'SecondaryFinishingProcess', 1).processSetup}</t>
  </si>
  <si>
    <t>${MS8.select('includesConfigItem', 'SecondaryFinishingProcess', 1).metalStampingQtyPerRun}</t>
  </si>
  <si>
    <t>${MS8.select('includesConfigItem', 'SecondaryFinishingProcess', 1).processSuCostPc}</t>
  </si>
  <si>
    <t>${MS8.select('includesConfigItem', 'SecondaryFinishingProcess', 1).processLabourCostPerPiece}</t>
  </si>
  <si>
    <t>${MS8.select('includesConfigItem', 'SecondaryFinishingProcess', 1).processTotalCostPerPiece}</t>
  </si>
  <si>
    <t>${MS8.select('includesConfigItem', 'SecondaryFinishingProcess', 1).tumblingQtyPerLoad}</t>
  </si>
  <si>
    <t>${MS8.select('includesConfigItem', 'SecondaryFinishingProcess', 1).tumblingTimeperPLS}</t>
  </si>
  <si>
    <t>${MS8.select('includesConfigItem', 'SecondaryFinishingProcess', 1).tumblingSetupTime}</t>
  </si>
  <si>
    <t>${MS8.select('includesConfigItem', 'SecondaryFinishingProcess', 1).tumblingPLSMax}</t>
  </si>
  <si>
    <t>${MS8.select('includesConfigItem', 'SecondaryFinishingProcess', 1).tumblingHcPerHr}</t>
  </si>
  <si>
    <t>${MS8.select('includesConfigItem', 'SecondaryFinishingProcess', 1).tumblingAdditionalCost}</t>
  </si>
  <si>
    <t>${MS8.select('includesConfigItem', 'SecondaryFinishingProcess', 1).tumblingQtyPerAddCost}</t>
  </si>
  <si>
    <t>${MS8.select('includesConfigItem', 'SecondaryFinishingProcess', 1).tumblingQC}</t>
  </si>
  <si>
    <t>${MS8.select('includesConfigItem', 'SecondaryFinishingProcess', 1).processAddtionCostPerPc}</t>
  </si>
  <si>
    <t>${MS8.select('includesConfigItem', 'SecondaryFinishingProcess', 1).processQCCostPerPc}</t>
  </si>
  <si>
    <t>${MS8.select('configItemIncludedBy', '', 0).select('includesSalesItem', 'SecondaryFinishingProcess', 2).objectName}</t>
  </si>
  <si>
    <t>${MS8.select('includesConfigItem', 'SecondaryFinishingProcess', 2).metalStampingToolCost}</t>
  </si>
  <si>
    <t>${MS8.select('includesConfigItem', 'SecondaryFinishingProcess', 2).select('hasProcessStation', '', 0).label}</t>
  </si>
  <si>
    <t>${MS8.select('includesConfigItem', 'SecondaryFinishingProcess', 2).select('hasMSURate', '', 0).label}</t>
  </si>
  <si>
    <t>${MS8.select('includesConfigItem', 'SecondaryFinishingProcess', 2).processCycleTime}</t>
  </si>
  <si>
    <t>${MS8.select('includesConfigItem', 'SecondaryFinishingProcess', 2).processEff}</t>
  </si>
  <si>
    <t>${MS8.select('includesConfigItem', 'SecondaryFinishingProcess', 2).processMachineQtyPerHour}</t>
  </si>
  <si>
    <t>${MS8.select('includesConfigItem', 'SecondaryFinishingProcess', 2).processMachineRatePerHr}</t>
  </si>
  <si>
    <t>${MS8.select('includesConfigItem', 'SecondaryFinishingProcess', 2).processMachineCostPerPiece}</t>
  </si>
  <si>
    <t>${MS8.select('includesConfigItem', 'SecondaryFinishingProcess', 2).processSetup}</t>
  </si>
  <si>
    <t>${MS8.select('includesConfigItem', 'SecondaryFinishingProcess', 2).metalStampingQtyPerRun}</t>
  </si>
  <si>
    <t>${MS8.select('includesConfigItem', 'SecondaryFinishingProcess', 2).processSuCostPc}</t>
  </si>
  <si>
    <t>${MS8.select('includesConfigItem', 'SecondaryFinishingProcess', 2).processLabourCostPerPiece}</t>
  </si>
  <si>
    <t>${MS8.select('includesConfigItem', 'SecondaryFinishingProcess', 2).processTotalCostPerPiece}</t>
  </si>
  <si>
    <t>${MS8.select('includesConfigItem', 'SecondaryFinishingProcess', 2).tumblingQtyPerLoad}</t>
  </si>
  <si>
    <t>${MS8.select('includesConfigItem', 'SecondaryFinishingProcess', 2).tumblingTimeperPLS}</t>
  </si>
  <si>
    <t>${MS8.select('includesConfigItem', 'SecondaryFinishingProcess', 2).tumblingSetupTime}</t>
  </si>
  <si>
    <t>${MS8.select('includesConfigItem', 'SecondaryFinishingProcess', 2).tumblingPLSMax}</t>
  </si>
  <si>
    <t>${MS8.select('includesConfigItem', 'SecondaryFinishingProcess', 2).tumblingHcPerHr}</t>
  </si>
  <si>
    <t>${MS8.select('includesConfigItem', 'SecondaryFinishingProcess', 2).tumblingAdditionalCost}</t>
  </si>
  <si>
    <t>${MS8.select('includesConfigItem', 'SecondaryFinishingProcess', 2).tumblingQtyPerAddCost}</t>
  </si>
  <si>
    <t>${MS8.select('includesConfigItem', 'SecondaryFinishingProcess', 2).tumblingQC}</t>
  </si>
  <si>
    <t>${MS8.select('includesConfigItem', 'SecondaryFinishingProcess', 2).processAddtionCostPerPc}</t>
  </si>
  <si>
    <t>${MS8.select('includesConfigItem', 'SecondaryFinishingProcess', 2).processQCCostPerPc}</t>
  </si>
  <si>
    <t>${MS8.select('configItemIncludedBy', '', 0).select('includesSalesItem', 'SecondaryFinishingProcess', 3).objectName}</t>
  </si>
  <si>
    <t>${MS8.select('includesConfigItem', 'SecondaryFinishingProcess', 3).metalStampingToolCost}</t>
  </si>
  <si>
    <t>${MS8.select('includesConfigItem', 'SecondaryFinishingProcess', 3).select('hasProcessStation', '', 0).label}</t>
  </si>
  <si>
    <t>${MS8.select('includesConfigItem', 'SecondaryFinishingProcess', 3).select('hasMSURate', '', 0).label}</t>
  </si>
  <si>
    <t>${MS8.select('includesConfigItem', 'SecondaryFinishingProcess', 3).processCycleTime}</t>
  </si>
  <si>
    <t>${MS8.select('includesConfigItem', 'SecondaryFinishingProcess', 3).processEff}</t>
  </si>
  <si>
    <t>${MS8.select('includesConfigItem', 'SecondaryFinishingProcess', 3).processMachineQtyPerHour}</t>
  </si>
  <si>
    <t>${MS8.select('includesConfigItem', 'SecondaryFinishingProcess', 3).processMachineRatePerHr}</t>
  </si>
  <si>
    <t>${MS8.select('includesConfigItem', 'SecondaryFinishingProcess', 3).processMachineCostPerPiece}</t>
  </si>
  <si>
    <t>${MS8.select('includesConfigItem', 'SecondaryFinishingProcess', 3).processSetup}</t>
  </si>
  <si>
    <t>${MS8.select('includesConfigItem', 'SecondaryFinishingProcess', 3).metalStampingQtyPerRun}</t>
  </si>
  <si>
    <t>${MS8.select('includesConfigItem', 'SecondaryFinishingProcess', 3).processSuCostPc}</t>
  </si>
  <si>
    <t>${MS8.select('includesConfigItem', 'SecondaryFinishingProcess', 3).processLabourCostPerPiece}</t>
  </si>
  <si>
    <t>${MS8.select('includesConfigItem', 'SecondaryFinishingProcess', 3).processTotalCostPerPiece}</t>
  </si>
  <si>
    <t>${MS8.select('includesConfigItem', 'SecondaryFinishingProcess', 3).tumblingQtyPerLoad}</t>
  </si>
  <si>
    <t>${MS8.select('includesConfigItem', 'SecondaryFinishingProcess', 3).tumblingTimeperPLS}</t>
  </si>
  <si>
    <t>${MS8.select('includesConfigItem', 'SecondaryFinishingProcess', 3).tumblingSetupTime}</t>
  </si>
  <si>
    <t>${MS8.select('includesConfigItem', 'SecondaryFinishingProcess', 3).tumblingPLSMax}</t>
  </si>
  <si>
    <t>${MS8.select('includesConfigItem', 'SecondaryFinishingProcess', 3).tumblingHcPerHr}</t>
  </si>
  <si>
    <t>${MS8.select('includesConfigItem', 'SecondaryFinishingProcess', 3).tumblingAdditionalCost}</t>
  </si>
  <si>
    <t>${MS8.select('includesConfigItem', 'SecondaryFinishingProcess', 3).tumblingQtyPerAddCost}</t>
  </si>
  <si>
    <t>${MS8.select('includesConfigItem', 'SecondaryFinishingProcess', 3).tumblingQC}</t>
  </si>
  <si>
    <t>${MS8.select('includesConfigItem', 'SecondaryFinishingProcess', 3).processAddtionCostPerPc}</t>
  </si>
  <si>
    <t>${MS8.select('includesConfigItem', 'SecondaryFinishingProcess', 3).processQCCostPerPc}</t>
  </si>
  <si>
    <t>${MS8.select('configItemIncludedBy', '', 0).select('includesSalesItem', 'SecondaryFinishingProcess', 4).objectName}</t>
  </si>
  <si>
    <t>${MS8.select('includesConfigItem', 'SecondaryFinishingProcess', 4).metalStampingToolCost}</t>
  </si>
  <si>
    <t>${MS8.select('includesConfigItem', 'SecondaryFinishingProcess', 4).select('hasProcessStation', '', 0).label}</t>
  </si>
  <si>
    <t>${MS8.select('includesConfigItem', 'SecondaryFinishingProcess', 4).select('hasMSURate', '', 0).label}</t>
  </si>
  <si>
    <t>${MS8.select('includesConfigItem', 'SecondaryFinishingProcess', 4).processCycleTime}</t>
  </si>
  <si>
    <t>${MS8.select('includesConfigItem', 'SecondaryFinishingProcess', 4).processEff}</t>
  </si>
  <si>
    <t>${MS8.select('includesConfigItem', 'SecondaryFinishingProcess', 4).processMachineQtyPerHour}</t>
  </si>
  <si>
    <t>${MS8.select('includesConfigItem', 'SecondaryFinishingProcess', 4).processMachineRatePerHr}</t>
  </si>
  <si>
    <t>${MS8.select('includesConfigItem', 'SecondaryFinishingProcess', 4).processMachineCostPerPiece}</t>
  </si>
  <si>
    <t>${MS8.select('includesConfigItem', 'SecondaryFinishingProcess', 4).processSetup}</t>
  </si>
  <si>
    <t>${MS8.select('includesConfigItem', 'SecondaryFinishingProcess', 4).metalStampingQtyPerRun}</t>
  </si>
  <si>
    <t>${MS8.select('includesConfigItem', 'SecondaryFinishingProcess', 4).processSuCostPc}</t>
  </si>
  <si>
    <t>${MS8.select('includesConfigItem', 'SecondaryFinishingProcess', 4).processLabourCostPerPiece}</t>
  </si>
  <si>
    <t>${MS8.select('includesConfigItem', 'SecondaryFinishingProcess', 4).processTotalCostPerPiece}</t>
  </si>
  <si>
    <t>${MS8.select('includesConfigItem', 'SecondaryFinishingProcess', 4).tumblingQtyPerLoad}</t>
  </si>
  <si>
    <t>${MS8.select('includesConfigItem', 'SecondaryFinishingProcess', 4).tumblingTimeperPLS}</t>
  </si>
  <si>
    <t>${MS8.select('includesConfigItem', 'SecondaryFinishingProcess', 4).tumblingSetupTime}</t>
  </si>
  <si>
    <t>${MS8.select('includesConfigItem', 'SecondaryFinishingProcess', 4).tumblingPLSMax}</t>
  </si>
  <si>
    <t>${MS8.select('includesConfigItem', 'SecondaryFinishingProcess', 4).tumblingHcPerHr}</t>
  </si>
  <si>
    <t>${MS8.select('includesConfigItem', 'SecondaryFinishingProcess', 4).tumblingAdditionalCost}</t>
  </si>
  <si>
    <t>${MS8.select('includesConfigItem', 'SecondaryFinishingProcess', 4).tumblingQtyPerAddCost}</t>
  </si>
  <si>
    <t>${MS8.select('includesConfigItem', 'SecondaryFinishingProcess', 4).tumblingQC}</t>
  </si>
  <si>
    <t>${MS8.select('includesConfigItem', 'SecondaryFinishingProcess', 4).processAddtionCostPerPc}</t>
  </si>
  <si>
    <t>${MS8.select('includesConfigItem', 'SecondaryFinishingProcess', 4).processQCCostPerPc}</t>
  </si>
  <si>
    <t>${MS8.metalStampingToolMarkup / 100}</t>
  </si>
  <si>
    <t>${MS8.metalStampingToAmortize}</t>
  </si>
  <si>
    <t>${MS8.metalStampingOverPcs}</t>
  </si>
  <si>
    <t>${MS8.metalStampingTransportCost}</t>
  </si>
  <si>
    <t>${MS8.metalStampingFreightFrom}</t>
  </si>
  <si>
    <t>${MS8.metalStampingFreightTo}</t>
  </si>
  <si>
    <t>${MS8.select('includesConfigItem', 'Packaging', 0).packagingNoOfCtnPerMOQ}</t>
  </si>
  <si>
    <t>${MS8.select('includesConfigItem', 'Packaging', 0).packagingStdCartonBoxPerPallet}</t>
  </si>
  <si>
    <t>${MS8.metalStampingPackagingMatl}</t>
  </si>
  <si>
    <t>${MS8.select('includesConfigItem', 'Packaging', 0).packagingTotalMatlCostPerPiece}</t>
  </si>
  <si>
    <t>${MS8.select('includesConfigItem', 'Packaging', 0).packagingCtnType}</t>
  </si>
  <si>
    <t>${MS8.metalStampingQtyShipment}</t>
  </si>
  <si>
    <t>${MS8.metalStampingFreightMode}</t>
  </si>
  <si>
    <t>${MS8.select('includesConfigItem', 'Packaging', 0).packagingNoOfPalletPerMOQ}</t>
  </si>
  <si>
    <t>${MS8.select('includesConfigItem', 'Packaging', 0).packagingStdNoOfPallet}</t>
  </si>
  <si>
    <t>${MS8.metalStampingPackagingRate}</t>
  </si>
  <si>
    <t>${MS8.select('includesConfigItem', 'Packaging', 0).packagingPkgOutputPerhrs}</t>
  </si>
  <si>
    <t>${MS8.select('includesConfigItem', 'Packaging', 0).packagingQtyPerCtn}</t>
  </si>
  <si>
    <t>${MS8.metalStampingQtyShipmentOther}</t>
  </si>
  <si>
    <t>${MS8.metalStampingFreightContType}</t>
  </si>
  <si>
    <t>${MS8.metalStampingPackagingLabourCostRate}</t>
  </si>
  <si>
    <t>${MS8.select('includesConfigItem', 'Packaging', 0).packagingLabourCostPerHr}</t>
  </si>
  <si>
    <t>${MS8.select('includesConfigItem', 'Packaging', 0).packagingQtyPerPallet}</t>
  </si>
  <si>
    <t>${MS8.metalStampingShipmentCost}</t>
  </si>
  <si>
    <t>${MS8.metalStampingHubbingCost}</t>
  </si>
  <si>
    <t>${MS8.metalStampingProcessPackagingPerPc}</t>
  </si>
  <si>
    <t>${MS8.masterPartPackagingRemark}</t>
  </si>
  <si>
    <t>${MS8.select('includesConfigItem', 'Packaging', 0).packagingFinishedGoodSize}</t>
  </si>
  <si>
    <t>${MS8.select('includesConfigItem', 'Packaging', 0).packagingStdPiecePerCartonBox}</t>
  </si>
  <si>
    <t>${MS8.select('includesConfigItem', 'Packaging', 0).packagingFinishedGoodsPerPallet}</t>
  </si>
  <si>
    <t>${MS8.select('includesConfigItem', 'Packaging', 0).packagingPalletCode}</t>
  </si>
  <si>
    <t>${MS8.select('includesConfigItem', 'Packaging', 0).packagingPalletSize}</t>
  </si>
  <si>
    <t>${MS8.select('includesConfigItem', 'Packaging', 0).packagingPalletUnitPrice}</t>
  </si>
  <si>
    <t>${MS8.select('includesConfigItem', 'Packaging', 0).packagingPalletTotalPrice}</t>
  </si>
  <si>
    <t>${MS8.select('includesConfigItem', 'Packaging', 0).packagingCartonBoxCode}</t>
  </si>
  <si>
    <t>${MS8.select('includesConfigItem', 'Packaging', 0).packagingCartonBoxSize}</t>
  </si>
  <si>
    <t>${MS8.select('includesConfigItem', 'Packaging', 0).packagingCartonBoxUnitPrice}</t>
  </si>
  <si>
    <t>${MS8.select('includesConfigItem', 'Packaging', 0).packagingCartonBoxTotalPrice}</t>
  </si>
  <si>
    <t>${MS8.metalStampingPiecesPerPallet}</t>
  </si>
  <si>
    <t>${MS8.metalStampingEngineeringHrs}</t>
  </si>
  <si>
    <t>${MS8.metalStampingEngineeringCost}</t>
  </si>
  <si>
    <t>${MS8.metalStampingDevelopmentHrs}</t>
  </si>
  <si>
    <t>${MS8.metalStampingDevelopmentCost}</t>
  </si>
  <si>
    <t>${MS8.select('configItemIncludedBy', '', 0).select('includesSalesItem', 'Packaging', 0).select('includesSalesItem','PurchasedPartSubMaterial',0).objectName}</t>
  </si>
  <si>
    <t>${MS8.select('includesConfigItem', 'Packaging', 0).select('includesConfigItem', 'PurchasedPartSubMaterial', 0).partPartNumber}</t>
  </si>
  <si>
    <t>${MS8.select('includesConfigItem', 'Packaging', 0).select('includesConfigItem', 'PurchasedPartSubMaterial', 0).purchasedPartPartDescription}</t>
  </si>
  <si>
    <t>${MS8.select('includesConfigItem', 'Packaging', 0).select('includesConfigItem', 'PurchasedPartSubMaterial', 0).packagingPurchasedPartsQtyPerPalletOther}</t>
  </si>
  <si>
    <t>${MS8.select('configItemIncludedBy', '', 0).select('includesSalesItem', 'Packaging', 0).select('includesSalesItem','PurchasedPartSubMaterial',0).select('includesItemHeaderPriceItem','',0).itemHeaderQuantity}</t>
  </si>
  <si>
    <t>${MS8.select('includesConfigItem', 'Packaging', 0).select('includesConfigItem', 'PurchasedPartSubMaterial', 0).packagingPurchasedPartsQtyPerPallet}</t>
  </si>
  <si>
    <t>${MS8.select('includesConfigItem', 'Packaging', 0).select('includesConfigItem', 'PurchasedPartSubMaterial', 0).mrbNonMFGactlCostPerPiece}</t>
  </si>
  <si>
    <t>${MS8.metalStampingDaysOfStockReqd}</t>
  </si>
  <si>
    <t>${MS8.metalStampingNoOfParts}</t>
  </si>
  <si>
    <t>${MS8.select('configItemIncludedBy', '', 0).select('includesSalesItem', 'Packaging', 0).select('includesSalesItem','PurchasedPartSubMaterial',1).objectName}</t>
  </si>
  <si>
    <t>${MS8.select('includesConfigItem', 'Packaging', 0).select('includesConfigItem', 'PurchasedPartSubMaterial', 1).partPartNumber}</t>
  </si>
  <si>
    <t>${MS8.select('includesConfigItem', 'Packaging', 0).select('includesConfigItem', 'PurchasedPartSubMaterial', 1).purchasedPartPartDescription}</t>
  </si>
  <si>
    <t>${MS8.select('includesConfigItem', 'Packaging', 0).select('includesConfigItem', 'PurchasedPartSubMaterial', 1).packagingPurchasedPartsQtyPerPalletOther}</t>
  </si>
  <si>
    <t>${MS8.select('configItemIncludedBy', '', 0).select('includesSalesItem', 'Packaging', 0).select('includesSalesItem','PurchasedPartSubMaterial',1).select('includesItemHeaderPriceItem','',0).itemHeaderQuantity}</t>
  </si>
  <si>
    <t>${MS8.select('includesConfigItem', 'Packaging', 0).select('includesConfigItem', 'PurchasedPartSubMaterial', 1).packagingPurchasedPartsQtyPerPallet}</t>
  </si>
  <si>
    <t>${MS8.select('includesConfigItem', 'Packaging', 0).select('includesConfigItem', 'PurchasedPartSubMaterial', 1).mrbNonMFGactlCostPerPiece}</t>
  </si>
  <si>
    <t>${MS8.metalStampingProgrammingHrs}</t>
  </si>
  <si>
    <t>${MS8.metalStampingProgrammingCost}</t>
  </si>
  <si>
    <t>${MS8.select('configItemIncludedBy', '', 0).select('includesSalesItem', 'Packaging', 0).select('includesSalesItem','PurchasedPartSubMaterial',2).objectName}</t>
  </si>
  <si>
    <t>${MS8.select('includesConfigItem', 'Packaging', 0).select('includesConfigItem', 'PurchasedPartSubMaterial', 2).partPartNumber}</t>
  </si>
  <si>
    <t>${MS8.select('includesConfigItem', 'Packaging', 0).select('includesConfigItem', 'PurchasedPartSubMaterial', 2).purchasedPartPartDescription}</t>
  </si>
  <si>
    <t>${MS8.select('includesConfigItem', 'Packaging', 0).select('includesConfigItem', 'PurchasedPartSubMaterial', 2).packagingPurchasedPartsQtyPerPalletOther}</t>
  </si>
  <si>
    <t>${MS8.select('configItemIncludedBy', '', 0).select('includesSalesItem', 'Packaging', 0).select('includesSalesItem','PurchasedPartSubMaterial',2).select('includesItemHeaderPriceItem','',0).itemHeaderQuantity}</t>
  </si>
  <si>
    <t>${MS8.select('includesConfigItem', 'Packaging', 0).select('includesConfigItem', 'PurchasedPartSubMaterial', 2).packagingPurchasedPartsQtyPerPallet}</t>
  </si>
  <si>
    <t>${MS8.select('includesConfigItem', 'Packaging', 0).select('includesConfigItem', 'PurchasedPartSubMaterial', 2).mrbNonMFGactlCostPerPiece}</t>
  </si>
  <si>
    <t>${MS8.select('configItemIncludedBy', '', 0).select('includesSalesItem', 'Packaging', 0).select('includesSalesItem','PurchasedPartSubMaterial',3).objectName}</t>
  </si>
  <si>
    <t>${MS8.select('includesConfigItem', 'Packaging', 0).select('includesConfigItem', 'PurchasedPartSubMaterial', 3).partPartNumber}</t>
  </si>
  <si>
    <t>${MS8.select('includesConfigItem', 'Packaging', 0).select('includesConfigItem', 'PurchasedPartSubMaterial',3).purchasedPartPartDescription}</t>
  </si>
  <si>
    <t>${MS8.select('includesConfigItem', 'Packaging', 0).select('includesConfigItem', 'PurchasedPartSubMaterial', 3).packagingPurchasedPartsQtyPerPalletOther}</t>
  </si>
  <si>
    <t>${MS8.select('configItemIncludedBy', '', 0).select('includesSalesItem', 'Packaging', 0).select('includesSalesItem','PurchasedPartSubMaterial',3).select('includesItemHeaderPriceItem','',0).itemHeaderQuantity}</t>
  </si>
  <si>
    <t>${MS8.select('includesConfigItem', 'Packaging', 0).select('includesConfigItem', 'PurchasedPartSubMaterial', 3).packagingPurchasedPartsQtyPerPallet}</t>
  </si>
  <si>
    <t>${MS8.select('includesConfigItem', 'Packaging', 0).select('includesConfigItem', 'PurchasedPartSubMaterial', 3).mrbNonMFGactlCostPerPiece}</t>
  </si>
  <si>
    <t>${MS8.select('configItemIncludedBy', '', 0).select('includesSalesItem', 'Packaging', 0).select('includesSalesItem','PurchasedPartSubMaterial',4).objectName}</t>
  </si>
  <si>
    <t>${MS8.select('includesConfigItem', 'Packaging', 0).select('includesConfigItem', 'PurchasedPartSubMaterial', 4).partPartNumber}</t>
  </si>
  <si>
    <t>${MS8.select('includesConfigItem', 'Packaging', 0).select('includesConfigItem', 'PurchasedPartSubMaterial', 4).purchasedPartPartDescription}</t>
  </si>
  <si>
    <t>${MS8.select('includesConfigItem', 'Packaging', 0).select('includesConfigItem', 'PurchasedPartSubMaterial', 4).packagingPurchasedPartsQtyPerPalletOther}</t>
  </si>
  <si>
    <t>${MS8.select('configItemIncludedBy', '', 0).select('includesSalesItem', 'Packaging', 0).select('includesSalesItem','PurchasedPartSubMaterial',4).select('includesItemHeaderPriceItem','',0).itemHeaderQuantity}</t>
  </si>
  <si>
    <t>${MS8.select('includesConfigItem', 'Packaging', 0).select('includesConfigItem', 'PurchasedPartSubMaterial', 4).packagingPurchasedPartsQtyPerPallet}</t>
  </si>
  <si>
    <t>${MS8.select('includesConfigItem', 'Packaging', 0).select('includesConfigItem', 'PurchasedPartSubMaterial', 4).mrbNonMFGactlCostPerPiece}</t>
  </si>
  <si>
    <t>${MS8.select('configItemIncludedBy', '', 0).select('includesSalesItem', 'Packaging', 0).select('includesSalesItem','PurchasedPartSubMaterial',5).objectName}</t>
  </si>
  <si>
    <t>${MS8.select('includesConfigItem', 'Packaging', 0).select('includesConfigItem', 'PurchasedPartSubMaterial', 5).partPartNumber}</t>
  </si>
  <si>
    <t>${MS8.select('includesConfigItem', 'Packaging', 0).select('includesConfigItem', 'PurchasedPartSubMaterial', 5).purchasedPartPartDescription}</t>
  </si>
  <si>
    <t>${MS8.select('includesConfigItem', 'Packaging', 0).select('includesConfigItem', 'PurchasedPartSubMaterial', 5).packagingPurchasedPartsQtyPerPalletOther}</t>
  </si>
  <si>
    <t>${MS8.select('configItemIncludedBy', '', 0).select('includesSalesItem', 'Packaging', 0).select('includesSalesItem','PurchasedPartSubMaterial',5).select('includesItemHeaderPriceItem','',0).itemHeaderQuantity}</t>
  </si>
  <si>
    <t>${MS8.select('includesConfigItem', 'Packaging', 0).select('includesConfigItem', 'PurchasedPartSubMaterial', 5).packagingPurchasedPartsQtyPerPallet}</t>
  </si>
  <si>
    <t>${MS8.select('includesConfigItem', 'Packaging', 0).select('includesConfigItem', 'PurchasedPartSubMaterial', 5).mrbNonMFGactlCostPerPiece}</t>
  </si>
  <si>
    <t>${MS8.select('configItemIncludedBy', '', 0).select('includesSalesItem', 'Packaging', 0).select('includesSalesItem','PurchasedPartSubMaterial',6).objectName}</t>
  </si>
  <si>
    <t>${MS8.select('includesConfigItem', 'Packaging', 0).select('includesConfigItem', 'PurchasedPartSubMaterial', 6).partPartNumber}</t>
  </si>
  <si>
    <t>${MS8.select('includesConfigItem', 'Packaging', 0).select('includesConfigItem', 'PurchasedPartSubMaterial', 6).purchasedPartPartDescription}</t>
  </si>
  <si>
    <t>${MS8.select('includesConfigItem', 'Packaging', 0).select('includesConfigItem', 'PurchasedPartSubMaterial', 6).packagingPurchasedPartsQtyPerPalletOther}</t>
  </si>
  <si>
    <t>${MS8.select('configItemIncludedBy', '', 0).select('includesSalesItem', 'Packaging', 0).select('includesSalesItem','PurchasedPartSubMaterial',6).select('includesItemHeaderPriceItem','',0).itemHeaderQuantity}</t>
  </si>
  <si>
    <t>${MS8.select('includesConfigItem', 'Packaging', 0).select('includesConfigItem', 'PurchasedPartSubMaterial', 6).packagingPurchasedPartsQtyPerPallet}</t>
  </si>
  <si>
    <t>${MS8.select('includesConfigItem', 'Packaging', 0).select('includesConfigItem', 'PurchasedPartSubMaterial', 6).mrbNonMFGactlCostPerPiece}</t>
  </si>
  <si>
    <t>${MS8.select('configItemIncludedBy', '', 0).select('includesSalesItem', 'Packaging', 0).select('includesSalesItem','PurchasedPartSubMaterial',7).objectName}</t>
  </si>
  <si>
    <t>${MS8.select('includesConfigItem', 'Packaging', 0).select('includesConfigItem', 'PurchasedPartSubMaterial', 7).partPartNumber}</t>
  </si>
  <si>
    <t>${MS8.select('includesConfigItem', 'Packaging', 0).select('includesConfigItem', 'PurchasedPartSubMaterial', 7).purchasedPartPartDescription}</t>
  </si>
  <si>
    <t>${MS8.select('includesConfigItem', 'Packaging', 0).select('includesConfigItem', 'PurchasedPartSubMaterial', 7).packagingPurchasedPartsQtyPerPalletOther}</t>
  </si>
  <si>
    <t>${MS8.select('configItemIncludedBy', '', 0).select('includesSalesItem', 'Packaging', 0).select('includesSalesItem','PurchasedPartSubMaterial',7).select('includesItemHeaderPriceItem','',0).itemHeaderQuantity}</t>
  </si>
  <si>
    <t>${MS8.select('includesConfigItem', 'Packaging', 0).select('includesConfigItem', 'PurchasedPartSubMaterial', 7).packagingPurchasedPartsQtyPerPallet}</t>
  </si>
  <si>
    <t>${MS8.select('includesConfigItem', 'Packaging', 0).select('includesConfigItem', 'PurchasedPartSubMaterial', 7).mrbNonMFGactlCostPerPiece}</t>
  </si>
  <si>
    <t>${MS8.metalStampingFinishingMarkup/100}</t>
  </si>
  <si>
    <t>${MS8.select('configItemIncludedBy', '', 0).select('includesSalesItem', 'Packaging', 0).select('includesSalesItem','PurchasedPartSubMaterial',8).objectName}</t>
  </si>
  <si>
    <t>${MS8.select('includesConfigItem', 'Packaging', 0).select('includesConfigItem', 'PurchasedPartSubMaterial', 8).partPartNumber}</t>
  </si>
  <si>
    <t>${MS8.select('includesConfigItem', 'Packaging', 0).select('includesConfigItem', 'PurchasedPartSubMaterial',8).purchasedPartPartDescription}</t>
  </si>
  <si>
    <t>${MS8.select('includesConfigItem', 'Packaging', 0).select('includesConfigItem', 'PurchasedPartSubMaterial', 8).packagingPurchasedPartsQtyPerPalletOther}</t>
  </si>
  <si>
    <t>${MS8.select('configItemIncludedBy', '', 0).select('includesSalesItem', 'Packaging', 0).select('includesSalesItem','PurchasedPartSubMaterial',8).select('includesItemHeaderPriceItem','',0).itemHeaderQuantity}</t>
  </si>
  <si>
    <t>${MS8.select('includesConfigItem', 'Packaging', 0).select('includesConfigItem', 'PurchasedPartSubMaterial', 8).packagingPurchasedPartsQtyPerPallet}</t>
  </si>
  <si>
    <t>${MS8.select('includesConfigItem', 'Packaging', 0).select('includesConfigItem', 'PurchasedPartSubMaterial', 8).mrbNonMFGactlCostPerPiece}</t>
  </si>
  <si>
    <t>${MS8.select('configItemIncludedBy', '', 0).select('includesSalesItem', 'Packaging', 0).select('includesSalesItem','PurchasedPartSubMaterial',9).objectName}</t>
  </si>
  <si>
    <t>${MS8.select('includesConfigItem', 'Packaging', 0).select('includesConfigItem', 'PurchasedPartSubMaterial', 9).partPartNumber}</t>
  </si>
  <si>
    <t>${MS8.select('includesConfigItem', 'Packaging', 0).select('includesConfigItem', 'PurchasedPartSubMaterial',9).purchasedPartPartDescription}</t>
  </si>
  <si>
    <t>${MS8.select('includesConfigItem', 'Packaging', 0).select('includesConfigItem', 'PurchasedPartSubMaterial', 9).packagingPurchasedPartsQtyPerPalletOther}</t>
  </si>
  <si>
    <t>${MS8.select('configItemIncludedBy', '', 0).select('includesSalesItem', 'Packaging', 0).select('includesSalesItem','PurchasedPartSubMaterial',9).select('includesItemHeaderPriceItem','',0).itemHeaderQuantity}</t>
  </si>
  <si>
    <t>${MS8.select('includesConfigItem', 'Packaging', 0).select('includesConfigItem', 'PurchasedPartSubMaterial', 9).packagingPurchasedPartsQtyPerPallet}</t>
  </si>
  <si>
    <t>${MS8.select('includesConfigItem', 'Packaging', 0).select('includesConfigItem', 'PurchasedPartSubMaterial', 9).mrbNonMFGactlCostPerPiece}</t>
  </si>
  <si>
    <t>${MS8.select('configItemIncludedBy', '', 0).select('includesSalesItem', 'Packaging', 0).select('includesSalesItem','PurchasedPartSubMaterial',10).objectName}</t>
  </si>
  <si>
    <t>${MS8.select('includesConfigItem', 'Packaging', 0).select('includesConfigItem', 'PurchasedPartSubMaterial', 10).partPartNumber}</t>
  </si>
  <si>
    <t>${MS8.select('includesConfigItem', 'Packaging', 0).select('includesConfigItem', 'PurchasedPartSubMaterial', 10).purchasedPartPartDescription}</t>
  </si>
  <si>
    <t>${MS8.select('includesConfigItem', 'Packaging', 0).select('includesConfigItem', 'PurchasedPartSubMaterial', 10).packagingPurchasedPartsQtyPerPalletOther}</t>
  </si>
  <si>
    <t>${MS8.select('configItemIncludedBy', '', 0).select('includesSalesItem', 'Packaging', 0).select('includesSalesItem','PurchasedPartSubMaterial',10).select('includesItemHeaderPriceItem','',0).itemHeaderQuantity}</t>
  </si>
  <si>
    <t>${MS8.select('includesConfigItem', 'Packaging', 0).select('includesConfigItem', 'PurchasedPartSubMaterial', 10).packagingPurchasedPartsQtyPerPallet}</t>
  </si>
  <si>
    <t>${MS8.select('includesConfigItem', 'Packaging', 0).select('includesConfigItem', 'PurchasedPartSubMaterial', 10).mrbNonMFGactlCostPerPiece}</t>
  </si>
  <si>
    <t>${MS8.select('configItemIncludedBy', '', 0).select('includesSalesItem', 'Packaging', 0).select('includesSalesItem','PurchasedPartSubMaterial',11).objectName}</t>
  </si>
  <si>
    <t>${MS8.select('includesConfigItem', 'Packaging', 0).select('includesConfigItem', 'PurchasedPartSubMaterial', 11).partPartNumber}</t>
  </si>
  <si>
    <t>${MS8.select('includesConfigItem', 'Packaging', 0).select('includesConfigItem', 'PurchasedPartSubMaterial', 11).purchasedPartPartDescription}</t>
  </si>
  <si>
    <t>${MS8.select('includesConfigItem', 'Packaging', 0).select('includesConfigItem', 'PurchasedPartSubMaterial', 11).packagingPurchasedPartsQtyPerPalletOther}</t>
  </si>
  <si>
    <t>${MS8.select('configItemIncludedBy', '', 0).select('includesSalesItem', 'Packaging', 0).select('includesSalesItem','PurchasedPartSubMaterial',11).select('includesItemHeaderPriceItem','',0).itemHeaderQuantity}</t>
  </si>
  <si>
    <t>${MS8.select('includesConfigItem', 'Packaging', 0).select('includesConfigItem', 'PurchasedPartSubMaterial', 11).packagingPurchasedPartsQtyPerPallet}</t>
  </si>
  <si>
    <t>${MS8.select('includesConfigItem', 'Packaging', 0).select('includesConfigItem', 'PurchasedPartSubMaterial', 11).mrbNonMFGactlCostPerPiece}</t>
  </si>
  <si>
    <t>${MS8.metalStampingPackagingMatlMarkup/100}</t>
  </si>
  <si>
    <t>${MS8.metalStampingFreightMarkup/100}</t>
  </si>
  <si>
    <t>${MS8.select('includesConfigItem', 'Packaging', 0).packagingMarkUp}</t>
  </si>
  <si>
    <t>${MS8.metalStampingYieldLossMarkup/100}</t>
  </si>
  <si>
    <t>${MS8.metalStampingOverheadMarkup/100}</t>
  </si>
  <si>
    <t>${MS8.metalStampingProfitMarkup/100}</t>
  </si>
  <si>
    <t>${MS8.metalStampingFinancingMarkup/100}</t>
  </si>
  <si>
    <t>${MS8.metalStampingCustomDutyMarkup/100}</t>
  </si>
  <si>
    <t>${MS8.metalStampingTotalCostNoMarkup}</t>
  </si>
  <si>
    <t>${MS8.metalStampingYearOverYearReductionY1}</t>
  </si>
  <si>
    <t>${MS8.metalStampingTotalCostY1}</t>
  </si>
  <si>
    <t>${MS8.metalStampingVAT}</t>
  </si>
  <si>
    <t>${MS8.metalStampingYearOverYearReductionY2}</t>
  </si>
  <si>
    <t>${MS8.metalStampingTotalCostY2}</t>
  </si>
  <si>
    <t>${MS8.metalStampingYearOverYearReductionY3}</t>
  </si>
  <si>
    <t>${MS8.metalStampingTotalCostY3}</t>
  </si>
  <si>
    <t>${MS8.metalStampingYearOverYearReductionY4}</t>
  </si>
  <si>
    <t>${MS8.metalStampingTotalCostY4}</t>
  </si>
  <si>
    <t>${MS8.metalStampingYearOverYearReductionY5}</t>
  </si>
  <si>
    <t>${MS8.metalStampingTotalCostY5}</t>
  </si>
  <si>
    <t>${MS9.partPartName}</t>
  </si>
  <si>
    <t>${MS9.partPartNumber}</t>
  </si>
  <si>
    <t>${MS9.metalStampingProjectVolume}</t>
  </si>
  <si>
    <t>${MS9.metalStampingQtyMth}</t>
  </si>
  <si>
    <t>${MS9.metalStampingQtyPerRunOther}</t>
  </si>
  <si>
    <t>${MS9.metalStampingPartFlatThickness}</t>
  </si>
  <si>
    <t>${MS9.metalStampingDensityOther}</t>
  </si>
  <si>
    <t>${MS9.metalStampingCavity}</t>
  </si>
  <si>
    <t>${MS9.hasMaterialType.label}</t>
  </si>
  <si>
    <t>${MS9.metalStampingPartFlatLength}</t>
  </si>
  <si>
    <t>${MS9.metalStampingDegreasing}</t>
  </si>
  <si>
    <t>${MS9.hasMaterialSpecification.label}</t>
  </si>
  <si>
    <t>${MS9.metalStampingDensity}</t>
  </si>
  <si>
    <t>${MS9.metalStampingLeadTimeMaterial}</t>
  </si>
  <si>
    <t>${MS9.metalStampingPartVolume}</t>
  </si>
  <si>
    <t>${MS9.metalStampingRawMatlCost}</t>
  </si>
  <si>
    <t>${MS9.metalStampingCostPerSingleStrip}</t>
  </si>
  <si>
    <t>${MS9.metalStampingPartFlatWidth}</t>
  </si>
  <si>
    <t>${MS9.metalStampingSelfEvaporatingOil}</t>
  </si>
  <si>
    <t>${MS9.metalStampingProposedTypeOther}</t>
  </si>
  <si>
    <t>${MS9.metalStampingStripLength}</t>
  </si>
  <si>
    <t>${MS9.dcMaterialInputRunnerWtPerPc}</t>
  </si>
  <si>
    <t>${MS9.metalStampingNetWeightColdForging}</t>
  </si>
  <si>
    <t>${MS9.metalStampingSlittingCost}</t>
  </si>
  <si>
    <t>${MS9.metalStampingMaterialWeight}</t>
  </si>
  <si>
    <t>${MS9.metalStampingStripSizeThickness}</t>
  </si>
  <si>
    <t>${MS9.metalStampingWidth}</t>
  </si>
  <si>
    <t>${MS9.dcMaterialInputOverflowWtPerPc}</t>
  </si>
  <si>
    <t>${MS9.metalStampingOuterDiameter}</t>
  </si>
  <si>
    <t>${MS9.metalStampingRawMatlMarkup / 100}</t>
  </si>
  <si>
    <t>${MS9.metalStampingSmallPartWeight}</t>
  </si>
  <si>
    <t>${MS9.metalStampingWastage / 100}</t>
  </si>
  <si>
    <t>${MS9.dcMaterialInputRecovery/100}</t>
  </si>
  <si>
    <t>${MS9.metalStampingInnerDiameter}</t>
  </si>
  <si>
    <t>${MS9.metalStampingNoOfPitchWastedPerStrip}</t>
  </si>
  <si>
    <t>${MS9.metalStampingPerimeter}</t>
  </si>
  <si>
    <t>${MS9.metalStampingNetWeight}</t>
  </si>
  <si>
    <t>${MS9.metalStampingPitch}</t>
  </si>
  <si>
    <t>${MS9.metalStampingMaterialCode}</t>
  </si>
  <si>
    <t>${MS9.metalStampingDiameter}</t>
  </si>
  <si>
    <t>${MS9.metalStampingArea}</t>
  </si>
  <si>
    <t>${MS9.metalStampingScrapPerKg}</t>
  </si>
  <si>
    <t>${MS9.metalStampingRebate}</t>
  </si>
  <si>
    <t>${MS9.metalStampingEstimatedQtyPerSize}</t>
  </si>
  <si>
    <t>${MS9.select('configItemIncludedBy', '', 0).select('includesSalesItem', 'Subcon', 0).objectName}</t>
  </si>
  <si>
    <t>${MS9.select('includesConfigItem', 'Subcon', 0).mrbNonMFGSource}</t>
  </si>
  <si>
    <t>${MS9.select('includesConfigItem', 'Subcon', 0).mrbNonMFGactlCostPerPiece}</t>
  </si>
  <si>
    <t>${MS9.select('includesConfigItem', 'Subcon', 0).mrbNonMFGMarkUp}</t>
  </si>
  <si>
    <t>${MS9.select('includesConfigItem', 'Subcon', 0).mrbNonMFGCostPerSet}</t>
  </si>
  <si>
    <t>${MS9.select('includesConfigItem', 'Subcon', 0).secondaryProcessDescription}</t>
  </si>
  <si>
    <t>${MS9.select('includesConfigItem', 'Subcon', 0).subconRemark}</t>
  </si>
  <si>
    <t>${MS9.select('configItemIncludedBy', '', 0).select('includesSalesItem', 'Subcon', 1).objectName}</t>
  </si>
  <si>
    <t>${MS9.select('includesConfigItem', 'Subcon', 1).mrbNonMFGSource}</t>
  </si>
  <si>
    <t>${MS9.select('includesConfigItem', 'Subcon', 1).mrbNonMFGactlCostPerPiece}</t>
  </si>
  <si>
    <t>${MS9.select('includesConfigItem', 'Subcon', 1).mrbNonMFGMarkUp}</t>
  </si>
  <si>
    <t>${MS9.select('includesConfigItem', 'Subcon', 1).mrbNonMFGCostPerSet}</t>
  </si>
  <si>
    <t>${MS9.select('includesConfigItem', 'Subcon', 1).secondaryProcessDescription}</t>
  </si>
  <si>
    <t>${MS9.select('includesConfigItem', 'Subcon', 1).subconRemark}</t>
  </si>
  <si>
    <t>${MS9.select('configItemIncludedBy', '', 0).select('includesSalesItem', 'Subcon', 2).objectName}</t>
  </si>
  <si>
    <t>${MS9.select('includesConfigItem', 'Subcon', 2).mrbNonMFGSource}</t>
  </si>
  <si>
    <t>${MS9.select('includesConfigItem', 'Subcon', 2).mrbNonMFGactlCostPerPiece}</t>
  </si>
  <si>
    <t>${MS9.select('includesConfigItem', 'Subcon', 2).mrbNonMFGMarkUp}</t>
  </si>
  <si>
    <t>${MS9.select('includesConfigItem', 'Subcon', 2).mrbNonMFGCostPerSet}</t>
  </si>
  <si>
    <t>${MS9.select('includesConfigItem', 'Subcon', 2).secondaryProcessDescription}</t>
  </si>
  <si>
    <t>${MS9.select('includesConfigItem', 'Subcon', 2).subconRemark}</t>
  </si>
  <si>
    <t>${MS9.select('configItemIncludedBy', '', 0).select('includesSalesItem', 'Subcon', 3).objectName}</t>
  </si>
  <si>
    <t>${MS9.select('includesConfigItem', 'Subcon', 3).mrbNonMFGSource}</t>
  </si>
  <si>
    <t>${MS9.select('includesConfigItem', 'Subcon', 3).mrbNonMFGactlCostPerPiece}</t>
  </si>
  <si>
    <t>${MS9.select('includesConfigItem', 'Subcon', 3).mrbNonMFGMarkUp}</t>
  </si>
  <si>
    <t>${MS9.select('includesConfigItem', 'Subcon', 3).mrbNonMFGCostPerSet}</t>
  </si>
  <si>
    <t>${MS9.select('includesConfigItem', 'Subcon', 3).secondaryProcessDescription}</t>
  </si>
  <si>
    <t>${MS9.select('includesConfigItem', 'Subcon', 3).subconRemark}</t>
  </si>
  <si>
    <t>${MS9.select('configItemIncludedBy', '', 0).select('includesSalesItem', 'Subcon', 4).objectName}</t>
  </si>
  <si>
    <t>${MS9.select('includesConfigItem', 'Subcon', 4).mrbNonMFGSource}</t>
  </si>
  <si>
    <t>${MS9.select('includesConfigItem', 'Subcon', 4).mrbNonMFGactlCostPerPiece}</t>
  </si>
  <si>
    <t>${MS9.select('includesConfigItem', 'Subcon', 4).mrbNonMFGMarkUp}</t>
  </si>
  <si>
    <t>${MS9.select('includesConfigItem', 'Subcon', 4).mrbNonMFGCostPerSet}</t>
  </si>
  <si>
    <t>${MS9.select('includesConfigItem', 'Subcon', 4).secondaryProcessDescription}</t>
  </si>
  <si>
    <t>${MS9.select('includesConfigItem', 'Subcon', 4).subconRemark}</t>
  </si>
  <si>
    <t>${MS9.select('configItemIncludedBy', '', 0).select('includesSalesItem', 'Subcon', 5).objectName}</t>
  </si>
  <si>
    <t>${MS9.select('includesConfigItem', 'Subcon', 5).mrbNonMFGSource}</t>
  </si>
  <si>
    <t>${MS9.select('includesConfigItem', 'Subcon', 5).mrbNonMFGactlCostPerPiece}</t>
  </si>
  <si>
    <t>${MS9.select('includesConfigItem', 'Subcon', 5).mrbNonMFGMarkUp}</t>
  </si>
  <si>
    <t>${MS9.select('includesConfigItem', 'Subcon', 5).mrbNonMFGCostPerSet}</t>
  </si>
  <si>
    <t>${MS9.select('includesConfigItem', 'Subcon', 5).secondaryProcessDescription}</t>
  </si>
  <si>
    <t>${MS9.select('includesConfigItem', 'Subcon', 5).subconRemark}</t>
  </si>
  <si>
    <t>${MS9.metalStampingDegreasingCostPerPc}</t>
  </si>
  <si>
    <t>${MS9.metalStampingDegreasingCostPerSet}</t>
  </si>
  <si>
    <t>${MS9.metalStampingSelfEvaporatingOilCostPerPc}</t>
  </si>
  <si>
    <t>${MS9.metalStampingSelfEvaporatingOilCostPerSet}</t>
  </si>
  <si>
    <t>${MS9.select('configItemIncludedBy', '', 0).select('includesSalesItem', 'InhouseFinishing', 0).objectName}</t>
  </si>
  <si>
    <t>${MS9.select('includesConfigItem', 'InhouseFinishing', 0).mrbNonMFGSource}</t>
  </si>
  <si>
    <t>${MS9.select('includesConfigItem', 'InhouseFinishing', 0).mrbNonMFGactlCostPerPiece}</t>
  </si>
  <si>
    <t>${MS9.select('includesConfigItem', 'InhouseFinishing', 0).mrbNonMFGMarkUp}</t>
  </si>
  <si>
    <t>${MS9.select('includesConfigItem', 'InhouseFinishing', 0).mrbNonMFGCostPerSet}</t>
  </si>
  <si>
    <t>${MS9.select('includesConfigItem', 'InhouseFinishing', 0).secondaryProcessDescription}</t>
  </si>
  <si>
    <t>${MS9.select('includesConfigItem', 'InhouseFinishing', 0).subconRemark}</t>
  </si>
  <si>
    <t>${MS9.select('configItemIncludedBy', '', 0).select('includesSalesItem', 'InhouseFinishing', 1).objectName}</t>
  </si>
  <si>
    <t>${MS9.select('includesConfigItem', 'InhouseFinishing', 1).mrbNonMFGSource}</t>
  </si>
  <si>
    <t>${MS9.select('includesConfigItem', 'InhouseFinishing', 1).mrbNonMFGactlCostPerPiece}</t>
  </si>
  <si>
    <t>${MS9.select('includesConfigItem', 'InhouseFinishing', 1).mrbNonMFGMarkUp}</t>
  </si>
  <si>
    <t>${MS9.select('includesConfigItem', 'InhouseFinishing', 1).mrbNonMFGCostPerSet}</t>
  </si>
  <si>
    <t>${MS9.select('includesConfigItem', 'InhouseFinishing', 1).secondaryProcessDescription}</t>
  </si>
  <si>
    <t>${MS9.select('includesConfigItem', 'InhouseFinishing', 1).subconRemark}</t>
  </si>
  <si>
    <t>${MS9.select('configItemIncludedBy', '', 0).select('includesSalesItem', 'InhouseFinishing', 2).objectName}</t>
  </si>
  <si>
    <t>${MS9.select('includesConfigItem', 'InhouseFinishing', 2).mrbNonMFGSource}</t>
  </si>
  <si>
    <t>${MS9.select('includesConfigItem', 'InhouseFinishing',2).mrbNonMFGactlCostPerPiece}</t>
  </si>
  <si>
    <t>${MS9.select('includesConfigItem', 'InhouseFinishing', 2).mrbNonMFGMarkUp}</t>
  </si>
  <si>
    <t>${MS9.select('includesConfigItem', 'InhouseFinishing', 2).mrbNonMFGCostPerSet}</t>
  </si>
  <si>
    <t>${MS9.select('includesConfigItem', 'InhouseFinishing', 2).secondaryProcessDescription}</t>
  </si>
  <si>
    <t>${MS9.select('includesConfigItem', 'InhouseFinishing', 2).subconRemark}</t>
  </si>
  <si>
    <t>${MS9.select('configItemIncludedBy', '', 0).select('includesSalesItem', 'InhouseFinishing', 3).objectName}</t>
  </si>
  <si>
    <t>${MS9.select('includesConfigItem', 'InhouseFinishing', 3).mrbNonMFGSource}</t>
  </si>
  <si>
    <t>${MS9.select('includesConfigItem', 'InhouseFinishing', 3).mrbNonMFGactlCostPerPiece}</t>
  </si>
  <si>
    <t>${MS9.select('includesConfigItem', 'InhouseFinishing', 3).mrbNonMFGMarkUp}</t>
  </si>
  <si>
    <t>${MS9.select('includesConfigItem', 'InhouseFinishing', 3).mrbNonMFGCostPerSet}</t>
  </si>
  <si>
    <t>${MS9.select('includesConfigItem', 'InhouseFinishing', 3).secondaryProcessDescription}</t>
  </si>
  <si>
    <t>${MS9.select('includesConfigItem', 'InhouseFinishing', 3).subconRemark}</t>
  </si>
  <si>
    <t>${MS9.select('configItemIncludedBy', '', 0).select('includesSalesItem', 'InhouseFinishing', 4).objectName}</t>
  </si>
  <si>
    <t>${MS9.select('includesConfigItem', 'InhouseFinishing', 4).mrbNonMFGSource}</t>
  </si>
  <si>
    <t>${MS9.select('includesConfigItem', 'InhouseFinishing', 4).mrbNonMFGactlCostPerPiece}</t>
  </si>
  <si>
    <t>${MS9.select('includesConfigItem', 'InhouseFinishing', 4).mrbNonMFGMarkUp}</t>
  </si>
  <si>
    <t>${MS9.select('includesConfigItem', 'InhouseFinishing', 4).mrbNonMFGCostPerSet}</t>
  </si>
  <si>
    <t>${MS9.select('includesConfigItem', 'InhouseFinishing', 4).secondaryProcessDescription}</t>
  </si>
  <si>
    <t>${MS9.select('includesConfigItem', 'InhouseFinishing', 4).subconRemark}</t>
  </si>
  <si>
    <t>${MS9.select('configItemIncludedBy', '', 0).select('includesSalesItem', 'InhouseFinishing', 5).objectName}</t>
  </si>
  <si>
    <t>${MS9.select('includesConfigItem', 'InhouseFinishing', 5).mrbNonMFGSource}</t>
  </si>
  <si>
    <t>${MS9.select('includesConfigItem', 'InhouseFinishing', 5).mrbNonMFGactlCostPerPiece}</t>
  </si>
  <si>
    <t>${MS9.select('includesConfigItem', 'InhouseFinishing', 5).mrbNonMFGMarkUp}</t>
  </si>
  <si>
    <t>${MS9.select('includesConfigItem', 'InhouseFinishing', 5).mrbNonMFGCostPerSet}</t>
  </si>
  <si>
    <t>${MS9.select('includesConfigItem', 'InhouseFinishing', 5).secondaryProcessDescription}</t>
  </si>
  <si>
    <t>${MS9.select('includesConfigItem', 'InhouseFinishing', 5).subconRemark}</t>
  </si>
  <si>
    <t>${MS9.select('includesConfigItem', 'PurchasedPartSubMaterial', 0).partPartName}</t>
  </si>
  <si>
    <t>${MS9.select('includesConfigItem', 'PurchasedPartSubMaterial', 0).mrbNonMFGActCostPerSet}</t>
  </si>
  <si>
    <t>${MS9.select('includesConfigItem', 'PurchasedPartSubMaterial', 3).partPartName}</t>
  </si>
  <si>
    <t>${MS9.select('includesConfigItem', 'PurchasedPartSubMaterial', 3).mrbNonMFGActCostPerSet}</t>
  </si>
  <si>
    <t>${MS9.select('includesConfigItem', 'PurchasedPartSubMaterial', 1).partPartName}</t>
  </si>
  <si>
    <t>${MS9.select('includesConfigItem', 'PurchasedPartSubMaterial', 1).mrbNonMFGActCostPerSet}</t>
  </si>
  <si>
    <t>${MS9.select('includesConfigItem', 'PurchasedPartSubMaterial', 4).partPartName}</t>
  </si>
  <si>
    <t>${MS9.select('includesConfigItem', 'PurchasedPartSubMaterial', 4).mrbNonMFGActCostPerSet}</t>
  </si>
  <si>
    <t>${MS9.select('includesConfigItem', 'PurchasedPartSubMaterial', 2).partPartName}</t>
  </si>
  <si>
    <t>${MS9.select('includesConfigItem', 'PurchasedPartSubMaterial', 2).mrbNonMFGActCostPerSet}</t>
  </si>
  <si>
    <t>${MS9.select('includesConfigItem', 'PurchasedPartSubMaterial', 5).partPartName}</t>
  </si>
  <si>
    <t>${MS9.select('includesConfigItem', 'PurchasedPartSubMaterial', 5).mrbNonMFGActCostPerSet}</t>
  </si>
  <si>
    <t>${MS9.select('configItemIncludedBy', '', 0).select('includesSalesItem', 'StampingProcess', 0).objectName}</t>
  </si>
  <si>
    <t>${MS9.select('includesConfigItem', 'StampingProcess', 0).metalStampingToolCost}</t>
  </si>
  <si>
    <t>${MS9.select('includesConfigItem', 'StampingProcess', 0).select('hasWorkStation', '', 0).label}</t>
  </si>
  <si>
    <t>${MS9.select('includesConfigItem', 'StampingProcess', 0).select('hasMSURate', '', 0).label}</t>
  </si>
  <si>
    <t>${MS9.select('includesConfigItem', 'StampingProcess', 0).metalStampingSpm}</t>
  </si>
  <si>
    <t>${MS9.select('includesConfigItem', 'StampingProcess', 0).metalStampingEff}</t>
  </si>
  <si>
    <t>${MS9.select('includesConfigItem', 'StampingProcess', 0).metalStampingQtyPerHr}</t>
  </si>
  <si>
    <t>${MS9.select('includesConfigItem', 'StampingProcess', 0).processMachineRatePerHr}</t>
  </si>
  <si>
    <t>${MS9.select('includesConfigItem', 'StampingProcess', 0).metalStampingCostPerPiece}</t>
  </si>
  <si>
    <t>${MS9.select('includesConfigItem', 'StampingProcess', 0).metalStampingSetup}</t>
  </si>
  <si>
    <t>${MS9.select('includesConfigItem', 'StampingProcess', 0).metalStampingQtyPerRun}</t>
  </si>
  <si>
    <t>${MS9.select('includesConfigItem', 'StampingProcess', 0).metalStampingSuCost}</t>
  </si>
  <si>
    <t>${MS9.select('includesConfigItem', 'StampingProcess', 0).metalStampingLabourCostPerMachineHour}</t>
  </si>
  <si>
    <t>${MS9.select('includesConfigItem', 'StampingProcess', 0).metalStampingLabourCostPerPiece}</t>
  </si>
  <si>
    <t>${MS9.select('includesConfigItem', 'StampingProcess', 0).processStampingTotalCostPerPc}</t>
  </si>
  <si>
    <t>${MS9.select('includesConfigItem', 'StampingProcess', 0).metalStampingToolingLife}</t>
  </si>
  <si>
    <t>${MS9.select('configItemIncludedBy', '', 0).select('includesSalesItem', 'StampingProcess', 1).objectName}</t>
  </si>
  <si>
    <t>${MS9.select('includesConfigItem', 'StampingProcess', 1).metalStampingToolCost}</t>
  </si>
  <si>
    <t>${MS9.select('includesConfigItem', 'StampingProcess', 1).select('hasWorkStation', '', 0).label}</t>
  </si>
  <si>
    <t>${MS9.select('includesConfigItem', 'StampingProcess', 1).select('hasMSURate', '', 0).label}</t>
  </si>
  <si>
    <t>${MS9.select('includesConfigItem', 'StampingProcess', 1).metalStampingSpm}</t>
  </si>
  <si>
    <t>${MS9.select('includesConfigItem', 'StampingProcess', 1).metalStampingEff}</t>
  </si>
  <si>
    <t>${MS9.select('includesConfigItem', 'StampingProcess', 1).metalStampingQtyPerHr}</t>
  </si>
  <si>
    <t>${MS9.select('includesConfigItem', 'StampingProcess', 1).processMachineRatePerHr}</t>
  </si>
  <si>
    <t>${MS9.select('includesConfigItem', 'StampingProcess', 1).metalStampingCostPerPiece}</t>
  </si>
  <si>
    <t>${MS9.select('includesConfigItem', 'StampingProcess', 1).metalStampingSetup}</t>
  </si>
  <si>
    <t>${MS9.select('includesConfigItem', 'StampingProcess', 1).metalStampingQtyPerRun}</t>
  </si>
  <si>
    <t>${MS9.select('includesConfigItem', 'StampingProcess', 1).metalStampingSuCost}</t>
  </si>
  <si>
    <t>${MS9.select('includesConfigItem', 'StampingProcess', 1).metalStampingLabourCostPerMachineHour}</t>
  </si>
  <si>
    <t>${MS9.select('includesConfigItem', 'StampingProcess', 1).metalStampingLabourCostPerPiece}</t>
  </si>
  <si>
    <t>${MS9.select('includesConfigItem', 'StampingProcess', 1).processStampingTotalCostPerPc}</t>
  </si>
  <si>
    <t>${MS9.select('includesConfigItem', 'StampingProcess', 1).metalStampingToolingLife}</t>
  </si>
  <si>
    <t>${MS9.select('configItemIncludedBy', '', 0).select('includesSalesItem', 'StampingProcess', 2).objectName}</t>
  </si>
  <si>
    <t>${MS9.select('includesConfigItem', 'StampingProcess', 2).metalStampingToolCost}</t>
  </si>
  <si>
    <t>${MS9.select('includesConfigItem', 'StampingProcess', 2).select('hasWorkStation', '', 0).label}</t>
  </si>
  <si>
    <t>${MS9.select('includesConfigItem', 'StampingProcess', 2).select('hasMSURate', '', 0).label}</t>
  </si>
  <si>
    <t>${MS9.select('includesConfigItem', 'StampingProcess', 2).metalStampingSpm}</t>
  </si>
  <si>
    <t>${MS9.select('includesConfigItem', 'StampingProcess', 2).metalStampingEff}</t>
  </si>
  <si>
    <t>${MS9.select('includesConfigItem', 'StampingProcess', 2).metalStampingQtyPerHr}</t>
  </si>
  <si>
    <t>${MS9.select('includesConfigItem', 'StampingProcess', 2).processMachineRatePerHr}</t>
  </si>
  <si>
    <t>${MS9.select('includesConfigItem', 'StampingProcess', 2).metalStampingCostPerPiece}</t>
  </si>
  <si>
    <t>${MS9.select('includesConfigItem', 'StampingProcess', 2).metalStampingSetup}</t>
  </si>
  <si>
    <t>${MS9.select('includesConfigItem', 'StampingProcess', 2).metalStampingQtyPerRun}</t>
  </si>
  <si>
    <t>${MS9.select('includesConfigItem', 'StampingProcess', 2).metalStampingSuCost}</t>
  </si>
  <si>
    <t>${MS9.select('includesConfigItem', 'StampingProcess', 2).metalStampingLabourCostPerMachineHour}</t>
  </si>
  <si>
    <t>${MS9.select('includesConfigItem', 'StampingProcess', 2).metalStampingLabourCostPerPiece}</t>
  </si>
  <si>
    <t>${MS9.select('includesConfigItem', 'StampingProcess', 2).processStampingTotalCostPerPc}</t>
  </si>
  <si>
    <t>${MS9.select('includesConfigItem', 'StampingProcess', 2).metalStampingToolingLife}</t>
  </si>
  <si>
    <t>${MS9.select('configItemIncludedBy', '', 0).select('includesSalesItem', 'StampingProcess', 3).objectName}</t>
  </si>
  <si>
    <t>${MS9.select('includesConfigItem', 'StampingProcess', 3).metalStampingToolCost}</t>
  </si>
  <si>
    <t>${MS9.select('includesConfigItem', 'StampingProcess', 3).select('hasWorkStation', '', 0).label}</t>
  </si>
  <si>
    <t>${MS9.select('includesConfigItem', 'StampingProcess', 3).select('hasMSURate', '', 0).label}</t>
  </si>
  <si>
    <t>${MS9.select('includesConfigItem', 'StampingProcess', 3).metalStampingSpm}</t>
  </si>
  <si>
    <t>${MS9.select('includesConfigItem', 'StampingProcess', 3).metalStampingEff}</t>
  </si>
  <si>
    <t>${MS9.select('includesConfigItem', 'StampingProcess', 3).metalStampingQtyPerHr}</t>
  </si>
  <si>
    <t>${MS9.select('includesConfigItem', 'StampingProcess', 3).processMachineRatePerHr}</t>
  </si>
  <si>
    <t>${MS9.select('includesConfigItem', 'StampingProcess', 3).metalStampingCostPerPiece}</t>
  </si>
  <si>
    <t>${MS9.select('includesConfigItem', 'StampingProcess', 3).metalStampingSetup}</t>
  </si>
  <si>
    <t>${MS9.select('includesConfigItem', 'StampingProcess', 3).metalStampingQtyPerRun}</t>
  </si>
  <si>
    <t>${MS9.select('includesConfigItem', 'StampingProcess', 3).metalStampingSuCost}</t>
  </si>
  <si>
    <t>${MS9.select('includesConfigItem', 'StampingProcess', 3).metalStampingLabourCostPerMachineHour}</t>
  </si>
  <si>
    <t>${MS9.select('includesConfigItem', 'StampingProcess', 3).metalStampingLabourCostPerPiece}</t>
  </si>
  <si>
    <t>${MS9.select('includesConfigItem', 'StampingProcess', 3).processStampingTotalCostPerPc}</t>
  </si>
  <si>
    <t>${MS9.select('includesConfigItem', 'StampingProcess', 3).metalStampingToolingLife}</t>
  </si>
  <si>
    <t>${MS9.select('configItemIncludedBy', '', 0).select('includesSalesItem', 'StampingProcess', 4).objectName}</t>
  </si>
  <si>
    <t>${MS9.select('includesConfigItem', 'StampingProcess', 4).metalStampingToolCost}</t>
  </si>
  <si>
    <t>${MS9.select('includesConfigItem', 'StampingProcess', 4).select('hasWorkStation', '', 0).label}</t>
  </si>
  <si>
    <t>${MS9.select('includesConfigItem', 'StampingProcess', 4).select('hasMSURate', '', 0).label}</t>
  </si>
  <si>
    <t>${MS9.select('includesConfigItem', 'StampingProcess', 4).metalStampingSpm}</t>
  </si>
  <si>
    <t>${MS9.select('includesConfigItem', 'StampingProcess', 4).metalStampingEff}</t>
  </si>
  <si>
    <t>${MS9.select('includesConfigItem', 'StampingProcess', 4).metalStampingQtyPerHr}</t>
  </si>
  <si>
    <t>${MS9.select('includesConfigItem', 'StampingProcess', 4).processMachineRatePerHr}</t>
  </si>
  <si>
    <t>${MS9.select('includesConfigItem', 'StampingProcess', 4).metalStampingCostPerPiece}</t>
  </si>
  <si>
    <t>${MS9.select('includesConfigItem', 'StampingProcess', 4).metalStampingSetup}</t>
  </si>
  <si>
    <t>${MS9.select('includesConfigItem', 'StampingProcess', 4).metalStampingQtyPerRun}</t>
  </si>
  <si>
    <t>${MS9.select('includesConfigItem', 'StampingProcess', 4).metalStampingSuCost}</t>
  </si>
  <si>
    <t>${MS9.select('includesConfigItem', 'StampingProcess', 4).metalStampingLabourCostPerMachineHour}</t>
  </si>
  <si>
    <t>${MS9.select('includesConfigItem', 'StampingProcess', 4).metalStampingLabourCostPerPiece}</t>
  </si>
  <si>
    <t>${MS9.select('includesConfigItem', 'StampingProcess', 4).processStampingTotalCostPerPc}</t>
  </si>
  <si>
    <t>${MS9.select('includesConfigItem', 'StampingProcess', 4).metalStampingToolingLife}</t>
  </si>
  <si>
    <t>${MS9.select('configItemIncludedBy', '', 0).select('includesSalesItem', 'StampingProcess', 5).objectName}</t>
  </si>
  <si>
    <t>${MS9.select('includesConfigItem', 'StampingProcess', 5).metalStampingToolCost}</t>
  </si>
  <si>
    <t>${MS9.select('includesConfigItem', 'StampingProcess', 5).select('hasWorkStation', '', 0).label}</t>
  </si>
  <si>
    <t>${MS9.select('includesConfigItem', 'StampingProcess', 5).select('hasMSURate', '', 0).label}</t>
  </si>
  <si>
    <t>${MS9.select('includesConfigItem', 'StampingProcess', 5).metalStampingSpm}</t>
  </si>
  <si>
    <t>${MS9.select('includesConfigItem', 'StampingProcess', 5).metalStampingEff}</t>
  </si>
  <si>
    <t>${MS9.select('includesConfigItem', 'StampingProcess', 5).metalStampingQtyPerHr}</t>
  </si>
  <si>
    <t>${MS9.select('includesConfigItem', 'StampingProcess', 5).processMachineRatePerHr}</t>
  </si>
  <si>
    <t>${MS9.select('includesConfigItem', 'StampingProcess', 5).metalStampingCostPerPiece}</t>
  </si>
  <si>
    <t>${MS9.select('includesConfigItem', 'StampingProcess', 5).metalStampingSetup}</t>
  </si>
  <si>
    <t>${MS9.select('includesConfigItem', 'StampingProcess', 5).metalStampingQtyPerRun}</t>
  </si>
  <si>
    <t>${MS9.select('includesConfigItem', 'StampingProcess', 5).metalStampingSuCost}</t>
  </si>
  <si>
    <t>${MS9.select('includesConfigItem', 'StampingProcess', 5).metalStampingLabourCostPerMachineHour}</t>
  </si>
  <si>
    <t>${MS9.select('includesConfigItem', 'StampingProcess', 5).metalStampingLabourCostPerPiece}</t>
  </si>
  <si>
    <t>${MS9.select('includesConfigItem', 'StampingProcess', 5).processStampingTotalCostPerPc}</t>
  </si>
  <si>
    <t>${MS9.select('includesConfigItem', 'StampingProcess', 5).metalStampingToolingLife}</t>
  </si>
  <si>
    <t>${MS9.select('configItemIncludedBy', '', 0).select('includesSalesItem', 'StampingProcess', 6).objectName}</t>
  </si>
  <si>
    <t>${MS9.select('includesConfigItem', 'StampingProcess', 6).metalStampingToolCost}</t>
  </si>
  <si>
    <t>${MS9.select('includesConfigItem', 'StampingProcess', 6).select('hasWorkStation', '', 0).label}</t>
  </si>
  <si>
    <t>${MS9.select('includesConfigItem', 'StampingProcess', 6).select('hasMSURate', '', 0).label}</t>
  </si>
  <si>
    <t>${MS9.select('includesConfigItem', 'StampingProcess', 6).metalStampingSpm}</t>
  </si>
  <si>
    <t>${MS9.select('includesConfigItem', 'StampingProcess', 6).metalStampingEff}</t>
  </si>
  <si>
    <t>${MS9.select('includesConfigItem', 'StampingProcess', 6).metalStampingQtyPerHr}</t>
  </si>
  <si>
    <t>${MS9.select('includesConfigItem', 'StampingProcess', 6).processMachineRatePerHr}</t>
  </si>
  <si>
    <t>${MS9.select('includesConfigItem', 'StampingProcess', 6).metalStampingCostPerPiece}</t>
  </si>
  <si>
    <t>${MS9.select('includesConfigItem', 'StampingProcess', 6).metalStampingSetup}</t>
  </si>
  <si>
    <t>${MS9.select('includesConfigItem', 'StampingProcess', 6).metalStampingQtyPerRun}</t>
  </si>
  <si>
    <t>${MS9.select('includesConfigItem', 'StampingProcess', 6).metalStampingSuCost}</t>
  </si>
  <si>
    <t>${MS9.select('includesConfigItem', 'StampingProcess', 6).metalStampingLabourCostPerMachineHour}</t>
  </si>
  <si>
    <t>${MS9.select('includesConfigItem', 'StampingProcess', 6).metalStampingLabourCostPerPiece}</t>
  </si>
  <si>
    <t>${MS9.select('includesConfigItem', 'StampingProcess', 6).processStampingTotalCostPerPc}</t>
  </si>
  <si>
    <t>${MS9.select('includesConfigItem', 'StampingProcess', 6).metalStampingToolingLife}</t>
  </si>
  <si>
    <t>${MS9.select('configItemIncludedBy', '', 0).select('includesSalesItem', 'StampingProcess', 7).objectName}</t>
  </si>
  <si>
    <t>${MS9.select('includesConfigItem', 'StampingProcess', 7).metalStampingToolCost}</t>
  </si>
  <si>
    <t>${MS9.select('includesConfigItem', 'StampingProcess', 7).select('hasWorkStation', '', 0).label}</t>
  </si>
  <si>
    <t>${MS9.select('includesConfigItem', 'StampingProcess', 7).select('hasMSURate', '', 0).label}</t>
  </si>
  <si>
    <t>${MS9.select('includesConfigItem', 'StampingProcess', 7).metalStampingSpm}</t>
  </si>
  <si>
    <t>${MS9.select('includesConfigItem', 'StampingProcess', 7).metalStampingEff}</t>
  </si>
  <si>
    <t>${MS9.select('includesConfigItem', 'StampingProcess', 7).metalStampingQtyPerHr}</t>
  </si>
  <si>
    <t>${MS9.select('includesConfigItem', 'StampingProcess', 7).processMachineRatePerHr}</t>
  </si>
  <si>
    <t>${MS9.select('includesConfigItem', 'StampingProcess', 7).metalStampingCostPerPiece}</t>
  </si>
  <si>
    <t>${MS9.select('includesConfigItem', 'StampingProcess', 7).metalStampingSetup}</t>
  </si>
  <si>
    <t>${MS9.select('includesConfigItem', 'StampingProcess', 7).metalStampingQtyPerRun}</t>
  </si>
  <si>
    <t>${MS9.select('includesConfigItem', 'StampingProcess', 7).metalStampingSuCost}</t>
  </si>
  <si>
    <t>${MS9.select('includesConfigItem', 'StampingProcess', 7).metalStampingLabourCostPerMachineHour}</t>
  </si>
  <si>
    <t>${MS9.select('includesConfigItem', 'StampingProcess', 7).metalStampingLabourCostPerPiece}</t>
  </si>
  <si>
    <t>${MS9.select('includesConfigItem', 'StampingProcess', 7).processStampingTotalCostPerPc}</t>
  </si>
  <si>
    <t>${MS9.select('includesConfigItem', 'StampingProcess', 7).metalStampingToolingLife}</t>
  </si>
  <si>
    <t>${MS9.select('configItemIncludedBy', '', 0).select('includesSalesItem', 'StampingProcess', 8).objectName}</t>
  </si>
  <si>
    <t>${MS9.select('includesConfigItem', 'StampingProcess', 8).metalStampingToolCost}</t>
  </si>
  <si>
    <t>${MS9.select('includesConfigItem', 'StampingProcess', 8).select('hasWorkStation', '', 0).label}</t>
  </si>
  <si>
    <t>${MS9.select('includesConfigItem', 'StampingProcess', 8).select('hasMSURate', '', 0).label}</t>
  </si>
  <si>
    <t>${MS9.select('includesConfigItem', 'StampingProcess', 8).metalStampingSpm}</t>
  </si>
  <si>
    <t>${MS9.select('includesConfigItem', 'StampingProcess', 8).metalStampingEff}</t>
  </si>
  <si>
    <t>${MS9.select('includesConfigItem', 'StampingProcess', 8).metalStampingQtyPerHr}</t>
  </si>
  <si>
    <t>${MS9.select('includesConfigItem', 'StampingProcess', 8).processMachineRatePerHr}</t>
  </si>
  <si>
    <t>${MS9.select('includesConfigItem', 'StampingProcess', 8).metalStampingCostPerPiece}</t>
  </si>
  <si>
    <t>${MS9.select('includesConfigItem', 'StampingProcess', 8).metalStampingSetup}</t>
  </si>
  <si>
    <t>${MS9.select('includesConfigItem', 'StampingProcess', 8).metalStampingQtyPerRun}</t>
  </si>
  <si>
    <t>${MS9.select('includesConfigItem', 'StampingProcess', 8).metalStampingSuCost}</t>
  </si>
  <si>
    <t>${MS9.select('includesConfigItem', 'StampingProcess', 8).metalStampingLabourCostPerMachineHour}</t>
  </si>
  <si>
    <t>${MS9.select('includesConfigItem', 'StampingProcess', 8).metalStampingLabourCostPerPiece}</t>
  </si>
  <si>
    <t>${MS9.select('includesConfigItem', 'StampingProcess', 8).processStampingTotalCostPerPc}</t>
  </si>
  <si>
    <t>${MS9.select('includesConfigItem', 'StampingProcess', 8).metalStampingToolingLife}</t>
  </si>
  <si>
    <t>${MS9.select('configItemIncludedBy', '', 0).select('includesSalesItem', 'StampingProcess', 9).objectName}</t>
  </si>
  <si>
    <t>${MS9.select('includesConfigItem', 'StampingProcess', 9).metalStampingToolCost}</t>
  </si>
  <si>
    <t>${MS9.select('includesConfigItem', 'StampingProcess', 9).select('hasWorkStation', '', 0).label}</t>
  </si>
  <si>
    <t>${MS9.select('includesConfigItem', 'StampingProcess', 9).select('hasMSURate', '', 0).label}</t>
  </si>
  <si>
    <t>${MS9.select('includesConfigItem', 'StampingProcess', 9).metalStampingSpm}</t>
  </si>
  <si>
    <t>${MS9.select('includesConfigItem', 'StampingProcess', 9).metalStampingEff}</t>
  </si>
  <si>
    <t>${MS9.select('includesConfigItem', 'StampingProcess', 9).metalStampingQtyPerHr}</t>
  </si>
  <si>
    <t>${MS9.select('includesConfigItem', 'StampingProcess', 9).processMachineRatePerHr}</t>
  </si>
  <si>
    <t>${MS9.select('includesConfigItem', 'StampingProcess', 9).metalStampingCostPerPiece}</t>
  </si>
  <si>
    <t>${MS9.select('includesConfigItem', 'StampingProcess', 9).metalStampingSetup}</t>
  </si>
  <si>
    <t>${MS9.select('includesConfigItem', 'StampingProcess', 9).metalStampingQtyPerRun}</t>
  </si>
  <si>
    <t>${MS9.select('includesConfigItem', 'StampingProcess', 9).metalStampingSuCost}</t>
  </si>
  <si>
    <t>${MS9.select('includesConfigItem', 'StampingProcess', 9).metalStampingLabourCostPerMachineHour}</t>
  </si>
  <si>
    <t>${MS9.select('includesConfigItem', 'StampingProcess', 9).metalStampingLabourCostPerPiece}</t>
  </si>
  <si>
    <t>${MS9.select('includesConfigItem', 'StampingProcess', 9).processStampingTotalCostPerPc}</t>
  </si>
  <si>
    <t>${MS9.select('includesConfigItem', 'StampingProcess', 9).metalStampingToolingLife}</t>
  </si>
  <si>
    <t>${MS9.select('includesConfigItem', 'StampingProcess', 10).metalStampingToolingLife}</t>
  </si>
  <si>
    <t>${MS9.select('configItemIncludedBy', '', 0).select('includesSalesItem', 'SoftToolProcess', 0).objectName}</t>
  </si>
  <si>
    <t>${MS9.select('includesConfigItem', 'SoftToolProcess', 0).metalStampingToolCost}</t>
  </si>
  <si>
    <t>${MS9.select('includesConfigItem', 'SoftToolProcess', 0).select('hasSoftToolStation', '', 0).label}</t>
  </si>
  <si>
    <t>${MS9.select('includesConfigItem', 'SoftToolProcess', 0).select('hasMSURate', '', 0).label}</t>
  </si>
  <si>
    <t>${MS9.select('includesConfigItem', 'SoftToolProcess', 0).softToolProcessQtyHr}</t>
  </si>
  <si>
    <t>${MS9.select('includesConfigItem', 'SoftToolProcess', 0).softToolProcessRateHr}</t>
  </si>
  <si>
    <t>${MS9.select('includesConfigItem', 'SoftToolProcess', 0).softToolProcessCostPerPc}</t>
  </si>
  <si>
    <t>${MS9.select('includesConfigItem', 'SoftToolProcess', 0).softToolProcessSetupRateHr}</t>
  </si>
  <si>
    <t>${MS9.select('includesConfigItem', 'SoftToolProcess', 0).metalStampingQtyPerRun}</t>
  </si>
  <si>
    <t>${MS9.select('includesConfigItem', 'SoftToolProcess', 0).softToolProcessSetupPerPc}</t>
  </si>
  <si>
    <t>${MS9.select('includesConfigItem', 'SoftToolProcess', 0).softToolProcessSetupUnit}</t>
  </si>
  <si>
    <t>${MS9.select('includesConfigItem', 'SoftToolProcess', 0).dieCastingTotalCostPerPc}</t>
  </si>
  <si>
    <t>${MS9.select('configItemIncludedBy', '', 0).select('includesSalesItem', 'SoftToolProcess', 1).objectName}</t>
  </si>
  <si>
    <t>${MS9.select('includesConfigItem', 'SoftToolProcess', 1).metalStampingToolCost}</t>
  </si>
  <si>
    <t>${MS9.select('includesConfigItem', 'SoftToolProcess', 1).select('hasSoftToolStation', '', 0).label}</t>
  </si>
  <si>
    <t>${MS9.select('includesConfigItem', 'SoftToolProcess', 1).select('hasMSURate', '', 0).label}</t>
  </si>
  <si>
    <t>${MS9.select('includesConfigItem', 'SoftToolProcess', 1).softToolProcessQtyHr}</t>
  </si>
  <si>
    <t>${MS9.select('includesConfigItem', 'SoftToolProcess', 1).softToolProcessRateHr}</t>
  </si>
  <si>
    <t>${MS9.select('includesConfigItem', 'SoftToolProcess', 1).softToolProcessCostPerPc}</t>
  </si>
  <si>
    <t>${MS9.select('includesConfigItem', 'SoftToolProcess', 1).softToolProcessSetupRateHr}</t>
  </si>
  <si>
    <t>${MS9.select('includesConfigItem', 'SoftToolProcess', 1).metalStampingQtyPerRun}</t>
  </si>
  <si>
    <t>${MS9.select('includesConfigItem', 'SoftToolProcess', 1).softToolProcessSetupPerPc}</t>
  </si>
  <si>
    <t>${MS9.select('includesConfigItem', 'SoftToolProcess', 1).softToolProcessSetupUnit}</t>
  </si>
  <si>
    <t>${MS9.select('includesConfigItem', 'SoftToolProcess', 1).dieCastingTotalCostPerPc}</t>
  </si>
  <si>
    <t>${MS9.select('configItemIncludedBy', '', 0).select('includesSalesItem', 'SoftToolProcess', 2).objectName}</t>
  </si>
  <si>
    <t>${MS9.select('includesConfigItem', 'SoftToolProcess', 2).metalStampingToolCost}</t>
  </si>
  <si>
    <t>${MS9.select('includesConfigItem', 'SoftToolProcess', 2).select('hasSoftToolStation', '', 0).label}</t>
  </si>
  <si>
    <t>${MS9.select('includesConfigItem', 'SoftToolProcess', 2).select('hasMSURate', '', 0).label}</t>
  </si>
  <si>
    <t>${MS9.select('includesConfigItem', 'SoftToolProcess', 2).softToolProcessQtyHr}</t>
  </si>
  <si>
    <t>${MS9.select('includesConfigItem', 'SoftToolProcess', 2).softToolProcessRateHr}</t>
  </si>
  <si>
    <t>${MS9.select('includesConfigItem', 'SoftToolProcess', 2).softToolProcessCostPerPc}</t>
  </si>
  <si>
    <t>${MS9.select('includesConfigItem', 'SoftToolProcess', 2).softToolProcessSetupRateHr}</t>
  </si>
  <si>
    <t>${MS9.select('includesConfigItem', 'SoftToolProcess', 2).metalStampingQtyPerRun}</t>
  </si>
  <si>
    <t>${MS9.select('includesConfigItem', 'SoftToolProcess', 2).softToolProcessSetupPerPc}</t>
  </si>
  <si>
    <t>${MS9.select('includesConfigItem', 'SoftToolProcess', 2).softToolProcessSetupUnit}</t>
  </si>
  <si>
    <t>${MS9.select('includesConfigItem', 'SoftToolProcess', 2).dieCastingTotalCostPerPc}</t>
  </si>
  <si>
    <t>${MS9.select('configItemIncludedBy', '', 0).select('includesSalesItem', 'SoftToolProcess', 3).objectName}</t>
  </si>
  <si>
    <t>${MS9.select('includesConfigItem', 'SoftToolProcess', 3).metalStampingToolCost}</t>
  </si>
  <si>
    <t>${MS9.select('includesConfigItem', 'SoftToolProcess', 3).select('hasSoftToolStation', '', 0).label}</t>
  </si>
  <si>
    <t>${MS9.select('includesConfigItem', 'SoftToolProcess', 3).select('hasMSURate', '', 0).label}</t>
  </si>
  <si>
    <t>${MS9.select('includesConfigItem', 'SoftToolProcess', 3).softToolProcessQtyHr}</t>
  </si>
  <si>
    <t>${MS9.select('includesConfigItem', 'SoftToolProcess', 3).softToolProcessRateHr}</t>
  </si>
  <si>
    <t>${MS9.select('includesConfigItem', 'SoftToolProcess', 3).softToolProcessCostPerPc}</t>
  </si>
  <si>
    <t>${MS9.select('includesConfigItem', 'SoftToolProcess', 3).softToolProcessSetupRateHr}</t>
  </si>
  <si>
    <t>${MS9.select('includesConfigItem', 'SoftToolProcess', 3).metalStampingQtyPerRun}</t>
  </si>
  <si>
    <t>${MS9.select('includesConfigItem', 'SoftToolProcess', 3).softToolProcessSetupPerPc}</t>
  </si>
  <si>
    <t>${MS9.select('includesConfigItem', 'SoftToolProcess', 3).softToolProcessSetupUnit}</t>
  </si>
  <si>
    <t>${MS9.select('includesConfigItem', 'SoftToolProcess', 3).dieCastingTotalCostPerPc}</t>
  </si>
  <si>
    <t>${MS9.select('configItemIncludedBy', '', 0).select('includesSalesItem', 'SoftToolProcess', 4).objectName}</t>
  </si>
  <si>
    <t>${MS9.select('includesConfigItem', 'SoftToolProcess', 4).metalStampingToolCost}</t>
  </si>
  <si>
    <t>${MS9.select('includesConfigItem', 'SoftToolProcess', 4).select('hasSoftToolStation', '', 0).label}</t>
  </si>
  <si>
    <t>${MS9.select('includesConfigItem', 'SoftToolProcess', 4).select('hasMSURate', '', 0).label}</t>
  </si>
  <si>
    <t>${MS9.select('includesConfigItem', 'SoftToolProcess', 4).softToolProcessQtyHr}</t>
  </si>
  <si>
    <t>${MS9.select('includesConfigItem', 'SoftToolProcess', 4).softToolProcessRateHr}</t>
  </si>
  <si>
    <t>${MS9.select('includesConfigItem', 'SoftToolProcess', 4).softToolProcessCostPerPc}</t>
  </si>
  <si>
    <t>${MS9.select('includesConfigItem', 'SoftToolProcess', 4).softToolProcessSetupRateHr}</t>
  </si>
  <si>
    <t>${MS9.select('includesConfigItem', 'SoftToolProcess', 4).metalStampingQtyPerRun}</t>
  </si>
  <si>
    <t>${MS9.select('includesConfigItem', 'SoftToolProcess', 4).softToolProcessSetupPerPc}</t>
  </si>
  <si>
    <t>${MS9.select('includesConfigItem', 'SoftToolProcess', 4).softToolProcessSetupUnit}</t>
  </si>
  <si>
    <t>${MS9.select('includesConfigItem', 'SoftToolProcess', 4).dieCastingTotalCostPerPc}</t>
  </si>
  <si>
    <t>${MS9.select('configItemIncludedBy', '', 0).select('includesSalesItem', 'SoftToolProcess', 5).objectName}</t>
  </si>
  <si>
    <t>${MS9.select('includesConfigItem', 'SoftToolProcess', 5).metalStampingToolCost}</t>
  </si>
  <si>
    <t>${MS9.select('includesConfigItem', 'SoftToolProcess', 5).select('hasSoftToolStation', '', 0).label}</t>
  </si>
  <si>
    <t>${MS9.select('includesConfigItem', 'SoftToolProcess', 5).select('hasMSURate', '', 0).label}</t>
  </si>
  <si>
    <t>${MS9.select('includesConfigItem', 'SoftToolProcess', 5).softToolProcessQtyHr}</t>
  </si>
  <si>
    <t>${MS9.select('includesConfigItem', 'SoftToolProcess', 5).softToolProcessRateHr}</t>
  </si>
  <si>
    <t>${MS9.select('includesConfigItem', 'SoftToolProcess', 5).softToolProcessCostPerPc}</t>
  </si>
  <si>
    <t>${MS9.select('includesConfigItem', 'SoftToolProcess', 5).softToolProcessSetupRateHr}</t>
  </si>
  <si>
    <t>${MS9.select('includesConfigItem', 'SoftToolProcess', 5).metalStampingQtyPerRun}</t>
  </si>
  <si>
    <t>${MS9.select('includesConfigItem', 'SoftToolProcess', 5).softToolProcessSetupPerPc}</t>
  </si>
  <si>
    <t>${MS9.select('includesConfigItem', 'SoftToolProcess', 5).softToolProcessSetupUnit}</t>
  </si>
  <si>
    <t>${MS9.select('includesConfigItem', 'SoftToolProcess', 5).dieCastingTotalCostPerPc}</t>
  </si>
  <si>
    <t>${MS9.select('configItemIncludedBy', '', 0).select('includesSalesItem', 'SoftToolProcess', 6).objectName}</t>
  </si>
  <si>
    <t>${MS9.select('includesConfigItem', 'SoftToolProcess', 6).metalStampingToolCost}</t>
  </si>
  <si>
    <t>${MS9.select('includesConfigItem', 'SoftToolProcess', 6).select('hasSoftToolStation', '', 0).label}</t>
  </si>
  <si>
    <t>${MS9.select('includesConfigItem', 'SoftToolProcess', 6).select('hasMSURate', '', 0).label}</t>
  </si>
  <si>
    <t>${MS9.select('includesConfigItem', 'SoftToolProcess', 6).softToolProcessQtyHr}</t>
  </si>
  <si>
    <t>${MS9.select('includesConfigItem', 'SoftToolProcess', 6).softToolProcessRateHr}</t>
  </si>
  <si>
    <t>${MS9.select('includesConfigItem', 'SoftToolProcess', 6).softToolProcessCostPerPc}</t>
  </si>
  <si>
    <t>${MS9.select('includesConfigItem', 'SoftToolProcess', 6).softToolProcessSetupRateHr}</t>
  </si>
  <si>
    <t>${MS9.select('includesConfigItem', 'SoftToolProcess', 6).metalStampingQtyPerRun}</t>
  </si>
  <si>
    <t>${MS9.select('includesConfigItem', 'SoftToolProcess', 6).softToolProcessSetupPerPc}</t>
  </si>
  <si>
    <t>${MS9.select('includesConfigItem', 'SoftToolProcess', 6).softToolProcessSetupUnit}</t>
  </si>
  <si>
    <t>${MS9.select('includesConfigItem', 'SoftToolProcess', 6).dieCastingTotalCostPerPc}</t>
  </si>
  <si>
    <t>${MS9.select('configItemIncludedBy', '', 0).select('includesSalesItem', 'SoftToolProcess', 7).objectName}</t>
  </si>
  <si>
    <t>${MS9.select('includesConfigItem', 'SoftToolProcess', 7).metalStampingToolCost}</t>
  </si>
  <si>
    <t>${MS9.select('includesConfigItem', 'SoftToolProcess', 7).select('hasSoftToolStation', '', 0).label}</t>
  </si>
  <si>
    <t>${MS9.select('includesConfigItem', 'SoftToolProcess', 7).select('hasMSURate', '', 0).label}</t>
  </si>
  <si>
    <t>${MS9.select('includesConfigItem', 'SoftToolProcess', 7).softToolProcessQtyHr}</t>
  </si>
  <si>
    <t>${MS9.select('includesConfigItem', 'SoftToolProcess', 7).softToolProcessRateHr}</t>
  </si>
  <si>
    <t>${MS9.select('includesConfigItem', 'SoftToolProcess', 7).softToolProcessCostPerPc}</t>
  </si>
  <si>
    <t>${MS9.select('includesConfigItem', 'SoftToolProcess', 7).softToolProcessSetupRateHr}</t>
  </si>
  <si>
    <t>${MS9.select('includesConfigItem', 'SoftToolProcess', 7).metalStampingQtyPerRun}</t>
  </si>
  <si>
    <t>${MS9.select('includesConfigItem', 'SoftToolProcess', 7).softToolProcessSetupPerPc}</t>
  </si>
  <si>
    <t>${MS9.select('includesConfigItem', 'SoftToolProcess', 7).softToolProcessSetupUnit}</t>
  </si>
  <si>
    <t>${MS9.select('includesConfigItem', 'SoftToolProcess', 7).dieCastingTotalCostPerPc}</t>
  </si>
  <si>
    <t>${MS9.select('configItemIncludedBy', '', 0).select('includesSalesItem', 'SoftToolProcess', 8).objectName}</t>
  </si>
  <si>
    <t>${MS9.select('includesConfigItem', 'SoftToolProcess', 8).metalStampingToolCost}</t>
  </si>
  <si>
    <t>${MS9.select('includesConfigItem', 'SoftToolProcess', 8).select('hasSoftToolStation', '', 0).label}</t>
  </si>
  <si>
    <t>${MS9.select('includesConfigItem', 'SoftToolProcess', 8).select('hasMSURate', '', 0).label}</t>
  </si>
  <si>
    <t>${MS9.select('includesConfigItem', 'SoftToolProcess', 8).softToolProcessQtyHr}</t>
  </si>
  <si>
    <t>${MS9.select('includesConfigItem', 'SoftToolProcess', 8).softToolProcessRateHr}</t>
  </si>
  <si>
    <t>${MS9.select('includesConfigItem', 'SoftToolProcess', 8).softToolProcessCostPerPc}</t>
  </si>
  <si>
    <t>${MS9.select('includesConfigItem', 'SoftToolProcess', 8).softToolProcessSetupRateHr}</t>
  </si>
  <si>
    <t>${MS9.select('includesConfigItem', 'SoftToolProcess', 8).metalStampingQtyPerRun}</t>
  </si>
  <si>
    <t>${MS9.select('includesConfigItem', 'SoftToolProcess', 8).softToolProcessSetupPerPc}</t>
  </si>
  <si>
    <t>${MS9.select('includesConfigItem', 'SoftToolProcess', 8).softToolProcessSetupUnit}</t>
  </si>
  <si>
    <t>${MS9.select('includesConfigItem', 'SoftToolProcess', 8).dieCastingTotalCostPerPc}</t>
  </si>
  <si>
    <t>${MS9.select('configItemIncludedBy', '', 0).select('includesSalesItem', 'SoftToolProcess', 9).objectName}</t>
  </si>
  <si>
    <t>${MS9.select('includesConfigItem', 'SoftToolProcess', 9).metalStampingToolCost}</t>
  </si>
  <si>
    <t>${MS9.select('includesConfigItem', 'SoftToolProcess', 9).select('hasSoftToolStation', '', 0).label}</t>
  </si>
  <si>
    <t>${MS9.select('includesConfigItem', 'SoftToolProcess', 9).select('hasMSURate', '', 0).label}</t>
  </si>
  <si>
    <t>${MS9.select('includesConfigItem', 'SoftToolProcess', 9).softToolProcessQtyHr}</t>
  </si>
  <si>
    <t>${MS9.select('includesConfigItem', 'SoftToolProcess', 9).softToolProcessRateHr}</t>
  </si>
  <si>
    <t>${MS9.select('includesConfigItem', 'SoftToolProcess', 9).softToolProcessCostPerPc}</t>
  </si>
  <si>
    <t>${MS9.select('includesConfigItem', 'SoftToolProcess', 9).softToolProcessSetupRateHr}</t>
  </si>
  <si>
    <t>${MS9.select('includesConfigItem', 'SoftToolProcess', 9).metalStampingQtyPerRun}</t>
  </si>
  <si>
    <t>${MS9.select('includesConfigItem', 'SoftToolProcess', 9).softToolProcessSetupPerPc}</t>
  </si>
  <si>
    <t>${MS9.select('includesConfigItem', 'SoftToolProcess', 9).softToolProcessSetupUnit}</t>
  </si>
  <si>
    <t>${MS9.select('includesConfigItem', 'SoftToolProcess', 9).dieCastingTotalCostPerPc}</t>
  </si>
  <si>
    <t>${MS9.select('configItemIncludedBy', '', 0).select('includesSalesItem', 'ColdForgingProcess', 0).objectName}</t>
  </si>
  <si>
    <t>${MS9.select('includesConfigItem', 'ColdForgingProcess',0).metalStampingToolCost}</t>
  </si>
  <si>
    <t>${MS9.select('includesConfigItem', 'ColdForgingProcess', 0).select('hasColdForgingStation', '', 0).label}</t>
  </si>
  <si>
    <t>${MS9.select('includesConfigItem', 'ColdForgingProcess', 0).select('hasMSURate', '', 0).label}</t>
  </si>
  <si>
    <t>${MS9.select('includesConfigItem', 'ColdForgingProcess', 0).coldForgingProcessBasicCostPerHr}</t>
  </si>
  <si>
    <t>${MS9.select('includesConfigItem', 'ColdForgingProcess', 0).coldForgingProcessEfficiency}</t>
  </si>
  <si>
    <t>${MS9.select('includesConfigItem', 'ColdForgingProcess', 0).coldForgingProcessRunRate}</t>
  </si>
  <si>
    <t>${MS9.select('includesConfigItem', 'ColdForgingProcess', 0).coldForgingProcessRealCostPerHr}</t>
  </si>
  <si>
    <t>${MS9.select('includesConfigItem', 'ColdForgingProcess', 0).coldForgingProcessMachineCostPerPc}</t>
  </si>
  <si>
    <t>${MS9.select('includesConfigItem', 'ColdForgingProcess', 0).coldForgingProcessSetupTime}</t>
  </si>
  <si>
    <t>${MS9.select('includesConfigItem', 'ColdForgingProcess', 0).metalStampingQtyPerRun}</t>
  </si>
  <si>
    <t>${MS9.select('includesConfigItem', 'ColdForgingProcess', 0).coldForgingProcessSetupCostPerPc}</t>
  </si>
  <si>
    <t>${MS9.select('includesConfigItem', 'ColdForgingProcess', 0).coldForgingProcessToolMaintenance}</t>
  </si>
  <si>
    <t>${MS9.select('includesConfigItem', 'ColdForgingProcess', 0).coldForgingProcessMaintenanceCostPerPc}</t>
  </si>
  <si>
    <t>${MS9.select('includesConfigItem', 'ColdForgingProcess', 0).coldForgingProcessTotalCostPerPc}</t>
  </si>
  <si>
    <t>${MS9.select('configItemIncludedBy', '', 0).select('includesSalesItem', 'ColdForgingProcess', 1).objectName}</t>
  </si>
  <si>
    <t>${MS9.select('includesConfigItem', 'ColdForgingProcess', 1).metalStampingToolCost}</t>
  </si>
  <si>
    <t>${MS9.select('includesConfigItem', 'ColdForgingProcess', 1).select('hasColdForgingStation', '', 0).label}</t>
  </si>
  <si>
    <t>${MS9.select('includesConfigItem', 'ColdForgingProcess', 1).select('hasMSURate', '', 0).label}</t>
  </si>
  <si>
    <t>${MS9.select('includesConfigItem', 'ColdForgingProcess', 1).coldForgingProcessBasicCostPerHr}</t>
  </si>
  <si>
    <t>${MS9.select('includesConfigItem', 'ColdForgingProcess', 1).coldForgingProcessEfficiency}</t>
  </si>
  <si>
    <t>${MS9.select('includesConfigItem', 'ColdForgingProcess', 1).coldForgingProcessRunRate}</t>
  </si>
  <si>
    <t>${MS9.select('includesConfigItem', 'ColdForgingProcess', 1).coldForgingProcessRealCostPerHr}</t>
  </si>
  <si>
    <t>${MS9.select('includesConfigItem', 'ColdForgingProcess', 1).coldForgingProcessMachineCostPerPc}</t>
  </si>
  <si>
    <t>${MS9.select('includesConfigItem', 'ColdForgingProcess', 1).coldForgingProcessSetupTime}</t>
  </si>
  <si>
    <t>${MS9.select('includesConfigItem', 'ColdForgingProcess', 1).metalStampingQtyPerRun}</t>
  </si>
  <si>
    <t>${MS9.select('includesConfigItem', 'ColdForgingProcess', 1).coldForgingProcessSetupCostPerPc}</t>
  </si>
  <si>
    <t>${MS9.select('includesConfigItem', 'ColdForgingProcess', 1).coldForgingProcessToolMaintenance}</t>
  </si>
  <si>
    <t>${MS9.select('includesConfigItem', 'ColdForgingProcess', 1).coldForgingProcessMaintenanceCostPerPc}</t>
  </si>
  <si>
    <t>${MS9.select('includesConfigItem', 'ColdForgingProcess', 1).coldForgingProcessTotalCostPerPc}</t>
  </si>
  <si>
    <t>${MS9.select('configItemIncludedBy', '', 0).select('includesSalesItem', 'ColdForgingProcess', 2).objectName}</t>
  </si>
  <si>
    <t>${MS9.select('includesConfigItem', 'ColdForgingProcess',2).metalStampingToolCost}</t>
  </si>
  <si>
    <t>${MS9.select('includesConfigItem', 'ColdForgingProcess', 2).select('hasColdForgingStation', '', 0).label}</t>
  </si>
  <si>
    <t>${MS9.select('includesConfigItem', 'ColdForgingProcess', 2).select('hasMSURate', '', 0).label}</t>
  </si>
  <si>
    <t>${MS9.select('includesConfigItem', 'ColdForgingProcess', 2).coldForgingProcessBasicCostPerHr}</t>
  </si>
  <si>
    <t>${MS9.select('includesConfigItem', 'ColdForgingProcess', 2).coldForgingProcessEfficiency}</t>
  </si>
  <si>
    <t>${MS9.select('includesConfigItem', 'ColdForgingProcess', 2).coldForgingProcessRunRate}</t>
  </si>
  <si>
    <t>${MS9.select('includesConfigItem', 'ColdForgingProcess', 2).coldForgingProcessRealCostPerHr}</t>
  </si>
  <si>
    <t>${MS9.select('includesConfigItem', 'ColdForgingProcess', 2).coldForgingProcessMachineCostPerPc}</t>
  </si>
  <si>
    <t>${MS9.select('includesConfigItem', 'ColdForgingProcess', 2).coldForgingProcessSetupTime}</t>
  </si>
  <si>
    <t>${MS9.select('includesConfigItem', 'ColdForgingProcess', 2).metalStampingQtyPerRun}</t>
  </si>
  <si>
    <t>${MS9.select('includesConfigItem', 'ColdForgingProcess', 2).coldForgingProcessSetupCostPerPc}</t>
  </si>
  <si>
    <t>${MS9.select('includesConfigItem', 'ColdForgingProcess', 2).coldForgingProcessToolMaintenance}</t>
  </si>
  <si>
    <t>${MS9.select('includesConfigItem', 'ColdForgingProcess', 2).coldForgingProcessMaintenanceCostPerPc}</t>
  </si>
  <si>
    <t>${MS9.select('includesConfigItem', 'ColdForgingProcess', 2).coldForgingProcessTotalCostPerPc}</t>
  </si>
  <si>
    <t>${MS9.select('configItemIncludedBy', '', 0).select('includesSalesItem', 'ColdForgingProcess', 3).objectName}</t>
  </si>
  <si>
    <t>${MS9.select('includesConfigItem', 'ColdForgingProcess', 3).metalStampingToolCost}</t>
  </si>
  <si>
    <t>${MS9.select('includesConfigItem', 'ColdForgingProcess', 3).select('hasColdForgingStation', '', 0).label}</t>
  </si>
  <si>
    <t>${MS9.select('includesConfigItem', 'ColdForgingProcess', 3).select('hasMSURate', '', 0).label}</t>
  </si>
  <si>
    <t>${MS9.select('includesConfigItem', 'ColdForgingProcess', 3).coldForgingProcessBasicCostPerHr}</t>
  </si>
  <si>
    <t>${MS9.select('includesConfigItem', 'ColdForgingProcess', 3).coldForgingProcessEfficiency}</t>
  </si>
  <si>
    <t>${MS9.select('includesConfigItem', 'ColdForgingProcess', 3).coldForgingProcessRunRate}</t>
  </si>
  <si>
    <t>${MS9.select('includesConfigItem', 'ColdForgingProcess', 3).coldForgingProcessRealCostPerHr}</t>
  </si>
  <si>
    <t>${MS9.select('includesConfigItem', 'ColdForgingProcess', 3).coldForgingProcessMachineCostPerPc}</t>
  </si>
  <si>
    <t>${MS9.select('includesConfigItem', 'ColdForgingProcess', 3).coldForgingProcessSetupTime}</t>
  </si>
  <si>
    <t>${MS9.select('includesConfigItem', 'ColdForgingProcess', 3).metalStampingQtyPerRun}</t>
  </si>
  <si>
    <t>${MS9.select('includesConfigItem', 'ColdForgingProcess', 3).coldForgingProcessSetupCostPerPc}</t>
  </si>
  <si>
    <t>${MS9.select('includesConfigItem', 'ColdForgingProcess', 3).coldForgingProcessToolMaintenance}</t>
  </si>
  <si>
    <t>${MS9.select('includesConfigItem', 'ColdForgingProcess', 3).coldForgingProcessMaintenanceCostPerPc}</t>
  </si>
  <si>
    <t>${MS9.select('includesConfigItem', 'ColdForgingProcess', 3).coldForgingProcessTotalCostPerPc}</t>
  </si>
  <si>
    <t>${MS9.select('configItemIncludedBy', '', 0).select('includesSalesItem', 'ColdForgingProcess', 4).objectName}</t>
  </si>
  <si>
    <t>${MS9.select('includesConfigItem', 'ColdForgingProcess', 4).metalStampingToolCost}</t>
  </si>
  <si>
    <t>${MS9.select('includesConfigItem', 'ColdForgingProcess', 4).select('hasColdForgingStation', '', 0).label}</t>
  </si>
  <si>
    <t>${MS9.select('includesConfigItem', 'ColdForgingProcess', 4).select('hasMSURate', '', 0).label}</t>
  </si>
  <si>
    <t>${MS9.select('includesConfigItem', 'ColdForgingProcess', 4).coldForgingProcessBasicCostPerHr}</t>
  </si>
  <si>
    <t>${MS9.select('includesConfigItem', 'ColdForgingProcess', 4).coldForgingProcessEfficiency}</t>
  </si>
  <si>
    <t>${MS9.select('includesConfigItem', 'ColdForgingProcess', 4).coldForgingProcessRunRate}</t>
  </si>
  <si>
    <t>${MS9.select('includesConfigItem', 'ColdForgingProcess', 4).coldForgingProcessRealCostPerHr}</t>
  </si>
  <si>
    <t>${MS9.select('includesConfigItem', 'ColdForgingProcess', 4).coldForgingProcessMachineCostPerPc}</t>
  </si>
  <si>
    <t>${MS9.select('includesConfigItem', 'ColdForgingProcess', 4).coldForgingProcessSetupTime}</t>
  </si>
  <si>
    <t>${MS9.select('includesConfigItem', 'ColdForgingProcess', 4).metalStampingQtyPerRun}</t>
  </si>
  <si>
    <t>${MS9.select('includesConfigItem', 'ColdForgingProcess', 4).coldForgingProcessSetupCostPerPc}</t>
  </si>
  <si>
    <t>${MS9.select('includesConfigItem', 'ColdForgingProcess', 4).coldForgingProcessToolMaintenance}</t>
  </si>
  <si>
    <t>${MS9.select('includesConfigItem', 'ColdForgingProcess', 4).coldForgingProcessMaintenanceCostPerPc}</t>
  </si>
  <si>
    <t>${MS9.select('includesConfigItem', 'ColdForgingProcess', 4).coldForgingProcessTotalCostPerPc}</t>
  </si>
  <si>
    <t>${MS9.select('configItemIncludedBy', '', 0).select('includesSalesItem', 'DieCastingProcess', 0).objectName}</t>
  </si>
  <si>
    <t>${MS9.select('includesConfigItem', 'DieCastingProcess', 0).metalStampingToolCost}</t>
  </si>
  <si>
    <t>${MS9.select('includesConfigItem', 'DieCastingProcess', 0).select('hasDieCastingStation', '', 0).label}</t>
  </si>
  <si>
    <t>${MS9.select('includesConfigItem', 'DieCastingProcess', 0).select('hasMSURate', '', 0).label}</t>
  </si>
  <si>
    <t>${MS9.select('includesConfigItem', 'DieCastingProcess', 0).dieCastingCycleTime}</t>
  </si>
  <si>
    <t>${MS9.select('includesConfigItem', 'DieCastingProcess', 0).dieCastingEff}</t>
  </si>
  <si>
    <t>${MS9.select('includesConfigItem', 'DieCastingProcess', 0).dieCastingQtyHr}</t>
  </si>
  <si>
    <t>${MS9.select('includesConfigItem', 'DieCastingProcess', 0).dieCastingWorkStationRateHr}</t>
  </si>
  <si>
    <t>${MS9.select('includesConfigItem', 'DieCastingProcess', 0).dieCastingMachineCostPerPc}</t>
  </si>
  <si>
    <t>${MS9.select('includesConfigItem', 'DieCastingProcess', 0).dieCastingSetup}</t>
  </si>
  <si>
    <t>${MS9.select('includesConfigItem', 'DieCastingProcess', 0).dieCastingQtyRun}</t>
  </si>
  <si>
    <t>${MS9.select('includesConfigItem', 'DieCastingProcess', 0).dieCastingSetupCostPerPc}</t>
  </si>
  <si>
    <t>${MS9.select('includesConfigItem', 'DieCastingProcess', 0).dieCastingCapacity}</t>
  </si>
  <si>
    <t>${MS9.select('includesConfigItem', 'DieCastingProcess', 0).dieCastingYieldLoss}</t>
  </si>
  <si>
    <t>${MS9.select('includesConfigItem', 'DieCastingProcess', 0).dieCastingTotalCostPerPc}</t>
  </si>
  <si>
    <t>${MS9.select('configItemIncludedBy', '', 0).select('includesSalesItem', 'DieCastingProcess', 1).objectName}</t>
  </si>
  <si>
    <t>${MS9.select('includesConfigItem', 'DieCastingProcess', 1).metalStampingToolCost}</t>
  </si>
  <si>
    <t>${MS9.select('includesConfigItem', 'DieCastingProcess', 1).select('hasDieCastingStation', '', 0).label}</t>
  </si>
  <si>
    <t>${MS9.select('includesConfigItem', 'DieCastingProcess', 1).select('hasMSURate', '', 0).label}</t>
  </si>
  <si>
    <t>${MS9.select('includesConfigItem', 'DieCastingProcess', 1).dieCastingCycleTime}</t>
  </si>
  <si>
    <t>${MS9.select('includesConfigItem', 'DieCastingProcess', 1).dieCastingEff}</t>
  </si>
  <si>
    <t>${MS9.select('includesConfigItem', 'DieCastingProcess', 1).dieCastingQtyHr}</t>
  </si>
  <si>
    <t>${MS9.select('includesConfigItem', 'DieCastingProcess', 1).dieCastingWorkStationRateHr}</t>
  </si>
  <si>
    <t>${MS9.select('includesConfigItem', 'DieCastingProcess', 1).dieCastingMachineCostPerPc}</t>
  </si>
  <si>
    <t>${MS9.select('includesConfigItem', 'DieCastingProcess', 1).dieCastingSetup}</t>
  </si>
  <si>
    <t>${MS9.select('includesConfigItem', 'DieCastingProcess', 1).dieCastingQtyRun}</t>
  </si>
  <si>
    <t>${MS9.select('includesConfigItem', 'DieCastingProcess', 1).dieCastingSetupCostPerPc}</t>
  </si>
  <si>
    <t>${MS9.select('includesConfigItem', 'DieCastingProcess', 1).dieCastingCapacity}</t>
  </si>
  <si>
    <t>${MS9.select('includesConfigItem', 'DieCastingProcess', 1).dieCastingYieldLoss}</t>
  </si>
  <si>
    <t>${MS9.select('includesConfigItem', 'DieCastingProcess', 1).dieCastingTotalCostPerPc}</t>
  </si>
  <si>
    <t>${MS9.select('configItemIncludedBy', '', 0).select('includesSalesItem', 'DieCastingProcess', 2).objectName}</t>
  </si>
  <si>
    <t>${MS9.select('includesConfigItem', 'DieCastingProcess', 2).metalStampingToolCost}</t>
  </si>
  <si>
    <t>${MS9.select('includesConfigItem', 'DieCastingProcess', 2).select('hasDieCastingStation', '', 0).label}</t>
  </si>
  <si>
    <t>${MS9.select('includesConfigItem', 'DieCastingProcess', 2).select('hasMSURate', '', 0).label}</t>
  </si>
  <si>
    <t>${MS9.select('includesConfigItem', 'DieCastingProcess', 2).dieCastingCycleTime}</t>
  </si>
  <si>
    <t>${MS9.select('includesConfigItem', 'DieCastingProcess', 2).dieCastingEff}</t>
  </si>
  <si>
    <t>${MS9.select('includesConfigItem', 'DieCastingProcess', 2).dieCastingQtyHr}</t>
  </si>
  <si>
    <t>${MS9.select('includesConfigItem', 'DieCastingProcess', 2).dieCastingWorkStationRateHr}</t>
  </si>
  <si>
    <t>${MS9.select('includesConfigItem', 'DieCastingProcess', 2).dieCastingMachineCostPerPc}</t>
  </si>
  <si>
    <t>${MS9.select('includesConfigItem', 'DieCastingProcess', 2).dieCastingSetup}</t>
  </si>
  <si>
    <t>${MS9.select('includesConfigItem', 'DieCastingProcess', 2).dieCastingQtyRun}</t>
  </si>
  <si>
    <t>${MS9.select('includesConfigItem', 'DieCastingProcess', 2).dieCastingSetupCostPerPc}</t>
  </si>
  <si>
    <t>${MS9.select('includesConfigItem', 'DieCastingProcess', 2).dieCastingCapacity}</t>
  </si>
  <si>
    <t>${MS9.select('includesConfigItem', 'DieCastingProcess', 2).dieCastingYieldLoss}</t>
  </si>
  <si>
    <t>${MS9.select('includesConfigItem', 'DieCastingProcess', 2).dieCastingTotalCostPerPc}</t>
  </si>
  <si>
    <t>${MS9.select('configItemIncludedBy', '', 0).select('includesSalesItem', 'DieCastingProcess', 3).objectName}</t>
  </si>
  <si>
    <t>${MS9.select('includesConfigItem', 'DieCastingProcess', 3).metalStampingToolCost}</t>
  </si>
  <si>
    <t>${MS9.select('includesConfigItem', 'DieCastingProcess', 3).select('hasDieCastingStation', '', 0).label}</t>
  </si>
  <si>
    <t>${MS9.select('includesConfigItem', 'DieCastingProcess', 3).select('hasMSURate', '', 0).label}</t>
  </si>
  <si>
    <t>${MS9.select('includesConfigItem', 'DieCastingProcess', 3).dieCastingCycleTime}</t>
  </si>
  <si>
    <t>${MS9.select('includesConfigItem', 'DieCastingProcess', 3).dieCastingEff}</t>
  </si>
  <si>
    <t>${MS9.select('includesConfigItem', 'DieCastingProcess', 3).dieCastingQtyHr}</t>
  </si>
  <si>
    <t>${MS9.select('includesConfigItem', 'DieCastingProcess', 3).dieCastingWorkStationRateHr}</t>
  </si>
  <si>
    <t>${MS9.select('includesConfigItem', 'DieCastingProcess', 3).dieCastingMachineCostPerPc}</t>
  </si>
  <si>
    <t>${MS9.select('includesConfigItem', 'DieCastingProcess', 3).dieCastingSetup}</t>
  </si>
  <si>
    <t>${MS9.select('includesConfigItem', 'DieCastingProcess', 3).dieCastingQtyRun}</t>
  </si>
  <si>
    <t>${MS9.select('includesConfigItem', 'DieCastingProcess', 3).dieCastingSetupCostPerPc}</t>
  </si>
  <si>
    <t>${MS9.select('includesConfigItem', 'DieCastingProcess', 3).dieCastingCapacity}</t>
  </si>
  <si>
    <t>${MS9.select('includesConfigItem', 'DieCastingProcess', 3).dieCastingYieldLoss}</t>
  </si>
  <si>
    <t>${MS9.select('includesConfigItem', 'DieCastingProcess', 3).dieCastingTotalCostPerPc}</t>
  </si>
  <si>
    <t>${MS9.select('configItemIncludedBy', '', 0).select('includesSalesItem', 'DieCastingProcess', 4).objectName}</t>
  </si>
  <si>
    <t>${MS9.select('includesConfigItem', 'DieCastingProcess', 4).metalStampingToolCost}</t>
  </si>
  <si>
    <t>${MS9.select('includesConfigItem', 'DieCastingProcess', 4).select('hasDieCastingStation', '', 0).label}</t>
  </si>
  <si>
    <t>${MS9.select('includesConfigItem', 'DieCastingProcess', 4).select('hasMSURate', '', 0).label}</t>
  </si>
  <si>
    <t>${MS9.select('includesConfigItem', 'DieCastingProcess', 4).dieCastingCycleTime}</t>
  </si>
  <si>
    <t>${MS9.select('includesConfigItem', 'DieCastingProcess', 4).dieCastingEff}</t>
  </si>
  <si>
    <t>${MS9.select('includesConfigItem', 'DieCastingProcess', 4).dieCastingQtyHr}</t>
  </si>
  <si>
    <t>${MS9.select('includesConfigItem', 'DieCastingProcess', 4).dieCastingWorkStationRateHr}</t>
  </si>
  <si>
    <t>${MS9.select('includesConfigItem', 'DieCastingProcess', 4).dieCastingMachineCostPerPc}</t>
  </si>
  <si>
    <t>${MS9.select('includesConfigItem', 'DieCastingProcess', 4).dieCastingSetup}</t>
  </si>
  <si>
    <t>${MS9.select('includesConfigItem', 'DieCastingProcess', 4).dieCastingQtyRun}</t>
  </si>
  <si>
    <t>${MS9.select('includesConfigItem', 'DieCastingProcess', 4).dieCastingSetupCostPerPc}</t>
  </si>
  <si>
    <t>${MS9.select('includesConfigItem', 'DieCastingProcess', 4).dieCastingCapacity}</t>
  </si>
  <si>
    <t>${MS9.select('includesConfigItem', 'DieCastingProcess', 4).dieCastingYieldLoss}</t>
  </si>
  <si>
    <t>${MS9.select('includesConfigItem', 'DieCastingProcess', 4).dieCastingTotalCostPerPc}</t>
  </si>
  <si>
    <t>${MS9.select('configItemIncludedBy', '', 0).select('includesSalesItem', 'SecondaryProcess', 0).objectName}</t>
  </si>
  <si>
    <t>${MS9.select('includesConfigItem', 'SecondaryProcess', 0).metalStampingToolCost}</t>
  </si>
  <si>
    <t>${MS9.select('includesConfigItem', 'SecondaryProcess', 0).select('hasProcessStation', '', 0).label}</t>
  </si>
  <si>
    <t>${MS9.select('includesConfigItem', 'SecondaryProcess', 0).select('hasMSURate', '', 0).label}</t>
  </si>
  <si>
    <t>${MS9.select('includesConfigItem', 'SecondaryProcess', 0).processCycleTime}</t>
  </si>
  <si>
    <t>${MS9.select('includesConfigItem', 'SecondaryProcess', 0).processEff}</t>
  </si>
  <si>
    <t>${MS9.select('includesConfigItem', 'SecondaryProcess', 0).processMachineQtyPerHour}</t>
  </si>
  <si>
    <t>${MS9.select('includesConfigItem', 'SecondaryProcess', 0).processMachineRatePerHr}</t>
  </si>
  <si>
    <t>${MS9.select('includesConfigItem', 'SecondaryProcess', 0).processMachineCostPerPiece}</t>
  </si>
  <si>
    <t>${MS9.select('includesConfigItem', 'SecondaryProcess', 0).processSetup}</t>
  </si>
  <si>
    <t>${MS9.select('includesConfigItem', 'SecondaryProcess', 0).metalStampingQtyPerRun}</t>
  </si>
  <si>
    <t>${MS9.select('includesConfigItem', 'SecondaryProcess', 0).processSuCostPc}</t>
  </si>
  <si>
    <t>${MS9.select('includesConfigItem', 'SecondaryProcess', 0).processLabourCostPerPiece}</t>
  </si>
  <si>
    <t>${MS9.select('includesConfigItem', 'SecondaryProcess', 0).processLoss}</t>
  </si>
  <si>
    <t>${MS9.select('includesConfigItem', 'SecondaryProcess', 0).processTotalCostPerPiece}</t>
  </si>
  <si>
    <t>${MS9.select('includesConfigItem', 'SecondaryProcess', 0).tumblingQtyPerLoad}</t>
  </si>
  <si>
    <t>${MS9.select('includesConfigItem', 'SecondaryProcess', 0).tumblingTimeperPLS}</t>
  </si>
  <si>
    <t>${MS9.select('includesConfigItem', 'SecondaryProcess', 0).tumblingSetupTime}</t>
  </si>
  <si>
    <t>${MS9.select('includesConfigItem', 'SecondaryProcess', 0).tumblingPLSMax}</t>
  </si>
  <si>
    <t>${MS9.select('includesConfigItem', 'SecondaryProcess', 0).tumblingHcPerHr}</t>
  </si>
  <si>
    <t>${MS9.select('includesConfigItem', 'SecondaryProcess', 0).tumblingAdditionalCost}</t>
  </si>
  <si>
    <t>${MS9.select('includesConfigItem', 'SecondaryProcess', 0).tumblingQtyPerAddCost}</t>
  </si>
  <si>
    <t>${MS9.select('includesConfigItem', 'SecondaryProcess', 0).tumblingQC}</t>
  </si>
  <si>
    <t>${MS9.select('includesConfigItem', 'SecondaryProcess', 0).processAddtionCostPerPc}</t>
  </si>
  <si>
    <t>${MS9.select('includesConfigItem', 'SecondaryProcess', 0).processQCCostPerPc}</t>
  </si>
  <si>
    <t>${MS9.select('configItemIncludedBy', '', 0).select('includesSalesItem', 'SecondaryProcess', 1).objectName}</t>
  </si>
  <si>
    <t>${MS9.select('includesConfigItem', 'SecondaryProcess', 1).metalStampingToolCost}</t>
  </si>
  <si>
    <t>${MS9.select('includesConfigItem', 'SecondaryProcess', 1).select('hasProcessStation', '', 0).label}</t>
  </si>
  <si>
    <t>${MS9.select('includesConfigItem', 'SecondaryProcess', 1).select('hasMSURate', '', 0).label}</t>
  </si>
  <si>
    <t>${MS9.select('includesConfigItem', 'SecondaryProcess', 1).processCycleTime}</t>
  </si>
  <si>
    <t>${MS9.select('includesConfigItem', 'SecondaryProcess', 1).processEff}</t>
  </si>
  <si>
    <t>${MS9.select('includesConfigItem', 'SecondaryProcess', 1).processMachineQtyPerHour}</t>
  </si>
  <si>
    <t>${MS9.select('includesConfigItem', 'SecondaryProcess', 1).processMachineRatePerHr}</t>
  </si>
  <si>
    <t>${MS9.select('includesConfigItem', 'SecondaryProcess', 1).processMachineCostPerPiece}</t>
  </si>
  <si>
    <t>${MS9.select('includesConfigItem', 'SecondaryProcess', 1).processSetup}</t>
  </si>
  <si>
    <t>${MS9.select('includesConfigItem', 'SecondaryProcess', 1).metalStampingQtyPerRun}</t>
  </si>
  <si>
    <t>${MS9.select('includesConfigItem', 'SecondaryProcess', 1).processSuCostPc}</t>
  </si>
  <si>
    <t>${MS9.select('includesConfigItem', 'SecondaryProcess', 1).processLabourCostPerPiece}</t>
  </si>
  <si>
    <t>${MS9.select('includesConfigItem', 'SecondaryProcess', 1).processLoss}</t>
  </si>
  <si>
    <t>${MS9.select('includesConfigItem', 'SecondaryProcess', 1).processTotalCostPerPiece}</t>
  </si>
  <si>
    <t>${MS9.select('includesConfigItem', 'SecondaryProcess', 1).tumblingQtyPerLoad}</t>
  </si>
  <si>
    <t>${MS9.select('includesConfigItem', 'SecondaryProcess', 1).tumblingTimeperPLS}</t>
  </si>
  <si>
    <t>${MS9.select('includesConfigItem', 'SecondaryProcess', 1).tumblingSetupTime}</t>
  </si>
  <si>
    <t>${MS9.select('includesConfigItem', 'SecondaryProcess', 1).tumblingPLSMax}</t>
  </si>
  <si>
    <t>${MS9.select('includesConfigItem', 'SecondaryProcess', 1).tumblingHcPerHr}</t>
  </si>
  <si>
    <t>${MS9.select('includesConfigItem', 'SecondaryProcess', 1).tumblingAdditionalCost}</t>
  </si>
  <si>
    <t>${MS9.select('includesConfigItem', 'SecondaryProcess', 1).tumblingQtyPerAddCost}</t>
  </si>
  <si>
    <t>${MS9.select('includesConfigItem', 'SecondaryProcess', 1).tumblingQC}</t>
  </si>
  <si>
    <t>${MS9.select('includesConfigItem', 'SecondaryProcess', 1).processAddtionCostPerPc}</t>
  </si>
  <si>
    <t>${MS9.select('includesConfigItem', 'SecondaryProcess', 1).processQCCostPerPc}</t>
  </si>
  <si>
    <t>${MS9.select('configItemIncludedBy', '', 0).select('includesSalesItem', 'SecondaryProcess', 2).objectName}</t>
  </si>
  <si>
    <t>${MS9.select('includesConfigItem', 'SecondaryProcess', 2).metalStampingToolCost}</t>
  </si>
  <si>
    <t>${MS9.select('includesConfigItem', 'SecondaryProcess', 2).select('hasProcessStation', '', 0).label}</t>
  </si>
  <si>
    <t>${MS9.select('includesConfigItem', 'SecondaryProcess', 2).select('hasMSURate', '', 0).label}</t>
  </si>
  <si>
    <t>${MS9.select('includesConfigItem', 'SecondaryProcess', 2).processCycleTime}</t>
  </si>
  <si>
    <t>${MS9.select('includesConfigItem', 'SecondaryProcess', 2).processEff}</t>
  </si>
  <si>
    <t>${MS9.select('includesConfigItem', 'SecondaryProcess', 2).processMachineQtyPerHour}</t>
  </si>
  <si>
    <t>${MS9.select('includesConfigItem', 'SecondaryProcess', 2).processMachineRatePerHr}</t>
  </si>
  <si>
    <t>${MS9.select('includesConfigItem', 'SecondaryProcess', 2).processMachineCostPerPiece}</t>
  </si>
  <si>
    <t>${MS9.select('includesConfigItem', 'SecondaryProcess', 2).processSetup}</t>
  </si>
  <si>
    <t>${MS9.select('includesConfigItem', 'SecondaryProcess', 2).metalStampingQtyPerRun}</t>
  </si>
  <si>
    <t>${MS9.select('includesConfigItem', 'SecondaryProcess', 2).processSuCostPc}</t>
  </si>
  <si>
    <t>${MS9.select('includesConfigItem', 'SecondaryProcess', 2).processLabourCostPerPiece}</t>
  </si>
  <si>
    <t>${MS9.select('includesConfigItem', 'SecondaryProcess', 2).processLoss}</t>
  </si>
  <si>
    <t>${MS9.select('includesConfigItem', 'SecondaryProcess', 2).processTotalCostPerPiece}</t>
  </si>
  <si>
    <t>${MS9.select('includesConfigItem', 'SecondaryProcess', 2).tumblingQtyPerLoad}</t>
  </si>
  <si>
    <t>${MS9.select('includesConfigItem', 'SecondaryProcess', 2).tumblingTimeperPLS}</t>
  </si>
  <si>
    <t>${MS9.select('includesConfigItem', 'SecondaryProcess', 2).tumblingSetupTime}</t>
  </si>
  <si>
    <t>${MS9.select('includesConfigItem', 'SecondaryProcess', 2).tumblingPLSMax}</t>
  </si>
  <si>
    <t>${MS9.select('includesConfigItem', 'SecondaryProcess', 2).tumblingHcPerHr}</t>
  </si>
  <si>
    <t>${MS9.select('includesConfigItem', 'SecondaryProcess', 2).tumblingAdditionalCost}</t>
  </si>
  <si>
    <t>${MS9.select('includesConfigItem', 'SecondaryProcess', 2).tumblingQtyPerAddCost}</t>
  </si>
  <si>
    <t>${MS9.select('includesConfigItem', 'SecondaryProcess', 2).tumblingQC}</t>
  </si>
  <si>
    <t>${MS9.select('includesConfigItem', 'SecondaryProcess', 2).processAddtionCostPerPc}</t>
  </si>
  <si>
    <t>${MS9.select('includesConfigItem', 'SecondaryProcess', 2).processQCCostPerPc}</t>
  </si>
  <si>
    <t>${MS9.select('configItemIncludedBy', '', 0).select('includesSalesItem', 'SecondaryProcess', 3).objectName}</t>
  </si>
  <si>
    <t>${MS9.select('includesConfigItem', 'SecondaryProcess', 3).metalStampingToolCost}</t>
  </si>
  <si>
    <t>${MS9.select('includesConfigItem', 'SecondaryProcess', 3).select('hasProcessStation', '', 0).label}</t>
  </si>
  <si>
    <t>${MS9.select('includesConfigItem', 'SecondaryProcess', 3).select('hasMSURate', '', 0).label}</t>
  </si>
  <si>
    <t>${MS9.select('includesConfigItem', 'SecondaryProcess', 3).processCycleTime}</t>
  </si>
  <si>
    <t>${MS9.select('includesConfigItem', 'SecondaryProcess', 3).processEff}</t>
  </si>
  <si>
    <t>${MS9.select('includesConfigItem', 'SecondaryProcess', 3).processMachineQtyPerHour}</t>
  </si>
  <si>
    <t>${MS9.select('includesConfigItem', 'SecondaryProcess', 3).processMachineRatePerHr}</t>
  </si>
  <si>
    <t>${MS9.select('includesConfigItem', 'SecondaryProcess', 3).processMachineCostPerPiece}</t>
  </si>
  <si>
    <t>${MS9.select('includesConfigItem', 'SecondaryProcess', 3).processSetup}</t>
  </si>
  <si>
    <t>${MS9.select('includesConfigItem', 'SecondaryProcess', 3).metalStampingQtyPerRun}</t>
  </si>
  <si>
    <t>${MS9.select('includesConfigItem', 'SecondaryProcess', 3).processSuCostPc}</t>
  </si>
  <si>
    <t>${MS9.select('includesConfigItem', 'SecondaryProcess', 3).processLabourCostPerPiece}</t>
  </si>
  <si>
    <t>${MS9.select('includesConfigItem', 'SecondaryProcess', 3).processLoss}</t>
  </si>
  <si>
    <t>${MS9.select('includesConfigItem', 'SecondaryProcess', 3).processTotalCostPerPiece}</t>
  </si>
  <si>
    <t>${MS9.select('includesConfigItem', 'SecondaryProcess', 3).tumblingQtyPerLoad}</t>
  </si>
  <si>
    <t>${MS9.select('includesConfigItem', 'SecondaryProcess', 3).tumblingTimeperPLS}</t>
  </si>
  <si>
    <t>${MS9.select('includesConfigItem', 'SecondaryProcess', 3).tumblingSetupTime}</t>
  </si>
  <si>
    <t>${MS9.select('includesConfigItem', 'SecondaryProcess', 3).tumblingPLSMax}</t>
  </si>
  <si>
    <t>${MS9.select('includesConfigItem', 'SecondaryProcess', 3).tumblingHcPerHr}</t>
  </si>
  <si>
    <t>${MS9.select('includesConfigItem', 'SecondaryProcess', 3).tumblingAdditionalCost}</t>
  </si>
  <si>
    <t>${MS9.select('includesConfigItem', 'SecondaryProcess', 3).tumblingQtyPerAddCost}</t>
  </si>
  <si>
    <t>${MS9.select('includesConfigItem', 'SecondaryProcess', 3).tumblingQC}</t>
  </si>
  <si>
    <t>${MS9.select('includesConfigItem', 'SecondaryProcess', 3).processAddtionCostPerPc}</t>
  </si>
  <si>
    <t>${MS9.select('includesConfigItem', 'SecondaryProcess', 3).processQCCostPerPc}</t>
  </si>
  <si>
    <t>${MS9.select('configItemIncludedBy', '', 0).select('includesSalesItem', 'SecondaryProcess', 4).objectName}</t>
  </si>
  <si>
    <t>${MS9.select('includesConfigItem', 'SecondaryProcess', 4).metalStampingToolCost}</t>
  </si>
  <si>
    <t>${MS9.select('includesConfigItem', 'SecondaryProcess', 4).select('hasProcessStation', '', 0).label}</t>
  </si>
  <si>
    <t>${MS9.select('includesConfigItem', 'SecondaryProcess', 4).select('hasMSURate', '', 0).label}</t>
  </si>
  <si>
    <t>${MS9.select('includesConfigItem', 'SecondaryProcess', 4).processCycleTime}</t>
  </si>
  <si>
    <t>${MS9.select('includesConfigItem', 'SecondaryProcess', 4).processEff}</t>
  </si>
  <si>
    <t>${MS9.select('includesConfigItem', 'SecondaryProcess', 4).processMachineQtyPerHour}</t>
  </si>
  <si>
    <t>${MS9.select('includesConfigItem', 'SecondaryProcess', 4).processMachineRatePerHr}</t>
  </si>
  <si>
    <t>${MS9.select('includesConfigItem', 'SecondaryProcess', 4).processMachineCostPerPiece}</t>
  </si>
  <si>
    <t>${MS9.select('includesConfigItem', 'SecondaryProcess', 4).processSetup}</t>
  </si>
  <si>
    <t>${MS9.select('includesConfigItem', 'SecondaryProcess', 4).metalStampingQtyPerRun}</t>
  </si>
  <si>
    <t>${MS9.select('includesConfigItem', 'SecondaryProcess', 4).processSuCostPc}</t>
  </si>
  <si>
    <t>${MS9.select('includesConfigItem', 'SecondaryProcess', 4).processLabourCostPerPiece}</t>
  </si>
  <si>
    <t>${MS9.select('includesConfigItem', 'SecondaryProcess', 4).processLoss}</t>
  </si>
  <si>
    <t>${MS9.select('includesConfigItem', 'SecondaryProcess', 4).processTotalCostPerPiece}</t>
  </si>
  <si>
    <t>${MS9.select('includesConfigItem', 'SecondaryProcess', 4).tumblingQtyPerLoad}</t>
  </si>
  <si>
    <t>${MS9.select('includesConfigItem', 'SecondaryProcess', 4).tumblingTimeperPLS}</t>
  </si>
  <si>
    <t>${MS9.select('includesConfigItem', 'SecondaryProcess', 4).tumblingSetupTime}</t>
  </si>
  <si>
    <t>${MS9.select('includesConfigItem', 'SecondaryProcess', 4).tumblingPLSMax}</t>
  </si>
  <si>
    <t>${MS9.select('includesConfigItem', 'SecondaryProcess', 4).tumblingHcPerHr}</t>
  </si>
  <si>
    <t>${MS9.select('includesConfigItem', 'SecondaryProcess', 4).tumblingAdditionalCost}</t>
  </si>
  <si>
    <t>${MS9.select('includesConfigItem', 'SecondaryProcess', 4).tumblingQtyPerAddCost}</t>
  </si>
  <si>
    <t>${MS9.select('includesConfigItem', 'SecondaryProcess', 4).tumblingQC}</t>
  </si>
  <si>
    <t>${MS9.select('includesConfigItem', 'SecondaryProcess', 4).processAddtionCostPerPc}</t>
  </si>
  <si>
    <t>${MS9.select('includesConfigItem', 'SecondaryProcess', 4).processQCCostPerPc}</t>
  </si>
  <si>
    <t>${MS9.select('configItemIncludedBy', '', 0).select('includesSalesItem', 'SecondaryFinishingProcess', 0).objectName}</t>
  </si>
  <si>
    <t>${MS9.select('includesConfigItem', 'SecondaryFinishingProcess', 0).metalStampingToolCost}</t>
  </si>
  <si>
    <t>${MS9.select('includesConfigItem', 'SecondaryFinishingProcess', 0).select('hasProcessStation', '', 0).label}</t>
  </si>
  <si>
    <t>${MS9.select('includesConfigItem', 'SecondaryFinishingProcess', 0).select('hasMSURate', '', 0).label}</t>
  </si>
  <si>
    <t>${MS9.select('includesConfigItem', 'SecondaryFinishingProcess', 0).processCycleTime}</t>
  </si>
  <si>
    <t>${MS9.select('includesConfigItem', 'SecondaryFinishingProcess', 0).processEff}</t>
  </si>
  <si>
    <t>${MS9.select('includesConfigItem', 'SecondaryFinishingProcess', 0).processMachineQtyPerHour}</t>
  </si>
  <si>
    <t>${MS9.select('includesConfigItem', 'SecondaryFinishingProcess', 0).processMachineRatePerHr}</t>
  </si>
  <si>
    <t>${MS9.select('includesConfigItem', 'SecondaryFinishingProcess', 0).processMachineCostPerPiece}</t>
  </si>
  <si>
    <t>${MS9.select('includesConfigItem', 'SecondaryFinishingProcess', 0).processSetup}</t>
  </si>
  <si>
    <t>${MS9.select('includesConfigItem', 'SecondaryFinishingProcess', 0).metalStampingQtyPerRun}</t>
  </si>
  <si>
    <t>${MS9.select('includesConfigItem', 'SecondaryFinishingProcess', 0).processSuCostPc}</t>
  </si>
  <si>
    <t>${MS9.select('includesConfigItem', 'SecondaryFinishingProcess', 0).processLabourCostPerPiece}</t>
  </si>
  <si>
    <t>${MS9.select('includesConfigItem', 'SecondaryFinishingProcess', 0).processTotalCostPerPiece}</t>
  </si>
  <si>
    <t>${MS9.select('includesConfigItem', 'SecondaryFinishingProcess', 0).tumblingQtyPerLoad}</t>
  </si>
  <si>
    <t>${MS9.select('includesConfigItem', 'SecondaryFinishingProcess', 0).tumblingTimeperPLS}</t>
  </si>
  <si>
    <t>${MS9.select('includesConfigItem', 'SecondaryFinishingProcess', 0).tumblingSetupTime}</t>
  </si>
  <si>
    <t>${MS9.select('includesConfigItem', 'SecondaryFinishingProcess', 0).tumblingPLSMax}</t>
  </si>
  <si>
    <t>${MS9.select('includesConfigItem', 'SecondaryFinishingProcess', 0).tumblingHcPerHr}</t>
  </si>
  <si>
    <t>${MS9.select('includesConfigItem', 'SecondaryFinishingProcess', 0).tumblingAdditionalCost}</t>
  </si>
  <si>
    <t>${MS9.select('includesConfigItem', 'SecondaryFinishingProcess', 0).tumblingQtyPerAddCost}</t>
  </si>
  <si>
    <t>${MS9.select('includesConfigItem', 'SecondaryFinishingProcess', 0).tumblingQC}</t>
  </si>
  <si>
    <t>${MS9.select('includesConfigItem', 'SecondaryFinishingProcess', 0).processAddtionCostPerPc}</t>
  </si>
  <si>
    <t>${MS9.select('includesConfigItem', 'SecondaryFinishingProcess', 0).processQCCostPerPc}</t>
  </si>
  <si>
    <t>${MS9.select('configItemIncludedBy', '', 0).select('includesSalesItem', 'SecondaryFinishingProcess', 1).objectName}</t>
  </si>
  <si>
    <t>${MS9.select('includesConfigItem', 'SecondaryFinishingProcess', 1).metalStampingToolCost}</t>
  </si>
  <si>
    <t>${MS9.select('includesConfigItem', 'SecondaryFinishingProcess', 1).select('hasProcessStation', '', 0).label}</t>
  </si>
  <si>
    <t>${MS9.select('includesConfigItem', 'SecondaryFinishingProcess', 1).select('hasMSURate', '', 0).label}</t>
  </si>
  <si>
    <t>${MS9.select('includesConfigItem', 'SecondaryFinishingProcess', 1).processCycleTime}</t>
  </si>
  <si>
    <t>${MS9.select('includesConfigItem', 'SecondaryFinishingProcess', 1).processEff}</t>
  </si>
  <si>
    <t>${MS9.select('includesConfigItem', 'SecondaryFinishingProcess', 1).processMachineQtyPerHour}</t>
  </si>
  <si>
    <t>${MS9.select('includesConfigItem', 'SecondaryFinishingProcess', 1).processMachineRatePerHr}</t>
  </si>
  <si>
    <t>${MS9.select('includesConfigItem', 'SecondaryFinishingProcess', 1).processMachineCostPerPiece}</t>
  </si>
  <si>
    <t>${MS9.select('includesConfigItem', 'SecondaryFinishingProcess', 1).processSetup}</t>
  </si>
  <si>
    <t>${MS9.select('includesConfigItem', 'SecondaryFinishingProcess', 1).metalStampingQtyPerRun}</t>
  </si>
  <si>
    <t>${MS9.select('includesConfigItem', 'SecondaryFinishingProcess', 1).processSuCostPc}</t>
  </si>
  <si>
    <t>${MS9.select('includesConfigItem', 'SecondaryFinishingProcess', 1).processLabourCostPerPiece}</t>
  </si>
  <si>
    <t>${MS9.select('includesConfigItem', 'SecondaryFinishingProcess', 1).processTotalCostPerPiece}</t>
  </si>
  <si>
    <t>${MS9.select('includesConfigItem', 'SecondaryFinishingProcess', 1).tumblingQtyPerLoad}</t>
  </si>
  <si>
    <t>${MS9.select('includesConfigItem', 'SecondaryFinishingProcess', 1).tumblingTimeperPLS}</t>
  </si>
  <si>
    <t>${MS9.select('includesConfigItem', 'SecondaryFinishingProcess', 1).tumblingSetupTime}</t>
  </si>
  <si>
    <t>${MS9.select('includesConfigItem', 'SecondaryFinishingProcess', 1).tumblingPLSMax}</t>
  </si>
  <si>
    <t>${MS9.select('includesConfigItem', 'SecondaryFinishingProcess', 1).tumblingHcPerHr}</t>
  </si>
  <si>
    <t>${MS9.select('includesConfigItem', 'SecondaryFinishingProcess', 1).tumblingAdditionalCost}</t>
  </si>
  <si>
    <t>${MS9.select('includesConfigItem', 'SecondaryFinishingProcess', 1).tumblingQtyPerAddCost}</t>
  </si>
  <si>
    <t>${MS9.select('includesConfigItem', 'SecondaryFinishingProcess', 1).tumblingQC}</t>
  </si>
  <si>
    <t>${MS9.select('includesConfigItem', 'SecondaryFinishingProcess', 1).processAddtionCostPerPc}</t>
  </si>
  <si>
    <t>${MS9.select('includesConfigItem', 'SecondaryFinishingProcess', 1).processQCCostPerPc}</t>
  </si>
  <si>
    <t>${MS9.select('configItemIncludedBy', '', 0).select('includesSalesItem', 'SecondaryFinishingProcess', 2).objectName}</t>
  </si>
  <si>
    <t>${MS9.select('includesConfigItem', 'SecondaryFinishingProcess', 2).metalStampingToolCost}</t>
  </si>
  <si>
    <t>${MS9.select('includesConfigItem', 'SecondaryFinishingProcess', 2).select('hasProcessStation', '', 0).label}</t>
  </si>
  <si>
    <t>${MS9.select('includesConfigItem', 'SecondaryFinishingProcess', 2).select('hasMSURate', '', 0).label}</t>
  </si>
  <si>
    <t>${MS9.select('includesConfigItem', 'SecondaryFinishingProcess', 2).processCycleTime}</t>
  </si>
  <si>
    <t>${MS9.select('includesConfigItem', 'SecondaryFinishingProcess', 2).processEff}</t>
  </si>
  <si>
    <t>${MS9.select('includesConfigItem', 'SecondaryFinishingProcess', 2).processMachineQtyPerHour}</t>
  </si>
  <si>
    <t>${MS9.select('includesConfigItem', 'SecondaryFinishingProcess', 2).processMachineRatePerHr}</t>
  </si>
  <si>
    <t>${MS9.select('includesConfigItem', 'SecondaryFinishingProcess', 2).processMachineCostPerPiece}</t>
  </si>
  <si>
    <t>${MS9.select('includesConfigItem', 'SecondaryFinishingProcess', 2).processSetup}</t>
  </si>
  <si>
    <t>${MS9.select('includesConfigItem', 'SecondaryFinishingProcess', 2).metalStampingQtyPerRun}</t>
  </si>
  <si>
    <t>${MS9.select('includesConfigItem', 'SecondaryFinishingProcess', 2).processSuCostPc}</t>
  </si>
  <si>
    <t>${MS9.select('includesConfigItem', 'SecondaryFinishingProcess', 2).processLabourCostPerPiece}</t>
  </si>
  <si>
    <t>${MS9.select('includesConfigItem', 'SecondaryFinishingProcess', 2).processTotalCostPerPiece}</t>
  </si>
  <si>
    <t>${MS9.select('includesConfigItem', 'SecondaryFinishingProcess', 2).tumblingQtyPerLoad}</t>
  </si>
  <si>
    <t>${MS9.select('includesConfigItem', 'SecondaryFinishingProcess', 2).tumblingTimeperPLS}</t>
  </si>
  <si>
    <t>${MS9.select('includesConfigItem', 'SecondaryFinishingProcess', 2).tumblingSetupTime}</t>
  </si>
  <si>
    <t>${MS9.select('includesConfigItem', 'SecondaryFinishingProcess', 2).tumblingPLSMax}</t>
  </si>
  <si>
    <t>${MS9.select('includesConfigItem', 'SecondaryFinishingProcess', 2).tumblingHcPerHr}</t>
  </si>
  <si>
    <t>${MS9.select('includesConfigItem', 'SecondaryFinishingProcess', 2).tumblingAdditionalCost}</t>
  </si>
  <si>
    <t>${MS9.select('includesConfigItem', 'SecondaryFinishingProcess', 2).tumblingQtyPerAddCost}</t>
  </si>
  <si>
    <t>${MS9.select('includesConfigItem', 'SecondaryFinishingProcess', 2).tumblingQC}</t>
  </si>
  <si>
    <t>${MS9.select('includesConfigItem', 'SecondaryFinishingProcess', 2).processAddtionCostPerPc}</t>
  </si>
  <si>
    <t>${MS9.select('includesConfigItem', 'SecondaryFinishingProcess', 2).processQCCostPerPc}</t>
  </si>
  <si>
    <t>${MS9.select('configItemIncludedBy', '', 0).select('includesSalesItem', 'SecondaryFinishingProcess', 3).objectName}</t>
  </si>
  <si>
    <t>${MS9.select('includesConfigItem', 'SecondaryFinishingProcess', 3).metalStampingToolCost}</t>
  </si>
  <si>
    <t>${MS9.select('includesConfigItem', 'SecondaryFinishingProcess', 3).select('hasProcessStation', '', 0).label}</t>
  </si>
  <si>
    <t>${MS9.select('includesConfigItem', 'SecondaryFinishingProcess', 3).select('hasMSURate', '', 0).label}</t>
  </si>
  <si>
    <t>${MS9.select('includesConfigItem', 'SecondaryFinishingProcess', 3).processCycleTime}</t>
  </si>
  <si>
    <t>${MS9.select('includesConfigItem', 'SecondaryFinishingProcess', 3).processEff}</t>
  </si>
  <si>
    <t>${MS9.select('includesConfigItem', 'SecondaryFinishingProcess', 3).processMachineQtyPerHour}</t>
  </si>
  <si>
    <t>${MS9.select('includesConfigItem', 'SecondaryFinishingProcess', 3).processMachineRatePerHr}</t>
  </si>
  <si>
    <t>${MS9.select('includesConfigItem', 'SecondaryFinishingProcess', 3).processMachineCostPerPiece}</t>
  </si>
  <si>
    <t>${MS9.select('includesConfigItem', 'SecondaryFinishingProcess', 3).processSetup}</t>
  </si>
  <si>
    <t>${MS9.select('includesConfigItem', 'SecondaryFinishingProcess', 3).metalStampingQtyPerRun}</t>
  </si>
  <si>
    <t>${MS9.select('includesConfigItem', 'SecondaryFinishingProcess', 3).processSuCostPc}</t>
  </si>
  <si>
    <t>${MS9.select('includesConfigItem', 'SecondaryFinishingProcess', 3).processLabourCostPerPiece}</t>
  </si>
  <si>
    <t>${MS9.select('includesConfigItem', 'SecondaryFinishingProcess', 3).processTotalCostPerPiece}</t>
  </si>
  <si>
    <t>${MS9.select('includesConfigItem', 'SecondaryFinishingProcess', 3).tumblingQtyPerLoad}</t>
  </si>
  <si>
    <t>${MS9.select('includesConfigItem', 'SecondaryFinishingProcess', 3).tumblingTimeperPLS}</t>
  </si>
  <si>
    <t>${MS9.select('includesConfigItem', 'SecondaryFinishingProcess', 3).tumblingSetupTime}</t>
  </si>
  <si>
    <t>${MS9.select('includesConfigItem', 'SecondaryFinishingProcess', 3).tumblingPLSMax}</t>
  </si>
  <si>
    <t>${MS9.select('includesConfigItem', 'SecondaryFinishingProcess', 3).tumblingHcPerHr}</t>
  </si>
  <si>
    <t>${MS9.select('includesConfigItem', 'SecondaryFinishingProcess', 3).tumblingAdditionalCost}</t>
  </si>
  <si>
    <t>${MS9.select('includesConfigItem', 'SecondaryFinishingProcess', 3).tumblingQtyPerAddCost}</t>
  </si>
  <si>
    <t>${MS9.select('includesConfigItem', 'SecondaryFinishingProcess', 3).tumblingQC}</t>
  </si>
  <si>
    <t>${MS9.select('includesConfigItem', 'SecondaryFinishingProcess', 3).processAddtionCostPerPc}</t>
  </si>
  <si>
    <t>${MS9.select('includesConfigItem', 'SecondaryFinishingProcess', 3).processQCCostPerPc}</t>
  </si>
  <si>
    <t>${MS9.select('configItemIncludedBy', '', 0).select('includesSalesItem', 'SecondaryFinishingProcess', 4).objectName}</t>
  </si>
  <si>
    <t>${MS9.select('includesConfigItem', 'SecondaryFinishingProcess', 4).metalStampingToolCost}</t>
  </si>
  <si>
    <t>${MS9.select('includesConfigItem', 'SecondaryFinishingProcess', 4).select('hasProcessStation', '', 0).label}</t>
  </si>
  <si>
    <t>${MS9.select('includesConfigItem', 'SecondaryFinishingProcess', 4).select('hasMSURate', '', 0).label}</t>
  </si>
  <si>
    <t>${MS9.select('includesConfigItem', 'SecondaryFinishingProcess', 4).processCycleTime}</t>
  </si>
  <si>
    <t>${MS9.select('includesConfigItem', 'SecondaryFinishingProcess', 4).processEff}</t>
  </si>
  <si>
    <t>${MS9.select('includesConfigItem', 'SecondaryFinishingProcess', 4).processMachineQtyPerHour}</t>
  </si>
  <si>
    <t>${MS9.select('includesConfigItem', 'SecondaryFinishingProcess', 4).processMachineRatePerHr}</t>
  </si>
  <si>
    <t>${MS9.select('includesConfigItem', 'SecondaryFinishingProcess', 4).processMachineCostPerPiece}</t>
  </si>
  <si>
    <t>${MS9.select('includesConfigItem', 'SecondaryFinishingProcess', 4).processSetup}</t>
  </si>
  <si>
    <t>${MS9.select('includesConfigItem', 'SecondaryFinishingProcess', 4).metalStampingQtyPerRun}</t>
  </si>
  <si>
    <t>${MS9.select('includesConfigItem', 'SecondaryFinishingProcess', 4).processSuCostPc}</t>
  </si>
  <si>
    <t>${MS9.select('includesConfigItem', 'SecondaryFinishingProcess', 4).processLabourCostPerPiece}</t>
  </si>
  <si>
    <t>${MS9.select('includesConfigItem', 'SecondaryFinishingProcess', 4).processTotalCostPerPiece}</t>
  </si>
  <si>
    <t>${MS9.select('includesConfigItem', 'SecondaryFinishingProcess', 4).tumblingQtyPerLoad}</t>
  </si>
  <si>
    <t>${MS9.select('includesConfigItem', 'SecondaryFinishingProcess', 4).tumblingTimeperPLS}</t>
  </si>
  <si>
    <t>${MS9.select('includesConfigItem', 'SecondaryFinishingProcess', 4).tumblingSetupTime}</t>
  </si>
  <si>
    <t>${MS9.select('includesConfigItem', 'SecondaryFinishingProcess', 4).tumblingPLSMax}</t>
  </si>
  <si>
    <t>${MS9.select('includesConfigItem', 'SecondaryFinishingProcess', 4).tumblingHcPerHr}</t>
  </si>
  <si>
    <t>${MS9.select('includesConfigItem', 'SecondaryFinishingProcess', 4).tumblingAdditionalCost}</t>
  </si>
  <si>
    <t>${MS9.select('includesConfigItem', 'SecondaryFinishingProcess', 4).tumblingQtyPerAddCost}</t>
  </si>
  <si>
    <t>${MS9.select('includesConfigItem', 'SecondaryFinishingProcess', 4).tumblingQC}</t>
  </si>
  <si>
    <t>${MS9.select('includesConfigItem', 'SecondaryFinishingProcess', 4).processAddtionCostPerPc}</t>
  </si>
  <si>
    <t>${MS9.select('includesConfigItem', 'SecondaryFinishingProcess', 4).processQCCostPerPc}</t>
  </si>
  <si>
    <t>${MS9.metalStampingToolMarkup / 100}</t>
  </si>
  <si>
    <t>${MS9.metalStampingToAmortize}</t>
  </si>
  <si>
    <t>${MS9.metalStampingOverPcs}</t>
  </si>
  <si>
    <t>${MS9.metalStampingTransportCost}</t>
  </si>
  <si>
    <t>${MS9.metalStampingFreightFrom}</t>
  </si>
  <si>
    <t>${MS9.metalStampingFreightTo}</t>
  </si>
  <si>
    <t>${MS9.select('includesConfigItem', 'Packaging', 0).packagingNoOfCtnPerMOQ}</t>
  </si>
  <si>
    <t>${MS9.select('includesConfigItem', 'Packaging', 0).packagingStdCartonBoxPerPallet}</t>
  </si>
  <si>
    <t>${MS9.metalStampingPackagingMatl}</t>
  </si>
  <si>
    <t>${MS9.select('includesConfigItem', 'Packaging', 0).packagingTotalMatlCostPerPiece}</t>
  </si>
  <si>
    <t>${MS9.select('includesConfigItem', 'Packaging', 0).packagingCtnType}</t>
  </si>
  <si>
    <t>${MS9.metalStampingQtyShipment}</t>
  </si>
  <si>
    <t>${MS9.metalStampingFreightMode}</t>
  </si>
  <si>
    <t>${MS9.select('includesConfigItem', 'Packaging', 0).packagingNoOfPalletPerMOQ}</t>
  </si>
  <si>
    <t>${MS9.select('includesConfigItem', 'Packaging', 0).packagingStdNoOfPallet}</t>
  </si>
  <si>
    <t>${MS9.metalStampingPackagingRate}</t>
  </si>
  <si>
    <t>${MS9.select('includesConfigItem', 'Packaging', 0).packagingPkgOutputPerhrs}</t>
  </si>
  <si>
    <t>${MS9.select('includesConfigItem', 'Packaging', 0).packagingQtyPerCtn}</t>
  </si>
  <si>
    <t>${MS9.metalStampingQtyShipmentOther}</t>
  </si>
  <si>
    <t>${MS9.metalStampingFreightContType}</t>
  </si>
  <si>
    <t>${MS9.metalStampingPackagingLabourCostRate}</t>
  </si>
  <si>
    <t>${MS9.select('includesConfigItem', 'Packaging', 0).packagingLabourCostPerHr}</t>
  </si>
  <si>
    <t>${MS9.select('includesConfigItem', 'Packaging', 0).packagingQtyPerPallet}</t>
  </si>
  <si>
    <t>${MS9.metalStampingShipmentCost}</t>
  </si>
  <si>
    <t>${MS9.metalStampingHubbingCost}</t>
  </si>
  <si>
    <t>${MS9.metalStampingProcessPackagingPerPc}</t>
  </si>
  <si>
    <t>${MS9.masterPartPackagingRemark}</t>
  </si>
  <si>
    <t>${MS9.select('includesConfigItem', 'Packaging', 0).packagingFinishedGoodSize}</t>
  </si>
  <si>
    <t>${MS9.select('includesConfigItem', 'Packaging', 0).packagingStdPiecePerCartonBox}</t>
  </si>
  <si>
    <t>${MS9.select('includesConfigItem', 'Packaging', 0).packagingFinishedGoodsPerPallet}</t>
  </si>
  <si>
    <t>${MS9.select('includesConfigItem', 'Packaging', 0).packagingPalletCode}</t>
  </si>
  <si>
    <t>${MS9.select('includesConfigItem', 'Packaging', 0).packagingPalletSize}</t>
  </si>
  <si>
    <t>${MS9.select('includesConfigItem', 'Packaging', 0).packagingPalletUnitPrice}</t>
  </si>
  <si>
    <t>${MS9.select('includesConfigItem', 'Packaging', 0).packagingPalletTotalPrice}</t>
  </si>
  <si>
    <t>${MS9.select('includesConfigItem', 'Packaging', 0).packagingCartonBoxCode}</t>
  </si>
  <si>
    <t>${MS9.select('includesConfigItem', 'Packaging', 0).packagingCartonBoxSize}</t>
  </si>
  <si>
    <t>${MS9.select('includesConfigItem', 'Packaging', 0).packagingCartonBoxUnitPrice}</t>
  </si>
  <si>
    <t>${MS9.select('includesConfigItem', 'Packaging', 0).packagingCartonBoxTotalPrice}</t>
  </si>
  <si>
    <t>${MS9.metalStampingPiecesPerPallet}</t>
  </si>
  <si>
    <t>${MS9.metalStampingEngineeringHrs}</t>
  </si>
  <si>
    <t>${MS9.metalStampingEngineeringCost}</t>
  </si>
  <si>
    <t>${MS9.metalStampingDevelopmentHrs}</t>
  </si>
  <si>
    <t>${MS9.metalStampingDevelopmentCost}</t>
  </si>
  <si>
    <t>${MS9.select('configItemIncludedBy', '', 0).select('includesSalesItem', 'Packaging', 0).select('includesSalesItem','PurchasedPartSubMaterial',0).objectName}</t>
  </si>
  <si>
    <t>${MS9.select('includesConfigItem', 'Packaging', 0).select('includesConfigItem', 'PurchasedPartSubMaterial', 0).partPartNumber}</t>
  </si>
  <si>
    <t>${MS9.select('includesConfigItem', 'Packaging', 0).select('includesConfigItem', 'PurchasedPartSubMaterial', 0).purchasedPartPartDescription}</t>
  </si>
  <si>
    <t>${MS9.select('includesConfigItem', 'Packaging', 0).select('includesConfigItem', 'PurchasedPartSubMaterial', 0).packagingPurchasedPartsQtyPerPalletOther}</t>
  </si>
  <si>
    <t>${MS9.select('configItemIncludedBy', '', 0).select('includesSalesItem', 'Packaging', 0).select('includesSalesItem','PurchasedPartSubMaterial',0).select('includesItemHeaderPriceItem','',0).itemHeaderQuantity}</t>
  </si>
  <si>
    <t>${MS9.select('includesConfigItem', 'Packaging', 0).select('includesConfigItem', 'PurchasedPartSubMaterial', 0).packagingPurchasedPartsQtyPerPallet}</t>
  </si>
  <si>
    <t>${MS9.select('includesConfigItem', 'Packaging', 0).select('includesConfigItem', 'PurchasedPartSubMaterial', 0).mrbNonMFGactlCostPerPiece}</t>
  </si>
  <si>
    <t>${MS9.metalStampingDaysOfStockReqd}</t>
  </si>
  <si>
    <t>${MS9.metalStampingNoOfParts}</t>
  </si>
  <si>
    <t>${MS9.select('configItemIncludedBy', '', 0).select('includesSalesItem', 'Packaging', 0).select('includesSalesItem','PurchasedPartSubMaterial',1).objectName}</t>
  </si>
  <si>
    <t>${MS9.select('includesConfigItem', 'Packaging', 0).select('includesConfigItem', 'PurchasedPartSubMaterial', 1).partPartNumber}</t>
  </si>
  <si>
    <t>${MS9.select('includesConfigItem', 'Packaging', 0).select('includesConfigItem', 'PurchasedPartSubMaterial', 1).purchasedPartPartDescription}</t>
  </si>
  <si>
    <t>${MS9.select('includesConfigItem', 'Packaging', 0).select('includesConfigItem', 'PurchasedPartSubMaterial', 1).packagingPurchasedPartsQtyPerPalletOther}</t>
  </si>
  <si>
    <t>${MS9.select('configItemIncludedBy', '', 0).select('includesSalesItem', 'Packaging', 0).select('includesSalesItem','PurchasedPartSubMaterial',1).select('includesItemHeaderPriceItem','',0).itemHeaderQuantity}</t>
  </si>
  <si>
    <t>${MS9.select('includesConfigItem', 'Packaging', 0).select('includesConfigItem', 'PurchasedPartSubMaterial', 1).packagingPurchasedPartsQtyPerPallet}</t>
  </si>
  <si>
    <t>${MS9.select('includesConfigItem', 'Packaging', 0).select('includesConfigItem', 'PurchasedPartSubMaterial', 1).mrbNonMFGactlCostPerPiece}</t>
  </si>
  <si>
    <t>${MS9.metalStampingProgrammingHrs}</t>
  </si>
  <si>
    <t>${MS9.metalStampingProgrammingCost}</t>
  </si>
  <si>
    <t>${MS9.select('configItemIncludedBy', '', 0).select('includesSalesItem', 'Packaging', 0).select('includesSalesItem','PurchasedPartSubMaterial',2).objectName}</t>
  </si>
  <si>
    <t>${MS9.select('includesConfigItem', 'Packaging', 0).select('includesConfigItem', 'PurchasedPartSubMaterial', 2).partPartNumber}</t>
  </si>
  <si>
    <t>${MS9.select('includesConfigItem', 'Packaging', 0).select('includesConfigItem', 'PurchasedPartSubMaterial', 2).purchasedPartPartDescription}</t>
  </si>
  <si>
    <t>${MS9.select('includesConfigItem', 'Packaging', 0).select('includesConfigItem', 'PurchasedPartSubMaterial', 2).packagingPurchasedPartsQtyPerPalletOther}</t>
  </si>
  <si>
    <t>${MS9.select('configItemIncludedBy', '', 0).select('includesSalesItem', 'Packaging', 0).select('includesSalesItem','PurchasedPartSubMaterial',2).select('includesItemHeaderPriceItem','',0).itemHeaderQuantity}</t>
  </si>
  <si>
    <t>${MS9.select('includesConfigItem', 'Packaging', 0).select('includesConfigItem', 'PurchasedPartSubMaterial', 2).packagingPurchasedPartsQtyPerPallet}</t>
  </si>
  <si>
    <t>${MS9.select('includesConfigItem', 'Packaging', 0).select('includesConfigItem', 'PurchasedPartSubMaterial', 2).mrbNonMFGactlCostPerPiece}</t>
  </si>
  <si>
    <t>${MS9.select('configItemIncludedBy', '', 0).select('includesSalesItem', 'Packaging', 0).select('includesSalesItem','PurchasedPartSubMaterial',3).objectName}</t>
  </si>
  <si>
    <t>${MS9.select('includesConfigItem', 'Packaging', 0).select('includesConfigItem', 'PurchasedPartSubMaterial', 3).partPartNumber}</t>
  </si>
  <si>
    <t>${MS9.select('includesConfigItem', 'Packaging', 0).select('includesConfigItem', 'PurchasedPartSubMaterial',3).purchasedPartPartDescription}</t>
  </si>
  <si>
    <t>${MS9.select('includesConfigItem', 'Packaging', 0).select('includesConfigItem', 'PurchasedPartSubMaterial', 3).packagingPurchasedPartsQtyPerPalletOther}</t>
  </si>
  <si>
    <t>${MS9.select('configItemIncludedBy', '', 0).select('includesSalesItem', 'Packaging', 0).select('includesSalesItem','PurchasedPartSubMaterial',3).select('includesItemHeaderPriceItem','',0).itemHeaderQuantity}</t>
  </si>
  <si>
    <t>${MS9.select('includesConfigItem', 'Packaging', 0).select('includesConfigItem', 'PurchasedPartSubMaterial', 3).packagingPurchasedPartsQtyPerPallet}</t>
  </si>
  <si>
    <t>${MS9.select('includesConfigItem', 'Packaging', 0).select('includesConfigItem', 'PurchasedPartSubMaterial', 3).mrbNonMFGactlCostPerPiece}</t>
  </si>
  <si>
    <t>${MS9.select('configItemIncludedBy', '', 0).select('includesSalesItem', 'Packaging', 0).select('includesSalesItem','PurchasedPartSubMaterial',4).objectName}</t>
  </si>
  <si>
    <t>${MS9.select('includesConfigItem', 'Packaging', 0).select('includesConfigItem', 'PurchasedPartSubMaterial', 4).partPartNumber}</t>
  </si>
  <si>
    <t>${MS9.select('includesConfigItem', 'Packaging', 0).select('includesConfigItem', 'PurchasedPartSubMaterial', 4).purchasedPartPartDescription}</t>
  </si>
  <si>
    <t>${MS9.select('includesConfigItem', 'Packaging', 0).select('includesConfigItem', 'PurchasedPartSubMaterial', 4).packagingPurchasedPartsQtyPerPalletOther}</t>
  </si>
  <si>
    <t>${MS9.select('configItemIncludedBy', '', 0).select('includesSalesItem', 'Packaging', 0).select('includesSalesItem','PurchasedPartSubMaterial',4).select('includesItemHeaderPriceItem','',0).itemHeaderQuantity}</t>
  </si>
  <si>
    <t>${MS9.select('includesConfigItem', 'Packaging', 0).select('includesConfigItem', 'PurchasedPartSubMaterial', 4).packagingPurchasedPartsQtyPerPallet}</t>
  </si>
  <si>
    <t>${MS9.select('includesConfigItem', 'Packaging', 0).select('includesConfigItem', 'PurchasedPartSubMaterial', 4).mrbNonMFGactlCostPerPiece}</t>
  </si>
  <si>
    <t>${MS9.select('configItemIncludedBy', '', 0).select('includesSalesItem', 'Packaging', 0).select('includesSalesItem','PurchasedPartSubMaterial',5).objectName}</t>
  </si>
  <si>
    <t>${MS9.select('includesConfigItem', 'Packaging', 0).select('includesConfigItem', 'PurchasedPartSubMaterial', 5).partPartNumber}</t>
  </si>
  <si>
    <t>${MS9.select('includesConfigItem', 'Packaging', 0).select('includesConfigItem', 'PurchasedPartSubMaterial', 5).purchasedPartPartDescription}</t>
  </si>
  <si>
    <t>${MS9.select('includesConfigItem', 'Packaging', 0).select('includesConfigItem', 'PurchasedPartSubMaterial', 5).packagingPurchasedPartsQtyPerPalletOther}</t>
  </si>
  <si>
    <t>${MS9.select('configItemIncludedBy', '', 0).select('includesSalesItem', 'Packaging', 0).select('includesSalesItem','PurchasedPartSubMaterial',5).select('includesItemHeaderPriceItem','',0).itemHeaderQuantity}</t>
  </si>
  <si>
    <t>${MS9.select('includesConfigItem', 'Packaging', 0).select('includesConfigItem', 'PurchasedPartSubMaterial', 5).packagingPurchasedPartsQtyPerPallet}</t>
  </si>
  <si>
    <t>${MS9.select('includesConfigItem', 'Packaging', 0).select('includesConfigItem', 'PurchasedPartSubMaterial', 5).mrbNonMFGactlCostPerPiece}</t>
  </si>
  <si>
    <t>${MS9.select('configItemIncludedBy', '', 0).select('includesSalesItem', 'Packaging', 0).select('includesSalesItem','PurchasedPartSubMaterial',6).objectName}</t>
  </si>
  <si>
    <t>${MS9.select('includesConfigItem', 'Packaging', 0).select('includesConfigItem', 'PurchasedPartSubMaterial', 6).partPartNumber}</t>
  </si>
  <si>
    <t>${MS9.select('includesConfigItem', 'Packaging', 0).select('includesConfigItem', 'PurchasedPartSubMaterial', 6).purchasedPartPartDescription}</t>
  </si>
  <si>
    <t>${MS9.select('includesConfigItem', 'Packaging', 0).select('includesConfigItem', 'PurchasedPartSubMaterial', 6).packagingPurchasedPartsQtyPerPalletOther}</t>
  </si>
  <si>
    <t>${MS9.select('configItemIncludedBy', '', 0).select('includesSalesItem', 'Packaging', 0).select('includesSalesItem','PurchasedPartSubMaterial',6).select('includesItemHeaderPriceItem','',0).itemHeaderQuantity}</t>
  </si>
  <si>
    <t>${MS9.select('includesConfigItem', 'Packaging', 0).select('includesConfigItem', 'PurchasedPartSubMaterial', 6).packagingPurchasedPartsQtyPerPallet}</t>
  </si>
  <si>
    <t>${MS9.select('includesConfigItem', 'Packaging', 0).select('includesConfigItem', 'PurchasedPartSubMaterial', 6).mrbNonMFGactlCostPerPiece}</t>
  </si>
  <si>
    <t>${MS9.select('configItemIncludedBy', '', 0).select('includesSalesItem', 'Packaging', 0).select('includesSalesItem','PurchasedPartSubMaterial',7).objectName}</t>
  </si>
  <si>
    <t>${MS9.select('includesConfigItem', 'Packaging', 0).select('includesConfigItem', 'PurchasedPartSubMaterial', 7).partPartNumber}</t>
  </si>
  <si>
    <t>${MS9.select('includesConfigItem', 'Packaging', 0).select('includesConfigItem', 'PurchasedPartSubMaterial', 7).purchasedPartPartDescription}</t>
  </si>
  <si>
    <t>${MS9.select('includesConfigItem', 'Packaging', 0).select('includesConfigItem', 'PurchasedPartSubMaterial', 7).packagingPurchasedPartsQtyPerPalletOther}</t>
  </si>
  <si>
    <t>${MS9.select('configItemIncludedBy', '', 0).select('includesSalesItem', 'Packaging', 0).select('includesSalesItem','PurchasedPartSubMaterial',7).select('includesItemHeaderPriceItem','',0).itemHeaderQuantity}</t>
  </si>
  <si>
    <t>${MS9.select('includesConfigItem', 'Packaging', 0).select('includesConfigItem', 'PurchasedPartSubMaterial', 7).packagingPurchasedPartsQtyPerPallet}</t>
  </si>
  <si>
    <t>${MS9.select('includesConfigItem', 'Packaging', 0).select('includesConfigItem', 'PurchasedPartSubMaterial', 7).mrbNonMFGactlCostPerPiece}</t>
  </si>
  <si>
    <t>${MS9.metalStampingFinishingMarkup/100}</t>
  </si>
  <si>
    <t>${MS9.select('configItemIncludedBy', '', 0).select('includesSalesItem', 'Packaging', 0).select('includesSalesItem','PurchasedPartSubMaterial',8).objectName}</t>
  </si>
  <si>
    <t>${MS9.select('includesConfigItem', 'Packaging', 0).select('includesConfigItem', 'PurchasedPartSubMaterial', 8).partPartNumber}</t>
  </si>
  <si>
    <t>${MS9.select('includesConfigItem', 'Packaging', 0).select('includesConfigItem', 'PurchasedPartSubMaterial',8).purchasedPartPartDescription}</t>
  </si>
  <si>
    <t>${MS9.select('includesConfigItem', 'Packaging', 0).select('includesConfigItem', 'PurchasedPartSubMaterial', 8).packagingPurchasedPartsQtyPerPalletOther}</t>
  </si>
  <si>
    <t>${MS9.select('configItemIncludedBy', '', 0).select('includesSalesItem', 'Packaging', 0).select('includesSalesItem','PurchasedPartSubMaterial',8).select('includesItemHeaderPriceItem','',0).itemHeaderQuantity}</t>
  </si>
  <si>
    <t>${MS9.select('includesConfigItem', 'Packaging', 0).select('includesConfigItem', 'PurchasedPartSubMaterial', 8).packagingPurchasedPartsQtyPerPallet}</t>
  </si>
  <si>
    <t>${MS9.select('includesConfigItem', 'Packaging', 0).select('includesConfigItem', 'PurchasedPartSubMaterial', 8).mrbNonMFGactlCostPerPiece}</t>
  </si>
  <si>
    <t>${MS9.select('configItemIncludedBy', '', 0).select('includesSalesItem', 'Packaging', 0).select('includesSalesItem','PurchasedPartSubMaterial',9).objectName}</t>
  </si>
  <si>
    <t>${MS9.select('includesConfigItem', 'Packaging', 0).select('includesConfigItem', 'PurchasedPartSubMaterial', 9).partPartNumber}</t>
  </si>
  <si>
    <t>${MS9.select('includesConfigItem', 'Packaging', 0).select('includesConfigItem', 'PurchasedPartSubMaterial',9).purchasedPartPartDescription}</t>
  </si>
  <si>
    <t>${MS9.select('includesConfigItem', 'Packaging', 0).select('includesConfigItem', 'PurchasedPartSubMaterial', 9).packagingPurchasedPartsQtyPerPalletOther}</t>
  </si>
  <si>
    <t>${MS9.select('configItemIncludedBy', '', 0).select('includesSalesItem', 'Packaging', 0).select('includesSalesItem','PurchasedPartSubMaterial',9).select('includesItemHeaderPriceItem','',0).itemHeaderQuantity}</t>
  </si>
  <si>
    <t>${MS9.select('includesConfigItem', 'Packaging', 0).select('includesConfigItem', 'PurchasedPartSubMaterial', 9).packagingPurchasedPartsQtyPerPallet}</t>
  </si>
  <si>
    <t>${MS9.select('includesConfigItem', 'Packaging', 0).select('includesConfigItem', 'PurchasedPartSubMaterial', 9).mrbNonMFGactlCostPerPiece}</t>
  </si>
  <si>
    <t>${MS9.select('configItemIncludedBy', '', 0).select('includesSalesItem', 'Packaging', 0).select('includesSalesItem','PurchasedPartSubMaterial',10).objectName}</t>
  </si>
  <si>
    <t>${MS9.select('includesConfigItem', 'Packaging', 0).select('includesConfigItem', 'PurchasedPartSubMaterial', 10).partPartNumber}</t>
  </si>
  <si>
    <t>${MS9.select('includesConfigItem', 'Packaging', 0).select('includesConfigItem', 'PurchasedPartSubMaterial', 10).purchasedPartPartDescription}</t>
  </si>
  <si>
    <t>${MS9.select('includesConfigItem', 'Packaging', 0).select('includesConfigItem', 'PurchasedPartSubMaterial', 10).packagingPurchasedPartsQtyPerPalletOther}</t>
  </si>
  <si>
    <t>${MS9.select('configItemIncludedBy', '', 0).select('includesSalesItem', 'Packaging', 0).select('includesSalesItem','PurchasedPartSubMaterial',10).select('includesItemHeaderPriceItem','',0).itemHeaderQuantity}</t>
  </si>
  <si>
    <t>${MS9.select('includesConfigItem', 'Packaging', 0).select('includesConfigItem', 'PurchasedPartSubMaterial', 10).packagingPurchasedPartsQtyPerPallet}</t>
  </si>
  <si>
    <t>${MS9.select('includesConfigItem', 'Packaging', 0).select('includesConfigItem', 'PurchasedPartSubMaterial', 10).mrbNonMFGactlCostPerPiece}</t>
  </si>
  <si>
    <t>${MS9.select('configItemIncludedBy', '', 0).select('includesSalesItem', 'Packaging', 0).select('includesSalesItem','PurchasedPartSubMaterial',11).objectName}</t>
  </si>
  <si>
    <t>${MS9.select('includesConfigItem', 'Packaging', 0).select('includesConfigItem', 'PurchasedPartSubMaterial', 11).partPartNumber}</t>
  </si>
  <si>
    <t>${MS9.select('includesConfigItem', 'Packaging', 0).select('includesConfigItem', 'PurchasedPartSubMaterial', 11).purchasedPartPartDescription}</t>
  </si>
  <si>
    <t>${MS9.select('includesConfigItem', 'Packaging', 0).select('includesConfigItem', 'PurchasedPartSubMaterial', 11).packagingPurchasedPartsQtyPerPalletOther}</t>
  </si>
  <si>
    <t>${MS9.select('configItemIncludedBy', '', 0).select('includesSalesItem', 'Packaging', 0).select('includesSalesItem','PurchasedPartSubMaterial',11).select('includesItemHeaderPriceItem','',0).itemHeaderQuantity}</t>
  </si>
  <si>
    <t>${MS9.select('includesConfigItem', 'Packaging', 0).select('includesConfigItem', 'PurchasedPartSubMaterial', 11).packagingPurchasedPartsQtyPerPallet}</t>
  </si>
  <si>
    <t>${MS9.select('includesConfigItem', 'Packaging', 0).select('includesConfigItem', 'PurchasedPartSubMaterial', 11).mrbNonMFGactlCostPerPiece}</t>
  </si>
  <si>
    <t>${MS9.metalStampingPackagingMatlMarkup/100}</t>
  </si>
  <si>
    <t>${MS9.metalStampingFreightMarkup/100}</t>
  </si>
  <si>
    <t>${MS9.select('includesConfigItem', 'Packaging', 0).packagingMarkUp}</t>
  </si>
  <si>
    <t>${MS9.metalStampingYieldLossMarkup/100}</t>
  </si>
  <si>
    <t>${MS9.metalStampingOverheadMarkup/100}</t>
  </si>
  <si>
    <t>${MS9.metalStampingProfitMarkup/100}</t>
  </si>
  <si>
    <t>${MS9.metalStampingFinancingMarkup/100}</t>
  </si>
  <si>
    <t>${MS9.metalStampingCustomDutyMarkup/100}</t>
  </si>
  <si>
    <t>${MS9.metalStampingTotalCostNoMarkup}</t>
  </si>
  <si>
    <t>${MS9.metalStampingYearOverYearReductionY1}</t>
  </si>
  <si>
    <t>${MS9.metalStampingTotalCostY1}</t>
  </si>
  <si>
    <t>${MS9.metalStampingVAT}</t>
  </si>
  <si>
    <t>${MS9.metalStampingYearOverYearReductionY2}</t>
  </si>
  <si>
    <t>${MS9.metalStampingTotalCostY2}</t>
  </si>
  <si>
    <t>${MS9.metalStampingYearOverYearReductionY3}</t>
  </si>
  <si>
    <t>${MS9.metalStampingTotalCostY3}</t>
  </si>
  <si>
    <t>${MS9.metalStampingYearOverYearReductionY4}</t>
  </si>
  <si>
    <t>${MS9.metalStampingTotalCostY4}</t>
  </si>
  <si>
    <t>${MS9.metalStampingYearOverYearReductionY5}</t>
  </si>
  <si>
    <t>${MS9.metalStampingTotalCostY5}</t>
  </si>
  <si>
    <t>${MS10.partPartName}</t>
  </si>
  <si>
    <t>${MS10.partPartNumber}</t>
  </si>
  <si>
    <t>${MS10.metalStampingProjectVolume}</t>
  </si>
  <si>
    <t>${MS10.metalStampingQtyMth}</t>
  </si>
  <si>
    <t>${MS10.metalStampingQtyPerRunOther}</t>
  </si>
  <si>
    <t>${MS10.metalStampingPartFlatThickness}</t>
  </si>
  <si>
    <t>${MS10.metalStampingDensityOther}</t>
  </si>
  <si>
    <t>${MS10.metalStampingCavity}</t>
  </si>
  <si>
    <t>${MS10.hasMaterialType.label}</t>
  </si>
  <si>
    <t>${MS10.metalStampingPartFlatLength}</t>
  </si>
  <si>
    <t>${MS10.metalStampingDegreasing}</t>
  </si>
  <si>
    <t>${MS10.hasMaterialSpecification.label}</t>
  </si>
  <si>
    <t>${MS10.metalStampingDensity}</t>
  </si>
  <si>
    <t>${MS10.metalStampingLeadTimeMaterial}</t>
  </si>
  <si>
    <t>${MS10.metalStampingPartVolume}</t>
  </si>
  <si>
    <t>${MS10.metalStampingRawMatlCost}</t>
  </si>
  <si>
    <t>${MS10.metalStampingCostPerSingleStrip}</t>
  </si>
  <si>
    <t>${MS10.metalStampingPartFlatWidth}</t>
  </si>
  <si>
    <t>${MS10.metalStampingSelfEvaporatingOil}</t>
  </si>
  <si>
    <t>${MS10.metalStampingProposedTypeOther}</t>
  </si>
  <si>
    <t>${MS10.metalStampingStripLength}</t>
  </si>
  <si>
    <t>${MS10.dcMaterialInputRunnerWtPerPc}</t>
  </si>
  <si>
    <t>${MS10.metalStampingNetWeightColdForging}</t>
  </si>
  <si>
    <t>${MS10.metalStampingSlittingCost}</t>
  </si>
  <si>
    <t>${MS10.metalStampingMaterialWeight}</t>
  </si>
  <si>
    <t>${MS10.metalStampingStripSizeThickness}</t>
  </si>
  <si>
    <t>${MS10.metalStampingWidth}</t>
  </si>
  <si>
    <t>${MS10.dcMaterialInputOverflowWtPerPc}</t>
  </si>
  <si>
    <t>${MS10.metalStampingOuterDiameter}</t>
  </si>
  <si>
    <t>${MS10.metalStampingRawMatlMarkup / 100}</t>
  </si>
  <si>
    <t>${MS10.metalStampingSmallPartWeight}</t>
  </si>
  <si>
    <t>${MS10.metalStampingWastage / 100}</t>
  </si>
  <si>
    <t>${MS10.dcMaterialInputRecovery/100}</t>
  </si>
  <si>
    <t>${MS10.metalStampingInnerDiameter}</t>
  </si>
  <si>
    <t>${MS10.metalStampingNoOfPitchWastedPerStrip}</t>
  </si>
  <si>
    <t>${MS10.metalStampingPerimeter}</t>
  </si>
  <si>
    <t>${MS10.metalStampingNetWeight}</t>
  </si>
  <si>
    <t>${MS10.metalStampingPitch}</t>
  </si>
  <si>
    <t>${MS10.metalStampingMaterialCode}</t>
  </si>
  <si>
    <t>${MS10.metalStampingDiameter}</t>
  </si>
  <si>
    <t>${MS10.metalStampingArea}</t>
  </si>
  <si>
    <t>${MS10.metalStampingScrapPerKg}</t>
  </si>
  <si>
    <t>${MS10.metalStampingRebate}</t>
  </si>
  <si>
    <t>${MS10.metalStampingEstimatedQtyPerSize}</t>
  </si>
  <si>
    <t>${MS10.select('configItemIncludedBy', '', 0).select('includesSalesItem', 'Subcon', 0).objectName}</t>
  </si>
  <si>
    <t>${MS10.select('includesConfigItem', 'Subcon', 0).mrbNonMFGSource}</t>
  </si>
  <si>
    <t>${MS10.select('includesConfigItem', 'Subcon', 0).mrbNonMFGactlCostPerPiece}</t>
  </si>
  <si>
    <t>${MS10.select('includesConfigItem', 'Subcon', 0).mrbNonMFGMarkUp}</t>
  </si>
  <si>
    <t>${MS10.select('includesConfigItem', 'Subcon', 0).mrbNonMFGCostPerSet}</t>
  </si>
  <si>
    <t>${MS10.select('includesConfigItem', 'Subcon', 0).secondaryProcessDescription}</t>
  </si>
  <si>
    <t>${MS10.select('includesConfigItem', 'Subcon', 0).subconRemark}</t>
  </si>
  <si>
    <t>${MS10.select('configItemIncludedBy', '', 0).select('includesSalesItem', 'Subcon', 1).objectName}</t>
  </si>
  <si>
    <t>${MS10.select('includesConfigItem', 'Subcon', 1).mrbNonMFGSource}</t>
  </si>
  <si>
    <t>${MS10.select('includesConfigItem', 'Subcon', 1).mrbNonMFGactlCostPerPiece}</t>
  </si>
  <si>
    <t>${MS10.select('includesConfigItem', 'Subcon', 1).mrbNonMFGMarkUp}</t>
  </si>
  <si>
    <t>${MS10.select('includesConfigItem', 'Subcon', 1).mrbNonMFGCostPerSet}</t>
  </si>
  <si>
    <t>${MS10.select('includesConfigItem', 'Subcon', 1).secondaryProcessDescription}</t>
  </si>
  <si>
    <t>${MS10.select('includesConfigItem', 'Subcon', 1).subconRemark}</t>
  </si>
  <si>
    <t>${MS10.select('configItemIncludedBy', '', 0).select('includesSalesItem', 'Subcon', 2).objectName}</t>
  </si>
  <si>
    <t>${MS10.select('includesConfigItem', 'Subcon', 2).mrbNonMFGSource}</t>
  </si>
  <si>
    <t>${MS10.select('includesConfigItem', 'Subcon', 2).mrbNonMFGactlCostPerPiece}</t>
  </si>
  <si>
    <t>${MS10.select('includesConfigItem', 'Subcon', 2).mrbNonMFGMarkUp}</t>
  </si>
  <si>
    <t>${MS10.select('includesConfigItem', 'Subcon', 2).mrbNonMFGCostPerSet}</t>
  </si>
  <si>
    <t>${MS10.select('includesConfigItem', 'Subcon', 2).secondaryProcessDescription}</t>
  </si>
  <si>
    <t>${MS10.select('includesConfigItem', 'Subcon', 2).subconRemark}</t>
  </si>
  <si>
    <t>${MS10.select('configItemIncludedBy', '', 0).select('includesSalesItem', 'Subcon', 3).objectName}</t>
  </si>
  <si>
    <t>${MS10.select('includesConfigItem', 'Subcon', 3).mrbNonMFGSource}</t>
  </si>
  <si>
    <t>${MS10.select('includesConfigItem', 'Subcon', 3).mrbNonMFGactlCostPerPiece}</t>
  </si>
  <si>
    <t>${MS10.select('includesConfigItem', 'Subcon', 3).mrbNonMFGMarkUp}</t>
  </si>
  <si>
    <t>${MS10.select('includesConfigItem', 'Subcon', 3).mrbNonMFGCostPerSet}</t>
  </si>
  <si>
    <t>${MS10.select('includesConfigItem', 'Subcon', 3).secondaryProcessDescription}</t>
  </si>
  <si>
    <t>${MS10.select('includesConfigItem', 'Subcon', 3).subconRemark}</t>
  </si>
  <si>
    <t>${MS10.select('configItemIncludedBy', '', 0).select('includesSalesItem', 'Subcon', 4).objectName}</t>
  </si>
  <si>
    <t>${MS10.select('includesConfigItem', 'Subcon', 4).mrbNonMFGSource}</t>
  </si>
  <si>
    <t>${MS10.select('includesConfigItem', 'Subcon', 4).mrbNonMFGactlCostPerPiece}</t>
  </si>
  <si>
    <t>${MS10.select('includesConfigItem', 'Subcon', 4).mrbNonMFGMarkUp}</t>
  </si>
  <si>
    <t>${MS10.select('includesConfigItem', 'Subcon', 4).mrbNonMFGCostPerSet}</t>
  </si>
  <si>
    <t>${MS10.select('includesConfigItem', 'Subcon', 4).secondaryProcessDescription}</t>
  </si>
  <si>
    <t>${MS10.select('includesConfigItem', 'Subcon', 4).subconRemark}</t>
  </si>
  <si>
    <t>${MS10.select('configItemIncludedBy', '', 0).select('includesSalesItem', 'Subcon', 5).objectName}</t>
  </si>
  <si>
    <t>${MS10.select('includesConfigItem', 'Subcon', 5).mrbNonMFGSource}</t>
  </si>
  <si>
    <t>${MS10.select('includesConfigItem', 'Subcon', 5).mrbNonMFGactlCostPerPiece}</t>
  </si>
  <si>
    <t>${MS10.select('includesConfigItem', 'Subcon', 5).mrbNonMFGMarkUp}</t>
  </si>
  <si>
    <t>${MS10.select('includesConfigItem', 'Subcon', 5).mrbNonMFGCostPerSet}</t>
  </si>
  <si>
    <t>${MS10.select('includesConfigItem', 'Subcon', 5).secondaryProcessDescription}</t>
  </si>
  <si>
    <t>${MS10.select('includesConfigItem', 'Subcon', 5).subconRemark}</t>
  </si>
  <si>
    <t>${MS10.metalStampingDegreasingCostPerPc}</t>
  </si>
  <si>
    <t>${MS10.metalStampingDegreasingCostPerSet}</t>
  </si>
  <si>
    <t>${MS10.metalStampingSelfEvaporatingOilCostPerPc}</t>
  </si>
  <si>
    <t>${MS10.metalStampingSelfEvaporatingOilCostPerSet}</t>
  </si>
  <si>
    <t>${MS10.select('configItemIncludedBy', '', 0).select('includesSalesItem', 'InhouseFinishing', 0).objectName}</t>
  </si>
  <si>
    <t>${MS10.select('includesConfigItem', 'InhouseFinishing', 0).mrbNonMFGSource}</t>
  </si>
  <si>
    <t>${MS10.select('includesConfigItem', 'InhouseFinishing', 0).mrbNonMFGactlCostPerPiece}</t>
  </si>
  <si>
    <t>${MS10.select('includesConfigItem', 'InhouseFinishing', 0).mrbNonMFGMarkUp}</t>
  </si>
  <si>
    <t>${MS10.select('includesConfigItem', 'InhouseFinishing', 0).mrbNonMFGCostPerSet}</t>
  </si>
  <si>
    <t>${MS10.select('includesConfigItem', 'InhouseFinishing', 0).secondaryProcessDescription}</t>
  </si>
  <si>
    <t>${MS10.select('includesConfigItem', 'InhouseFinishing', 0).subconRemark}</t>
  </si>
  <si>
    <t>${MS10.select('configItemIncludedBy', '', 0).select('includesSalesItem', 'InhouseFinishing', 1).objectName}</t>
  </si>
  <si>
    <t>${MS10.select('includesConfigItem', 'InhouseFinishing', 1).mrbNonMFGSource}</t>
  </si>
  <si>
    <t>${MS10.select('includesConfigItem', 'InhouseFinishing', 1).mrbNonMFGactlCostPerPiece}</t>
  </si>
  <si>
    <t>${MS10.select('includesConfigItem', 'InhouseFinishing', 1).mrbNonMFGMarkUp}</t>
  </si>
  <si>
    <t>${MS10.select('includesConfigItem', 'InhouseFinishing', 1).mrbNonMFGCostPerSet}</t>
  </si>
  <si>
    <t>${MS10.select('includesConfigItem', 'InhouseFinishing', 1).secondaryProcessDescription}</t>
  </si>
  <si>
    <t>${MS10.select('includesConfigItem', 'InhouseFinishing', 1).subconRemark}</t>
  </si>
  <si>
    <t>${MS10.select('configItemIncludedBy', '', 0).select('includesSalesItem', 'InhouseFinishing', 2).objectName}</t>
  </si>
  <si>
    <t>${MS10.select('includesConfigItem', 'InhouseFinishing', 2).mrbNonMFGSource}</t>
  </si>
  <si>
    <t>${MS10.select('includesConfigItem', 'InhouseFinishing',2).mrbNonMFGactlCostPerPiece}</t>
  </si>
  <si>
    <t>${MS10.select('includesConfigItem', 'InhouseFinishing', 2).mrbNonMFGMarkUp}</t>
  </si>
  <si>
    <t>${MS10.select('includesConfigItem', 'InhouseFinishing', 2).mrbNonMFGCostPerSet}</t>
  </si>
  <si>
    <t>${MS10.select('includesConfigItem', 'InhouseFinishing', 2).secondaryProcessDescription}</t>
  </si>
  <si>
    <t>${MS10.select('includesConfigItem', 'InhouseFinishing', 2).subconRemark}</t>
  </si>
  <si>
    <t>${MS10.select('configItemIncludedBy', '', 0).select('includesSalesItem', 'InhouseFinishing', 3).objectName}</t>
  </si>
  <si>
    <t>${MS10.select('includesConfigItem', 'InhouseFinishing', 3).mrbNonMFGSource}</t>
  </si>
  <si>
    <t>${MS10.select('includesConfigItem', 'InhouseFinishing', 3).mrbNonMFGactlCostPerPiece}</t>
  </si>
  <si>
    <t>${MS10.select('includesConfigItem', 'InhouseFinishing', 3).mrbNonMFGMarkUp}</t>
  </si>
  <si>
    <t>${MS10.select('includesConfigItem', 'InhouseFinishing', 3).mrbNonMFGCostPerSet}</t>
  </si>
  <si>
    <t>${MS10.select('includesConfigItem', 'InhouseFinishing', 3).secondaryProcessDescription}</t>
  </si>
  <si>
    <t>${MS10.select('includesConfigItem', 'InhouseFinishing', 3).subconRemark}</t>
  </si>
  <si>
    <t>${MS10.select('configItemIncludedBy', '', 0).select('includesSalesItem', 'InhouseFinishing', 4).objectName}</t>
  </si>
  <si>
    <t>${MS10.select('includesConfigItem', 'InhouseFinishing', 4).mrbNonMFGSource}</t>
  </si>
  <si>
    <t>${MS10.select('includesConfigItem', 'InhouseFinishing', 4).mrbNonMFGactlCostPerPiece}</t>
  </si>
  <si>
    <t>${MS10.select('includesConfigItem', 'InhouseFinishing', 4).mrbNonMFGMarkUp}</t>
  </si>
  <si>
    <t>${MS10.select('includesConfigItem', 'InhouseFinishing', 4).mrbNonMFGCostPerSet}</t>
  </si>
  <si>
    <t>${MS10.select('includesConfigItem', 'InhouseFinishing', 4).secondaryProcessDescription}</t>
  </si>
  <si>
    <t>${MS10.select('includesConfigItem', 'InhouseFinishing', 4).subconRemark}</t>
  </si>
  <si>
    <t>${MS10.select('configItemIncludedBy', '', 0).select('includesSalesItem', 'InhouseFinishing', 5).objectName}</t>
  </si>
  <si>
    <t>${MS10.select('includesConfigItem', 'InhouseFinishing', 5).mrbNonMFGSource}</t>
  </si>
  <si>
    <t>${MS10.select('includesConfigItem', 'InhouseFinishing', 5).mrbNonMFGactlCostPerPiece}</t>
  </si>
  <si>
    <t>${MS10.select('includesConfigItem', 'InhouseFinishing', 5).mrbNonMFGMarkUp}</t>
  </si>
  <si>
    <t>${MS10.select('includesConfigItem', 'InhouseFinishing', 5).mrbNonMFGCostPerSet}</t>
  </si>
  <si>
    <t>${MS10.select('includesConfigItem', 'InhouseFinishing', 5).secondaryProcessDescription}</t>
  </si>
  <si>
    <t>${MS10.select('includesConfigItem', 'InhouseFinishing', 5).subconRemark}</t>
  </si>
  <si>
    <t>${MS10.select('includesConfigItem', 'PurchasedPartSubMaterial', 0).partPartName}</t>
  </si>
  <si>
    <t>${MS10.select('includesConfigItem', 'PurchasedPartSubMaterial', 0).mrbNonMFGActCostPerSet}</t>
  </si>
  <si>
    <t>${MS10.select('includesConfigItem', 'PurchasedPartSubMaterial', 3).partPartName}</t>
  </si>
  <si>
    <t>${MS10.select('includesConfigItem', 'PurchasedPartSubMaterial', 3).mrbNonMFGActCostPerSet}</t>
  </si>
  <si>
    <t>${MS10.select('includesConfigItem', 'PurchasedPartSubMaterial', 1).partPartName}</t>
  </si>
  <si>
    <t>${MS10.select('includesConfigItem', 'PurchasedPartSubMaterial', 1).mrbNonMFGActCostPerSet}</t>
  </si>
  <si>
    <t>${MS10.select('includesConfigItem', 'PurchasedPartSubMaterial', 4).partPartName}</t>
  </si>
  <si>
    <t>${MS10.select('includesConfigItem', 'PurchasedPartSubMaterial', 4).mrbNonMFGActCostPerSet}</t>
  </si>
  <si>
    <t>${MS10.select('includesConfigItem', 'PurchasedPartSubMaterial', 2).partPartName}</t>
  </si>
  <si>
    <t>${MS10.select('includesConfigItem', 'PurchasedPartSubMaterial', 2).mrbNonMFGActCostPerSet}</t>
  </si>
  <si>
    <t>${MS10.select('includesConfigItem', 'PurchasedPartSubMaterial', 5).partPartName}</t>
  </si>
  <si>
    <t>${MS10.select('includesConfigItem', 'PurchasedPartSubMaterial', 5).mrbNonMFGActCostPerSet}</t>
  </si>
  <si>
    <t>${MS10.select('configItemIncludedBy', '', 0).select('includesSalesItem', 'StampingProcess', 0).objectName}</t>
  </si>
  <si>
    <t>${MS10.select('includesConfigItem', 'StampingProcess', 0).metalStampingToolCost}</t>
  </si>
  <si>
    <t>${MS10.select('includesConfigItem', 'StampingProcess', 0).select('hasWorkStation', '', 0).label}</t>
  </si>
  <si>
    <t>${MS10.select('includesConfigItem', 'StampingProcess', 0).select('hasMSURate', '', 0).label}</t>
  </si>
  <si>
    <t>${MS10.select('includesConfigItem', 'StampingProcess', 0).metalStampingSpm}</t>
  </si>
  <si>
    <t>${MS10.select('includesConfigItem', 'StampingProcess', 0).metalStampingEff}</t>
  </si>
  <si>
    <t>${MS10.select('includesConfigItem', 'StampingProcess', 0).metalStampingQtyPerHr}</t>
  </si>
  <si>
    <t>${MS10.select('includesConfigItem', 'StampingProcess', 0).processMachineRatePerHr}</t>
  </si>
  <si>
    <t>${MS10.select('includesConfigItem', 'StampingProcess', 0).metalStampingCostPerPiece}</t>
  </si>
  <si>
    <t>${MS10.select('includesConfigItem', 'StampingProcess', 0).metalStampingSetup}</t>
  </si>
  <si>
    <t>${MS10.select('includesConfigItem', 'StampingProcess', 0).metalStampingQtyPerRun}</t>
  </si>
  <si>
    <t>${MS10.select('includesConfigItem', 'StampingProcess', 0).metalStampingSuCost}</t>
  </si>
  <si>
    <t>${MS10.select('includesConfigItem', 'StampingProcess', 0).metalStampingLabourCostPerMachineHour}</t>
  </si>
  <si>
    <t>${MS10.select('includesConfigItem', 'StampingProcess', 0).metalStampingLabourCostPerPiece}</t>
  </si>
  <si>
    <t>${MS10.select('includesConfigItem', 'StampingProcess', 0).processStampingTotalCostPerPc}</t>
  </si>
  <si>
    <t>${MS10.select('includesConfigItem', 'StampingProcess', 0).metalStampingToolingLife}</t>
  </si>
  <si>
    <t>${MS10.select('configItemIncludedBy', '', 0).select('includesSalesItem', 'StampingProcess', 1).objectName}</t>
  </si>
  <si>
    <t>${MS10.select('includesConfigItem', 'StampingProcess', 1).metalStampingToolCost}</t>
  </si>
  <si>
    <t>${MS10.select('includesConfigItem', 'StampingProcess', 1).select('hasWorkStation', '', 0).label}</t>
  </si>
  <si>
    <t>${MS10.select('includesConfigItem', 'StampingProcess', 1).select('hasMSURate', '', 0).label}</t>
  </si>
  <si>
    <t>${MS10.select('includesConfigItem', 'StampingProcess', 1).metalStampingSpm}</t>
  </si>
  <si>
    <t>${MS10.select('includesConfigItem', 'StampingProcess', 1).metalStampingEff}</t>
  </si>
  <si>
    <t>${MS10.select('includesConfigItem', 'StampingProcess', 1).metalStampingQtyPerHr}</t>
  </si>
  <si>
    <t>${MS10.select('includesConfigItem', 'StampingProcess', 1).processMachineRatePerHr}</t>
  </si>
  <si>
    <t>${MS10.select('includesConfigItem', 'StampingProcess', 1).metalStampingCostPerPiece}</t>
  </si>
  <si>
    <t>${MS10.select('includesConfigItem', 'StampingProcess', 1).metalStampingSetup}</t>
  </si>
  <si>
    <t>${MS10.select('includesConfigItem', 'StampingProcess', 1).metalStampingQtyPerRun}</t>
  </si>
  <si>
    <t>${MS10.select('includesConfigItem', 'StampingProcess', 1).metalStampingSuCost}</t>
  </si>
  <si>
    <t>${MS10.select('includesConfigItem', 'StampingProcess', 1).metalStampingLabourCostPerMachineHour}</t>
  </si>
  <si>
    <t>${MS10.select('includesConfigItem', 'StampingProcess', 1).metalStampingLabourCostPerPiece}</t>
  </si>
  <si>
    <t>${MS10.select('includesConfigItem', 'StampingProcess', 1).processStampingTotalCostPerPc}</t>
  </si>
  <si>
    <t>${MS10.select('includesConfigItem', 'StampingProcess', 1).metalStampingToolingLife}</t>
  </si>
  <si>
    <t>${MS10.select('configItemIncludedBy', '', 0).select('includesSalesItem', 'StampingProcess', 2).objectName}</t>
  </si>
  <si>
    <t>${MS10.select('includesConfigItem', 'StampingProcess', 2).metalStampingToolCost}</t>
  </si>
  <si>
    <t>${MS10.select('includesConfigItem', 'StampingProcess', 2).select('hasWorkStation', '', 0).label}</t>
  </si>
  <si>
    <t>${MS10.select('includesConfigItem', 'StampingProcess', 2).select('hasMSURate', '', 0).label}</t>
  </si>
  <si>
    <t>${MS10.select('includesConfigItem', 'StampingProcess', 2).metalStampingSpm}</t>
  </si>
  <si>
    <t>${MS10.select('includesConfigItem', 'StampingProcess', 2).metalStampingEff}</t>
  </si>
  <si>
    <t>${MS10.select('includesConfigItem', 'StampingProcess', 2).metalStampingQtyPerHr}</t>
  </si>
  <si>
    <t>${MS10.select('includesConfigItem', 'StampingProcess', 2).processMachineRatePerHr}</t>
  </si>
  <si>
    <t>${MS10.select('includesConfigItem', 'StampingProcess', 2).metalStampingCostPerPiece}</t>
  </si>
  <si>
    <t>${MS10.select('includesConfigItem', 'StampingProcess', 2).metalStampingSetup}</t>
  </si>
  <si>
    <t>${MS10.select('includesConfigItem', 'StampingProcess', 2).metalStampingQtyPerRun}</t>
  </si>
  <si>
    <t>${MS10.select('includesConfigItem', 'StampingProcess', 2).metalStampingSuCost}</t>
  </si>
  <si>
    <t>${MS10.select('includesConfigItem', 'StampingProcess', 2).metalStampingLabourCostPerMachineHour}</t>
  </si>
  <si>
    <t>${MS10.select('includesConfigItem', 'StampingProcess', 2).metalStampingLabourCostPerPiece}</t>
  </si>
  <si>
    <t>${MS10.select('includesConfigItem', 'StampingProcess', 2).processStampingTotalCostPerPc}</t>
  </si>
  <si>
    <t>${MS10.select('includesConfigItem', 'StampingProcess', 2).metalStampingToolingLife}</t>
  </si>
  <si>
    <t>${MS10.select('configItemIncludedBy', '', 0).select('includesSalesItem', 'StampingProcess', 3).objectName}</t>
  </si>
  <si>
    <t>${MS10.select('includesConfigItem', 'StampingProcess', 3).metalStampingToolCost}</t>
  </si>
  <si>
    <t>${MS10.select('includesConfigItem', 'StampingProcess', 3).select('hasWorkStation', '', 0).label}</t>
  </si>
  <si>
    <t>${MS10.select('includesConfigItem', 'StampingProcess', 3).select('hasMSURate', '', 0).label}</t>
  </si>
  <si>
    <t>${MS10.select('includesConfigItem', 'StampingProcess', 3).metalStampingSpm}</t>
  </si>
  <si>
    <t>${MS10.select('includesConfigItem', 'StampingProcess', 3).metalStampingEff}</t>
  </si>
  <si>
    <t>${MS10.select('includesConfigItem', 'StampingProcess', 3).metalStampingQtyPerHr}</t>
  </si>
  <si>
    <t>${MS10.select('includesConfigItem', 'StampingProcess', 3).processMachineRatePerHr}</t>
  </si>
  <si>
    <t>${MS10.select('includesConfigItem', 'StampingProcess', 3).metalStampingCostPerPiece}</t>
  </si>
  <si>
    <t>${MS10.select('includesConfigItem', 'StampingProcess', 3).metalStampingSetup}</t>
  </si>
  <si>
    <t>${MS10.select('includesConfigItem', 'StampingProcess', 3).metalStampingQtyPerRun}</t>
  </si>
  <si>
    <t>${MS10.select('includesConfigItem', 'StampingProcess', 3).metalStampingSuCost}</t>
  </si>
  <si>
    <t>${MS10.select('includesConfigItem', 'StampingProcess', 3).metalStampingLabourCostPerMachineHour}</t>
  </si>
  <si>
    <t>${MS10.select('includesConfigItem', 'StampingProcess', 3).metalStampingLabourCostPerPiece}</t>
  </si>
  <si>
    <t>${MS10.select('includesConfigItem', 'StampingProcess', 3).processStampingTotalCostPerPc}</t>
  </si>
  <si>
    <t>${MS10.select('includesConfigItem', 'StampingProcess', 3).metalStampingToolingLife}</t>
  </si>
  <si>
    <t>${MS10.select('configItemIncludedBy', '', 0).select('includesSalesItem', 'StampingProcess', 4).objectName}</t>
  </si>
  <si>
    <t>${MS10.select('includesConfigItem', 'StampingProcess', 4).metalStampingToolCost}</t>
  </si>
  <si>
    <t>${MS10.select('includesConfigItem', 'StampingProcess', 4).select('hasWorkStation', '', 0).label}</t>
  </si>
  <si>
    <t>${MS10.select('includesConfigItem', 'StampingProcess', 4).select('hasMSURate', '', 0).label}</t>
  </si>
  <si>
    <t>${MS10.select('includesConfigItem', 'StampingProcess', 4).metalStampingSpm}</t>
  </si>
  <si>
    <t>${MS10.select('includesConfigItem', 'StampingProcess', 4).metalStampingEff}</t>
  </si>
  <si>
    <t>${MS10.select('includesConfigItem', 'StampingProcess', 4).metalStampingQtyPerHr}</t>
  </si>
  <si>
    <t>${MS10.select('includesConfigItem', 'StampingProcess', 4).processMachineRatePerHr}</t>
  </si>
  <si>
    <t>${MS10.select('includesConfigItem', 'StampingProcess', 4).metalStampingCostPerPiece}</t>
  </si>
  <si>
    <t>${MS10.select('includesConfigItem', 'StampingProcess', 4).metalStampingSetup}</t>
  </si>
  <si>
    <t>${MS10.select('includesConfigItem', 'StampingProcess', 4).metalStampingQtyPerRun}</t>
  </si>
  <si>
    <t>${MS10.select('includesConfigItem', 'StampingProcess', 4).metalStampingSuCost}</t>
  </si>
  <si>
    <t>${MS10.select('includesConfigItem', 'StampingProcess', 4).metalStampingLabourCostPerMachineHour}</t>
  </si>
  <si>
    <t>${MS10.select('includesConfigItem', 'StampingProcess', 4).metalStampingLabourCostPerPiece}</t>
  </si>
  <si>
    <t>${MS10.select('includesConfigItem', 'StampingProcess', 4).processStampingTotalCostPerPc}</t>
  </si>
  <si>
    <t>${MS10.select('includesConfigItem', 'StampingProcess', 4).metalStampingToolingLife}</t>
  </si>
  <si>
    <t>${MS10.select('configItemIncludedBy', '', 0).select('includesSalesItem', 'StampingProcess', 5).objectName}</t>
  </si>
  <si>
    <t>${MS10.select('includesConfigItem', 'StampingProcess', 5).metalStampingToolCost}</t>
  </si>
  <si>
    <t>${MS10.select('includesConfigItem', 'StampingProcess', 5).select('hasWorkStation', '', 0).label}</t>
  </si>
  <si>
    <t>${MS10.select('includesConfigItem', 'StampingProcess', 5).select('hasMSURate', '', 0).label}</t>
  </si>
  <si>
    <t>${MS10.select('includesConfigItem', 'StampingProcess', 5).metalStampingSpm}</t>
  </si>
  <si>
    <t>${MS10.select('includesConfigItem', 'StampingProcess', 5).metalStampingEff}</t>
  </si>
  <si>
    <t>${MS10.select('includesConfigItem', 'StampingProcess', 5).metalStampingQtyPerHr}</t>
  </si>
  <si>
    <t>${MS10.select('includesConfigItem', 'StampingProcess', 5).processMachineRatePerHr}</t>
  </si>
  <si>
    <t>${MS10.select('includesConfigItem', 'StampingProcess', 5).metalStampingCostPerPiece}</t>
  </si>
  <si>
    <t>${MS10.select('includesConfigItem', 'StampingProcess', 5).metalStampingSetup}</t>
  </si>
  <si>
    <t>${MS10.select('includesConfigItem', 'StampingProcess', 5).metalStampingQtyPerRun}</t>
  </si>
  <si>
    <t>${MS10.select('includesConfigItem', 'StampingProcess', 5).metalStampingSuCost}</t>
  </si>
  <si>
    <t>${MS10.select('includesConfigItem', 'StampingProcess', 5).metalStampingLabourCostPerMachineHour}</t>
  </si>
  <si>
    <t>${MS10.select('includesConfigItem', 'StampingProcess', 5).metalStampingLabourCostPerPiece}</t>
  </si>
  <si>
    <t>${MS10.select('includesConfigItem', 'StampingProcess', 5).processStampingTotalCostPerPc}</t>
  </si>
  <si>
    <t>${MS10.select('includesConfigItem', 'StampingProcess', 5).metalStampingToolingLife}</t>
  </si>
  <si>
    <t>${MS10.select('configItemIncludedBy', '', 0).select('includesSalesItem', 'StampingProcess', 6).objectName}</t>
  </si>
  <si>
    <t>${MS10.select('includesConfigItem', 'StampingProcess', 6).metalStampingToolCost}</t>
  </si>
  <si>
    <t>${MS10.select('includesConfigItem', 'StampingProcess', 6).select('hasWorkStation', '', 0).label}</t>
  </si>
  <si>
    <t>${MS10.select('includesConfigItem', 'StampingProcess', 6).select('hasMSURate', '', 0).label}</t>
  </si>
  <si>
    <t>${MS10.select('includesConfigItem', 'StampingProcess', 6).metalStampingSpm}</t>
  </si>
  <si>
    <t>${MS10.select('includesConfigItem', 'StampingProcess', 6).metalStampingEff}</t>
  </si>
  <si>
    <t>${MS10.select('includesConfigItem', 'StampingProcess', 6).metalStampingQtyPerHr}</t>
  </si>
  <si>
    <t>${MS10.select('includesConfigItem', 'StampingProcess', 6).processMachineRatePerHr}</t>
  </si>
  <si>
    <t>${MS10.select('includesConfigItem', 'StampingProcess', 6).metalStampingCostPerPiece}</t>
  </si>
  <si>
    <t>${MS10.select('includesConfigItem', 'StampingProcess', 6).metalStampingSetup}</t>
  </si>
  <si>
    <t>${MS10.select('includesConfigItem', 'StampingProcess', 6).metalStampingQtyPerRun}</t>
  </si>
  <si>
    <t>${MS10.select('includesConfigItem', 'StampingProcess', 6).metalStampingSuCost}</t>
  </si>
  <si>
    <t>${MS10.select('includesConfigItem', 'StampingProcess', 6).metalStampingLabourCostPerMachineHour}</t>
  </si>
  <si>
    <t>${MS10.select('includesConfigItem', 'StampingProcess', 6).metalStampingLabourCostPerPiece}</t>
  </si>
  <si>
    <t>${MS10.select('includesConfigItem', 'StampingProcess', 6).processStampingTotalCostPerPc}</t>
  </si>
  <si>
    <t>${MS10.select('includesConfigItem', 'StampingProcess', 6).metalStampingToolingLife}</t>
  </si>
  <si>
    <t>${MS10.select('configItemIncludedBy', '', 0).select('includesSalesItem', 'StampingProcess', 7).objectName}</t>
  </si>
  <si>
    <t>${MS10.select('includesConfigItem', 'StampingProcess', 7).metalStampingToolCost}</t>
  </si>
  <si>
    <t>${MS10.select('includesConfigItem', 'StampingProcess', 7).select('hasWorkStation', '', 0).label}</t>
  </si>
  <si>
    <t>${MS10.select('includesConfigItem', 'StampingProcess', 7).select('hasMSURate', '', 0).label}</t>
  </si>
  <si>
    <t>${MS10.select('includesConfigItem', 'StampingProcess', 7).metalStampingSpm}</t>
  </si>
  <si>
    <t>${MS10.select('includesConfigItem', 'StampingProcess', 7).metalStampingEff}</t>
  </si>
  <si>
    <t>${MS10.select('includesConfigItem', 'StampingProcess', 7).metalStampingQtyPerHr}</t>
  </si>
  <si>
    <t>${MS10.select('includesConfigItem', 'StampingProcess', 7).processMachineRatePerHr}</t>
  </si>
  <si>
    <t>${MS10.select('includesConfigItem', 'StampingProcess', 7).metalStampingCostPerPiece}</t>
  </si>
  <si>
    <t>${MS10.select('includesConfigItem', 'StampingProcess', 7).metalStampingSetup}</t>
  </si>
  <si>
    <t>${MS10.select('includesConfigItem', 'StampingProcess', 7).metalStampingQtyPerRun}</t>
  </si>
  <si>
    <t>${MS10.select('includesConfigItem', 'StampingProcess', 7).metalStampingSuCost}</t>
  </si>
  <si>
    <t>${MS10.select('includesConfigItem', 'StampingProcess', 7).metalStampingLabourCostPerMachineHour}</t>
  </si>
  <si>
    <t>${MS10.select('includesConfigItem', 'StampingProcess', 7).metalStampingLabourCostPerPiece}</t>
  </si>
  <si>
    <t>${MS10.select('includesConfigItem', 'StampingProcess', 7).processStampingTotalCostPerPc}</t>
  </si>
  <si>
    <t>${MS10.select('includesConfigItem', 'StampingProcess', 7).metalStampingToolingLife}</t>
  </si>
  <si>
    <t>${MS10.select('configItemIncludedBy', '', 0).select('includesSalesItem', 'StampingProcess', 8).objectName}</t>
  </si>
  <si>
    <t>${MS10.select('includesConfigItem', 'StampingProcess', 8).metalStampingToolCost}</t>
  </si>
  <si>
    <t>${MS10.select('includesConfigItem', 'StampingProcess', 8).select('hasWorkStation', '', 0).label}</t>
  </si>
  <si>
    <t>${MS10.select('includesConfigItem', 'StampingProcess', 8).select('hasMSURate', '', 0).label}</t>
  </si>
  <si>
    <t>${MS10.select('includesConfigItem', 'StampingProcess', 8).metalStampingSpm}</t>
  </si>
  <si>
    <t>${MS10.select('includesConfigItem', 'StampingProcess', 8).metalStampingEff}</t>
  </si>
  <si>
    <t>${MS10.select('includesConfigItem', 'StampingProcess', 8).metalStampingQtyPerHr}</t>
  </si>
  <si>
    <t>${MS10.select('includesConfigItem', 'StampingProcess', 8).processMachineRatePerHr}</t>
  </si>
  <si>
    <t>${MS10.select('includesConfigItem', 'StampingProcess', 8).metalStampingCostPerPiece}</t>
  </si>
  <si>
    <t>${MS10.select('includesConfigItem', 'StampingProcess', 8).metalStampingSetup}</t>
  </si>
  <si>
    <t>${MS10.select('includesConfigItem', 'StampingProcess', 8).metalStampingQtyPerRun}</t>
  </si>
  <si>
    <t>${MS10.select('includesConfigItem', 'StampingProcess', 8).metalStampingSuCost}</t>
  </si>
  <si>
    <t>${MS10.select('includesConfigItem', 'StampingProcess', 8).metalStampingLabourCostPerMachineHour}</t>
  </si>
  <si>
    <t>${MS10.select('includesConfigItem', 'StampingProcess', 8).metalStampingLabourCostPerPiece}</t>
  </si>
  <si>
    <t>${MS10.select('includesConfigItem', 'StampingProcess', 8).processStampingTotalCostPerPc}</t>
  </si>
  <si>
    <t>${MS10.select('includesConfigItem', 'StampingProcess', 8).metalStampingToolingLife}</t>
  </si>
  <si>
    <t>${MS10.select('configItemIncludedBy', '', 0).select('includesSalesItem', 'StampingProcess', 9).objectName}</t>
  </si>
  <si>
    <t>${MS10.select('includesConfigItem', 'StampingProcess', 9).metalStampingToolCost}</t>
  </si>
  <si>
    <t>${MS10.select('includesConfigItem', 'StampingProcess', 9).select('hasWorkStation', '', 0).label}</t>
  </si>
  <si>
    <t>${MS10.select('includesConfigItem', 'StampingProcess', 9).select('hasMSURate', '', 0).label}</t>
  </si>
  <si>
    <t>${MS10.select('includesConfigItem', 'StampingProcess', 9).metalStampingSpm}</t>
  </si>
  <si>
    <t>${MS10.select('includesConfigItem', 'StampingProcess', 9).metalStampingEff}</t>
  </si>
  <si>
    <t>${MS10.select('includesConfigItem', 'StampingProcess', 9).metalStampingQtyPerHr}</t>
  </si>
  <si>
    <t>${MS10.select('includesConfigItem', 'StampingProcess', 9).processMachineRatePerHr}</t>
  </si>
  <si>
    <t>${MS10.select('includesConfigItem', 'StampingProcess', 9).metalStampingCostPerPiece}</t>
  </si>
  <si>
    <t>${MS10.select('includesConfigItem', 'StampingProcess', 9).metalStampingSetup}</t>
  </si>
  <si>
    <t>${MS10.select('includesConfigItem', 'StampingProcess', 9).metalStampingQtyPerRun}</t>
  </si>
  <si>
    <t>${MS10.select('includesConfigItem', 'StampingProcess', 9).metalStampingSuCost}</t>
  </si>
  <si>
    <t>${MS10.select('includesConfigItem', 'StampingProcess', 9).metalStampingLabourCostPerMachineHour}</t>
  </si>
  <si>
    <t>${MS10.select('includesConfigItem', 'StampingProcess', 9).metalStampingLabourCostPerPiece}</t>
  </si>
  <si>
    <t>${MS10.select('includesConfigItem', 'StampingProcess', 9).processStampingTotalCostPerPc}</t>
  </si>
  <si>
    <t>${MS10.select('includesConfigItem', 'StampingProcess', 9).metalStampingToolingLife}</t>
  </si>
  <si>
    <t>${MS10.select('includesConfigItem', 'StampingProcess', 10).metalStampingToolingLife}</t>
  </si>
  <si>
    <t>${MS10.select('configItemIncludedBy', '', 0).select('includesSalesItem', 'SoftToolProcess', 0).objectName}</t>
  </si>
  <si>
    <t>${MS10.select('includesConfigItem', 'SoftToolProcess', 0).metalStampingToolCost}</t>
  </si>
  <si>
    <t>${MS10.select('includesConfigItem', 'SoftToolProcess', 0).select('hasSoftToolStation', '', 0).label}</t>
  </si>
  <si>
    <t>${MS10.select('includesConfigItem', 'SoftToolProcess', 0).select('hasMSURate', '', 0).label}</t>
  </si>
  <si>
    <t>${MS10.select('includesConfigItem', 'SoftToolProcess', 0).softToolProcessQtyHr}</t>
  </si>
  <si>
    <t>${MS10.select('includesConfigItem', 'SoftToolProcess', 0).softToolProcessRateHr}</t>
  </si>
  <si>
    <t>${MS10.select('includesConfigItem', 'SoftToolProcess', 0).softToolProcessCostPerPc}</t>
  </si>
  <si>
    <t>${MS10.select('includesConfigItem', 'SoftToolProcess', 0).softToolProcessSetupRateHr}</t>
  </si>
  <si>
    <t>${MS10.select('includesConfigItem', 'SoftToolProcess', 0).metalStampingQtyPerRun}</t>
  </si>
  <si>
    <t>${MS10.select('includesConfigItem', 'SoftToolProcess', 0).softToolProcessSetupPerPc}</t>
  </si>
  <si>
    <t>${MS10.select('includesConfigItem', 'SoftToolProcess', 0).softToolProcessSetupUnit}</t>
  </si>
  <si>
    <t>${MS10.select('includesConfigItem', 'SoftToolProcess', 0).dieCastingTotalCostPerPc}</t>
  </si>
  <si>
    <t>${MS10.select('configItemIncludedBy', '', 0).select('includesSalesItem', 'SoftToolProcess', 1).objectName}</t>
  </si>
  <si>
    <t>${MS10.select('includesConfigItem', 'SoftToolProcess', 1).metalStampingToolCost}</t>
  </si>
  <si>
    <t>${MS10.select('includesConfigItem', 'SoftToolProcess', 1).select('hasSoftToolStation', '', 0).label}</t>
  </si>
  <si>
    <t>${MS10.select('includesConfigItem', 'SoftToolProcess', 1).select('hasMSURate', '', 0).label}</t>
  </si>
  <si>
    <t>${MS10.select('includesConfigItem', 'SoftToolProcess', 1).softToolProcessQtyHr}</t>
  </si>
  <si>
    <t>${MS10.select('includesConfigItem', 'SoftToolProcess', 1).softToolProcessRateHr}</t>
  </si>
  <si>
    <t>${MS10.select('includesConfigItem', 'SoftToolProcess', 1).softToolProcessCostPerPc}</t>
  </si>
  <si>
    <t>${MS10.select('includesConfigItem', 'SoftToolProcess', 1).softToolProcessSetupRateHr}</t>
  </si>
  <si>
    <t>${MS10.select('includesConfigItem', 'SoftToolProcess', 1).metalStampingQtyPerRun}</t>
  </si>
  <si>
    <t>${MS10.select('includesConfigItem', 'SoftToolProcess', 1).softToolProcessSetupPerPc}</t>
  </si>
  <si>
    <t>${MS10.select('includesConfigItem', 'SoftToolProcess', 1).softToolProcessSetupUnit}</t>
  </si>
  <si>
    <t>${MS10.select('includesConfigItem', 'SoftToolProcess', 1).dieCastingTotalCostPerPc}</t>
  </si>
  <si>
    <t>${MS10.select('configItemIncludedBy', '', 0).select('includesSalesItem', 'SoftToolProcess', 2).objectName}</t>
  </si>
  <si>
    <t>${MS10.select('includesConfigItem', 'SoftToolProcess', 2).metalStampingToolCost}</t>
  </si>
  <si>
    <t>${MS10.select('includesConfigItem', 'SoftToolProcess', 2).select('hasSoftToolStation', '', 0).label}</t>
  </si>
  <si>
    <t>${MS10.select('includesConfigItem', 'SoftToolProcess', 2).select('hasMSURate', '', 0).label}</t>
  </si>
  <si>
    <t>${MS10.select('includesConfigItem', 'SoftToolProcess', 2).softToolProcessQtyHr}</t>
  </si>
  <si>
    <t>${MS10.select('includesConfigItem', 'SoftToolProcess', 2).softToolProcessRateHr}</t>
  </si>
  <si>
    <t>${MS10.select('includesConfigItem', 'SoftToolProcess', 2).softToolProcessCostPerPc}</t>
  </si>
  <si>
    <t>${MS10.select('includesConfigItem', 'SoftToolProcess', 2).softToolProcessSetupRateHr}</t>
  </si>
  <si>
    <t>${MS10.select('includesConfigItem', 'SoftToolProcess', 2).metalStampingQtyPerRun}</t>
  </si>
  <si>
    <t>${MS10.select('includesConfigItem', 'SoftToolProcess', 2).softToolProcessSetupPerPc}</t>
  </si>
  <si>
    <t>${MS10.select('includesConfigItem', 'SoftToolProcess', 2).softToolProcessSetupUnit}</t>
  </si>
  <si>
    <t>${MS10.select('includesConfigItem', 'SoftToolProcess', 2).dieCastingTotalCostPerPc}</t>
  </si>
  <si>
    <t>${MS10.select('configItemIncludedBy', '', 0).select('includesSalesItem', 'SoftToolProcess', 3).objectName}</t>
  </si>
  <si>
    <t>${MS10.select('includesConfigItem', 'SoftToolProcess', 3).metalStampingToolCost}</t>
  </si>
  <si>
    <t>${MS10.select('includesConfigItem', 'SoftToolProcess', 3).select('hasSoftToolStation', '', 0).label}</t>
  </si>
  <si>
    <t>${MS10.select('includesConfigItem', 'SoftToolProcess', 3).select('hasMSURate', '', 0).label}</t>
  </si>
  <si>
    <t>${MS10.select('includesConfigItem', 'SoftToolProcess', 3).softToolProcessQtyHr}</t>
  </si>
  <si>
    <t>${MS10.select('includesConfigItem', 'SoftToolProcess', 3).softToolProcessRateHr}</t>
  </si>
  <si>
    <t>${MS10.select('includesConfigItem', 'SoftToolProcess', 3).softToolProcessCostPerPc}</t>
  </si>
  <si>
    <t>${MS10.select('includesConfigItem', 'SoftToolProcess', 3).softToolProcessSetupRateHr}</t>
  </si>
  <si>
    <t>${MS10.select('includesConfigItem', 'SoftToolProcess', 3).metalStampingQtyPerRun}</t>
  </si>
  <si>
    <t>${MS10.select('includesConfigItem', 'SoftToolProcess', 3).softToolProcessSetupPerPc}</t>
  </si>
  <si>
    <t>${MS10.select('includesConfigItem', 'SoftToolProcess', 3).softToolProcessSetupUnit}</t>
  </si>
  <si>
    <t>${MS10.select('includesConfigItem', 'SoftToolProcess', 3).dieCastingTotalCostPerPc}</t>
  </si>
  <si>
    <t>${MS10.select('configItemIncludedBy', '', 0).select('includesSalesItem', 'SoftToolProcess', 4).objectName}</t>
  </si>
  <si>
    <t>${MS10.select('includesConfigItem', 'SoftToolProcess', 4).metalStampingToolCost}</t>
  </si>
  <si>
    <t>${MS10.select('includesConfigItem', 'SoftToolProcess', 4).select('hasSoftToolStation', '', 0).label}</t>
  </si>
  <si>
    <t>${MS10.select('includesConfigItem', 'SoftToolProcess', 4).select('hasMSURate', '', 0).label}</t>
  </si>
  <si>
    <t>${MS10.select('includesConfigItem', 'SoftToolProcess', 4).softToolProcessQtyHr}</t>
  </si>
  <si>
    <t>${MS10.select('includesConfigItem', 'SoftToolProcess', 4).softToolProcessRateHr}</t>
  </si>
  <si>
    <t>${MS10.select('includesConfigItem', 'SoftToolProcess', 4).softToolProcessCostPerPc}</t>
  </si>
  <si>
    <t>${MS10.select('includesConfigItem', 'SoftToolProcess', 4).softToolProcessSetupRateHr}</t>
  </si>
  <si>
    <t>${MS10.select('includesConfigItem', 'SoftToolProcess', 4).metalStampingQtyPerRun}</t>
  </si>
  <si>
    <t>${MS10.select('includesConfigItem', 'SoftToolProcess', 4).softToolProcessSetupPerPc}</t>
  </si>
  <si>
    <t>${MS10.select('includesConfigItem', 'SoftToolProcess', 4).softToolProcessSetupUnit}</t>
  </si>
  <si>
    <t>${MS10.select('includesConfigItem', 'SoftToolProcess', 4).dieCastingTotalCostPerPc}</t>
  </si>
  <si>
    <t>${MS10.select('configItemIncludedBy', '', 0).select('includesSalesItem', 'SoftToolProcess', 5).objectName}</t>
  </si>
  <si>
    <t>${MS10.select('includesConfigItem', 'SoftToolProcess', 5).metalStampingToolCost}</t>
  </si>
  <si>
    <t>${MS10.select('includesConfigItem', 'SoftToolProcess', 5).select('hasSoftToolStation', '', 0).label}</t>
  </si>
  <si>
    <t>${MS10.select('includesConfigItem', 'SoftToolProcess', 5).select('hasMSURate', '', 0).label}</t>
  </si>
  <si>
    <t>${MS10.select('includesConfigItem', 'SoftToolProcess', 5).softToolProcessQtyHr}</t>
  </si>
  <si>
    <t>${MS10.select('includesConfigItem', 'SoftToolProcess', 5).softToolProcessRateHr}</t>
  </si>
  <si>
    <t>${MS10.select('includesConfigItem', 'SoftToolProcess', 5).softToolProcessCostPerPc}</t>
  </si>
  <si>
    <t>${MS10.select('includesConfigItem', 'SoftToolProcess', 5).softToolProcessSetupRateHr}</t>
  </si>
  <si>
    <t>${MS10.select('includesConfigItem', 'SoftToolProcess', 5).metalStampingQtyPerRun}</t>
  </si>
  <si>
    <t>${MS10.select('includesConfigItem', 'SoftToolProcess', 5).softToolProcessSetupPerPc}</t>
  </si>
  <si>
    <t>${MS10.select('includesConfigItem', 'SoftToolProcess', 5).softToolProcessSetupUnit}</t>
  </si>
  <si>
    <t>${MS10.select('includesConfigItem', 'SoftToolProcess', 5).dieCastingTotalCostPerPc}</t>
  </si>
  <si>
    <t>${MS10.select('configItemIncludedBy', '', 0).select('includesSalesItem', 'SoftToolProcess', 6).objectName}</t>
  </si>
  <si>
    <t>${MS10.select('includesConfigItem', 'SoftToolProcess', 6).metalStampingToolCost}</t>
  </si>
  <si>
    <t>${MS10.select('includesConfigItem', 'SoftToolProcess', 6).select('hasSoftToolStation', '', 0).label}</t>
  </si>
  <si>
    <t>${MS10.select('includesConfigItem', 'SoftToolProcess', 6).select('hasMSURate', '', 0).label}</t>
  </si>
  <si>
    <t>${MS10.select('includesConfigItem', 'SoftToolProcess', 6).softToolProcessQtyHr}</t>
  </si>
  <si>
    <t>${MS10.select('includesConfigItem', 'SoftToolProcess', 6).softToolProcessRateHr}</t>
  </si>
  <si>
    <t>${MS10.select('includesConfigItem', 'SoftToolProcess', 6).softToolProcessCostPerPc}</t>
  </si>
  <si>
    <t>${MS10.select('includesConfigItem', 'SoftToolProcess', 6).softToolProcessSetupRateHr}</t>
  </si>
  <si>
    <t>${MS10.select('includesConfigItem', 'SoftToolProcess', 6).metalStampingQtyPerRun}</t>
  </si>
  <si>
    <t>${MS10.select('includesConfigItem', 'SoftToolProcess', 6).softToolProcessSetupPerPc}</t>
  </si>
  <si>
    <t>${MS10.select('includesConfigItem', 'SoftToolProcess', 6).softToolProcessSetupUnit}</t>
  </si>
  <si>
    <t>${MS10.select('includesConfigItem', 'SoftToolProcess', 6).dieCastingTotalCostPerPc}</t>
  </si>
  <si>
    <t>${MS10.select('configItemIncludedBy', '', 0).select('includesSalesItem', 'SoftToolProcess', 7).objectName}</t>
  </si>
  <si>
    <t>${MS10.select('includesConfigItem', 'SoftToolProcess', 7).metalStampingToolCost}</t>
  </si>
  <si>
    <t>${MS10.select('includesConfigItem', 'SoftToolProcess', 7).select('hasSoftToolStation', '', 0).label}</t>
  </si>
  <si>
    <t>${MS10.select('includesConfigItem', 'SoftToolProcess', 7).select('hasMSURate', '', 0).label}</t>
  </si>
  <si>
    <t>${MS10.select('includesConfigItem', 'SoftToolProcess', 7).softToolProcessQtyHr}</t>
  </si>
  <si>
    <t>${MS10.select('includesConfigItem', 'SoftToolProcess', 7).softToolProcessRateHr}</t>
  </si>
  <si>
    <t>${MS10.select('includesConfigItem', 'SoftToolProcess', 7).softToolProcessCostPerPc}</t>
  </si>
  <si>
    <t>${MS10.select('includesConfigItem', 'SoftToolProcess', 7).softToolProcessSetupRateHr}</t>
  </si>
  <si>
    <t>${MS10.select('includesConfigItem', 'SoftToolProcess', 7).metalStampingQtyPerRun}</t>
  </si>
  <si>
    <t>${MS10.select('includesConfigItem', 'SoftToolProcess', 7).softToolProcessSetupPerPc}</t>
  </si>
  <si>
    <t>${MS10.select('includesConfigItem', 'SoftToolProcess', 7).softToolProcessSetupUnit}</t>
  </si>
  <si>
    <t>${MS10.select('includesConfigItem', 'SoftToolProcess', 7).dieCastingTotalCostPerPc}</t>
  </si>
  <si>
    <t>${MS10.select('configItemIncludedBy', '', 0).select('includesSalesItem', 'SoftToolProcess', 8).objectName}</t>
  </si>
  <si>
    <t>${MS10.select('includesConfigItem', 'SoftToolProcess', 8).metalStampingToolCost}</t>
  </si>
  <si>
    <t>${MS10.select('includesConfigItem', 'SoftToolProcess', 8).select('hasSoftToolStation', '', 0).label}</t>
  </si>
  <si>
    <t>${MS10.select('includesConfigItem', 'SoftToolProcess', 8).select('hasMSURate', '', 0).label}</t>
  </si>
  <si>
    <t>${MS10.select('includesConfigItem', 'SoftToolProcess', 8).softToolProcessQtyHr}</t>
  </si>
  <si>
    <t>${MS10.select('includesConfigItem', 'SoftToolProcess', 8).softToolProcessRateHr}</t>
  </si>
  <si>
    <t>${MS10.select('includesConfigItem', 'SoftToolProcess', 8).softToolProcessCostPerPc}</t>
  </si>
  <si>
    <t>${MS10.select('includesConfigItem', 'SoftToolProcess', 8).softToolProcessSetupRateHr}</t>
  </si>
  <si>
    <t>${MS10.select('includesConfigItem', 'SoftToolProcess', 8).metalStampingQtyPerRun}</t>
  </si>
  <si>
    <t>${MS10.select('includesConfigItem', 'SoftToolProcess', 8).softToolProcessSetupPerPc}</t>
  </si>
  <si>
    <t>${MS10.select('includesConfigItem', 'SoftToolProcess', 8).softToolProcessSetupUnit}</t>
  </si>
  <si>
    <t>${MS10.select('includesConfigItem', 'SoftToolProcess', 8).dieCastingTotalCostPerPc}</t>
  </si>
  <si>
    <t>${MS10.select('configItemIncludedBy', '', 0).select('includesSalesItem', 'SoftToolProcess', 9).objectName}</t>
  </si>
  <si>
    <t>${MS10.select('includesConfigItem', 'SoftToolProcess', 9).metalStampingToolCost}</t>
  </si>
  <si>
    <t>${MS10.select('includesConfigItem', 'SoftToolProcess', 9).select('hasSoftToolStation', '', 0).label}</t>
  </si>
  <si>
    <t>${MS10.select('includesConfigItem', 'SoftToolProcess', 9).select('hasMSURate', '', 0).label}</t>
  </si>
  <si>
    <t>${MS10.select('includesConfigItem', 'SoftToolProcess', 9).softToolProcessQtyHr}</t>
  </si>
  <si>
    <t>${MS10.select('includesConfigItem', 'SoftToolProcess', 9).softToolProcessRateHr}</t>
  </si>
  <si>
    <t>${MS10.select('includesConfigItem', 'SoftToolProcess', 9).softToolProcessCostPerPc}</t>
  </si>
  <si>
    <t>${MS10.select('includesConfigItem', 'SoftToolProcess', 9).softToolProcessSetupRateHr}</t>
  </si>
  <si>
    <t>${MS10.select('includesConfigItem', 'SoftToolProcess', 9).metalStampingQtyPerRun}</t>
  </si>
  <si>
    <t>${MS10.select('includesConfigItem', 'SoftToolProcess', 9).softToolProcessSetupPerPc}</t>
  </si>
  <si>
    <t>${MS10.select('includesConfigItem', 'SoftToolProcess', 9).softToolProcessSetupUnit}</t>
  </si>
  <si>
    <t>${MS10.select('includesConfigItem', 'SoftToolProcess', 9).dieCastingTotalCostPerPc}</t>
  </si>
  <si>
    <t>${MS10.select('configItemIncludedBy', '', 0).select('includesSalesItem', 'ColdForgingProcess', 0).objectName}</t>
  </si>
  <si>
    <t>${MS10.select('includesConfigItem', 'ColdForgingProcess',0).metalStampingToolCost}</t>
  </si>
  <si>
    <t>${MS10.select('includesConfigItem', 'ColdForgingProcess', 0).select('hasColdForgingStation', '', 0).label}</t>
  </si>
  <si>
    <t>${MS10.select('includesConfigItem', 'ColdForgingProcess', 0).select('hasMSURate', '', 0).label}</t>
  </si>
  <si>
    <t>${MS10.select('includesConfigItem', 'ColdForgingProcess', 0).coldForgingProcessBasicCostPerHr}</t>
  </si>
  <si>
    <t>${MS10.select('includesConfigItem', 'ColdForgingProcess', 0).coldForgingProcessEfficiency}</t>
  </si>
  <si>
    <t>${MS10.select('includesConfigItem', 'ColdForgingProcess', 0).coldForgingProcessRunRate}</t>
  </si>
  <si>
    <t>${MS10.select('includesConfigItem', 'ColdForgingProcess', 0).coldForgingProcessRealCostPerHr}</t>
  </si>
  <si>
    <t>${MS10.select('includesConfigItem', 'ColdForgingProcess', 0).coldForgingProcessMachineCostPerPc}</t>
  </si>
  <si>
    <t>${MS10.select('includesConfigItem', 'ColdForgingProcess', 0).coldForgingProcessSetupTime}</t>
  </si>
  <si>
    <t>${MS10.select('includesConfigItem', 'ColdForgingProcess', 0).metalStampingQtyPerRun}</t>
  </si>
  <si>
    <t>${MS10.select('includesConfigItem', 'ColdForgingProcess', 0).coldForgingProcessSetupCostPerPc}</t>
  </si>
  <si>
    <t>${MS10.select('includesConfigItem', 'ColdForgingProcess', 0).coldForgingProcessToolMaintenance}</t>
  </si>
  <si>
    <t>${MS10.select('includesConfigItem', 'ColdForgingProcess', 0).coldForgingProcessMaintenanceCostPerPc}</t>
  </si>
  <si>
    <t>${MS10.select('includesConfigItem', 'ColdForgingProcess', 0).coldForgingProcessTotalCostPerPc}</t>
  </si>
  <si>
    <t>${MS10.select('configItemIncludedBy', '', 0).select('includesSalesItem', 'ColdForgingProcess', 1).objectName}</t>
  </si>
  <si>
    <t>${MS10.select('includesConfigItem', 'ColdForgingProcess', 1).metalStampingToolCost}</t>
  </si>
  <si>
    <t>${MS10.select('includesConfigItem', 'ColdForgingProcess', 1).select('hasColdForgingStation', '', 0).label}</t>
  </si>
  <si>
    <t>${MS10.select('includesConfigItem', 'ColdForgingProcess', 1).select('hasMSURate', '', 0).label}</t>
  </si>
  <si>
    <t>${MS10.select('includesConfigItem', 'ColdForgingProcess', 1).coldForgingProcessBasicCostPerHr}</t>
  </si>
  <si>
    <t>${MS10.select('includesConfigItem', 'ColdForgingProcess', 1).coldForgingProcessEfficiency}</t>
  </si>
  <si>
    <t>${MS10.select('includesConfigItem', 'ColdForgingProcess', 1).coldForgingProcessRunRate}</t>
  </si>
  <si>
    <t>${MS10.select('includesConfigItem', 'ColdForgingProcess', 1).coldForgingProcessRealCostPerHr}</t>
  </si>
  <si>
    <t>${MS10.select('includesConfigItem', 'ColdForgingProcess', 1).coldForgingProcessMachineCostPerPc}</t>
  </si>
  <si>
    <t>${MS10.select('includesConfigItem', 'ColdForgingProcess', 1).coldForgingProcessSetupTime}</t>
  </si>
  <si>
    <t>${MS10.select('includesConfigItem', 'ColdForgingProcess', 1).metalStampingQtyPerRun}</t>
  </si>
  <si>
    <t>${MS10.select('includesConfigItem', 'ColdForgingProcess', 1).coldForgingProcessSetupCostPerPc}</t>
  </si>
  <si>
    <t>${MS10.select('includesConfigItem', 'ColdForgingProcess', 1).coldForgingProcessToolMaintenance}</t>
  </si>
  <si>
    <t>${MS10.select('includesConfigItem', 'ColdForgingProcess', 1).coldForgingProcessMaintenanceCostPerPc}</t>
  </si>
  <si>
    <t>${MS10.select('includesConfigItem', 'ColdForgingProcess', 1).coldForgingProcessTotalCostPerPc}</t>
  </si>
  <si>
    <t>${MS10.select('configItemIncludedBy', '', 0).select('includesSalesItem', 'ColdForgingProcess', 2).objectName}</t>
  </si>
  <si>
    <t>${MS10.select('includesConfigItem', 'ColdForgingProcess',2).metalStampingToolCost}</t>
  </si>
  <si>
    <t>${MS10.select('includesConfigItem', 'ColdForgingProcess', 2).select('hasColdForgingStation', '', 0).label}</t>
  </si>
  <si>
    <t>${MS10.select('includesConfigItem', 'ColdForgingProcess', 2).select('hasMSURate', '', 0).label}</t>
  </si>
  <si>
    <t>${MS10.select('includesConfigItem', 'ColdForgingProcess', 2).coldForgingProcessBasicCostPerHr}</t>
  </si>
  <si>
    <t>${MS10.select('includesConfigItem', 'ColdForgingProcess', 2).coldForgingProcessEfficiency}</t>
  </si>
  <si>
    <t>${MS10.select('includesConfigItem', 'ColdForgingProcess', 2).coldForgingProcessRunRate}</t>
  </si>
  <si>
    <t>${MS10.select('includesConfigItem', 'ColdForgingProcess', 2).coldForgingProcessRealCostPerHr}</t>
  </si>
  <si>
    <t>${MS10.select('includesConfigItem', 'ColdForgingProcess', 2).coldForgingProcessMachineCostPerPc}</t>
  </si>
  <si>
    <t>${MS10.select('includesConfigItem', 'ColdForgingProcess', 2).coldForgingProcessSetupTime}</t>
  </si>
  <si>
    <t>${MS10.select('includesConfigItem', 'ColdForgingProcess', 2).metalStampingQtyPerRun}</t>
  </si>
  <si>
    <t>${MS10.select('includesConfigItem', 'ColdForgingProcess', 2).coldForgingProcessSetupCostPerPc}</t>
  </si>
  <si>
    <t>${MS10.select('includesConfigItem', 'ColdForgingProcess', 2).coldForgingProcessToolMaintenance}</t>
  </si>
  <si>
    <t>${MS10.select('includesConfigItem', 'ColdForgingProcess', 2).coldForgingProcessMaintenanceCostPerPc}</t>
  </si>
  <si>
    <t>${MS10.select('includesConfigItem', 'ColdForgingProcess', 2).coldForgingProcessTotalCostPerPc}</t>
  </si>
  <si>
    <t>${MS10.select('configItemIncludedBy', '', 0).select('includesSalesItem', 'ColdForgingProcess', 3).objectName}</t>
  </si>
  <si>
    <t>${MS10.select('includesConfigItem', 'ColdForgingProcess', 3).metalStampingToolCost}</t>
  </si>
  <si>
    <t>${MS10.select('includesConfigItem', 'ColdForgingProcess', 3).select('hasColdForgingStation', '', 0).label}</t>
  </si>
  <si>
    <t>${MS10.select('includesConfigItem', 'ColdForgingProcess', 3).select('hasMSURate', '', 0).label}</t>
  </si>
  <si>
    <t>${MS10.select('includesConfigItem', 'ColdForgingProcess', 3).coldForgingProcessBasicCostPerHr}</t>
  </si>
  <si>
    <t>${MS10.select('includesConfigItem', 'ColdForgingProcess', 3).coldForgingProcessEfficiency}</t>
  </si>
  <si>
    <t>${MS10.select('includesConfigItem', 'ColdForgingProcess', 3).coldForgingProcessRunRate}</t>
  </si>
  <si>
    <t>${MS10.select('includesConfigItem', 'ColdForgingProcess', 3).coldForgingProcessRealCostPerHr}</t>
  </si>
  <si>
    <t>${MS10.select('includesConfigItem', 'ColdForgingProcess', 3).coldForgingProcessMachineCostPerPc}</t>
  </si>
  <si>
    <t>${MS10.select('includesConfigItem', 'ColdForgingProcess', 3).coldForgingProcessSetupTime}</t>
  </si>
  <si>
    <t>${MS10.select('includesConfigItem', 'ColdForgingProcess', 3).metalStampingQtyPerRun}</t>
  </si>
  <si>
    <t>${MS10.select('includesConfigItem', 'ColdForgingProcess', 3).coldForgingProcessSetupCostPerPc}</t>
  </si>
  <si>
    <t>${MS10.select('includesConfigItem', 'ColdForgingProcess', 3).coldForgingProcessToolMaintenance}</t>
  </si>
  <si>
    <t>${MS10.select('includesConfigItem', 'ColdForgingProcess', 3).coldForgingProcessMaintenanceCostPerPc}</t>
  </si>
  <si>
    <t>${MS10.select('includesConfigItem', 'ColdForgingProcess', 3).coldForgingProcessTotalCostPerPc}</t>
  </si>
  <si>
    <t>${MS10.select('configItemIncludedBy', '', 0).select('includesSalesItem', 'ColdForgingProcess', 4).objectName}</t>
  </si>
  <si>
    <t>${MS10.select('includesConfigItem', 'ColdForgingProcess', 4).metalStampingToolCost}</t>
  </si>
  <si>
    <t>${MS10.select('includesConfigItem', 'ColdForgingProcess', 4).select('hasColdForgingStation', '', 0).label}</t>
  </si>
  <si>
    <t>${MS10.select('includesConfigItem', 'ColdForgingProcess', 4).select('hasMSURate', '', 0).label}</t>
  </si>
  <si>
    <t>${MS10.select('includesConfigItem', 'ColdForgingProcess', 4).coldForgingProcessBasicCostPerHr}</t>
  </si>
  <si>
    <t>${MS10.select('includesConfigItem', 'ColdForgingProcess', 4).coldForgingProcessEfficiency}</t>
  </si>
  <si>
    <t>${MS10.select('includesConfigItem', 'ColdForgingProcess', 4).coldForgingProcessRunRate}</t>
  </si>
  <si>
    <t>${MS10.select('includesConfigItem', 'ColdForgingProcess', 4).coldForgingProcessRealCostPerHr}</t>
  </si>
  <si>
    <t>${MS10.select('includesConfigItem', 'ColdForgingProcess', 4).coldForgingProcessMachineCostPerPc}</t>
  </si>
  <si>
    <t>${MS10.select('includesConfigItem', 'ColdForgingProcess', 4).coldForgingProcessSetupTime}</t>
  </si>
  <si>
    <t>${MS10.select('includesConfigItem', 'ColdForgingProcess', 4).metalStampingQtyPerRun}</t>
  </si>
  <si>
    <t>${MS10.select('includesConfigItem', 'ColdForgingProcess', 4).coldForgingProcessSetupCostPerPc}</t>
  </si>
  <si>
    <t>${MS10.select('includesConfigItem', 'ColdForgingProcess', 4).coldForgingProcessToolMaintenance}</t>
  </si>
  <si>
    <t>${MS10.select('includesConfigItem', 'ColdForgingProcess', 4).coldForgingProcessMaintenanceCostPerPc}</t>
  </si>
  <si>
    <t>${MS10.select('includesConfigItem', 'ColdForgingProcess', 4).coldForgingProcessTotalCostPerPc}</t>
  </si>
  <si>
    <t>${MS10.select('configItemIncludedBy', '', 0).select('includesSalesItem', 'DieCastingProcess', 0).objectName}</t>
  </si>
  <si>
    <t>${MS10.select('includesConfigItem', 'DieCastingProcess', 0).metalStampingToolCost}</t>
  </si>
  <si>
    <t>${MS10.select('includesConfigItem', 'DieCastingProcess', 0).select('hasDieCastingStation', '', 0).label}</t>
  </si>
  <si>
    <t>${MS10.select('includesConfigItem', 'DieCastingProcess', 0).select('hasMSURate', '', 0).label}</t>
  </si>
  <si>
    <t>${MS10.select('includesConfigItem', 'DieCastingProcess', 0).dieCastingCycleTime}</t>
  </si>
  <si>
    <t>${MS10.select('includesConfigItem', 'DieCastingProcess', 0).dieCastingEff}</t>
  </si>
  <si>
    <t>${MS10.select('includesConfigItem', 'DieCastingProcess', 0).dieCastingQtyHr}</t>
  </si>
  <si>
    <t>${MS10.select('includesConfigItem', 'DieCastingProcess', 0).dieCastingWorkStationRateHr}</t>
  </si>
  <si>
    <t>${MS10.select('includesConfigItem', 'DieCastingProcess', 0).dieCastingMachineCostPerPc}</t>
  </si>
  <si>
    <t>${MS10.select('includesConfigItem', 'DieCastingProcess', 0).dieCastingSetup}</t>
  </si>
  <si>
    <t>${MS10.select('includesConfigItem', 'DieCastingProcess', 0).dieCastingQtyRun}</t>
  </si>
  <si>
    <t>${MS10.select('includesConfigItem', 'DieCastingProcess', 0).dieCastingSetupCostPerPc}</t>
  </si>
  <si>
    <t>${MS10.select('includesConfigItem', 'DieCastingProcess', 0).dieCastingCapacity}</t>
  </si>
  <si>
    <t>${MS10.select('includesConfigItem', 'DieCastingProcess', 0).dieCastingYieldLoss}</t>
  </si>
  <si>
    <t>${MS10.select('includesConfigItem', 'DieCastingProcess', 0).dieCastingTotalCostPerPc}</t>
  </si>
  <si>
    <t>${MS10.select('configItemIncludedBy', '', 0).select('includesSalesItem', 'DieCastingProcess', 1).objectName}</t>
  </si>
  <si>
    <t>${MS10.select('includesConfigItem', 'DieCastingProcess', 1).metalStampingToolCost}</t>
  </si>
  <si>
    <t>${MS10.select('includesConfigItem', 'DieCastingProcess', 1).select('hasDieCastingStation', '', 0).label}</t>
  </si>
  <si>
    <t>${MS10.select('includesConfigItem', 'DieCastingProcess', 1).select('hasMSURate', '', 0).label}</t>
  </si>
  <si>
    <t>${MS10.select('includesConfigItem', 'DieCastingProcess', 1).dieCastingCycleTime}</t>
  </si>
  <si>
    <t>${MS10.select('includesConfigItem', 'DieCastingProcess', 1).dieCastingEff}</t>
  </si>
  <si>
    <t>${MS10.select('includesConfigItem', 'DieCastingProcess', 1).dieCastingQtyHr}</t>
  </si>
  <si>
    <t>${MS10.select('includesConfigItem', 'DieCastingProcess', 1).dieCastingWorkStationRateHr}</t>
  </si>
  <si>
    <t>${MS10.select('includesConfigItem', 'DieCastingProcess', 1).dieCastingMachineCostPerPc}</t>
  </si>
  <si>
    <t>${MS10.select('includesConfigItem', 'DieCastingProcess', 1).dieCastingSetup}</t>
  </si>
  <si>
    <t>${MS10.select('includesConfigItem', 'DieCastingProcess', 1).dieCastingQtyRun}</t>
  </si>
  <si>
    <t>${MS10.select('includesConfigItem', 'DieCastingProcess', 1).dieCastingSetupCostPerPc}</t>
  </si>
  <si>
    <t>${MS10.select('includesConfigItem', 'DieCastingProcess', 1).dieCastingCapacity}</t>
  </si>
  <si>
    <t>${MS10.select('includesConfigItem', 'DieCastingProcess', 1).dieCastingYieldLoss}</t>
  </si>
  <si>
    <t>${MS10.select('includesConfigItem', 'DieCastingProcess', 1).dieCastingTotalCostPerPc}</t>
  </si>
  <si>
    <t>${MS10.select('configItemIncludedBy', '', 0).select('includesSalesItem', 'DieCastingProcess', 2).objectName}</t>
  </si>
  <si>
    <t>${MS10.select('includesConfigItem', 'DieCastingProcess', 2).metalStampingToolCost}</t>
  </si>
  <si>
    <t>${MS10.select('includesConfigItem', 'DieCastingProcess', 2).select('hasDieCastingStation', '', 0).label}</t>
  </si>
  <si>
    <t>${MS10.select('includesConfigItem', 'DieCastingProcess', 2).select('hasMSURate', '', 0).label}</t>
  </si>
  <si>
    <t>${MS10.select('includesConfigItem', 'DieCastingProcess', 2).dieCastingCycleTime}</t>
  </si>
  <si>
    <t>${MS10.select('includesConfigItem', 'DieCastingProcess', 2).dieCastingEff}</t>
  </si>
  <si>
    <t>${MS10.select('includesConfigItem', 'DieCastingProcess', 2).dieCastingQtyHr}</t>
  </si>
  <si>
    <t>${MS10.select('includesConfigItem', 'DieCastingProcess', 2).dieCastingWorkStationRateHr}</t>
  </si>
  <si>
    <t>${MS10.select('includesConfigItem', 'DieCastingProcess', 2).dieCastingMachineCostPerPc}</t>
  </si>
  <si>
    <t>${MS10.select('includesConfigItem', 'DieCastingProcess', 2).dieCastingSetup}</t>
  </si>
  <si>
    <t>${MS10.select('includesConfigItem', 'DieCastingProcess', 2).dieCastingQtyRun}</t>
  </si>
  <si>
    <t>${MS10.select('includesConfigItem', 'DieCastingProcess', 2).dieCastingSetupCostPerPc}</t>
  </si>
  <si>
    <t>${MS10.select('includesConfigItem', 'DieCastingProcess', 2).dieCastingCapacity}</t>
  </si>
  <si>
    <t>${MS10.select('includesConfigItem', 'DieCastingProcess', 2).dieCastingYieldLoss}</t>
  </si>
  <si>
    <t>${MS10.select('includesConfigItem', 'DieCastingProcess', 2).dieCastingTotalCostPerPc}</t>
  </si>
  <si>
    <t>${MS10.select('configItemIncludedBy', '', 0).select('includesSalesItem', 'DieCastingProcess', 3).objectName}</t>
  </si>
  <si>
    <t>${MS10.select('includesConfigItem', 'DieCastingProcess', 3).metalStampingToolCost}</t>
  </si>
  <si>
    <t>${MS10.select('includesConfigItem', 'DieCastingProcess', 3).select('hasDieCastingStation', '', 0).label}</t>
  </si>
  <si>
    <t>${MS10.select('includesConfigItem', 'DieCastingProcess', 3).select('hasMSURate', '', 0).label}</t>
  </si>
  <si>
    <t>${MS10.select('includesConfigItem', 'DieCastingProcess', 3).dieCastingCycleTime}</t>
  </si>
  <si>
    <t>${MS10.select('includesConfigItem', 'DieCastingProcess', 3).dieCastingEff}</t>
  </si>
  <si>
    <t>${MS10.select('includesConfigItem', 'DieCastingProcess', 3).dieCastingQtyHr}</t>
  </si>
  <si>
    <t>${MS10.select('includesConfigItem', 'DieCastingProcess', 3).dieCastingWorkStationRateHr}</t>
  </si>
  <si>
    <t>${MS10.select('includesConfigItem', 'DieCastingProcess', 3).dieCastingMachineCostPerPc}</t>
  </si>
  <si>
    <t>${MS10.select('includesConfigItem', 'DieCastingProcess', 3).dieCastingSetup}</t>
  </si>
  <si>
    <t>${MS10.select('includesConfigItem', 'DieCastingProcess', 3).dieCastingQtyRun}</t>
  </si>
  <si>
    <t>${MS10.select('includesConfigItem', 'DieCastingProcess', 3).dieCastingSetupCostPerPc}</t>
  </si>
  <si>
    <t>${MS10.select('includesConfigItem', 'DieCastingProcess', 3).dieCastingCapacity}</t>
  </si>
  <si>
    <t>${MS10.select('includesConfigItem', 'DieCastingProcess', 3).dieCastingYieldLoss}</t>
  </si>
  <si>
    <t>${MS10.select('includesConfigItem', 'DieCastingProcess', 3).dieCastingTotalCostPerPc}</t>
  </si>
  <si>
    <t>${MS10.select('configItemIncludedBy', '', 0).select('includesSalesItem', 'DieCastingProcess', 4).objectName}</t>
  </si>
  <si>
    <t>${MS10.select('includesConfigItem', 'DieCastingProcess', 4).metalStampingToolCost}</t>
  </si>
  <si>
    <t>${MS10.select('includesConfigItem', 'DieCastingProcess', 4).select('hasDieCastingStation', '', 0).label}</t>
  </si>
  <si>
    <t>${MS10.select('includesConfigItem', 'DieCastingProcess', 4).select('hasMSURate', '', 0).label}</t>
  </si>
  <si>
    <t>${MS10.select('includesConfigItem', 'DieCastingProcess', 4).dieCastingCycleTime}</t>
  </si>
  <si>
    <t>${MS10.select('includesConfigItem', 'DieCastingProcess', 4).dieCastingEff}</t>
  </si>
  <si>
    <t>${MS10.select('includesConfigItem', 'DieCastingProcess', 4).dieCastingQtyHr}</t>
  </si>
  <si>
    <t>${MS10.select('includesConfigItem', 'DieCastingProcess', 4).dieCastingWorkStationRateHr}</t>
  </si>
  <si>
    <t>${MS10.select('includesConfigItem', 'DieCastingProcess', 4).dieCastingMachineCostPerPc}</t>
  </si>
  <si>
    <t>${MS10.select('includesConfigItem', 'DieCastingProcess', 4).dieCastingSetup}</t>
  </si>
  <si>
    <t>${MS10.select('includesConfigItem', 'DieCastingProcess', 4).dieCastingQtyRun}</t>
  </si>
  <si>
    <t>${MS10.select('includesConfigItem', 'DieCastingProcess', 4).dieCastingSetupCostPerPc}</t>
  </si>
  <si>
    <t>${MS10.select('includesConfigItem', 'DieCastingProcess', 4).dieCastingCapacity}</t>
  </si>
  <si>
    <t>${MS10.select('includesConfigItem', 'DieCastingProcess', 4).dieCastingYieldLoss}</t>
  </si>
  <si>
    <t>${MS10.select('includesConfigItem', 'DieCastingProcess', 4).dieCastingTotalCostPerPc}</t>
  </si>
  <si>
    <t>${MS10.select('configItemIncludedBy', '', 0).select('includesSalesItem', 'SecondaryProcess', 0).objectName}</t>
  </si>
  <si>
    <t>${MS10.select('includesConfigItem', 'SecondaryProcess', 0).metalStampingToolCost}</t>
  </si>
  <si>
    <t>${MS10.select('includesConfigItem', 'SecondaryProcess', 0).select('hasProcessStation', '', 0).label}</t>
  </si>
  <si>
    <t>${MS10.select('includesConfigItem', 'SecondaryProcess', 0).select('hasMSURate', '', 0).label}</t>
  </si>
  <si>
    <t>${MS10.select('includesConfigItem', 'SecondaryProcess', 0).processCycleTime}</t>
  </si>
  <si>
    <t>${MS10.select('includesConfigItem', 'SecondaryProcess', 0).processEff}</t>
  </si>
  <si>
    <t>${MS10.select('includesConfigItem', 'SecondaryProcess', 0).processMachineQtyPerHour}</t>
  </si>
  <si>
    <t>${MS10.select('includesConfigItem', 'SecondaryProcess', 0).processMachineRatePerHr}</t>
  </si>
  <si>
    <t>${MS10.select('includesConfigItem', 'SecondaryProcess', 0).processMachineCostPerPiece}</t>
  </si>
  <si>
    <t>${MS10.select('includesConfigItem', 'SecondaryProcess', 0).processSetup}</t>
  </si>
  <si>
    <t>${MS10.select('includesConfigItem', 'SecondaryProcess', 0).metalStampingQtyPerRun}</t>
  </si>
  <si>
    <t>${MS10.select('includesConfigItem', 'SecondaryProcess', 0).processSuCostPc}</t>
  </si>
  <si>
    <t>${MS10.select('includesConfigItem', 'SecondaryProcess', 0).processLabourCostPerPiece}</t>
  </si>
  <si>
    <t>${MS10.select('includesConfigItem', 'SecondaryProcess', 0).processLoss}</t>
  </si>
  <si>
    <t>${MS10.select('includesConfigItem', 'SecondaryProcess', 0).processTotalCostPerPiece}</t>
  </si>
  <si>
    <t>${MS10.select('includesConfigItem', 'SecondaryProcess', 0).tumblingQtyPerLoad}</t>
  </si>
  <si>
    <t>${MS10.select('includesConfigItem', 'SecondaryProcess', 0).tumblingTimeperPLS}</t>
  </si>
  <si>
    <t>${MS10.select('includesConfigItem', 'SecondaryProcess', 0).tumblingSetupTime}</t>
  </si>
  <si>
    <t>${MS10.select('includesConfigItem', 'SecondaryProcess', 0).tumblingPLSMax}</t>
  </si>
  <si>
    <t>${MS10.select('includesConfigItem', 'SecondaryProcess', 0).tumblingHcPerHr}</t>
  </si>
  <si>
    <t>${MS10.select('includesConfigItem', 'SecondaryProcess', 0).tumblingAdditionalCost}</t>
  </si>
  <si>
    <t>${MS10.select('includesConfigItem', 'SecondaryProcess', 0).tumblingQtyPerAddCost}</t>
  </si>
  <si>
    <t>${MS10.select('includesConfigItem', 'SecondaryProcess', 0).tumblingQC}</t>
  </si>
  <si>
    <t>${MS10.select('includesConfigItem', 'SecondaryProcess', 0).processAddtionCostPerPc}</t>
  </si>
  <si>
    <t>${MS10.select('includesConfigItem', 'SecondaryProcess', 0).processQCCostPerPc}</t>
  </si>
  <si>
    <t>${MS10.select('configItemIncludedBy', '', 0).select('includesSalesItem', 'SecondaryProcess', 1).objectName}</t>
  </si>
  <si>
    <t>${MS10.select('includesConfigItem', 'SecondaryProcess', 1).metalStampingToolCost}</t>
  </si>
  <si>
    <t>${MS10.select('includesConfigItem', 'SecondaryProcess', 1).select('hasProcessStation', '', 0).label}</t>
  </si>
  <si>
    <t>${MS10.select('includesConfigItem', 'SecondaryProcess', 1).select('hasMSURate', '', 0).label}</t>
  </si>
  <si>
    <t>${MS10.select('includesConfigItem', 'SecondaryProcess', 1).processCycleTime}</t>
  </si>
  <si>
    <t>${MS10.select('includesConfigItem', 'SecondaryProcess', 1).processEff}</t>
  </si>
  <si>
    <t>${MS10.select('includesConfigItem', 'SecondaryProcess', 1).processMachineQtyPerHour}</t>
  </si>
  <si>
    <t>${MS10.select('includesConfigItem', 'SecondaryProcess', 1).processMachineRatePerHr}</t>
  </si>
  <si>
    <t>${MS10.select('includesConfigItem', 'SecondaryProcess', 1).processMachineCostPerPiece}</t>
  </si>
  <si>
    <t>${MS10.select('includesConfigItem', 'SecondaryProcess', 1).processSetup}</t>
  </si>
  <si>
    <t>${MS10.select('includesConfigItem', 'SecondaryProcess', 1).metalStampingQtyPerRun}</t>
  </si>
  <si>
    <t>${MS10.select('includesConfigItem', 'SecondaryProcess', 1).processSuCostPc}</t>
  </si>
  <si>
    <t>${MS10.select('includesConfigItem', 'SecondaryProcess', 1).processLabourCostPerPiece}</t>
  </si>
  <si>
    <t>${MS10.select('includesConfigItem', 'SecondaryProcess', 1).processLoss}</t>
  </si>
  <si>
    <t>${MS10.select('includesConfigItem', 'SecondaryProcess', 1).processTotalCostPerPiece}</t>
  </si>
  <si>
    <t>${MS10.select('includesConfigItem', 'SecondaryProcess', 1).tumblingQtyPerLoad}</t>
  </si>
  <si>
    <t>${MS10.select('includesConfigItem', 'SecondaryProcess', 1).tumblingTimeperPLS}</t>
  </si>
  <si>
    <t>${MS10.select('includesConfigItem', 'SecondaryProcess', 1).tumblingSetupTime}</t>
  </si>
  <si>
    <t>${MS10.select('includesConfigItem', 'SecondaryProcess', 1).tumblingPLSMax}</t>
  </si>
  <si>
    <t>${MS10.select('includesConfigItem', 'SecondaryProcess', 1).tumblingHcPerHr}</t>
  </si>
  <si>
    <t>${MS10.select('includesConfigItem', 'SecondaryProcess', 1).tumblingAdditionalCost}</t>
  </si>
  <si>
    <t>${MS10.select('includesConfigItem', 'SecondaryProcess', 1).tumblingQtyPerAddCost}</t>
  </si>
  <si>
    <t>${MS10.select('includesConfigItem', 'SecondaryProcess', 1).tumblingQC}</t>
  </si>
  <si>
    <t>${MS10.select('includesConfigItem', 'SecondaryProcess', 1).processAddtionCostPerPc}</t>
  </si>
  <si>
    <t>${MS10.select('includesConfigItem', 'SecondaryProcess', 1).processQCCostPerPc}</t>
  </si>
  <si>
    <t>${MS10.select('configItemIncludedBy', '', 0).select('includesSalesItem', 'SecondaryProcess', 2).objectName}</t>
  </si>
  <si>
    <t>${MS10.select('includesConfigItem', 'SecondaryProcess', 2).metalStampingToolCost}</t>
  </si>
  <si>
    <t>${MS10.select('includesConfigItem', 'SecondaryProcess', 2).select('hasProcessStation', '', 0).label}</t>
  </si>
  <si>
    <t>${MS10.select('includesConfigItem', 'SecondaryProcess', 2).select('hasMSURate', '', 0).label}</t>
  </si>
  <si>
    <t>${MS10.select('includesConfigItem', 'SecondaryProcess', 2).processCycleTime}</t>
  </si>
  <si>
    <t>${MS10.select('includesConfigItem', 'SecondaryProcess', 2).processEff}</t>
  </si>
  <si>
    <t>${MS10.select('includesConfigItem', 'SecondaryProcess', 2).processMachineQtyPerHour}</t>
  </si>
  <si>
    <t>${MS10.select('includesConfigItem', 'SecondaryProcess', 2).processMachineRatePerHr}</t>
  </si>
  <si>
    <t>${MS10.select('includesConfigItem', 'SecondaryProcess', 2).processMachineCostPerPiece}</t>
  </si>
  <si>
    <t>${MS10.select('includesConfigItem', 'SecondaryProcess', 2).processSetup}</t>
  </si>
  <si>
    <t>${MS10.select('includesConfigItem', 'SecondaryProcess', 2).metalStampingQtyPerRun}</t>
  </si>
  <si>
    <t>${MS10.select('includesConfigItem', 'SecondaryProcess', 2).processSuCostPc}</t>
  </si>
  <si>
    <t>${MS10.select('includesConfigItem', 'SecondaryProcess', 2).processLabourCostPerPiece}</t>
  </si>
  <si>
    <t>${MS10.select('includesConfigItem', 'SecondaryProcess', 2).processLoss}</t>
  </si>
  <si>
    <t>${MS10.select('includesConfigItem', 'SecondaryProcess', 2).processTotalCostPerPiece}</t>
  </si>
  <si>
    <t>${MS10.select('includesConfigItem', 'SecondaryProcess', 2).tumblingQtyPerLoad}</t>
  </si>
  <si>
    <t>${MS10.select('includesConfigItem', 'SecondaryProcess', 2).tumblingTimeperPLS}</t>
  </si>
  <si>
    <t>${MS10.select('includesConfigItem', 'SecondaryProcess', 2).tumblingSetupTime}</t>
  </si>
  <si>
    <t>${MS10.select('includesConfigItem', 'SecondaryProcess', 2).tumblingPLSMax}</t>
  </si>
  <si>
    <t>${MS10.select('includesConfigItem', 'SecondaryProcess', 2).tumblingHcPerHr}</t>
  </si>
  <si>
    <t>${MS10.select('includesConfigItem', 'SecondaryProcess', 2).tumblingAdditionalCost}</t>
  </si>
  <si>
    <t>${MS10.select('includesConfigItem', 'SecondaryProcess', 2).tumblingQtyPerAddCost}</t>
  </si>
  <si>
    <t>${MS10.select('includesConfigItem', 'SecondaryProcess', 2).tumblingQC}</t>
  </si>
  <si>
    <t>${MS10.select('includesConfigItem', 'SecondaryProcess', 2).processAddtionCostPerPc}</t>
  </si>
  <si>
    <t>${MS10.select('includesConfigItem', 'SecondaryProcess', 2).processQCCostPerPc}</t>
  </si>
  <si>
    <t>${MS10.select('configItemIncludedBy', '', 0).select('includesSalesItem', 'SecondaryProcess', 3).objectName}</t>
  </si>
  <si>
    <t>${MS10.select('includesConfigItem', 'SecondaryProcess', 3).metalStampingToolCost}</t>
  </si>
  <si>
    <t>${MS10.select('includesConfigItem', 'SecondaryProcess', 3).select('hasProcessStation', '', 0).label}</t>
  </si>
  <si>
    <t>${MS10.select('includesConfigItem', 'SecondaryProcess', 3).select('hasMSURate', '', 0).label}</t>
  </si>
  <si>
    <t>${MS10.select('includesConfigItem', 'SecondaryProcess', 3).processCycleTime}</t>
  </si>
  <si>
    <t>${MS10.select('includesConfigItem', 'SecondaryProcess', 3).processEff}</t>
  </si>
  <si>
    <t>${MS10.select('includesConfigItem', 'SecondaryProcess', 3).processMachineQtyPerHour}</t>
  </si>
  <si>
    <t>${MS10.select('includesConfigItem', 'SecondaryProcess', 3).processMachineRatePerHr}</t>
  </si>
  <si>
    <t>${MS10.select('includesConfigItem', 'SecondaryProcess', 3).processMachineCostPerPiece}</t>
  </si>
  <si>
    <t>${MS10.select('includesConfigItem', 'SecondaryProcess', 3).processSetup}</t>
  </si>
  <si>
    <t>${MS10.select('includesConfigItem', 'SecondaryProcess', 3).metalStampingQtyPerRun}</t>
  </si>
  <si>
    <t>${MS10.select('includesConfigItem', 'SecondaryProcess', 3).processSuCostPc}</t>
  </si>
  <si>
    <t>${MS10.select('includesConfigItem', 'SecondaryProcess', 3).processLabourCostPerPiece}</t>
  </si>
  <si>
    <t>${MS10.select('includesConfigItem', 'SecondaryProcess', 3).processLoss}</t>
  </si>
  <si>
    <t>${MS10.select('includesConfigItem', 'SecondaryProcess', 3).processTotalCostPerPiece}</t>
  </si>
  <si>
    <t>${MS10.select('includesConfigItem', 'SecondaryProcess', 3).tumblingQtyPerLoad}</t>
  </si>
  <si>
    <t>${MS10.select('includesConfigItem', 'SecondaryProcess', 3).tumblingTimeperPLS}</t>
  </si>
  <si>
    <t>${MS10.select('includesConfigItem', 'SecondaryProcess', 3).tumblingSetupTime}</t>
  </si>
  <si>
    <t>${MS10.select('includesConfigItem', 'SecondaryProcess', 3).tumblingPLSMax}</t>
  </si>
  <si>
    <t>${MS10.select('includesConfigItem', 'SecondaryProcess', 3).tumblingHcPerHr}</t>
  </si>
  <si>
    <t>${MS10.select('includesConfigItem', 'SecondaryProcess', 3).tumblingAdditionalCost}</t>
  </si>
  <si>
    <t>${MS10.select('includesConfigItem', 'SecondaryProcess', 3).tumblingQtyPerAddCost}</t>
  </si>
  <si>
    <t>${MS10.select('includesConfigItem', 'SecondaryProcess', 3).tumblingQC}</t>
  </si>
  <si>
    <t>${MS10.select('includesConfigItem', 'SecondaryProcess', 3).processAddtionCostPerPc}</t>
  </si>
  <si>
    <t>${MS10.select('includesConfigItem', 'SecondaryProcess', 3).processQCCostPerPc}</t>
  </si>
  <si>
    <t>${MS10.select('configItemIncludedBy', '', 0).select('includesSalesItem', 'SecondaryProcess', 4).objectName}</t>
  </si>
  <si>
    <t>${MS10.select('includesConfigItem', 'SecondaryProcess', 4).metalStampingToolCost}</t>
  </si>
  <si>
    <t>${MS10.select('includesConfigItem', 'SecondaryProcess', 4).select('hasProcessStation', '', 0).label}</t>
  </si>
  <si>
    <t>${MS10.select('includesConfigItem', 'SecondaryProcess', 4).select('hasMSURate', '', 0).label}</t>
  </si>
  <si>
    <t>${MS10.select('includesConfigItem', 'SecondaryProcess', 4).processCycleTime}</t>
  </si>
  <si>
    <t>${MS10.select('includesConfigItem', 'SecondaryProcess', 4).processEff}</t>
  </si>
  <si>
    <t>${MS10.select('includesConfigItem', 'SecondaryProcess', 4).processMachineQtyPerHour}</t>
  </si>
  <si>
    <t>${MS10.select('includesConfigItem', 'SecondaryProcess', 4).processMachineRatePerHr}</t>
  </si>
  <si>
    <t>${MS10.select('includesConfigItem', 'SecondaryProcess', 4).processMachineCostPerPiece}</t>
  </si>
  <si>
    <t>${MS10.select('includesConfigItem', 'SecondaryProcess', 4).processSetup}</t>
  </si>
  <si>
    <t>${MS10.select('includesConfigItem', 'SecondaryProcess', 4).metalStampingQtyPerRun}</t>
  </si>
  <si>
    <t>${MS10.select('includesConfigItem', 'SecondaryProcess', 4).processSuCostPc}</t>
  </si>
  <si>
    <t>${MS10.select('includesConfigItem', 'SecondaryProcess', 4).processLabourCostPerPiece}</t>
  </si>
  <si>
    <t>${MS10.select('includesConfigItem', 'SecondaryProcess', 4).processLoss}</t>
  </si>
  <si>
    <t>${MS10.select('includesConfigItem', 'SecondaryProcess', 4).processTotalCostPerPiece}</t>
  </si>
  <si>
    <t>${MS10.select('includesConfigItem', 'SecondaryProcess', 4).tumblingQtyPerLoad}</t>
  </si>
  <si>
    <t>${MS10.select('includesConfigItem', 'SecondaryProcess', 4).tumblingTimeperPLS}</t>
  </si>
  <si>
    <t>${MS10.select('includesConfigItem', 'SecondaryProcess', 4).tumblingSetupTime}</t>
  </si>
  <si>
    <t>${MS10.select('includesConfigItem', 'SecondaryProcess', 4).tumblingPLSMax}</t>
  </si>
  <si>
    <t>${MS10.select('includesConfigItem', 'SecondaryProcess', 4).tumblingHcPerHr}</t>
  </si>
  <si>
    <t>${MS10.select('includesConfigItem', 'SecondaryProcess', 4).tumblingAdditionalCost}</t>
  </si>
  <si>
    <t>${MS10.select('includesConfigItem', 'SecondaryProcess', 4).tumblingQtyPerAddCost}</t>
  </si>
  <si>
    <t>${MS10.select('includesConfigItem', 'SecondaryProcess', 4).tumblingQC}</t>
  </si>
  <si>
    <t>${MS10.select('includesConfigItem', 'SecondaryProcess', 4).processAddtionCostPerPc}</t>
  </si>
  <si>
    <t>${MS10.select('includesConfigItem', 'SecondaryProcess', 4).processQCCostPerPc}</t>
  </si>
  <si>
    <t>${MS10.select('configItemIncludedBy', '', 0).select('includesSalesItem', 'SecondaryFinishingProcess', 0).objectName}</t>
  </si>
  <si>
    <t>${MS10.select('includesConfigItem', 'SecondaryFinishingProcess', 0).metalStampingToolCost}</t>
  </si>
  <si>
    <t>${MS10.select('includesConfigItem', 'SecondaryFinishingProcess', 0).select('hasProcessStation', '', 0).label}</t>
  </si>
  <si>
    <t>${MS10.select('includesConfigItem', 'SecondaryFinishingProcess', 0).select('hasMSURate', '', 0).label}</t>
  </si>
  <si>
    <t>${MS10.select('includesConfigItem', 'SecondaryFinishingProcess', 0).processCycleTime}</t>
  </si>
  <si>
    <t>${MS10.select('includesConfigItem', 'SecondaryFinishingProcess', 0).processEff}</t>
  </si>
  <si>
    <t>${MS10.select('includesConfigItem', 'SecondaryFinishingProcess', 0).processMachineQtyPerHour}</t>
  </si>
  <si>
    <t>${MS10.select('includesConfigItem', 'SecondaryFinishingProcess', 0).processMachineRatePerHr}</t>
  </si>
  <si>
    <t>${MS10.select('includesConfigItem', 'SecondaryFinishingProcess', 0).processMachineCostPerPiece}</t>
  </si>
  <si>
    <t>${MS10.select('includesConfigItem', 'SecondaryFinishingProcess', 0).processSetup}</t>
  </si>
  <si>
    <t>${MS10.select('includesConfigItem', 'SecondaryFinishingProcess', 0).metalStampingQtyPerRun}</t>
  </si>
  <si>
    <t>${MS10.select('includesConfigItem', 'SecondaryFinishingProcess', 0).processSuCostPc}</t>
  </si>
  <si>
    <t>${MS10.select('includesConfigItem', 'SecondaryFinishingProcess', 0).processLabourCostPerPiece}</t>
  </si>
  <si>
    <t>${MS10.select('includesConfigItem', 'SecondaryFinishingProcess', 0).processTotalCostPerPiece}</t>
  </si>
  <si>
    <t>${MS10.select('includesConfigItem', 'SecondaryFinishingProcess', 0).tumblingQtyPerLoad}</t>
  </si>
  <si>
    <t>${MS10.select('includesConfigItem', 'SecondaryFinishingProcess', 0).tumblingTimeperPLS}</t>
  </si>
  <si>
    <t>${MS10.select('includesConfigItem', 'SecondaryFinishingProcess', 0).tumblingSetupTime}</t>
  </si>
  <si>
    <t>${MS10.select('includesConfigItem', 'SecondaryFinishingProcess', 0).tumblingPLSMax}</t>
  </si>
  <si>
    <t>${MS10.select('includesConfigItem', 'SecondaryFinishingProcess', 0).tumblingHcPerHr}</t>
  </si>
  <si>
    <t>${MS10.select('includesConfigItem', 'SecondaryFinishingProcess', 0).tumblingAdditionalCost}</t>
  </si>
  <si>
    <t>${MS10.select('includesConfigItem', 'SecondaryFinishingProcess', 0).tumblingQtyPerAddCost}</t>
  </si>
  <si>
    <t>${MS10.select('includesConfigItem', 'SecondaryFinishingProcess', 0).tumblingQC}</t>
  </si>
  <si>
    <t>${MS10.select('includesConfigItem', 'SecondaryFinishingProcess', 0).processAddtionCostPerPc}</t>
  </si>
  <si>
    <t>${MS10.select('includesConfigItem', 'SecondaryFinishingProcess', 0).processQCCostPerPc}</t>
  </si>
  <si>
    <t>${MS10.select('configItemIncludedBy', '', 0).select('includesSalesItem', 'SecondaryFinishingProcess', 1).objectName}</t>
  </si>
  <si>
    <t>${MS10.select('includesConfigItem', 'SecondaryFinishingProcess', 1).metalStampingToolCost}</t>
  </si>
  <si>
    <t>${MS10.select('includesConfigItem', 'SecondaryFinishingProcess', 1).select('hasProcessStation', '', 0).label}</t>
  </si>
  <si>
    <t>${MS10.select('includesConfigItem', 'SecondaryFinishingProcess', 1).select('hasMSURate', '', 0).label}</t>
  </si>
  <si>
    <t>${MS10.select('includesConfigItem', 'SecondaryFinishingProcess', 1).processCycleTime}</t>
  </si>
  <si>
    <t>${MS10.select('includesConfigItem', 'SecondaryFinishingProcess', 1).processEff}</t>
  </si>
  <si>
    <t>${MS10.select('includesConfigItem', 'SecondaryFinishingProcess', 1).processMachineQtyPerHour}</t>
  </si>
  <si>
    <t>${MS10.select('includesConfigItem', 'SecondaryFinishingProcess', 1).processMachineRatePerHr}</t>
  </si>
  <si>
    <t>${MS10.select('includesConfigItem', 'SecondaryFinishingProcess', 1).processMachineCostPerPiece}</t>
  </si>
  <si>
    <t>${MS10.select('includesConfigItem', 'SecondaryFinishingProcess', 1).processSetup}</t>
  </si>
  <si>
    <t>${MS10.select('includesConfigItem', 'SecondaryFinishingProcess', 1).metalStampingQtyPerRun}</t>
  </si>
  <si>
    <t>${MS10.select('includesConfigItem', 'SecondaryFinishingProcess', 1).processSuCostPc}</t>
  </si>
  <si>
    <t>${MS10.select('includesConfigItem', 'SecondaryFinishingProcess', 1).processLabourCostPerPiece}</t>
  </si>
  <si>
    <t>${MS10.select('includesConfigItem', 'SecondaryFinishingProcess', 1).processTotalCostPerPiece}</t>
  </si>
  <si>
    <t>${MS10.select('includesConfigItem', 'SecondaryFinishingProcess', 1).tumblingQtyPerLoad}</t>
  </si>
  <si>
    <t>${MS10.select('includesConfigItem', 'SecondaryFinishingProcess', 1).tumblingTimeperPLS}</t>
  </si>
  <si>
    <t>${MS10.select('includesConfigItem', 'SecondaryFinishingProcess', 1).tumblingSetupTime}</t>
  </si>
  <si>
    <t>${MS10.select('includesConfigItem', 'SecondaryFinishingProcess', 1).tumblingPLSMax}</t>
  </si>
  <si>
    <t>${MS10.select('includesConfigItem', 'SecondaryFinishingProcess', 1).tumblingHcPerHr}</t>
  </si>
  <si>
    <t>${MS10.select('includesConfigItem', 'SecondaryFinishingProcess', 1).tumblingAdditionalCost}</t>
  </si>
  <si>
    <t>${MS10.select('includesConfigItem', 'SecondaryFinishingProcess', 1).tumblingQtyPerAddCost}</t>
  </si>
  <si>
    <t>${MS10.select('includesConfigItem', 'SecondaryFinishingProcess', 1).tumblingQC}</t>
  </si>
  <si>
    <t>${MS10.select('includesConfigItem', 'SecondaryFinishingProcess', 1).processAddtionCostPerPc}</t>
  </si>
  <si>
    <t>${MS10.select('includesConfigItem', 'SecondaryFinishingProcess', 1).processQCCostPerPc}</t>
  </si>
  <si>
    <t>${MS10.select('configItemIncludedBy', '', 0).select('includesSalesItem', 'SecondaryFinishingProcess', 2).objectName}</t>
  </si>
  <si>
    <t>${MS10.select('includesConfigItem', 'SecondaryFinishingProcess', 2).metalStampingToolCost}</t>
  </si>
  <si>
    <t>${MS10.select('includesConfigItem', 'SecondaryFinishingProcess', 2).select('hasProcessStation', '', 0).label}</t>
  </si>
  <si>
    <t>${MS10.select('includesConfigItem', 'SecondaryFinishingProcess', 2).select('hasMSURate', '', 0).label}</t>
  </si>
  <si>
    <t>${MS10.select('includesConfigItem', 'SecondaryFinishingProcess', 2).processCycleTime}</t>
  </si>
  <si>
    <t>${MS10.select('includesConfigItem', 'SecondaryFinishingProcess', 2).processEff}</t>
  </si>
  <si>
    <t>${MS10.select('includesConfigItem', 'SecondaryFinishingProcess', 2).processMachineQtyPerHour}</t>
  </si>
  <si>
    <t>${MS10.select('includesConfigItem', 'SecondaryFinishingProcess', 2).processMachineRatePerHr}</t>
  </si>
  <si>
    <t>${MS10.select('includesConfigItem', 'SecondaryFinishingProcess', 2).processMachineCostPerPiece}</t>
  </si>
  <si>
    <t>${MS10.select('includesConfigItem', 'SecondaryFinishingProcess', 2).processSetup}</t>
  </si>
  <si>
    <t>${MS10.select('includesConfigItem', 'SecondaryFinishingProcess', 2).metalStampingQtyPerRun}</t>
  </si>
  <si>
    <t>${MS10.select('includesConfigItem', 'SecondaryFinishingProcess', 2).processSuCostPc}</t>
  </si>
  <si>
    <t>${MS10.select('includesConfigItem', 'SecondaryFinishingProcess', 2).processLabourCostPerPiece}</t>
  </si>
  <si>
    <t>${MS10.select('includesConfigItem', 'SecondaryFinishingProcess', 2).processTotalCostPerPiece}</t>
  </si>
  <si>
    <t>${MS10.select('includesConfigItem', 'SecondaryFinishingProcess', 2).tumblingQtyPerLoad}</t>
  </si>
  <si>
    <t>${MS10.select('includesConfigItem', 'SecondaryFinishingProcess', 2).tumblingTimeperPLS}</t>
  </si>
  <si>
    <t>${MS10.select('includesConfigItem', 'SecondaryFinishingProcess', 2).tumblingSetupTime}</t>
  </si>
  <si>
    <t>${MS10.select('includesConfigItem', 'SecondaryFinishingProcess', 2).tumblingPLSMax}</t>
  </si>
  <si>
    <t>${MS10.select('includesConfigItem', 'SecondaryFinishingProcess', 2).tumblingHcPerHr}</t>
  </si>
  <si>
    <t>${MS10.select('includesConfigItem', 'SecondaryFinishingProcess', 2).tumblingAdditionalCost}</t>
  </si>
  <si>
    <t>${MS10.select('includesConfigItem', 'SecondaryFinishingProcess', 2).tumblingQtyPerAddCost}</t>
  </si>
  <si>
    <t>${MS10.select('includesConfigItem', 'SecondaryFinishingProcess', 2).tumblingQC}</t>
  </si>
  <si>
    <t>${MS10.select('includesConfigItem', 'SecondaryFinishingProcess', 2).processAddtionCostPerPc}</t>
  </si>
  <si>
    <t>${MS10.select('includesConfigItem', 'SecondaryFinishingProcess', 2).processQCCostPerPc}</t>
  </si>
  <si>
    <t>${MS10.select('configItemIncludedBy', '', 0).select('includesSalesItem', 'SecondaryFinishingProcess', 3).objectName}</t>
  </si>
  <si>
    <t>${MS10.select('includesConfigItem', 'SecondaryFinishingProcess', 3).metalStampingToolCost}</t>
  </si>
  <si>
    <t>${MS10.select('includesConfigItem', 'SecondaryFinishingProcess', 3).select('hasProcessStation', '', 0).label}</t>
  </si>
  <si>
    <t>${MS10.select('includesConfigItem', 'SecondaryFinishingProcess', 3).select('hasMSURate', '', 0).label}</t>
  </si>
  <si>
    <t>${MS10.select('includesConfigItem', 'SecondaryFinishingProcess', 3).processCycleTime}</t>
  </si>
  <si>
    <t>${MS10.select('includesConfigItem', 'SecondaryFinishingProcess', 3).processEff}</t>
  </si>
  <si>
    <t>${MS10.select('includesConfigItem', 'SecondaryFinishingProcess', 3).processMachineQtyPerHour}</t>
  </si>
  <si>
    <t>${MS10.select('includesConfigItem', 'SecondaryFinishingProcess', 3).processMachineRatePerHr}</t>
  </si>
  <si>
    <t>${MS10.select('includesConfigItem', 'SecondaryFinishingProcess', 3).processMachineCostPerPiece}</t>
  </si>
  <si>
    <t>${MS10.select('includesConfigItem', 'SecondaryFinishingProcess', 3).processSetup}</t>
  </si>
  <si>
    <t>${MS10.select('includesConfigItem', 'SecondaryFinishingProcess', 3).metalStampingQtyPerRun}</t>
  </si>
  <si>
    <t>${MS10.select('includesConfigItem', 'SecondaryFinishingProcess', 3).processSuCostPc}</t>
  </si>
  <si>
    <t>${MS10.select('includesConfigItem', 'SecondaryFinishingProcess', 3).processLabourCostPerPiece}</t>
  </si>
  <si>
    <t>${MS10.select('includesConfigItem', 'SecondaryFinishingProcess', 3).processTotalCostPerPiece}</t>
  </si>
  <si>
    <t>${MS10.select('includesConfigItem', 'SecondaryFinishingProcess', 3).tumblingQtyPerLoad}</t>
  </si>
  <si>
    <t>${MS10.select('includesConfigItem', 'SecondaryFinishingProcess', 3).tumblingTimeperPLS}</t>
  </si>
  <si>
    <t>${MS10.select('includesConfigItem', 'SecondaryFinishingProcess', 3).tumblingSetupTime}</t>
  </si>
  <si>
    <t>${MS10.select('includesConfigItem', 'SecondaryFinishingProcess', 3).tumblingPLSMax}</t>
  </si>
  <si>
    <t>${MS10.select('includesConfigItem', 'SecondaryFinishingProcess', 3).tumblingHcPerHr}</t>
  </si>
  <si>
    <t>${MS10.select('includesConfigItem', 'SecondaryFinishingProcess', 3).tumblingAdditionalCost}</t>
  </si>
  <si>
    <t>${MS10.select('includesConfigItem', 'SecondaryFinishingProcess', 3).tumblingQtyPerAddCost}</t>
  </si>
  <si>
    <t>${MS10.select('includesConfigItem', 'SecondaryFinishingProcess', 3).tumblingQC}</t>
  </si>
  <si>
    <t>${MS10.select('includesConfigItem', 'SecondaryFinishingProcess', 3).processAddtionCostPerPc}</t>
  </si>
  <si>
    <t>${MS10.select('includesConfigItem', 'SecondaryFinishingProcess', 3).processQCCostPerPc}</t>
  </si>
  <si>
    <t>${MS10.select('configItemIncludedBy', '', 0).select('includesSalesItem', 'SecondaryFinishingProcess', 4).objectName}</t>
  </si>
  <si>
    <t>${MS10.select('includesConfigItem', 'SecondaryFinishingProcess', 4).metalStampingToolCost}</t>
  </si>
  <si>
    <t>${MS10.select('includesConfigItem', 'SecondaryFinishingProcess', 4).select('hasProcessStation', '', 0).label}</t>
  </si>
  <si>
    <t>${MS10.select('includesConfigItem', 'SecondaryFinishingProcess', 4).select('hasMSURate', '', 0).label}</t>
  </si>
  <si>
    <t>${MS10.select('includesConfigItem', 'SecondaryFinishingProcess', 4).processCycleTime}</t>
  </si>
  <si>
    <t>${MS10.select('includesConfigItem', 'SecondaryFinishingProcess', 4).processEff}</t>
  </si>
  <si>
    <t>${MS10.select('includesConfigItem', 'SecondaryFinishingProcess', 4).processMachineQtyPerHour}</t>
  </si>
  <si>
    <t>${MS10.select('includesConfigItem', 'SecondaryFinishingProcess', 4).processMachineRatePerHr}</t>
  </si>
  <si>
    <t>${MS10.select('includesConfigItem', 'SecondaryFinishingProcess', 4).processMachineCostPerPiece}</t>
  </si>
  <si>
    <t>${MS10.select('includesConfigItem', 'SecondaryFinishingProcess', 4).processSetup}</t>
  </si>
  <si>
    <t>${MS10.select('includesConfigItem', 'SecondaryFinishingProcess', 4).metalStampingQtyPerRun}</t>
  </si>
  <si>
    <t>${MS10.select('includesConfigItem', 'SecondaryFinishingProcess', 4).processSuCostPc}</t>
  </si>
  <si>
    <t>${MS10.select('includesConfigItem', 'SecondaryFinishingProcess', 4).processLabourCostPerPiece}</t>
  </si>
  <si>
    <t>${MS10.select('includesConfigItem', 'SecondaryFinishingProcess', 4).processTotalCostPerPiece}</t>
  </si>
  <si>
    <t>${MS10.select('includesConfigItem', 'SecondaryFinishingProcess', 4).tumblingQtyPerLoad}</t>
  </si>
  <si>
    <t>${MS10.select('includesConfigItem', 'SecondaryFinishingProcess', 4).tumblingTimeperPLS}</t>
  </si>
  <si>
    <t>${MS10.select('includesConfigItem', 'SecondaryFinishingProcess', 4).tumblingSetupTime}</t>
  </si>
  <si>
    <t>${MS10.select('includesConfigItem', 'SecondaryFinishingProcess', 4).tumblingPLSMax}</t>
  </si>
  <si>
    <t>${MS10.select('includesConfigItem', 'SecondaryFinishingProcess', 4).tumblingHcPerHr}</t>
  </si>
  <si>
    <t>${MS10.select('includesConfigItem', 'SecondaryFinishingProcess', 4).tumblingAdditionalCost}</t>
  </si>
  <si>
    <t>${MS10.select('includesConfigItem', 'SecondaryFinishingProcess', 4).tumblingQtyPerAddCost}</t>
  </si>
  <si>
    <t>${MS10.select('includesConfigItem', 'SecondaryFinishingProcess', 4).tumblingQC}</t>
  </si>
  <si>
    <t>${MS10.select('includesConfigItem', 'SecondaryFinishingProcess', 4).processAddtionCostPerPc}</t>
  </si>
  <si>
    <t>${MS10.select('includesConfigItem', 'SecondaryFinishingProcess', 4).processQCCostPerPc}</t>
  </si>
  <si>
    <t>${MS10.metalStampingToolMarkup / 100}</t>
  </si>
  <si>
    <t>${MS10.metalStampingToAmortize}</t>
  </si>
  <si>
    <t>${MS10.metalStampingOverPcs}</t>
  </si>
  <si>
    <t>${MS10.metalStampingTransportCost}</t>
  </si>
  <si>
    <t>${MS10.metalStampingFreightFrom}</t>
  </si>
  <si>
    <t>${MS10.metalStampingFreightTo}</t>
  </si>
  <si>
    <t>${MS10.select('includesConfigItem', 'Packaging', 0).packagingNoOfCtnPerMOQ}</t>
  </si>
  <si>
    <t>${MS10.select('includesConfigItem', 'Packaging', 0).packagingStdCartonBoxPerPallet}</t>
  </si>
  <si>
    <t>${MS10.metalStampingPackagingMatl}</t>
  </si>
  <si>
    <t>${MS10.select('includesConfigItem', 'Packaging', 0).packagingTotalMatlCostPerPiece}</t>
  </si>
  <si>
    <t>${MS10.select('includesConfigItem', 'Packaging', 0).packagingCtnType}</t>
  </si>
  <si>
    <t>${MS10.metalStampingQtyShipment}</t>
  </si>
  <si>
    <t>${MS10.metalStampingFreightMode}</t>
  </si>
  <si>
    <t>${MS10.select('includesConfigItem', 'Packaging', 0).packagingNoOfPalletPerMOQ}</t>
  </si>
  <si>
    <t>${MS10.select('includesConfigItem', 'Packaging', 0).packagingStdNoOfPallet}</t>
  </si>
  <si>
    <t>${MS10.metalStampingPackagingRate}</t>
  </si>
  <si>
    <t>${MS10.select('includesConfigItem', 'Packaging', 0).packagingPkgOutputPerhrs}</t>
  </si>
  <si>
    <t>${MS10.select('includesConfigItem', 'Packaging', 0).packagingQtyPerCtn}</t>
  </si>
  <si>
    <t>${MS10.metalStampingQtyShipmentOther}</t>
  </si>
  <si>
    <t>${MS10.metalStampingFreightContType}</t>
  </si>
  <si>
    <t>${MS10.metalStampingPackagingLabourCostRate}</t>
  </si>
  <si>
    <t>${MS10.select('includesConfigItem', 'Packaging', 0).packagingLabourCostPerHr}</t>
  </si>
  <si>
    <t>${MS10.select('includesConfigItem', 'Packaging', 0).packagingQtyPerPallet}</t>
  </si>
  <si>
    <t>${MS10.metalStampingShipmentCost}</t>
  </si>
  <si>
    <t>${MS10.metalStampingHubbingCost}</t>
  </si>
  <si>
    <t>${MS10.metalStampingProcessPackagingPerPc}</t>
  </si>
  <si>
    <t>${MS10.masterPartPackagingRemark}</t>
  </si>
  <si>
    <t>${MS10.select('includesConfigItem', 'Packaging', 0).packagingFinishedGoodSize}</t>
  </si>
  <si>
    <t>${MS10.select('includesConfigItem', 'Packaging', 0).packagingStdPiecePerCartonBox}</t>
  </si>
  <si>
    <t>${MS10.select('includesConfigItem', 'Packaging', 0).packagingFinishedGoodsPerPallet}</t>
  </si>
  <si>
    <t>${MS10.select('includesConfigItem', 'Packaging', 0).packagingPalletCode}</t>
  </si>
  <si>
    <t>${MS10.select('includesConfigItem', 'Packaging', 0).packagingPalletSize}</t>
  </si>
  <si>
    <t>${MS10.select('includesConfigItem', 'Packaging', 0).packagingPalletUnitPrice}</t>
  </si>
  <si>
    <t>${MS10.select('includesConfigItem', 'Packaging', 0).packagingPalletTotalPrice}</t>
  </si>
  <si>
    <t>${MS10.select('includesConfigItem', 'Packaging', 0).packagingCartonBoxCode}</t>
  </si>
  <si>
    <t>${MS10.select('includesConfigItem', 'Packaging', 0).packagingCartonBoxSize}</t>
  </si>
  <si>
    <t>${MS10.select('includesConfigItem', 'Packaging', 0).packagingCartonBoxUnitPrice}</t>
  </si>
  <si>
    <t>${MS10.select('includesConfigItem', 'Packaging', 0).packagingCartonBoxTotalPrice}</t>
  </si>
  <si>
    <t>${MS10.metalStampingPiecesPerPallet}</t>
  </si>
  <si>
    <t>${MS10.metalStampingEngineeringHrs}</t>
  </si>
  <si>
    <t>${MS10.metalStampingEngineeringCost}</t>
  </si>
  <si>
    <t>${MS10.metalStampingDevelopmentHrs}</t>
  </si>
  <si>
    <t>${MS10.metalStampingDevelopmentCost}</t>
  </si>
  <si>
    <t>${MS10.select('configItemIncludedBy', '', 0).select('includesSalesItem', 'Packaging', 0).select('includesSalesItem','PurchasedPartSubMaterial',0).objectName}</t>
  </si>
  <si>
    <t>${MS10.select('includesConfigItem', 'Packaging', 0).select('includesConfigItem', 'PurchasedPartSubMaterial', 0).partPartNumber}</t>
  </si>
  <si>
    <t>${MS10.select('includesConfigItem', 'Packaging', 0).select('includesConfigItem', 'PurchasedPartSubMaterial', 0).purchasedPartPartDescription}</t>
  </si>
  <si>
    <t>${MS10.select('includesConfigItem', 'Packaging', 0).select('includesConfigItem', 'PurchasedPartSubMaterial', 0).packagingPurchasedPartsQtyPerPalletOther}</t>
  </si>
  <si>
    <t>${MS10.select('configItemIncludedBy', '', 0).select('includesSalesItem', 'Packaging', 0).select('includesSalesItem','PurchasedPartSubMaterial',0).select('includesItemHeaderPriceItem','',0).itemHeaderQuantity}</t>
  </si>
  <si>
    <t>${MS10.select('includesConfigItem', 'Packaging', 0).select('includesConfigItem', 'PurchasedPartSubMaterial', 0).packagingPurchasedPartsQtyPerPallet}</t>
  </si>
  <si>
    <t>${MS10.select('includesConfigItem', 'Packaging', 0).select('includesConfigItem', 'PurchasedPartSubMaterial', 0).mrbNonMFGactlCostPerPiece}</t>
  </si>
  <si>
    <t>${MS10.metalStampingDaysOfStockReqd}</t>
  </si>
  <si>
    <t>${MS10.metalStampingNoOfParts}</t>
  </si>
  <si>
    <t>${MS10.select('configItemIncludedBy', '', 0).select('includesSalesItem', 'Packaging', 0).select('includesSalesItem','PurchasedPartSubMaterial',1).objectName}</t>
  </si>
  <si>
    <t>${MS10.select('includesConfigItem', 'Packaging', 0).select('includesConfigItem', 'PurchasedPartSubMaterial', 1).partPartNumber}</t>
  </si>
  <si>
    <t>${MS10.select('includesConfigItem', 'Packaging', 0).select('includesConfigItem', 'PurchasedPartSubMaterial', 1).purchasedPartPartDescription}</t>
  </si>
  <si>
    <t>${MS10.select('includesConfigItem', 'Packaging', 0).select('includesConfigItem', 'PurchasedPartSubMaterial', 1).packagingPurchasedPartsQtyPerPalletOther}</t>
  </si>
  <si>
    <t>${MS10.select('configItemIncludedBy', '', 0).select('includesSalesItem', 'Packaging', 0).select('includesSalesItem','PurchasedPartSubMaterial',1).select('includesItemHeaderPriceItem','',0).itemHeaderQuantity}</t>
  </si>
  <si>
    <t>${MS10.select('includesConfigItem', 'Packaging', 0).select('includesConfigItem', 'PurchasedPartSubMaterial', 1).packagingPurchasedPartsQtyPerPallet}</t>
  </si>
  <si>
    <t>${MS10.select('includesConfigItem', 'Packaging', 0).select('includesConfigItem', 'PurchasedPartSubMaterial', 1).mrbNonMFGactlCostPerPiece}</t>
  </si>
  <si>
    <t>${MS10.metalStampingProgrammingHrs}</t>
  </si>
  <si>
    <t>${MS10.metalStampingProgrammingCost}</t>
  </si>
  <si>
    <t>${MS10.select('configItemIncludedBy', '', 0).select('includesSalesItem', 'Packaging', 0).select('includesSalesItem','PurchasedPartSubMaterial',2).objectName}</t>
  </si>
  <si>
    <t>${MS10.select('includesConfigItem', 'Packaging', 0).select('includesConfigItem', 'PurchasedPartSubMaterial', 2).partPartNumber}</t>
  </si>
  <si>
    <t>${MS10.select('includesConfigItem', 'Packaging', 0).select('includesConfigItem', 'PurchasedPartSubMaterial', 2).purchasedPartPartDescription}</t>
  </si>
  <si>
    <t>${MS10.select('includesConfigItem', 'Packaging', 0).select('includesConfigItem', 'PurchasedPartSubMaterial', 2).packagingPurchasedPartsQtyPerPalletOther}</t>
  </si>
  <si>
    <t>${MS10.select('configItemIncludedBy', '', 0).select('includesSalesItem', 'Packaging', 0).select('includesSalesItem','PurchasedPartSubMaterial',2).select('includesItemHeaderPriceItem','',0).itemHeaderQuantity}</t>
  </si>
  <si>
    <t>${MS10.select('includesConfigItem', 'Packaging', 0).select('includesConfigItem', 'PurchasedPartSubMaterial', 2).packagingPurchasedPartsQtyPerPallet}</t>
  </si>
  <si>
    <t>${MS10.select('includesConfigItem', 'Packaging', 0).select('includesConfigItem', 'PurchasedPartSubMaterial', 2).mrbNonMFGactlCostPerPiece}</t>
  </si>
  <si>
    <t>${MS10.select('configItemIncludedBy', '', 0).select('includesSalesItem', 'Packaging', 0).select('includesSalesItem','PurchasedPartSubMaterial',3).objectName}</t>
  </si>
  <si>
    <t>${MS10.select('includesConfigItem', 'Packaging', 0).select('includesConfigItem', 'PurchasedPartSubMaterial', 3).partPartNumber}</t>
  </si>
  <si>
    <t>${MS10.select('includesConfigItem', 'Packaging', 0).select('includesConfigItem', 'PurchasedPartSubMaterial',3).purchasedPartPartDescription}</t>
  </si>
  <si>
    <t>${MS10.select('includesConfigItem', 'Packaging', 0).select('includesConfigItem', 'PurchasedPartSubMaterial', 3).packagingPurchasedPartsQtyPerPalletOther}</t>
  </si>
  <si>
    <t>${MS10.select('configItemIncludedBy', '', 0).select('includesSalesItem', 'Packaging', 0).select('includesSalesItem','PurchasedPartSubMaterial',3).select('includesItemHeaderPriceItem','',0).itemHeaderQuantity}</t>
  </si>
  <si>
    <t>${MS10.select('includesConfigItem', 'Packaging', 0).select('includesConfigItem', 'PurchasedPartSubMaterial', 3).packagingPurchasedPartsQtyPerPallet}</t>
  </si>
  <si>
    <t>${MS10.select('includesConfigItem', 'Packaging', 0).select('includesConfigItem', 'PurchasedPartSubMaterial', 3).mrbNonMFGactlCostPerPiece}</t>
  </si>
  <si>
    <t>${MS10.select('configItemIncludedBy', '', 0).select('includesSalesItem', 'Packaging', 0).select('includesSalesItem','PurchasedPartSubMaterial',4).objectName}</t>
  </si>
  <si>
    <t>${MS10.select('includesConfigItem', 'Packaging', 0).select('includesConfigItem', 'PurchasedPartSubMaterial', 4).partPartNumber}</t>
  </si>
  <si>
    <t>${MS10.select('includesConfigItem', 'Packaging', 0).select('includesConfigItem', 'PurchasedPartSubMaterial', 4).purchasedPartPartDescription}</t>
  </si>
  <si>
    <t>${MS10.select('includesConfigItem', 'Packaging', 0).select('includesConfigItem', 'PurchasedPartSubMaterial', 4).packagingPurchasedPartsQtyPerPalletOther}</t>
  </si>
  <si>
    <t>${MS10.select('configItemIncludedBy', '', 0).select('includesSalesItem', 'Packaging', 0).select('includesSalesItem','PurchasedPartSubMaterial',4).select('includesItemHeaderPriceItem','',0).itemHeaderQuantity}</t>
  </si>
  <si>
    <t>${MS10.select('includesConfigItem', 'Packaging', 0).select('includesConfigItem', 'PurchasedPartSubMaterial', 4).packagingPurchasedPartsQtyPerPallet}</t>
  </si>
  <si>
    <t>${MS10.select('includesConfigItem', 'Packaging', 0).select('includesConfigItem', 'PurchasedPartSubMaterial', 4).mrbNonMFGactlCostPerPiece}</t>
  </si>
  <si>
    <t>${MS10.select('configItemIncludedBy', '', 0).select('includesSalesItem', 'Packaging', 0).select('includesSalesItem','PurchasedPartSubMaterial',5).objectName}</t>
  </si>
  <si>
    <t>${MS10.select('includesConfigItem', 'Packaging', 0).select('includesConfigItem', 'PurchasedPartSubMaterial', 5).partPartNumber}</t>
  </si>
  <si>
    <t>${MS10.select('includesConfigItem', 'Packaging', 0).select('includesConfigItem', 'PurchasedPartSubMaterial', 5).purchasedPartPartDescription}</t>
  </si>
  <si>
    <t>${MS10.select('includesConfigItem', 'Packaging', 0).select('includesConfigItem', 'PurchasedPartSubMaterial', 5).packagingPurchasedPartsQtyPerPalletOther}</t>
  </si>
  <si>
    <t>${MS10.select('configItemIncludedBy', '', 0).select('includesSalesItem', 'Packaging', 0).select('includesSalesItem','PurchasedPartSubMaterial',5).select('includesItemHeaderPriceItem','',0).itemHeaderQuantity}</t>
  </si>
  <si>
    <t>${MS10.select('includesConfigItem', 'Packaging', 0).select('includesConfigItem', 'PurchasedPartSubMaterial', 5).packagingPurchasedPartsQtyPerPallet}</t>
  </si>
  <si>
    <t>${MS10.select('includesConfigItem', 'Packaging', 0).select('includesConfigItem', 'PurchasedPartSubMaterial', 5).mrbNonMFGactlCostPerPiece}</t>
  </si>
  <si>
    <t>${MS10.select('configItemIncludedBy', '', 0).select('includesSalesItem', 'Packaging', 0).select('includesSalesItem','PurchasedPartSubMaterial',6).objectName}</t>
  </si>
  <si>
    <t>${MS10.select('includesConfigItem', 'Packaging', 0).select('includesConfigItem', 'PurchasedPartSubMaterial', 6).partPartNumber}</t>
  </si>
  <si>
    <t>${MS10.select('includesConfigItem', 'Packaging', 0).select('includesConfigItem', 'PurchasedPartSubMaterial', 6).purchasedPartPartDescription}</t>
  </si>
  <si>
    <t>${MS10.select('includesConfigItem', 'Packaging', 0).select('includesConfigItem', 'PurchasedPartSubMaterial', 6).packagingPurchasedPartsQtyPerPalletOther}</t>
  </si>
  <si>
    <t>${MS10.select('configItemIncludedBy', '', 0).select('includesSalesItem', 'Packaging', 0).select('includesSalesItem','PurchasedPartSubMaterial',6).select('includesItemHeaderPriceItem','',0).itemHeaderQuantity}</t>
  </si>
  <si>
    <t>${MS10.select('includesConfigItem', 'Packaging', 0).select('includesConfigItem', 'PurchasedPartSubMaterial', 6).packagingPurchasedPartsQtyPerPallet}</t>
  </si>
  <si>
    <t>${MS10.select('includesConfigItem', 'Packaging', 0).select('includesConfigItem', 'PurchasedPartSubMaterial', 6).mrbNonMFGactlCostPerPiece}</t>
  </si>
  <si>
    <t>${MS10.select('configItemIncludedBy', '', 0).select('includesSalesItem', 'Packaging', 0).select('includesSalesItem','PurchasedPartSubMaterial',7).objectName}</t>
  </si>
  <si>
    <t>${MS10.select('includesConfigItem', 'Packaging', 0).select('includesConfigItem', 'PurchasedPartSubMaterial', 7).partPartNumber}</t>
  </si>
  <si>
    <t>${MS10.select('includesConfigItem', 'Packaging', 0).select('includesConfigItem', 'PurchasedPartSubMaterial', 7).purchasedPartPartDescription}</t>
  </si>
  <si>
    <t>${MS10.select('includesConfigItem', 'Packaging', 0).select('includesConfigItem', 'PurchasedPartSubMaterial', 7).packagingPurchasedPartsQtyPerPalletOther}</t>
  </si>
  <si>
    <t>${MS10.select('configItemIncludedBy', '', 0).select('includesSalesItem', 'Packaging', 0).select('includesSalesItem','PurchasedPartSubMaterial',7).select('includesItemHeaderPriceItem','',0).itemHeaderQuantity}</t>
  </si>
  <si>
    <t>${MS10.select('includesConfigItem', 'Packaging', 0).select('includesConfigItem', 'PurchasedPartSubMaterial', 7).packagingPurchasedPartsQtyPerPallet}</t>
  </si>
  <si>
    <t>${MS10.select('includesConfigItem', 'Packaging', 0).select('includesConfigItem', 'PurchasedPartSubMaterial', 7).mrbNonMFGactlCostPerPiece}</t>
  </si>
  <si>
    <t>${MS10.metalStampingFinishingMarkup/100}</t>
  </si>
  <si>
    <t>${MS10.select('configItemIncludedBy', '', 0).select('includesSalesItem', 'Packaging', 0).select('includesSalesItem','PurchasedPartSubMaterial',8).objectName}</t>
  </si>
  <si>
    <t>${MS10.select('includesConfigItem', 'Packaging', 0).select('includesConfigItem', 'PurchasedPartSubMaterial', 8).partPartNumber}</t>
  </si>
  <si>
    <t>${MS10.select('includesConfigItem', 'Packaging', 0).select('includesConfigItem', 'PurchasedPartSubMaterial',8).purchasedPartPartDescription}</t>
  </si>
  <si>
    <t>${MS10.select('includesConfigItem', 'Packaging', 0).select('includesConfigItem', 'PurchasedPartSubMaterial', 8).packagingPurchasedPartsQtyPerPalletOther}</t>
  </si>
  <si>
    <t>${MS10.select('configItemIncludedBy', '', 0).select('includesSalesItem', 'Packaging', 0).select('includesSalesItem','PurchasedPartSubMaterial',8).select('includesItemHeaderPriceItem','',0).itemHeaderQuantity}</t>
  </si>
  <si>
    <t>${MS10.select('includesConfigItem', 'Packaging', 0).select('includesConfigItem', 'PurchasedPartSubMaterial', 8).packagingPurchasedPartsQtyPerPallet}</t>
  </si>
  <si>
    <t>${MS10.select('includesConfigItem', 'Packaging', 0).select('includesConfigItem', 'PurchasedPartSubMaterial', 8).mrbNonMFGactlCostPerPiece}</t>
  </si>
  <si>
    <t>${MS10.select('configItemIncludedBy', '', 0).select('includesSalesItem', 'Packaging', 0).select('includesSalesItem','PurchasedPartSubMaterial',9).objectName}</t>
  </si>
  <si>
    <t>${MS10.select('includesConfigItem', 'Packaging', 0).select('includesConfigItem', 'PurchasedPartSubMaterial', 9).partPartNumber}</t>
  </si>
  <si>
    <t>${MS10.select('includesConfigItem', 'Packaging', 0).select('includesConfigItem', 'PurchasedPartSubMaterial',9).purchasedPartPartDescription}</t>
  </si>
  <si>
    <t>${MS10.select('includesConfigItem', 'Packaging', 0).select('includesConfigItem', 'PurchasedPartSubMaterial', 9).packagingPurchasedPartsQtyPerPalletOther}</t>
  </si>
  <si>
    <t>${MS10.select('configItemIncludedBy', '', 0).select('includesSalesItem', 'Packaging', 0).select('includesSalesItem','PurchasedPartSubMaterial',9).select('includesItemHeaderPriceItem','',0).itemHeaderQuantity}</t>
  </si>
  <si>
    <t>${MS10.select('includesConfigItem', 'Packaging', 0).select('includesConfigItem', 'PurchasedPartSubMaterial', 9).packagingPurchasedPartsQtyPerPallet}</t>
  </si>
  <si>
    <t>${MS10.select('includesConfigItem', 'Packaging', 0).select('includesConfigItem', 'PurchasedPartSubMaterial', 9).mrbNonMFGactlCostPerPiece}</t>
  </si>
  <si>
    <t>${MS10.select('configItemIncludedBy', '', 0).select('includesSalesItem', 'Packaging', 0).select('includesSalesItem','PurchasedPartSubMaterial',10).objectName}</t>
  </si>
  <si>
    <t>${MS10.select('includesConfigItem', 'Packaging', 0).select('includesConfigItem', 'PurchasedPartSubMaterial', 10).partPartNumber}</t>
  </si>
  <si>
    <t>${MS10.select('includesConfigItem', 'Packaging', 0).select('includesConfigItem', 'PurchasedPartSubMaterial', 10).purchasedPartPartDescription}</t>
  </si>
  <si>
    <t>${MS10.select('includesConfigItem', 'Packaging', 0).select('includesConfigItem', 'PurchasedPartSubMaterial', 10).packagingPurchasedPartsQtyPerPalletOther}</t>
  </si>
  <si>
    <t>${MS10.select('configItemIncludedBy', '', 0).select('includesSalesItem', 'Packaging', 0).select('includesSalesItem','PurchasedPartSubMaterial',10).select('includesItemHeaderPriceItem','',0).itemHeaderQuantity}</t>
  </si>
  <si>
    <t>${MS10.select('includesConfigItem', 'Packaging', 0).select('includesConfigItem', 'PurchasedPartSubMaterial', 10).packagingPurchasedPartsQtyPerPallet}</t>
  </si>
  <si>
    <t>${MS10.select('includesConfigItem', 'Packaging', 0).select('includesConfigItem', 'PurchasedPartSubMaterial', 10).mrbNonMFGactlCostPerPiece}</t>
  </si>
  <si>
    <t>${MS10.select('configItemIncludedBy', '', 0).select('includesSalesItem', 'Packaging', 0).select('includesSalesItem','PurchasedPartSubMaterial',11).objectName}</t>
  </si>
  <si>
    <t>${MS10.select('includesConfigItem', 'Packaging', 0).select('includesConfigItem', 'PurchasedPartSubMaterial', 11).partPartNumber}</t>
  </si>
  <si>
    <t>${MS10.select('includesConfigItem', 'Packaging', 0).select('includesConfigItem', 'PurchasedPartSubMaterial', 11).purchasedPartPartDescription}</t>
  </si>
  <si>
    <t>${MS10.select('includesConfigItem', 'Packaging', 0).select('includesConfigItem', 'PurchasedPartSubMaterial', 11).packagingPurchasedPartsQtyPerPalletOther}</t>
  </si>
  <si>
    <t>${MS10.select('configItemIncludedBy', '', 0).select('includesSalesItem', 'Packaging', 0).select('includesSalesItem','PurchasedPartSubMaterial',11).select('includesItemHeaderPriceItem','',0).itemHeaderQuantity}</t>
  </si>
  <si>
    <t>${MS10.select('includesConfigItem', 'Packaging', 0).select('includesConfigItem', 'PurchasedPartSubMaterial', 11).packagingPurchasedPartsQtyPerPallet}</t>
  </si>
  <si>
    <t>${MS10.select('includesConfigItem', 'Packaging', 0).select('includesConfigItem', 'PurchasedPartSubMaterial', 11).mrbNonMFGactlCostPerPiece}</t>
  </si>
  <si>
    <t>${MS10.metalStampingPackagingMatlMarkup/100}</t>
  </si>
  <si>
    <t>${MS10.metalStampingFreightMarkup/100}</t>
  </si>
  <si>
    <t>${MS10.select('includesConfigItem', 'Packaging', 0).packagingMarkUp}</t>
  </si>
  <si>
    <t>${MS10.metalStampingYieldLossMarkup/100}</t>
  </si>
  <si>
    <t>${MS10.metalStampingOverheadMarkup/100}</t>
  </si>
  <si>
    <t>${MS10.metalStampingProfitMarkup/100}</t>
  </si>
  <si>
    <t>${MS10.metalStampingFinancingMarkup/100}</t>
  </si>
  <si>
    <t>${MS10.metalStampingCustomDutyMarkup/100}</t>
  </si>
  <si>
    <t>${MS10.metalStampingTotalCostNoMarkup}</t>
  </si>
  <si>
    <t>${MS10.metalStampingYearOverYearReductionY1}</t>
  </si>
  <si>
    <t>${MS10.metalStampingTotalCostY1}</t>
  </si>
  <si>
    <t>${MS10.metalStampingVAT}</t>
  </si>
  <si>
    <t>${MS10.metalStampingYearOverYearReductionY2}</t>
  </si>
  <si>
    <t>${MS10.metalStampingTotalCostY2}</t>
  </si>
  <si>
    <t>${MS10.metalStampingYearOverYearReductionY3}</t>
  </si>
  <si>
    <t>${MS10.metalStampingTotalCostY3}</t>
  </si>
  <si>
    <t>${MS10.metalStampingYearOverYearReductionY4}</t>
  </si>
  <si>
    <t>${MS10.metalStampingTotalCostY4}</t>
  </si>
  <si>
    <t>${MS10.metalStampingYearOverYearReductionY5}</t>
  </si>
  <si>
    <t>${MS10.metalStampingTotalCostY5}</t>
  </si>
  <si>
    <t>${"='MS" + (metalStatus.index+1) + "'!$C$123 * 100"}</t>
  </si>
  <si>
    <t>Custom Duty %</t>
  </si>
  <si>
    <t>${"='MS" + (metalStatus.index+1) + "'!$C$125 * 100"}</t>
  </si>
  <si>
    <t>HUBBING COST/UNIT</t>
  </si>
  <si>
    <t>Interco Margin</t>
  </si>
  <si>
    <t>TOTAL INTERCO MARGIN</t>
  </si>
  <si>
    <t>$[F131-F132-F109-F110-F111-F114-F117-F122]</t>
  </si>
  <si>
    <t>$[F131-F132-F122-F114-SUM(F109:F111)]</t>
  </si>
  <si>
    <t>$[SUM(S19:S24)]</t>
  </si>
  <si>
    <t>${MS.select('includesConfigItem', 'InhouseFinishing', 0).finishingIntercoMargin}</t>
  </si>
  <si>
    <t>${MS.select('includesConfigItem', 'InhouseFinishing', 1).finishingIntercoMargin}</t>
  </si>
  <si>
    <t>${MS.select('includesConfigItem', 'InhouseFinishing', 2).finishingIntercoMargin}</t>
  </si>
  <si>
    <t>${MS.select('includesConfigItem', 'InhouseFinishing', 3).finishingIntercoMargin}</t>
  </si>
  <si>
    <t>${MS.select('includesConfigItem', 'InhouseFinishing', 4).finishingIntercoMargin}</t>
  </si>
  <si>
    <t>${MS.select('includesConfigItem', 'InhouseFinishing', 5).finishingIntercoMargin}</t>
  </si>
  <si>
    <t>${MS1.select('includesConfigItem', 'InhouseFinishing', 0).finishingIntercoMargin}</t>
  </si>
  <si>
    <t>${MS1.select('includesConfigItem', 'InhouseFinishing', 1).finishingIntercoMargin}</t>
  </si>
  <si>
    <t>${MS1.select('includesConfigItem', 'InhouseFinishing', 2).finishingIntercoMargin}</t>
  </si>
  <si>
    <t>${MS1.select('includesConfigItem', 'InhouseFinishing', 3).finishingIntercoMargin}</t>
  </si>
  <si>
    <t>${MS1.select('includesConfigItem', 'InhouseFinishing', 4).finishingIntercoMargin}</t>
  </si>
  <si>
    <t>${MS1.select('includesConfigItem', 'InhouseFinishing', 5).finishingIntercoMargin}</t>
  </si>
  <si>
    <t>${MS6.select('includesConfigItem', 'InhouseFinishing', 0).finishingIntercoMargin}</t>
  </si>
  <si>
    <t>${MS6.select('includesConfigItem', 'InhouseFinishing', 1).finishingIntercoMargin}</t>
  </si>
  <si>
    <t>${MS6.select('includesConfigItem', 'InhouseFinishing', 2).finishingIntercoMargin}</t>
  </si>
  <si>
    <t>${MS6.select('includesConfigItem', 'InhouseFinishing', 3).finishingIntercoMargin}</t>
  </si>
  <si>
    <t>${MS6.select('includesConfigItem', 'InhouseFinishing', 4).finishingIntercoMargin}</t>
  </si>
  <si>
    <t>${MS6.select('includesConfigItem', 'InhouseFinishing', 5).finishingIntercoMargin}</t>
  </si>
  <si>
    <t>${MS7.select('includesConfigItem', 'InhouseFinishing', 0).finishingIntercoMargin}</t>
  </si>
  <si>
    <t>${MS7.select('includesConfigItem', 'InhouseFinishing', 1).finishingIntercoMargin}</t>
  </si>
  <si>
    <t>${MS7.select('includesConfigItem', 'InhouseFinishing', 2).finishingIntercoMargin}</t>
  </si>
  <si>
    <t>${MS7.select('includesConfigItem', 'InhouseFinishing', 3).finishingIntercoMargin}</t>
  </si>
  <si>
    <t>${MS7.select('includesConfigItem', 'InhouseFinishing', 4).finishingIntercoMargin}</t>
  </si>
  <si>
    <t>${MS7.select('includesConfigItem', 'InhouseFinishing', 5).finishingIntercoMargin}</t>
  </si>
  <si>
    <t>${MS8.select('includesConfigItem', 'InhouseFinishing', 0).finishingIntercoMargin}</t>
  </si>
  <si>
    <t>${MS8.select('includesConfigItem', 'InhouseFinishing', 1).finishingIntercoMargin}</t>
  </si>
  <si>
    <t>${MS8.select('includesConfigItem', 'InhouseFinishing', 2).finishingIntercoMargin}</t>
  </si>
  <si>
    <t>${MS8.select('includesConfigItem', 'InhouseFinishing', 3).finishingIntercoMargin}</t>
  </si>
  <si>
    <t>${MS8.select('includesConfigItem', 'InhouseFinishing', 4).finishingIntercoMargin}</t>
  </si>
  <si>
    <t>${MS8.select('includesConfigItem', 'InhouseFinishing', 5).finishingIntercoMargin}</t>
  </si>
  <si>
    <t>${MS9.select('includesConfigItem', 'InhouseFinishing', 0).finishingIntercoMargin}</t>
  </si>
  <si>
    <t>${MS9.select('includesConfigItem', 'InhouseFinishing', 1).finishingIntercoMargin}</t>
  </si>
  <si>
    <t>${MS9.select('includesConfigItem', 'InhouseFinishing', 2).finishingIntercoMargin}</t>
  </si>
  <si>
    <t>${MS9.select('includesConfigItem', 'InhouseFinishing', 3).finishingIntercoMargin}</t>
  </si>
  <si>
    <t>${MS9.select('includesConfigItem', 'InhouseFinishing', 4).finishingIntercoMargin}</t>
  </si>
  <si>
    <t>${MS9.select('includesConfigItem', 'InhouseFinishing', 5).finishingIntercoMargin}</t>
  </si>
  <si>
    <t>${MS10.select('includesConfigItem', 'InhouseFinishing', 0).finishingIntercoMargin}</t>
  </si>
  <si>
    <t>${MS10.select('includesConfigItem', 'InhouseFinishing', 1).finishingIntercoMargin}</t>
  </si>
  <si>
    <t>${MS10.select('includesConfigItem', 'InhouseFinishing', 2).finishingIntercoMargin}</t>
  </si>
  <si>
    <t>${MS10.select('includesConfigItem', 'InhouseFinishing', 3).finishingIntercoMargin}</t>
  </si>
  <si>
    <t>${MS10.select('includesConfigItem', 'InhouseFinishing', 4).finishingIntercoMargin}</t>
  </si>
  <si>
    <t>${MS10.select('includesConfigItem', 'InhouseFinishing', 5).finishingIntercoMargin}</t>
  </si>
  <si>
    <t>${MS.metalStampingTotalFreight}</t>
  </si>
  <si>
    <t>${MS1.metalStampingTotalFreight}</t>
  </si>
  <si>
    <t>${MS2.partPartName}</t>
  </si>
  <si>
    <t>${MS2.partPartNumber}</t>
  </si>
  <si>
    <t>${MS2.metalStampingProjectVolume}</t>
  </si>
  <si>
    <t>${MS2.metalStampingQtyMth}</t>
  </si>
  <si>
    <t>${MS2.metalStampingQtyPerRunOther}</t>
  </si>
  <si>
    <t>${MS2.metalStampingPartFlatThickness}</t>
  </si>
  <si>
    <t>${MS2.metalStampingDensityOther}</t>
  </si>
  <si>
    <t>${MS2.metalStampingCavity}</t>
  </si>
  <si>
    <t>${MS2.hasMaterialType.label}</t>
  </si>
  <si>
    <t>${MS2.metalStampingPartFlatLength}</t>
  </si>
  <si>
    <t>${MS2.metalStampingDegreasing}</t>
  </si>
  <si>
    <t>${MS2.hasMaterialSpecification.label}</t>
  </si>
  <si>
    <t>${MS2.metalStampingDensity}</t>
  </si>
  <si>
    <t>${MS2.metalStampingLeadTimeMaterial}</t>
  </si>
  <si>
    <t>${MS2.metalStampingPartVolume}</t>
  </si>
  <si>
    <t>${MS2.metalStampingRawMatlCost}</t>
  </si>
  <si>
    <t>${MS2.metalStampingCostPerSingleStrip}</t>
  </si>
  <si>
    <t>${MS2.metalStampingPartFlatWidth}</t>
  </si>
  <si>
    <t>${MS2.metalStampingSelfEvaporatingOil}</t>
  </si>
  <si>
    <t>${MS2.metalStampingProposedTypeOther}</t>
  </si>
  <si>
    <t>${MS2.metalStampingStripLength}</t>
  </si>
  <si>
    <t>${MS2.dcMaterialInputRunnerWtPerPc}</t>
  </si>
  <si>
    <t>${MS2.metalStampingNetWeightColdForging}</t>
  </si>
  <si>
    <t>${MS2.metalStampingSlittingCost}</t>
  </si>
  <si>
    <t>${MS2.metalStampingMaterialWeight}</t>
  </si>
  <si>
    <t>${MS2.metalStampingStripSizeThickness}</t>
  </si>
  <si>
    <t>${MS2.metalStampingWidth}</t>
  </si>
  <si>
    <t>${MS2.dcMaterialInputOverflowWtPerPc}</t>
  </si>
  <si>
    <t>${MS2.metalStampingOuterDiameter}</t>
  </si>
  <si>
    <t>${MS2.metalStampingRawMatlMarkup / 100}</t>
  </si>
  <si>
    <t>${MS2.metalStampingSmallPartWeight}</t>
  </si>
  <si>
    <t>${MS2.metalStampingWastage / 100}</t>
  </si>
  <si>
    <t>${MS2.dcMaterialInputRecovery/100}</t>
  </si>
  <si>
    <t>${MS2.metalStampingInnerDiameter}</t>
  </si>
  <si>
    <t>${MS2.metalStampingNoOfPitchWastedPerStrip}</t>
  </si>
  <si>
    <t>${MS2.metalStampingPerimeter}</t>
  </si>
  <si>
    <t>${MS2.metalStampingNetWeight}</t>
  </si>
  <si>
    <t>${MS2.metalStampingPitch}</t>
  </si>
  <si>
    <t>${MS2.metalStampingMaterialCode}</t>
  </si>
  <si>
    <t>${MS2.metalStampingDiameter}</t>
  </si>
  <si>
    <t>${MS2.metalStampingArea}</t>
  </si>
  <si>
    <t>${MS2.metalStampingScrapPerKg}</t>
  </si>
  <si>
    <t>${MS2.metalStampingRebate}</t>
  </si>
  <si>
    <t>${MS2.metalStampingEstimatedQtyPerSize}</t>
  </si>
  <si>
    <t>${MS2.select('configItemIncludedBy', '', 0).select('includesSalesItem', 'Subcon', 0).objectName}</t>
  </si>
  <si>
    <t>${MS2.select('includesConfigItem', 'Subcon', 0).mrbNonMFGSource}</t>
  </si>
  <si>
    <t>${MS2.select('includesConfigItem', 'Subcon', 0).mrbNonMFGactlCostPerPiece}</t>
  </si>
  <si>
    <t>${MS2.select('includesConfigItem', 'Subcon', 0).mrbNonMFGMarkUp}</t>
  </si>
  <si>
    <t>${MS2.select('includesConfigItem', 'Subcon', 0).mrbNonMFGCostPerSet}</t>
  </si>
  <si>
    <t>${MS2.select('includesConfigItem', 'Subcon', 0).secondaryProcessDescription}</t>
  </si>
  <si>
    <t>${MS2.select('includesConfigItem', 'Subcon', 0).subconRemark}</t>
  </si>
  <si>
    <t>${MS2.select('includesConfigItem', 'InhouseFinishing', 0).finishingIntercoMargin}</t>
  </si>
  <si>
    <t>${MS2.select('configItemIncludedBy', '', 0).select('includesSalesItem', 'Subcon', 1).objectName}</t>
  </si>
  <si>
    <t>${MS2.select('includesConfigItem', 'Subcon', 1).mrbNonMFGSource}</t>
  </si>
  <si>
    <t>${MS2.select('includesConfigItem', 'Subcon', 1).mrbNonMFGactlCostPerPiece}</t>
  </si>
  <si>
    <t>${MS2.select('includesConfigItem', 'Subcon', 1).mrbNonMFGMarkUp}</t>
  </si>
  <si>
    <t>${MS2.select('includesConfigItem', 'Subcon', 1).mrbNonMFGCostPerSet}</t>
  </si>
  <si>
    <t>${MS2.select('includesConfigItem', 'Subcon', 1).secondaryProcessDescription}</t>
  </si>
  <si>
    <t>${MS2.select('includesConfigItem', 'Subcon', 1).subconRemark}</t>
  </si>
  <si>
    <t>${MS2.select('includesConfigItem', 'InhouseFinishing', 1).finishingIntercoMargin}</t>
  </si>
  <si>
    <t>${MS2.select('configItemIncludedBy', '', 0).select('includesSalesItem', 'Subcon', 2).objectName}</t>
  </si>
  <si>
    <t>${MS2.select('includesConfigItem', 'Subcon', 2).mrbNonMFGSource}</t>
  </si>
  <si>
    <t>${MS2.select('includesConfigItem', 'Subcon', 2).mrbNonMFGactlCostPerPiece}</t>
  </si>
  <si>
    <t>${MS2.select('includesConfigItem', 'Subcon', 2).mrbNonMFGMarkUp}</t>
  </si>
  <si>
    <t>${MS2.select('includesConfigItem', 'Subcon', 2).mrbNonMFGCostPerSet}</t>
  </si>
  <si>
    <t>${MS2.select('includesConfigItem', 'Subcon', 2).secondaryProcessDescription}</t>
  </si>
  <si>
    <t>${MS2.select('includesConfigItem', 'Subcon', 2).subconRemark}</t>
  </si>
  <si>
    <t>${MS2.select('includesConfigItem', 'InhouseFinishing', 2).finishingIntercoMargin}</t>
  </si>
  <si>
    <t>${MS2.select('configItemIncludedBy', '', 0).select('includesSalesItem', 'Subcon', 3).objectName}</t>
  </si>
  <si>
    <t>${MS2.select('includesConfigItem', 'Subcon', 3).mrbNonMFGSource}</t>
  </si>
  <si>
    <t>${MS2.select('includesConfigItem', 'Subcon', 3).mrbNonMFGactlCostPerPiece}</t>
  </si>
  <si>
    <t>${MS2.select('includesConfigItem', 'Subcon', 3).mrbNonMFGMarkUp}</t>
  </si>
  <si>
    <t>${MS2.select('includesConfigItem', 'Subcon', 3).mrbNonMFGCostPerSet}</t>
  </si>
  <si>
    <t>${MS2.select('includesConfigItem', 'Subcon', 3).secondaryProcessDescription}</t>
  </si>
  <si>
    <t>${MS2.select('includesConfigItem', 'Subcon', 3).subconRemark}</t>
  </si>
  <si>
    <t>${MS2.select('includesConfigItem', 'InhouseFinishing', 3).finishingIntercoMargin}</t>
  </si>
  <si>
    <t>${MS2.select('configItemIncludedBy', '', 0).select('includesSalesItem', 'Subcon', 4).objectName}</t>
  </si>
  <si>
    <t>${MS2.select('includesConfigItem', 'Subcon', 4).mrbNonMFGSource}</t>
  </si>
  <si>
    <t>${MS2.select('includesConfigItem', 'Subcon', 4).mrbNonMFGactlCostPerPiece}</t>
  </si>
  <si>
    <t>${MS2.select('includesConfigItem', 'Subcon', 4).mrbNonMFGMarkUp}</t>
  </si>
  <si>
    <t>${MS2.select('includesConfigItem', 'Subcon', 4).mrbNonMFGCostPerSet}</t>
  </si>
  <si>
    <t>${MS2.select('includesConfigItem', 'Subcon', 4).secondaryProcessDescription}</t>
  </si>
  <si>
    <t>${MS2.select('includesConfigItem', 'Subcon', 4).subconRemark}</t>
  </si>
  <si>
    <t>${MS2.select('includesConfigItem', 'InhouseFinishing', 4).finishingIntercoMargin}</t>
  </si>
  <si>
    <t>${MS2.select('configItemIncludedBy', '', 0).select('includesSalesItem', 'Subcon', 5).objectName}</t>
  </si>
  <si>
    <t>${MS2.select('includesConfigItem', 'Subcon', 5).mrbNonMFGSource}</t>
  </si>
  <si>
    <t>${MS2.select('includesConfigItem', 'Subcon', 5).mrbNonMFGactlCostPerPiece}</t>
  </si>
  <si>
    <t>${MS2.select('includesConfigItem', 'Subcon', 5).mrbNonMFGMarkUp}</t>
  </si>
  <si>
    <t>${MS2.select('includesConfigItem', 'Subcon', 5).mrbNonMFGCostPerSet}</t>
  </si>
  <si>
    <t>${MS2.select('includesConfigItem', 'Subcon', 5).secondaryProcessDescription}</t>
  </si>
  <si>
    <t>${MS2.select('includesConfigItem', 'Subcon', 5).subconRemark}</t>
  </si>
  <si>
    <t>${MS2.select('includesConfigItem', 'InhouseFinishing', 5).finishingIntercoMargin}</t>
  </si>
  <si>
    <t>${MS2.metalStampingDegreasingCostPerPc}</t>
  </si>
  <si>
    <t>${MS2.metalStampingDegreasingCostPerSet}</t>
  </si>
  <si>
    <t>${MS2.metalStampingSelfEvaporatingOilCostPerPc}</t>
  </si>
  <si>
    <t>${MS2.metalStampingSelfEvaporatingOilCostPerSet}</t>
  </si>
  <si>
    <t>${MS2.select('configItemIncludedBy', '', 0).select('includesSalesItem', 'InhouseFinishing', 0).objectName}</t>
  </si>
  <si>
    <t>${MS2.select('includesConfigItem', 'InhouseFinishing', 0).mrbNonMFGSource}</t>
  </si>
  <si>
    <t>${MS2.select('includesConfigItem', 'InhouseFinishing', 0).mrbNonMFGactlCostPerPiece}</t>
  </si>
  <si>
    <t>${MS2.select('includesConfigItem', 'InhouseFinishing', 0).mrbNonMFGMarkUp}</t>
  </si>
  <si>
    <t>${MS2.select('includesConfigItem', 'InhouseFinishing', 0).mrbNonMFGCostPerSet}</t>
  </si>
  <si>
    <t>${MS2.select('includesConfigItem', 'InhouseFinishing', 0).secondaryProcessDescription}</t>
  </si>
  <si>
    <t>${MS2.select('includesConfigItem', 'InhouseFinishing', 0).subconRemark}</t>
  </si>
  <si>
    <t>${MS2.select('configItemIncludedBy', '', 0).select('includesSalesItem', 'InhouseFinishing', 1).objectName}</t>
  </si>
  <si>
    <t>${MS2.select('includesConfigItem', 'InhouseFinishing', 1).mrbNonMFGSource}</t>
  </si>
  <si>
    <t>${MS2.select('includesConfigItem', 'InhouseFinishing', 1).mrbNonMFGactlCostPerPiece}</t>
  </si>
  <si>
    <t>${MS2.select('includesConfigItem', 'InhouseFinishing', 1).mrbNonMFGMarkUp}</t>
  </si>
  <si>
    <t>${MS2.select('includesConfigItem', 'InhouseFinishing', 1).mrbNonMFGCostPerSet}</t>
  </si>
  <si>
    <t>${MS2.select('includesConfigItem', 'InhouseFinishing', 1).secondaryProcessDescription}</t>
  </si>
  <si>
    <t>${MS2.select('includesConfigItem', 'InhouseFinishing', 1).subconRemark}</t>
  </si>
  <si>
    <t>${MS2.select('configItemIncludedBy', '', 0).select('includesSalesItem', 'InhouseFinishing', 2).objectName}</t>
  </si>
  <si>
    <t>${MS2.select('includesConfigItem', 'InhouseFinishing', 2).mrbNonMFGSource}</t>
  </si>
  <si>
    <t>${MS2.select('includesConfigItem', 'InhouseFinishing',2).mrbNonMFGactlCostPerPiece}</t>
  </si>
  <si>
    <t>${MS2.select('includesConfigItem', 'InhouseFinishing', 2).mrbNonMFGMarkUp}</t>
  </si>
  <si>
    <t>${MS2.select('includesConfigItem', 'InhouseFinishing', 2).mrbNonMFGCostPerSet}</t>
  </si>
  <si>
    <t>${MS2.select('includesConfigItem', 'InhouseFinishing', 2).secondaryProcessDescription}</t>
  </si>
  <si>
    <t>${MS2.select('includesConfigItem', 'InhouseFinishing', 2).subconRemark}</t>
  </si>
  <si>
    <t>${MS2.select('configItemIncludedBy', '', 0).select('includesSalesItem', 'InhouseFinishing', 3).objectName}</t>
  </si>
  <si>
    <t>${MS2.select('includesConfigItem', 'InhouseFinishing', 3).mrbNonMFGSource}</t>
  </si>
  <si>
    <t>${MS2.select('includesConfigItem', 'InhouseFinishing', 3).mrbNonMFGactlCostPerPiece}</t>
  </si>
  <si>
    <t>${MS2.select('includesConfigItem', 'InhouseFinishing', 3).mrbNonMFGMarkUp}</t>
  </si>
  <si>
    <t>${MS2.select('includesConfigItem', 'InhouseFinishing', 3).mrbNonMFGCostPerSet}</t>
  </si>
  <si>
    <t>${MS2.select('includesConfigItem', 'InhouseFinishing', 3).secondaryProcessDescription}</t>
  </si>
  <si>
    <t>${MS2.select('includesConfigItem', 'InhouseFinishing', 3).subconRemark}</t>
  </si>
  <si>
    <t>${MS2.select('configItemIncludedBy', '', 0).select('includesSalesItem', 'InhouseFinishing', 4).objectName}</t>
  </si>
  <si>
    <t>${MS2.select('includesConfigItem', 'InhouseFinishing', 4).mrbNonMFGSource}</t>
  </si>
  <si>
    <t>${MS2.select('includesConfigItem', 'InhouseFinishing', 4).mrbNonMFGactlCostPerPiece}</t>
  </si>
  <si>
    <t>${MS2.select('includesConfigItem', 'InhouseFinishing', 4).mrbNonMFGMarkUp}</t>
  </si>
  <si>
    <t>${MS2.select('includesConfigItem', 'InhouseFinishing', 4).mrbNonMFGCostPerSet}</t>
  </si>
  <si>
    <t>${MS2.select('includesConfigItem', 'InhouseFinishing', 4).secondaryProcessDescription}</t>
  </si>
  <si>
    <t>${MS2.select('includesConfigItem', 'InhouseFinishing', 4).subconRemark}</t>
  </si>
  <si>
    <t>${MS2.select('configItemIncludedBy', '', 0).select('includesSalesItem', 'InhouseFinishing', 5).objectName}</t>
  </si>
  <si>
    <t>${MS2.select('includesConfigItem', 'InhouseFinishing', 5).mrbNonMFGSource}</t>
  </si>
  <si>
    <t>${MS2.select('includesConfigItem', 'InhouseFinishing', 5).mrbNonMFGactlCostPerPiece}</t>
  </si>
  <si>
    <t>${MS2.select('includesConfigItem', 'InhouseFinishing', 5).mrbNonMFGMarkUp}</t>
  </si>
  <si>
    <t>${MS2.select('includesConfigItem', 'InhouseFinishing', 5).mrbNonMFGCostPerSet}</t>
  </si>
  <si>
    <t>${MS2.select('includesConfigItem', 'InhouseFinishing', 5).secondaryProcessDescription}</t>
  </si>
  <si>
    <t>${MS2.select('includesConfigItem', 'InhouseFinishing', 5).subconRemark}</t>
  </si>
  <si>
    <t>${MS2.select('includesConfigItem', 'PurchasedPartSubMaterial', 0).partPartName}</t>
  </si>
  <si>
    <t>${MS2.select('includesConfigItem', 'PurchasedPartSubMaterial', 0).mrbNonMFGActCostPerSet}</t>
  </si>
  <si>
    <t>${MS2.select('includesConfigItem', 'PurchasedPartSubMaterial', 3).partPartName}</t>
  </si>
  <si>
    <t>${MS2.select('includesConfigItem', 'PurchasedPartSubMaterial', 3).mrbNonMFGActCostPerSet}</t>
  </si>
  <si>
    <t>${MS2.select('includesConfigItem', 'PurchasedPartSubMaterial', 1).partPartName}</t>
  </si>
  <si>
    <t>${MS2.select('includesConfigItem', 'PurchasedPartSubMaterial', 1).mrbNonMFGActCostPerSet}</t>
  </si>
  <si>
    <t>${MS2.select('includesConfigItem', 'PurchasedPartSubMaterial', 4).partPartName}</t>
  </si>
  <si>
    <t>${MS2.select('includesConfigItem', 'PurchasedPartSubMaterial', 4).mrbNonMFGActCostPerSet}</t>
  </si>
  <si>
    <t>${MS2.select('includesConfigItem', 'PurchasedPartSubMaterial', 2).partPartName}</t>
  </si>
  <si>
    <t>${MS2.select('includesConfigItem', 'PurchasedPartSubMaterial', 2).mrbNonMFGActCostPerSet}</t>
  </si>
  <si>
    <t>${MS2.select('includesConfigItem', 'PurchasedPartSubMaterial', 5).partPartName}</t>
  </si>
  <si>
    <t>${MS2.select('includesConfigItem', 'PurchasedPartSubMaterial', 5).mrbNonMFGActCostPerSet}</t>
  </si>
  <si>
    <t>${MS2.select('configItemIncludedBy', '', 0).select('includesSalesItem', 'StampingProcess', 0).objectName}</t>
  </si>
  <si>
    <t>${MS2.select('includesConfigItem', 'StampingProcess', 0).metalStampingToolCost}</t>
  </si>
  <si>
    <t>${MS2.select('includesConfigItem', 'StampingProcess', 0).select('hasWorkStation', '', 0).label}</t>
  </si>
  <si>
    <t>${MS2.select('includesConfigItem', 'StampingProcess', 0).select('hasMSURate', '', 0).label}</t>
  </si>
  <si>
    <t>${MS2.select('includesConfigItem', 'StampingProcess', 0).metalStampingSpm}</t>
  </si>
  <si>
    <t>${MS2.select('includesConfigItem', 'StampingProcess', 0).metalStampingEff}</t>
  </si>
  <si>
    <t>${MS2.select('includesConfigItem', 'StampingProcess', 0).metalStampingQtyPerHr}</t>
  </si>
  <si>
    <t>${MS2.select('includesConfigItem', 'StampingProcess', 0).processMachineRatePerHr}</t>
  </si>
  <si>
    <t>${MS2.select('includesConfigItem', 'StampingProcess', 0).metalStampingCostPerPiece}</t>
  </si>
  <si>
    <t>${MS2.select('includesConfigItem', 'StampingProcess', 0).metalStampingSetup}</t>
  </si>
  <si>
    <t>${MS2.select('includesConfigItem', 'StampingProcess', 0).metalStampingQtyPerRun}</t>
  </si>
  <si>
    <t>${MS2.select('includesConfigItem', 'StampingProcess', 0).metalStampingSuCost}</t>
  </si>
  <si>
    <t>${MS2.select('includesConfigItem', 'StampingProcess', 0).metalStampingLabourCostPerMachineHour}</t>
  </si>
  <si>
    <t>${MS2.select('includesConfigItem', 'StampingProcess', 0).metalStampingLabourCostPerPiece}</t>
  </si>
  <si>
    <t>${MS2.select('includesConfigItem', 'StampingProcess', 0).processStampingTotalCostPerPc}</t>
  </si>
  <si>
    <t>${MS2.select('includesConfigItem', 'StampingProcess', 0).metalStampingToolingLife}</t>
  </si>
  <si>
    <t>${MS2.select('configItemIncludedBy', '', 0).select('includesSalesItem', 'StampingProcess', 1).objectName}</t>
  </si>
  <si>
    <t>${MS2.select('includesConfigItem', 'StampingProcess', 1).metalStampingToolCost}</t>
  </si>
  <si>
    <t>${MS2.select('includesConfigItem', 'StampingProcess', 1).select('hasWorkStation', '', 0).label}</t>
  </si>
  <si>
    <t>${MS2.select('includesConfigItem', 'StampingProcess', 1).select('hasMSURate', '', 0).label}</t>
  </si>
  <si>
    <t>${MS2.select('includesConfigItem', 'StampingProcess', 1).metalStampingSpm}</t>
  </si>
  <si>
    <t>${MS2.select('includesConfigItem', 'StampingProcess', 1).metalStampingEff}</t>
  </si>
  <si>
    <t>${MS2.select('includesConfigItem', 'StampingProcess', 1).metalStampingQtyPerHr}</t>
  </si>
  <si>
    <t>${MS2.select('includesConfigItem', 'StampingProcess', 1).processMachineRatePerHr}</t>
  </si>
  <si>
    <t>${MS2.select('includesConfigItem', 'StampingProcess', 1).metalStampingCostPerPiece}</t>
  </si>
  <si>
    <t>${MS2.select('includesConfigItem', 'StampingProcess', 1).metalStampingSetup}</t>
  </si>
  <si>
    <t>${MS2.select('includesConfigItem', 'StampingProcess', 1).metalStampingQtyPerRun}</t>
  </si>
  <si>
    <t>${MS2.select('includesConfigItem', 'StampingProcess', 1).metalStampingSuCost}</t>
  </si>
  <si>
    <t>${MS2.select('includesConfigItem', 'StampingProcess', 1).metalStampingLabourCostPerMachineHour}</t>
  </si>
  <si>
    <t>${MS2.select('includesConfigItem', 'StampingProcess', 1).metalStampingLabourCostPerPiece}</t>
  </si>
  <si>
    <t>${MS2.select('includesConfigItem', 'StampingProcess', 1).processStampingTotalCostPerPc}</t>
  </si>
  <si>
    <t>${MS2.select('includesConfigItem', 'StampingProcess', 1).metalStampingToolingLife}</t>
  </si>
  <si>
    <t>${MS2.select('configItemIncludedBy', '', 0).select('includesSalesItem', 'StampingProcess', 2).objectName}</t>
  </si>
  <si>
    <t>${MS2.select('includesConfigItem', 'StampingProcess', 2).metalStampingToolCost}</t>
  </si>
  <si>
    <t>${MS2.select('includesConfigItem', 'StampingProcess', 2).select('hasWorkStation', '', 0).label}</t>
  </si>
  <si>
    <t>${MS2.select('includesConfigItem', 'StampingProcess', 2).select('hasMSURate', '', 0).label}</t>
  </si>
  <si>
    <t>${MS2.select('includesConfigItem', 'StampingProcess', 2).metalStampingSpm}</t>
  </si>
  <si>
    <t>${MS2.select('includesConfigItem', 'StampingProcess', 2).metalStampingEff}</t>
  </si>
  <si>
    <t>${MS2.select('includesConfigItem', 'StampingProcess', 2).metalStampingQtyPerHr}</t>
  </si>
  <si>
    <t>${MS2.select('includesConfigItem', 'StampingProcess', 2).processMachineRatePerHr}</t>
  </si>
  <si>
    <t>${MS2.select('includesConfigItem', 'StampingProcess', 2).metalStampingCostPerPiece}</t>
  </si>
  <si>
    <t>${MS2.select('includesConfigItem', 'StampingProcess', 2).metalStampingSetup}</t>
  </si>
  <si>
    <t>${MS2.select('includesConfigItem', 'StampingProcess', 2).metalStampingQtyPerRun}</t>
  </si>
  <si>
    <t>${MS2.select('includesConfigItem', 'StampingProcess', 2).metalStampingSuCost}</t>
  </si>
  <si>
    <t>${MS2.select('includesConfigItem', 'StampingProcess', 2).metalStampingLabourCostPerMachineHour}</t>
  </si>
  <si>
    <t>${MS2.select('includesConfigItem', 'StampingProcess', 2).metalStampingLabourCostPerPiece}</t>
  </si>
  <si>
    <t>${MS2.select('includesConfigItem', 'StampingProcess', 2).processStampingTotalCostPerPc}</t>
  </si>
  <si>
    <t>${MS2.select('includesConfigItem', 'StampingProcess', 2).metalStampingToolingLife}</t>
  </si>
  <si>
    <t>${MS2.select('configItemIncludedBy', '', 0).select('includesSalesItem', 'StampingProcess', 3).objectName}</t>
  </si>
  <si>
    <t>${MS2.select('includesConfigItem', 'StampingProcess', 3).metalStampingToolCost}</t>
  </si>
  <si>
    <t>${MS2.select('includesConfigItem', 'StampingProcess', 3).select('hasWorkStation', '', 0).label}</t>
  </si>
  <si>
    <t>${MS2.select('includesConfigItem', 'StampingProcess', 3).select('hasMSURate', '', 0).label}</t>
  </si>
  <si>
    <t>${MS2.select('includesConfigItem', 'StampingProcess', 3).metalStampingSpm}</t>
  </si>
  <si>
    <t>${MS2.select('includesConfigItem', 'StampingProcess', 3).metalStampingEff}</t>
  </si>
  <si>
    <t>${MS2.select('includesConfigItem', 'StampingProcess', 3).metalStampingQtyPerHr}</t>
  </si>
  <si>
    <t>${MS2.select('includesConfigItem', 'StampingProcess', 3).processMachineRatePerHr}</t>
  </si>
  <si>
    <t>${MS2.select('includesConfigItem', 'StampingProcess', 3).metalStampingCostPerPiece}</t>
  </si>
  <si>
    <t>${MS2.select('includesConfigItem', 'StampingProcess', 3).metalStampingSetup}</t>
  </si>
  <si>
    <t>${MS2.select('includesConfigItem', 'StampingProcess', 3).metalStampingQtyPerRun}</t>
  </si>
  <si>
    <t>${MS2.select('includesConfigItem', 'StampingProcess', 3).metalStampingSuCost}</t>
  </si>
  <si>
    <t>${MS2.select('includesConfigItem', 'StampingProcess', 3).metalStampingLabourCostPerMachineHour}</t>
  </si>
  <si>
    <t>${MS2.select('includesConfigItem', 'StampingProcess', 3).metalStampingLabourCostPerPiece}</t>
  </si>
  <si>
    <t>${MS2.select('includesConfigItem', 'StampingProcess', 3).processStampingTotalCostPerPc}</t>
  </si>
  <si>
    <t>${MS2.select('includesConfigItem', 'StampingProcess', 3).metalStampingToolingLife}</t>
  </si>
  <si>
    <t>${MS2.select('configItemIncludedBy', '', 0).select('includesSalesItem', 'StampingProcess', 4).objectName}</t>
  </si>
  <si>
    <t>${MS2.select('includesConfigItem', 'StampingProcess', 4).metalStampingToolCost}</t>
  </si>
  <si>
    <t>${MS2.select('includesConfigItem', 'StampingProcess', 4).select('hasWorkStation', '', 0).label}</t>
  </si>
  <si>
    <t>${MS2.select('includesConfigItem', 'StampingProcess', 4).select('hasMSURate', '', 0).label}</t>
  </si>
  <si>
    <t>${MS2.select('includesConfigItem', 'StampingProcess', 4).metalStampingSpm}</t>
  </si>
  <si>
    <t>${MS2.select('includesConfigItem', 'StampingProcess', 4).metalStampingEff}</t>
  </si>
  <si>
    <t>${MS2.select('includesConfigItem', 'StampingProcess', 4).metalStampingQtyPerHr}</t>
  </si>
  <si>
    <t>${MS2.select('includesConfigItem', 'StampingProcess', 4).processMachineRatePerHr}</t>
  </si>
  <si>
    <t>${MS2.select('includesConfigItem', 'StampingProcess', 4).metalStampingCostPerPiece}</t>
  </si>
  <si>
    <t>${MS2.select('includesConfigItem', 'StampingProcess', 4).metalStampingSetup}</t>
  </si>
  <si>
    <t>${MS2.select('includesConfigItem', 'StampingProcess', 4).metalStampingQtyPerRun}</t>
  </si>
  <si>
    <t>${MS2.select('includesConfigItem', 'StampingProcess', 4).metalStampingSuCost}</t>
  </si>
  <si>
    <t>${MS2.select('includesConfigItem', 'StampingProcess', 4).metalStampingLabourCostPerMachineHour}</t>
  </si>
  <si>
    <t>${MS2.select('includesConfigItem', 'StampingProcess', 4).metalStampingLabourCostPerPiece}</t>
  </si>
  <si>
    <t>${MS2.select('includesConfigItem', 'StampingProcess', 4).processStampingTotalCostPerPc}</t>
  </si>
  <si>
    <t>${MS2.select('includesConfigItem', 'StampingProcess', 4).metalStampingToolingLife}</t>
  </si>
  <si>
    <t>${MS2.select('configItemIncludedBy', '', 0).select('includesSalesItem', 'StampingProcess', 5).objectName}</t>
  </si>
  <si>
    <t>${MS2.select('includesConfigItem', 'StampingProcess', 5).metalStampingToolCost}</t>
  </si>
  <si>
    <t>${MS2.select('includesConfigItem', 'StampingProcess', 5).select('hasWorkStation', '', 0).label}</t>
  </si>
  <si>
    <t>${MS2.select('includesConfigItem', 'StampingProcess', 5).select('hasMSURate', '', 0).label}</t>
  </si>
  <si>
    <t>${MS2.select('includesConfigItem', 'StampingProcess', 5).metalStampingSpm}</t>
  </si>
  <si>
    <t>${MS2.select('includesConfigItem', 'StampingProcess', 5).metalStampingEff}</t>
  </si>
  <si>
    <t>${MS2.select('includesConfigItem', 'StampingProcess', 5).metalStampingQtyPerHr}</t>
  </si>
  <si>
    <t>${MS2.select('includesConfigItem', 'StampingProcess', 5).processMachineRatePerHr}</t>
  </si>
  <si>
    <t>${MS2.select('includesConfigItem', 'StampingProcess', 5).metalStampingCostPerPiece}</t>
  </si>
  <si>
    <t>${MS2.select('includesConfigItem', 'StampingProcess', 5).metalStampingSetup}</t>
  </si>
  <si>
    <t>${MS2.select('includesConfigItem', 'StampingProcess', 5).metalStampingQtyPerRun}</t>
  </si>
  <si>
    <t>${MS2.select('includesConfigItem', 'StampingProcess', 5).metalStampingSuCost}</t>
  </si>
  <si>
    <t>${MS2.select('includesConfigItem', 'StampingProcess', 5).metalStampingLabourCostPerMachineHour}</t>
  </si>
  <si>
    <t>${MS2.select('includesConfigItem', 'StampingProcess', 5).metalStampingLabourCostPerPiece}</t>
  </si>
  <si>
    <t>${MS2.select('includesConfigItem', 'StampingProcess', 5).processStampingTotalCostPerPc}</t>
  </si>
  <si>
    <t>${MS2.select('includesConfigItem', 'StampingProcess', 5).metalStampingToolingLife}</t>
  </si>
  <si>
    <t>${MS2.select('configItemIncludedBy', '', 0).select('includesSalesItem', 'StampingProcess', 6).objectName}</t>
  </si>
  <si>
    <t>${MS2.select('includesConfigItem', 'StampingProcess', 6).metalStampingToolCost}</t>
  </si>
  <si>
    <t>${MS2.select('includesConfigItem', 'StampingProcess', 6).select('hasWorkStation', '', 0).label}</t>
  </si>
  <si>
    <t>${MS2.select('includesConfigItem', 'StampingProcess', 6).select('hasMSURate', '', 0).label}</t>
  </si>
  <si>
    <t>${MS2.select('includesConfigItem', 'StampingProcess', 6).metalStampingSpm}</t>
  </si>
  <si>
    <t>${MS2.select('includesConfigItem', 'StampingProcess', 6).metalStampingEff}</t>
  </si>
  <si>
    <t>${MS2.select('includesConfigItem', 'StampingProcess', 6).metalStampingQtyPerHr}</t>
  </si>
  <si>
    <t>${MS2.select('includesConfigItem', 'StampingProcess', 6).processMachineRatePerHr}</t>
  </si>
  <si>
    <t>${MS2.select('includesConfigItem', 'StampingProcess', 6).metalStampingCostPerPiece}</t>
  </si>
  <si>
    <t>${MS2.select('includesConfigItem', 'StampingProcess', 6).metalStampingSetup}</t>
  </si>
  <si>
    <t>${MS2.select('includesConfigItem', 'StampingProcess', 6).metalStampingQtyPerRun}</t>
  </si>
  <si>
    <t>${MS2.select('includesConfigItem', 'StampingProcess', 6).metalStampingSuCost}</t>
  </si>
  <si>
    <t>${MS2.select('includesConfigItem', 'StampingProcess', 6).metalStampingLabourCostPerMachineHour}</t>
  </si>
  <si>
    <t>${MS2.select('includesConfigItem', 'StampingProcess', 6).metalStampingLabourCostPerPiece}</t>
  </si>
  <si>
    <t>${MS2.select('includesConfigItem', 'StampingProcess', 6).processStampingTotalCostPerPc}</t>
  </si>
  <si>
    <t>${MS2.select('includesConfigItem', 'StampingProcess', 6).metalStampingToolingLife}</t>
  </si>
  <si>
    <t>${MS2.select('configItemIncludedBy', '', 0).select('includesSalesItem', 'StampingProcess', 7).objectName}</t>
  </si>
  <si>
    <t>${MS2.select('includesConfigItem', 'StampingProcess', 7).metalStampingToolCost}</t>
  </si>
  <si>
    <t>${MS2.select('includesConfigItem', 'StampingProcess', 7).select('hasWorkStation', '', 0).label}</t>
  </si>
  <si>
    <t>${MS2.select('includesConfigItem', 'StampingProcess', 7).select('hasMSURate', '', 0).label}</t>
  </si>
  <si>
    <t>${MS2.select('includesConfigItem', 'StampingProcess', 7).metalStampingSpm}</t>
  </si>
  <si>
    <t>${MS2.select('includesConfigItem', 'StampingProcess', 7).metalStampingEff}</t>
  </si>
  <si>
    <t>${MS2.select('includesConfigItem', 'StampingProcess', 7).metalStampingQtyPerHr}</t>
  </si>
  <si>
    <t>${MS2.select('includesConfigItem', 'StampingProcess', 7).processMachineRatePerHr}</t>
  </si>
  <si>
    <t>${MS2.select('includesConfigItem', 'StampingProcess', 7).metalStampingCostPerPiece}</t>
  </si>
  <si>
    <t>${MS2.select('includesConfigItem', 'StampingProcess', 7).metalStampingSetup}</t>
  </si>
  <si>
    <t>${MS2.select('includesConfigItem', 'StampingProcess', 7).metalStampingQtyPerRun}</t>
  </si>
  <si>
    <t>${MS2.select('includesConfigItem', 'StampingProcess', 7).metalStampingSuCost}</t>
  </si>
  <si>
    <t>${MS2.select('includesConfigItem', 'StampingProcess', 7).metalStampingLabourCostPerMachineHour}</t>
  </si>
  <si>
    <t>${MS2.select('includesConfigItem', 'StampingProcess', 7).metalStampingLabourCostPerPiece}</t>
  </si>
  <si>
    <t>${MS2.select('includesConfigItem', 'StampingProcess', 7).processStampingTotalCostPerPc}</t>
  </si>
  <si>
    <t>${MS2.select('includesConfigItem', 'StampingProcess', 7).metalStampingToolingLife}</t>
  </si>
  <si>
    <t>${MS2.select('configItemIncludedBy', '', 0).select('includesSalesItem', 'StampingProcess', 8).objectName}</t>
  </si>
  <si>
    <t>${MS2.select('includesConfigItem', 'StampingProcess', 8).metalStampingToolCost}</t>
  </si>
  <si>
    <t>${MS2.select('includesConfigItem', 'StampingProcess', 8).select('hasWorkStation', '', 0).label}</t>
  </si>
  <si>
    <t>${MS2.select('includesConfigItem', 'StampingProcess', 8).select('hasMSURate', '', 0).label}</t>
  </si>
  <si>
    <t>${MS2.select('includesConfigItem', 'StampingProcess', 8).metalStampingSpm}</t>
  </si>
  <si>
    <t>${MS2.select('includesConfigItem', 'StampingProcess', 8).metalStampingEff}</t>
  </si>
  <si>
    <t>${MS2.select('includesConfigItem', 'StampingProcess', 8).metalStampingQtyPerHr}</t>
  </si>
  <si>
    <t>${MS2.select('includesConfigItem', 'StampingProcess', 8).processMachineRatePerHr}</t>
  </si>
  <si>
    <t>${MS2.select('includesConfigItem', 'StampingProcess', 8).metalStampingCostPerPiece}</t>
  </si>
  <si>
    <t>${MS2.select('includesConfigItem', 'StampingProcess', 8).metalStampingSetup}</t>
  </si>
  <si>
    <t>${MS2.select('includesConfigItem', 'StampingProcess', 8).metalStampingQtyPerRun}</t>
  </si>
  <si>
    <t>${MS2.select('includesConfigItem', 'StampingProcess', 8).metalStampingSuCost}</t>
  </si>
  <si>
    <t>${MS2.select('includesConfigItem', 'StampingProcess', 8).metalStampingLabourCostPerMachineHour}</t>
  </si>
  <si>
    <t>${MS2.select('includesConfigItem', 'StampingProcess', 8).metalStampingLabourCostPerPiece}</t>
  </si>
  <si>
    <t>${MS2.select('includesConfigItem', 'StampingProcess', 8).processStampingTotalCostPerPc}</t>
  </si>
  <si>
    <t>${MS2.select('includesConfigItem', 'StampingProcess', 8).metalStampingToolingLife}</t>
  </si>
  <si>
    <t>${MS2.select('configItemIncludedBy', '', 0).select('includesSalesItem', 'StampingProcess', 9).objectName}</t>
  </si>
  <si>
    <t>${MS2.select('includesConfigItem', 'StampingProcess', 9).metalStampingToolCost}</t>
  </si>
  <si>
    <t>${MS2.select('includesConfigItem', 'StampingProcess', 9).select('hasWorkStation', '', 0).label}</t>
  </si>
  <si>
    <t>${MS2.select('includesConfigItem', 'StampingProcess', 9).select('hasMSURate', '', 0).label}</t>
  </si>
  <si>
    <t>${MS2.select('includesConfigItem', 'StampingProcess', 9).metalStampingSpm}</t>
  </si>
  <si>
    <t>${MS2.select('includesConfigItem', 'StampingProcess', 9).metalStampingEff}</t>
  </si>
  <si>
    <t>${MS2.select('includesConfigItem', 'StampingProcess', 9).metalStampingQtyPerHr}</t>
  </si>
  <si>
    <t>${MS2.select('includesConfigItem', 'StampingProcess', 9).processMachineRatePerHr}</t>
  </si>
  <si>
    <t>${MS2.select('includesConfigItem', 'StampingProcess', 9).metalStampingCostPerPiece}</t>
  </si>
  <si>
    <t>${MS2.select('includesConfigItem', 'StampingProcess', 9).metalStampingSetup}</t>
  </si>
  <si>
    <t>${MS2.select('includesConfigItem', 'StampingProcess', 9).metalStampingQtyPerRun}</t>
  </si>
  <si>
    <t>${MS2.select('includesConfigItem', 'StampingProcess', 9).metalStampingSuCost}</t>
  </si>
  <si>
    <t>${MS2.select('includesConfigItem', 'StampingProcess', 9).metalStampingLabourCostPerMachineHour}</t>
  </si>
  <si>
    <t>${MS2.select('includesConfigItem', 'StampingProcess', 9).metalStampingLabourCostPerPiece}</t>
  </si>
  <si>
    <t>${MS2.select('includesConfigItem', 'StampingProcess', 9).processStampingTotalCostPerPc}</t>
  </si>
  <si>
    <t>${MS2.select('includesConfigItem', 'StampingProcess', 9).metalStampingToolingLife}</t>
  </si>
  <si>
    <t>${MS2.select('includesConfigItem', 'StampingProcess', 10).metalStampingToolingLife}</t>
  </si>
  <si>
    <t>${MS2.select('configItemIncludedBy', '', 0).select('includesSalesItem', 'SoftToolProcess', 0).objectName}</t>
  </si>
  <si>
    <t>${MS2.select('includesConfigItem', 'SoftToolProcess', 0).metalStampingToolCost}</t>
  </si>
  <si>
    <t>${MS2.select('includesConfigItem', 'SoftToolProcess', 0).select('hasSoftToolStation', '', 0).label}</t>
  </si>
  <si>
    <t>${MS2.select('includesConfigItem', 'SoftToolProcess', 0).select('hasMSURate', '', 0).label}</t>
  </si>
  <si>
    <t>${MS2.select('includesConfigItem', 'SoftToolProcess', 0).softToolProcessQtyHr}</t>
  </si>
  <si>
    <t>${MS2.select('includesConfigItem', 'SoftToolProcess', 0).softToolProcessRateHr}</t>
  </si>
  <si>
    <t>${MS2.select('includesConfigItem', 'SoftToolProcess', 0).softToolProcessCostPerPc}</t>
  </si>
  <si>
    <t>${MS2.select('includesConfigItem', 'SoftToolProcess', 0).softToolProcessSetupRateHr}</t>
  </si>
  <si>
    <t>${MS2.select('includesConfigItem', 'SoftToolProcess', 0).metalStampingQtyPerRun}</t>
  </si>
  <si>
    <t>${MS2.select('includesConfigItem', 'SoftToolProcess', 0).softToolProcessSetupPerPc}</t>
  </si>
  <si>
    <t>${MS2.select('includesConfigItem', 'SoftToolProcess', 0).softToolProcessSetupUnit}</t>
  </si>
  <si>
    <t>${MS2.select('includesConfigItem', 'SoftToolProcess', 0).dieCastingTotalCostPerPc}</t>
  </si>
  <si>
    <t>${MS2.select('configItemIncludedBy', '', 0).select('includesSalesItem', 'SoftToolProcess', 1).objectName}</t>
  </si>
  <si>
    <t>${MS2.select('includesConfigItem', 'SoftToolProcess', 1).metalStampingToolCost}</t>
  </si>
  <si>
    <t>${MS2.select('includesConfigItem', 'SoftToolProcess', 1).select('hasSoftToolStation', '', 0).label}</t>
  </si>
  <si>
    <t>${MS2.select('includesConfigItem', 'SoftToolProcess', 1).select('hasMSURate', '', 0).label}</t>
  </si>
  <si>
    <t>${MS2.select('includesConfigItem', 'SoftToolProcess', 1).softToolProcessQtyHr}</t>
  </si>
  <si>
    <t>${MS2.select('includesConfigItem', 'SoftToolProcess', 1).softToolProcessRateHr}</t>
  </si>
  <si>
    <t>${MS2.select('includesConfigItem', 'SoftToolProcess', 1).softToolProcessCostPerPc}</t>
  </si>
  <si>
    <t>${MS2.select('includesConfigItem', 'SoftToolProcess', 1).softToolProcessSetupRateHr}</t>
  </si>
  <si>
    <t>${MS2.select('includesConfigItem', 'SoftToolProcess', 1).metalStampingQtyPerRun}</t>
  </si>
  <si>
    <t>${MS2.select('includesConfigItem', 'SoftToolProcess', 1).softToolProcessSetupPerPc}</t>
  </si>
  <si>
    <t>${MS2.select('includesConfigItem', 'SoftToolProcess', 1).softToolProcessSetupUnit}</t>
  </si>
  <si>
    <t>${MS2.select('includesConfigItem', 'SoftToolProcess', 1).dieCastingTotalCostPerPc}</t>
  </si>
  <si>
    <t>${MS2.select('configItemIncludedBy', '', 0).select('includesSalesItem', 'SoftToolProcess', 2).objectName}</t>
  </si>
  <si>
    <t>${MS2.select('includesConfigItem', 'SoftToolProcess', 2).metalStampingToolCost}</t>
  </si>
  <si>
    <t>${MS2.select('includesConfigItem', 'SoftToolProcess', 2).select('hasSoftToolStation', '', 0).label}</t>
  </si>
  <si>
    <t>${MS2.select('includesConfigItem', 'SoftToolProcess', 2).select('hasMSURate', '', 0).label}</t>
  </si>
  <si>
    <t>${MS2.select('includesConfigItem', 'SoftToolProcess', 2).softToolProcessQtyHr}</t>
  </si>
  <si>
    <t>${MS2.select('includesConfigItem', 'SoftToolProcess', 2).softToolProcessRateHr}</t>
  </si>
  <si>
    <t>${MS2.select('includesConfigItem', 'SoftToolProcess', 2).softToolProcessCostPerPc}</t>
  </si>
  <si>
    <t>${MS2.select('includesConfigItem', 'SoftToolProcess', 2).softToolProcessSetupRateHr}</t>
  </si>
  <si>
    <t>${MS2.select('includesConfigItem', 'SoftToolProcess', 2).metalStampingQtyPerRun}</t>
  </si>
  <si>
    <t>${MS2.select('includesConfigItem', 'SoftToolProcess', 2).softToolProcessSetupPerPc}</t>
  </si>
  <si>
    <t>${MS2.select('includesConfigItem', 'SoftToolProcess', 2).softToolProcessSetupUnit}</t>
  </si>
  <si>
    <t>${MS2.select('includesConfigItem', 'SoftToolProcess', 2).dieCastingTotalCostPerPc}</t>
  </si>
  <si>
    <t>${MS2.select('configItemIncludedBy', '', 0).select('includesSalesItem', 'SoftToolProcess', 3).objectName}</t>
  </si>
  <si>
    <t>${MS2.select('includesConfigItem', 'SoftToolProcess', 3).metalStampingToolCost}</t>
  </si>
  <si>
    <t>${MS2.select('includesConfigItem', 'SoftToolProcess', 3).select('hasSoftToolStation', '', 0).label}</t>
  </si>
  <si>
    <t>${MS2.select('includesConfigItem', 'SoftToolProcess', 3).select('hasMSURate', '', 0).label}</t>
  </si>
  <si>
    <t>${MS2.select('includesConfigItem', 'SoftToolProcess', 3).softToolProcessQtyHr}</t>
  </si>
  <si>
    <t>${MS2.select('includesConfigItem', 'SoftToolProcess', 3).softToolProcessRateHr}</t>
  </si>
  <si>
    <t>${MS2.select('includesConfigItem', 'SoftToolProcess', 3).softToolProcessCostPerPc}</t>
  </si>
  <si>
    <t>${MS2.select('includesConfigItem', 'SoftToolProcess', 3).softToolProcessSetupRateHr}</t>
  </si>
  <si>
    <t>${MS2.select('includesConfigItem', 'SoftToolProcess', 3).metalStampingQtyPerRun}</t>
  </si>
  <si>
    <t>${MS2.select('includesConfigItem', 'SoftToolProcess', 3).softToolProcessSetupPerPc}</t>
  </si>
  <si>
    <t>${MS2.select('includesConfigItem', 'SoftToolProcess', 3).softToolProcessSetupUnit}</t>
  </si>
  <si>
    <t>${MS2.select('includesConfigItem', 'SoftToolProcess', 3).dieCastingTotalCostPerPc}</t>
  </si>
  <si>
    <t>${MS2.select('configItemIncludedBy', '', 0).select('includesSalesItem', 'SoftToolProcess', 4).objectName}</t>
  </si>
  <si>
    <t>${MS2.select('includesConfigItem', 'SoftToolProcess', 4).metalStampingToolCost}</t>
  </si>
  <si>
    <t>${MS2.select('includesConfigItem', 'SoftToolProcess', 4).select('hasSoftToolStation', '', 0).label}</t>
  </si>
  <si>
    <t>${MS2.select('includesConfigItem', 'SoftToolProcess', 4).select('hasMSURate', '', 0).label}</t>
  </si>
  <si>
    <t>${MS2.select('includesConfigItem', 'SoftToolProcess', 4).softToolProcessQtyHr}</t>
  </si>
  <si>
    <t>${MS2.select('includesConfigItem', 'SoftToolProcess', 4).softToolProcessRateHr}</t>
  </si>
  <si>
    <t>${MS2.select('includesConfigItem', 'SoftToolProcess', 4).softToolProcessCostPerPc}</t>
  </si>
  <si>
    <t>${MS2.select('includesConfigItem', 'SoftToolProcess', 4).softToolProcessSetupRateHr}</t>
  </si>
  <si>
    <t>${MS2.select('includesConfigItem', 'SoftToolProcess', 4).metalStampingQtyPerRun}</t>
  </si>
  <si>
    <t>${MS2.select('includesConfigItem', 'SoftToolProcess', 4).softToolProcessSetupPerPc}</t>
  </si>
  <si>
    <t>${MS2.select('includesConfigItem', 'SoftToolProcess', 4).softToolProcessSetupUnit}</t>
  </si>
  <si>
    <t>${MS2.select('includesConfigItem', 'SoftToolProcess', 4).dieCastingTotalCostPerPc}</t>
  </si>
  <si>
    <t>${MS2.select('configItemIncludedBy', '', 0).select('includesSalesItem', 'SoftToolProcess', 5).objectName}</t>
  </si>
  <si>
    <t>${MS2.select('includesConfigItem', 'SoftToolProcess', 5).metalStampingToolCost}</t>
  </si>
  <si>
    <t>${MS2.select('includesConfigItem', 'SoftToolProcess', 5).select('hasSoftToolStation', '', 0).label}</t>
  </si>
  <si>
    <t>${MS2.select('includesConfigItem', 'SoftToolProcess', 5).select('hasMSURate', '', 0).label}</t>
  </si>
  <si>
    <t>${MS2.select('includesConfigItem', 'SoftToolProcess', 5).softToolProcessQtyHr}</t>
  </si>
  <si>
    <t>${MS2.select('includesConfigItem', 'SoftToolProcess', 5).softToolProcessRateHr}</t>
  </si>
  <si>
    <t>${MS2.select('includesConfigItem', 'SoftToolProcess', 5).softToolProcessCostPerPc}</t>
  </si>
  <si>
    <t>${MS2.select('includesConfigItem', 'SoftToolProcess', 5).softToolProcessSetupRateHr}</t>
  </si>
  <si>
    <t>${MS2.select('includesConfigItem', 'SoftToolProcess', 5).metalStampingQtyPerRun}</t>
  </si>
  <si>
    <t>${MS2.select('includesConfigItem', 'SoftToolProcess', 5).softToolProcessSetupPerPc}</t>
  </si>
  <si>
    <t>${MS2.select('includesConfigItem', 'SoftToolProcess', 5).softToolProcessSetupUnit}</t>
  </si>
  <si>
    <t>${MS2.select('includesConfigItem', 'SoftToolProcess', 5).dieCastingTotalCostPerPc}</t>
  </si>
  <si>
    <t>${MS2.select('configItemIncludedBy', '', 0).select('includesSalesItem', 'SoftToolProcess', 6).objectName}</t>
  </si>
  <si>
    <t>${MS2.select('includesConfigItem', 'SoftToolProcess', 6).metalStampingToolCost}</t>
  </si>
  <si>
    <t>${MS2.select('includesConfigItem', 'SoftToolProcess', 6).select('hasSoftToolStation', '', 0).label}</t>
  </si>
  <si>
    <t>${MS2.select('includesConfigItem', 'SoftToolProcess', 6).select('hasMSURate', '', 0).label}</t>
  </si>
  <si>
    <t>${MS2.select('includesConfigItem', 'SoftToolProcess', 6).softToolProcessQtyHr}</t>
  </si>
  <si>
    <t>${MS2.select('includesConfigItem', 'SoftToolProcess', 6).softToolProcessRateHr}</t>
  </si>
  <si>
    <t>${MS2.select('includesConfigItem', 'SoftToolProcess', 6).softToolProcessCostPerPc}</t>
  </si>
  <si>
    <t>${MS2.select('includesConfigItem', 'SoftToolProcess', 6).softToolProcessSetupRateHr}</t>
  </si>
  <si>
    <t>${MS2.select('includesConfigItem', 'SoftToolProcess', 6).metalStampingQtyPerRun}</t>
  </si>
  <si>
    <t>${MS2.select('includesConfigItem', 'SoftToolProcess', 6).softToolProcessSetupPerPc}</t>
  </si>
  <si>
    <t>${MS2.select('includesConfigItem', 'SoftToolProcess', 6).softToolProcessSetupUnit}</t>
  </si>
  <si>
    <t>${MS2.select('includesConfigItem', 'SoftToolProcess', 6).dieCastingTotalCostPerPc}</t>
  </si>
  <si>
    <t>${MS2.select('configItemIncludedBy', '', 0).select('includesSalesItem', 'SoftToolProcess', 7).objectName}</t>
  </si>
  <si>
    <t>${MS2.select('includesConfigItem', 'SoftToolProcess', 7).metalStampingToolCost}</t>
  </si>
  <si>
    <t>${MS2.select('includesConfigItem', 'SoftToolProcess', 7).select('hasSoftToolStation', '', 0).label}</t>
  </si>
  <si>
    <t>${MS2.select('includesConfigItem', 'SoftToolProcess', 7).select('hasMSURate', '', 0).label}</t>
  </si>
  <si>
    <t>${MS2.select('includesConfigItem', 'SoftToolProcess', 7).softToolProcessQtyHr}</t>
  </si>
  <si>
    <t>${MS2.select('includesConfigItem', 'SoftToolProcess', 7).softToolProcessRateHr}</t>
  </si>
  <si>
    <t>${MS2.select('includesConfigItem', 'SoftToolProcess', 7).softToolProcessCostPerPc}</t>
  </si>
  <si>
    <t>${MS2.select('includesConfigItem', 'SoftToolProcess', 7).softToolProcessSetupRateHr}</t>
  </si>
  <si>
    <t>${MS2.select('includesConfigItem', 'SoftToolProcess', 7).metalStampingQtyPerRun}</t>
  </si>
  <si>
    <t>${MS2.select('includesConfigItem', 'SoftToolProcess', 7).softToolProcessSetupPerPc}</t>
  </si>
  <si>
    <t>${MS2.select('includesConfigItem', 'SoftToolProcess', 7).softToolProcessSetupUnit}</t>
  </si>
  <si>
    <t>${MS2.select('includesConfigItem', 'SoftToolProcess', 7).dieCastingTotalCostPerPc}</t>
  </si>
  <si>
    <t>${MS2.select('configItemIncludedBy', '', 0).select('includesSalesItem', 'SoftToolProcess', 8).objectName}</t>
  </si>
  <si>
    <t>${MS2.select('includesConfigItem', 'SoftToolProcess', 8).metalStampingToolCost}</t>
  </si>
  <si>
    <t>${MS2.select('includesConfigItem', 'SoftToolProcess', 8).select('hasSoftToolStation', '', 0).label}</t>
  </si>
  <si>
    <t>${MS2.select('includesConfigItem', 'SoftToolProcess', 8).select('hasMSURate', '', 0).label}</t>
  </si>
  <si>
    <t>${MS2.select('includesConfigItem', 'SoftToolProcess', 8).softToolProcessQtyHr}</t>
  </si>
  <si>
    <t>${MS2.select('includesConfigItem', 'SoftToolProcess', 8).softToolProcessRateHr}</t>
  </si>
  <si>
    <t>${MS2.select('includesConfigItem', 'SoftToolProcess', 8).softToolProcessCostPerPc}</t>
  </si>
  <si>
    <t>${MS2.select('includesConfigItem', 'SoftToolProcess', 8).softToolProcessSetupRateHr}</t>
  </si>
  <si>
    <t>${MS2.select('includesConfigItem', 'SoftToolProcess', 8).metalStampingQtyPerRun}</t>
  </si>
  <si>
    <t>${MS2.select('includesConfigItem', 'SoftToolProcess', 8).softToolProcessSetupPerPc}</t>
  </si>
  <si>
    <t>${MS2.select('includesConfigItem', 'SoftToolProcess', 8).softToolProcessSetupUnit}</t>
  </si>
  <si>
    <t>${MS2.select('includesConfigItem', 'SoftToolProcess', 8).dieCastingTotalCostPerPc}</t>
  </si>
  <si>
    <t>${MS2.select('configItemIncludedBy', '', 0).select('includesSalesItem', 'SoftToolProcess', 9).objectName}</t>
  </si>
  <si>
    <t>${MS2.select('includesConfigItem', 'SoftToolProcess', 9).metalStampingToolCost}</t>
  </si>
  <si>
    <t>${MS2.select('includesConfigItem', 'SoftToolProcess', 9).select('hasSoftToolStation', '', 0).label}</t>
  </si>
  <si>
    <t>${MS2.select('includesConfigItem', 'SoftToolProcess', 9).select('hasMSURate', '', 0).label}</t>
  </si>
  <si>
    <t>${MS2.select('includesConfigItem', 'SoftToolProcess', 9).softToolProcessQtyHr}</t>
  </si>
  <si>
    <t>${MS2.select('includesConfigItem', 'SoftToolProcess', 9).softToolProcessRateHr}</t>
  </si>
  <si>
    <t>${MS2.select('includesConfigItem', 'SoftToolProcess', 9).softToolProcessCostPerPc}</t>
  </si>
  <si>
    <t>${MS2.select('includesConfigItem', 'SoftToolProcess', 9).softToolProcessSetupRateHr}</t>
  </si>
  <si>
    <t>${MS2.select('includesConfigItem', 'SoftToolProcess', 9).metalStampingQtyPerRun}</t>
  </si>
  <si>
    <t>${MS2.select('includesConfigItem', 'SoftToolProcess', 9).softToolProcessSetupPerPc}</t>
  </si>
  <si>
    <t>${MS2.select('includesConfigItem', 'SoftToolProcess', 9).softToolProcessSetupUnit}</t>
  </si>
  <si>
    <t>${MS2.select('includesConfigItem', 'SoftToolProcess', 9).dieCastingTotalCostPerPc}</t>
  </si>
  <si>
    <t>${MS2.select('configItemIncludedBy', '', 0).select('includesSalesItem', 'ColdForgingProcess', 0).objectName}</t>
  </si>
  <si>
    <t>${MS2.select('includesConfigItem', 'ColdForgingProcess',0).metalStampingToolCost}</t>
  </si>
  <si>
    <t>${MS2.select('includesConfigItem', 'ColdForgingProcess', 0).select('hasColdForgingStation', '', 0).label}</t>
  </si>
  <si>
    <t>${MS2.select('includesConfigItem', 'ColdForgingProcess', 0).select('hasMSURate', '', 0).label}</t>
  </si>
  <si>
    <t>${MS2.select('includesConfigItem', 'ColdForgingProcess', 0).coldForgingProcessBasicCostPerHr}</t>
  </si>
  <si>
    <t>${MS2.select('includesConfigItem', 'ColdForgingProcess', 0).coldForgingProcessEfficiency}</t>
  </si>
  <si>
    <t>${MS2.select('includesConfigItem', 'ColdForgingProcess', 0).coldForgingProcessRunRate}</t>
  </si>
  <si>
    <t>${MS2.select('includesConfigItem', 'ColdForgingProcess', 0).coldForgingProcessRealCostPerHr}</t>
  </si>
  <si>
    <t>${MS2.select('includesConfigItem', 'ColdForgingProcess', 0).coldForgingProcessMachineCostPerPc}</t>
  </si>
  <si>
    <t>${MS2.select('includesConfigItem', 'ColdForgingProcess', 0).coldForgingProcessSetupTime}</t>
  </si>
  <si>
    <t>${MS2.select('includesConfigItem', 'ColdForgingProcess', 0).metalStampingQtyPerRun}</t>
  </si>
  <si>
    <t>${MS2.select('includesConfigItem', 'ColdForgingProcess', 0).coldForgingProcessSetupCostPerPc}</t>
  </si>
  <si>
    <t>${MS2.select('includesConfigItem', 'ColdForgingProcess', 0).coldForgingProcessToolMaintenance}</t>
  </si>
  <si>
    <t>${MS2.select('includesConfigItem', 'ColdForgingProcess', 0).coldForgingProcessMaintenanceCostPerPc}</t>
  </si>
  <si>
    <t>${MS2.select('includesConfigItem', 'ColdForgingProcess', 0).coldForgingProcessTotalCostPerPc}</t>
  </si>
  <si>
    <t>${MS2.select('configItemIncludedBy', '', 0).select('includesSalesItem', 'ColdForgingProcess', 1).objectName}</t>
  </si>
  <si>
    <t>${MS2.select('includesConfigItem', 'ColdForgingProcess', 1).metalStampingToolCost}</t>
  </si>
  <si>
    <t>${MS2.select('includesConfigItem', 'ColdForgingProcess', 1).select('hasColdForgingStation', '', 0).label}</t>
  </si>
  <si>
    <t>${MS2.select('includesConfigItem', 'ColdForgingProcess', 1).select('hasMSURate', '', 0).label}</t>
  </si>
  <si>
    <t>${MS2.select('includesConfigItem', 'ColdForgingProcess', 1).coldForgingProcessBasicCostPerHr}</t>
  </si>
  <si>
    <t>${MS2.select('includesConfigItem', 'ColdForgingProcess', 1).coldForgingProcessEfficiency}</t>
  </si>
  <si>
    <t>${MS2.select('includesConfigItem', 'ColdForgingProcess', 1).coldForgingProcessRunRate}</t>
  </si>
  <si>
    <t>${MS2.select('includesConfigItem', 'ColdForgingProcess', 1).coldForgingProcessRealCostPerHr}</t>
  </si>
  <si>
    <t>${MS2.select('includesConfigItem', 'ColdForgingProcess', 1).coldForgingProcessMachineCostPerPc}</t>
  </si>
  <si>
    <t>${MS2.select('includesConfigItem', 'ColdForgingProcess', 1).coldForgingProcessSetupTime}</t>
  </si>
  <si>
    <t>${MS2.select('includesConfigItem', 'ColdForgingProcess', 1).metalStampingQtyPerRun}</t>
  </si>
  <si>
    <t>${MS2.select('includesConfigItem', 'ColdForgingProcess', 1).coldForgingProcessSetupCostPerPc}</t>
  </si>
  <si>
    <t>${MS2.select('includesConfigItem', 'ColdForgingProcess', 1).coldForgingProcessToolMaintenance}</t>
  </si>
  <si>
    <t>${MS2.select('includesConfigItem', 'ColdForgingProcess', 1).coldForgingProcessMaintenanceCostPerPc}</t>
  </si>
  <si>
    <t>${MS2.select('includesConfigItem', 'ColdForgingProcess', 1).coldForgingProcessTotalCostPerPc}</t>
  </si>
  <si>
    <t>${MS2.select('configItemIncludedBy', '', 0).select('includesSalesItem', 'ColdForgingProcess', 2).objectName}</t>
  </si>
  <si>
    <t>${MS2.select('includesConfigItem', 'ColdForgingProcess',2).metalStampingToolCost}</t>
  </si>
  <si>
    <t>${MS2.select('includesConfigItem', 'ColdForgingProcess', 2).select('hasColdForgingStation', '', 0).label}</t>
  </si>
  <si>
    <t>${MS2.select('includesConfigItem', 'ColdForgingProcess', 2).select('hasMSURate', '', 0).label}</t>
  </si>
  <si>
    <t>${MS2.select('includesConfigItem', 'ColdForgingProcess', 2).coldForgingProcessBasicCostPerHr}</t>
  </si>
  <si>
    <t>${MS2.select('includesConfigItem', 'ColdForgingProcess', 2).coldForgingProcessEfficiency}</t>
  </si>
  <si>
    <t>${MS2.select('includesConfigItem', 'ColdForgingProcess', 2).coldForgingProcessRunRate}</t>
  </si>
  <si>
    <t>${MS2.select('includesConfigItem', 'ColdForgingProcess', 2).coldForgingProcessRealCostPerHr}</t>
  </si>
  <si>
    <t>${MS2.select('includesConfigItem', 'ColdForgingProcess', 2).coldForgingProcessMachineCostPerPc}</t>
  </si>
  <si>
    <t>${MS2.select('includesConfigItem', 'ColdForgingProcess', 2).coldForgingProcessSetupTime}</t>
  </si>
  <si>
    <t>${MS2.select('includesConfigItem', 'ColdForgingProcess', 2).metalStampingQtyPerRun}</t>
  </si>
  <si>
    <t>${MS2.select('includesConfigItem', 'ColdForgingProcess', 2).coldForgingProcessSetupCostPerPc}</t>
  </si>
  <si>
    <t>${MS2.select('includesConfigItem', 'ColdForgingProcess', 2).coldForgingProcessToolMaintenance}</t>
  </si>
  <si>
    <t>${MS2.select('includesConfigItem', 'ColdForgingProcess', 2).coldForgingProcessMaintenanceCostPerPc}</t>
  </si>
  <si>
    <t>${MS2.select('includesConfigItem', 'ColdForgingProcess', 2).coldForgingProcessTotalCostPerPc}</t>
  </si>
  <si>
    <t>${MS2.select('configItemIncludedBy', '', 0).select('includesSalesItem', 'ColdForgingProcess', 3).objectName}</t>
  </si>
  <si>
    <t>${MS2.select('includesConfigItem', 'ColdForgingProcess', 3).metalStampingToolCost}</t>
  </si>
  <si>
    <t>${MS2.select('includesConfigItem', 'ColdForgingProcess', 3).select('hasColdForgingStation', '', 0).label}</t>
  </si>
  <si>
    <t>${MS2.select('includesConfigItem', 'ColdForgingProcess', 3).select('hasMSURate', '', 0).label}</t>
  </si>
  <si>
    <t>${MS2.select('includesConfigItem', 'ColdForgingProcess', 3).coldForgingProcessBasicCostPerHr}</t>
  </si>
  <si>
    <t>${MS2.select('includesConfigItem', 'ColdForgingProcess', 3).coldForgingProcessEfficiency}</t>
  </si>
  <si>
    <t>${MS2.select('includesConfigItem', 'ColdForgingProcess', 3).coldForgingProcessRunRate}</t>
  </si>
  <si>
    <t>${MS2.select('includesConfigItem', 'ColdForgingProcess', 3).coldForgingProcessRealCostPerHr}</t>
  </si>
  <si>
    <t>${MS2.select('includesConfigItem', 'ColdForgingProcess', 3).coldForgingProcessMachineCostPerPc}</t>
  </si>
  <si>
    <t>${MS2.select('includesConfigItem', 'ColdForgingProcess', 3).coldForgingProcessSetupTime}</t>
  </si>
  <si>
    <t>${MS2.select('includesConfigItem', 'ColdForgingProcess', 3).metalStampingQtyPerRun}</t>
  </si>
  <si>
    <t>${MS2.select('includesConfigItem', 'ColdForgingProcess', 3).coldForgingProcessSetupCostPerPc}</t>
  </si>
  <si>
    <t>${MS2.select('includesConfigItem', 'ColdForgingProcess', 3).coldForgingProcessToolMaintenance}</t>
  </si>
  <si>
    <t>${MS2.select('includesConfigItem', 'ColdForgingProcess', 3).coldForgingProcessMaintenanceCostPerPc}</t>
  </si>
  <si>
    <t>${MS2.select('includesConfigItem', 'ColdForgingProcess', 3).coldForgingProcessTotalCostPerPc}</t>
  </si>
  <si>
    <t>${MS2.select('configItemIncludedBy', '', 0).select('includesSalesItem', 'ColdForgingProcess', 4).objectName}</t>
  </si>
  <si>
    <t>${MS2.select('includesConfigItem', 'ColdForgingProcess', 4).metalStampingToolCost}</t>
  </si>
  <si>
    <t>${MS2.select('includesConfigItem', 'ColdForgingProcess', 4).select('hasColdForgingStation', '', 0).label}</t>
  </si>
  <si>
    <t>${MS2.select('includesConfigItem', 'ColdForgingProcess', 4).select('hasMSURate', '', 0).label}</t>
  </si>
  <si>
    <t>${MS2.select('includesConfigItem', 'ColdForgingProcess', 4).coldForgingProcessBasicCostPerHr}</t>
  </si>
  <si>
    <t>${MS2.select('includesConfigItem', 'ColdForgingProcess', 4).coldForgingProcessEfficiency}</t>
  </si>
  <si>
    <t>${MS2.select('includesConfigItem', 'ColdForgingProcess', 4).coldForgingProcessRunRate}</t>
  </si>
  <si>
    <t>${MS2.select('includesConfigItem', 'ColdForgingProcess', 4).coldForgingProcessRealCostPerHr}</t>
  </si>
  <si>
    <t>${MS2.select('includesConfigItem', 'ColdForgingProcess', 4).coldForgingProcessMachineCostPerPc}</t>
  </si>
  <si>
    <t>${MS2.select('includesConfigItem', 'ColdForgingProcess', 4).coldForgingProcessSetupTime}</t>
  </si>
  <si>
    <t>${MS2.select('includesConfigItem', 'ColdForgingProcess', 4).metalStampingQtyPerRun}</t>
  </si>
  <si>
    <t>${MS2.select('includesConfigItem', 'ColdForgingProcess', 4).coldForgingProcessSetupCostPerPc}</t>
  </si>
  <si>
    <t>${MS2.select('includesConfigItem', 'ColdForgingProcess', 4).coldForgingProcessToolMaintenance}</t>
  </si>
  <si>
    <t>${MS2.select('includesConfigItem', 'ColdForgingProcess', 4).coldForgingProcessMaintenanceCostPerPc}</t>
  </si>
  <si>
    <t>${MS2.select('includesConfigItem', 'ColdForgingProcess', 4).coldForgingProcessTotalCostPerPc}</t>
  </si>
  <si>
    <t>${MS2.select('configItemIncludedBy', '', 0).select('includesSalesItem', 'DieCastingProcess', 0).objectName}</t>
  </si>
  <si>
    <t>${MS2.select('includesConfigItem', 'DieCastingProcess', 0).metalStampingToolCost}</t>
  </si>
  <si>
    <t>${MS2.select('includesConfigItem', 'DieCastingProcess', 0).select('hasDieCastingStation', '', 0).label}</t>
  </si>
  <si>
    <t>${MS2.select('includesConfigItem', 'DieCastingProcess', 0).select('hasMSURate', '', 0).label}</t>
  </si>
  <si>
    <t>${MS2.select('includesConfigItem', 'DieCastingProcess', 0).dieCastingCycleTime}</t>
  </si>
  <si>
    <t>${MS2.select('includesConfigItem', 'DieCastingProcess', 0).dieCastingEff}</t>
  </si>
  <si>
    <t>${MS2.select('includesConfigItem', 'DieCastingProcess', 0).dieCastingQtyHr}</t>
  </si>
  <si>
    <t>${MS2.select('includesConfigItem', 'DieCastingProcess', 0).dieCastingWorkStationRateHr}</t>
  </si>
  <si>
    <t>${MS2.select('includesConfigItem', 'DieCastingProcess', 0).dieCastingMachineCostPerPc}</t>
  </si>
  <si>
    <t>${MS2.select('includesConfigItem', 'DieCastingProcess', 0).dieCastingSetup}</t>
  </si>
  <si>
    <t>${MS2.select('includesConfigItem', 'DieCastingProcess', 0).dieCastingQtyRun}</t>
  </si>
  <si>
    <t>${MS2.select('includesConfigItem', 'DieCastingProcess', 0).dieCastingSetupCostPerPc}</t>
  </si>
  <si>
    <t>${MS2.select('includesConfigItem', 'DieCastingProcess', 0).dieCastingCapacity}</t>
  </si>
  <si>
    <t>${MS2.select('includesConfigItem', 'DieCastingProcess', 0).dieCastingYieldLoss}</t>
  </si>
  <si>
    <t>${MS2.select('includesConfigItem', 'DieCastingProcess', 0).dieCastingTotalCostPerPc}</t>
  </si>
  <si>
    <t>${MS2.select('configItemIncludedBy', '', 0).select('includesSalesItem', 'DieCastingProcess', 1).objectName}</t>
  </si>
  <si>
    <t>${MS2.select('includesConfigItem', 'DieCastingProcess', 1).metalStampingToolCost}</t>
  </si>
  <si>
    <t>${MS2.select('includesConfigItem', 'DieCastingProcess', 1).select('hasDieCastingStation', '', 0).label}</t>
  </si>
  <si>
    <t>${MS2.select('includesConfigItem', 'DieCastingProcess', 1).select('hasMSURate', '', 0).label}</t>
  </si>
  <si>
    <t>${MS2.select('includesConfigItem', 'DieCastingProcess', 1).dieCastingCycleTime}</t>
  </si>
  <si>
    <t>${MS2.select('includesConfigItem', 'DieCastingProcess', 1).dieCastingEff}</t>
  </si>
  <si>
    <t>${MS2.select('includesConfigItem', 'DieCastingProcess', 1).dieCastingQtyHr}</t>
  </si>
  <si>
    <t>${MS2.select('includesConfigItem', 'DieCastingProcess', 1).dieCastingWorkStationRateHr}</t>
  </si>
  <si>
    <t>${MS2.select('includesConfigItem', 'DieCastingProcess', 1).dieCastingMachineCostPerPc}</t>
  </si>
  <si>
    <t>${MS2.select('includesConfigItem', 'DieCastingProcess', 1).dieCastingSetup}</t>
  </si>
  <si>
    <t>${MS2.select('includesConfigItem', 'DieCastingProcess', 1).dieCastingQtyRun}</t>
  </si>
  <si>
    <t>${MS2.select('includesConfigItem', 'DieCastingProcess', 1).dieCastingSetupCostPerPc}</t>
  </si>
  <si>
    <t>${MS2.select('includesConfigItem', 'DieCastingProcess', 1).dieCastingCapacity}</t>
  </si>
  <si>
    <t>${MS2.select('includesConfigItem', 'DieCastingProcess', 1).dieCastingYieldLoss}</t>
  </si>
  <si>
    <t>${MS2.select('includesConfigItem', 'DieCastingProcess', 1).dieCastingTotalCostPerPc}</t>
  </si>
  <si>
    <t>${MS2.select('configItemIncludedBy', '', 0).select('includesSalesItem', 'DieCastingProcess', 2).objectName}</t>
  </si>
  <si>
    <t>${MS2.select('includesConfigItem', 'DieCastingProcess', 2).metalStampingToolCost}</t>
  </si>
  <si>
    <t>${MS2.select('includesConfigItem', 'DieCastingProcess', 2).select('hasDieCastingStation', '', 0).label}</t>
  </si>
  <si>
    <t>${MS2.select('includesConfigItem', 'DieCastingProcess', 2).select('hasMSURate', '', 0).label}</t>
  </si>
  <si>
    <t>${MS2.select('includesConfigItem', 'DieCastingProcess', 2).dieCastingCycleTime}</t>
  </si>
  <si>
    <t>${MS2.select('includesConfigItem', 'DieCastingProcess', 2).dieCastingEff}</t>
  </si>
  <si>
    <t>${MS2.select('includesConfigItem', 'DieCastingProcess', 2).dieCastingQtyHr}</t>
  </si>
  <si>
    <t>${MS2.select('includesConfigItem', 'DieCastingProcess', 2).dieCastingWorkStationRateHr}</t>
  </si>
  <si>
    <t>${MS2.select('includesConfigItem', 'DieCastingProcess', 2).dieCastingMachineCostPerPc}</t>
  </si>
  <si>
    <t>${MS2.select('includesConfigItem', 'DieCastingProcess', 2).dieCastingSetup}</t>
  </si>
  <si>
    <t>${MS2.select('includesConfigItem', 'DieCastingProcess', 2).dieCastingQtyRun}</t>
  </si>
  <si>
    <t>${MS2.select('includesConfigItem', 'DieCastingProcess', 2).dieCastingSetupCostPerPc}</t>
  </si>
  <si>
    <t>${MS2.select('includesConfigItem', 'DieCastingProcess', 2).dieCastingCapacity}</t>
  </si>
  <si>
    <t>${MS2.select('includesConfigItem', 'DieCastingProcess', 2).dieCastingYieldLoss}</t>
  </si>
  <si>
    <t>${MS2.select('includesConfigItem', 'DieCastingProcess', 2).dieCastingTotalCostPerPc}</t>
  </si>
  <si>
    <t>${MS2.select('configItemIncludedBy', '', 0).select('includesSalesItem', 'DieCastingProcess', 3).objectName}</t>
  </si>
  <si>
    <t>${MS2.select('includesConfigItem', 'DieCastingProcess', 3).metalStampingToolCost}</t>
  </si>
  <si>
    <t>${MS2.select('includesConfigItem', 'DieCastingProcess', 3).select('hasDieCastingStation', '', 0).label}</t>
  </si>
  <si>
    <t>${MS2.select('includesConfigItem', 'DieCastingProcess', 3).select('hasMSURate', '', 0).label}</t>
  </si>
  <si>
    <t>${MS2.select('includesConfigItem', 'DieCastingProcess', 3).dieCastingCycleTime}</t>
  </si>
  <si>
    <t>${MS2.select('includesConfigItem', 'DieCastingProcess', 3).dieCastingEff}</t>
  </si>
  <si>
    <t>${MS2.select('includesConfigItem', 'DieCastingProcess', 3).dieCastingQtyHr}</t>
  </si>
  <si>
    <t>${MS2.select('includesConfigItem', 'DieCastingProcess', 3).dieCastingWorkStationRateHr}</t>
  </si>
  <si>
    <t>${MS2.select('includesConfigItem', 'DieCastingProcess', 3).dieCastingMachineCostPerPc}</t>
  </si>
  <si>
    <t>${MS2.select('includesConfigItem', 'DieCastingProcess', 3).dieCastingSetup}</t>
  </si>
  <si>
    <t>${MS2.select('includesConfigItem', 'DieCastingProcess', 3).dieCastingQtyRun}</t>
  </si>
  <si>
    <t>${MS2.select('includesConfigItem', 'DieCastingProcess', 3).dieCastingSetupCostPerPc}</t>
  </si>
  <si>
    <t>${MS2.select('includesConfigItem', 'DieCastingProcess', 3).dieCastingCapacity}</t>
  </si>
  <si>
    <t>${MS2.select('includesConfigItem', 'DieCastingProcess', 3).dieCastingYieldLoss}</t>
  </si>
  <si>
    <t>${MS2.select('includesConfigItem', 'DieCastingProcess', 3).dieCastingTotalCostPerPc}</t>
  </si>
  <si>
    <t>${MS2.select('configItemIncludedBy', '', 0).select('includesSalesItem', 'DieCastingProcess', 4).objectName}</t>
  </si>
  <si>
    <t>${MS2.select('includesConfigItem', 'DieCastingProcess', 4).metalStampingToolCost}</t>
  </si>
  <si>
    <t>${MS2.select('includesConfigItem', 'DieCastingProcess', 4).select('hasDieCastingStation', '', 0).label}</t>
  </si>
  <si>
    <t>${MS2.select('includesConfigItem', 'DieCastingProcess', 4).select('hasMSURate', '', 0).label}</t>
  </si>
  <si>
    <t>${MS2.select('includesConfigItem', 'DieCastingProcess', 4).dieCastingCycleTime}</t>
  </si>
  <si>
    <t>${MS2.select('includesConfigItem', 'DieCastingProcess', 4).dieCastingEff}</t>
  </si>
  <si>
    <t>${MS2.select('includesConfigItem', 'DieCastingProcess', 4).dieCastingQtyHr}</t>
  </si>
  <si>
    <t>${MS2.select('includesConfigItem', 'DieCastingProcess', 4).dieCastingWorkStationRateHr}</t>
  </si>
  <si>
    <t>${MS2.select('includesConfigItem', 'DieCastingProcess', 4).dieCastingMachineCostPerPc}</t>
  </si>
  <si>
    <t>${MS2.select('includesConfigItem', 'DieCastingProcess', 4).dieCastingSetup}</t>
  </si>
  <si>
    <t>${MS2.select('includesConfigItem', 'DieCastingProcess', 4).dieCastingQtyRun}</t>
  </si>
  <si>
    <t>${MS2.select('includesConfigItem', 'DieCastingProcess', 4).dieCastingSetupCostPerPc}</t>
  </si>
  <si>
    <t>${MS2.select('includesConfigItem', 'DieCastingProcess', 4).dieCastingCapacity}</t>
  </si>
  <si>
    <t>${MS2.select('includesConfigItem', 'DieCastingProcess', 4).dieCastingYieldLoss}</t>
  </si>
  <si>
    <t>${MS2.select('includesConfigItem', 'DieCastingProcess', 4).dieCastingTotalCostPerPc}</t>
  </si>
  <si>
    <t>${MS2.select('configItemIncludedBy', '', 0).select('includesSalesItem', 'SecondaryProcess', 0).objectName}</t>
  </si>
  <si>
    <t>${MS2.select('includesConfigItem', 'SecondaryProcess', 0).metalStampingToolCost}</t>
  </si>
  <si>
    <t>${MS2.select('includesConfigItem', 'SecondaryProcess', 0).select('hasProcessStation', '', 0).label}</t>
  </si>
  <si>
    <t>${MS2.select('includesConfigItem', 'SecondaryProcess', 0).select('hasMSURate', '', 0).label}</t>
  </si>
  <si>
    <t>${MS2.select('includesConfigItem', 'SecondaryProcess', 0).processCycleTime}</t>
  </si>
  <si>
    <t>${MS2.select('includesConfigItem', 'SecondaryProcess', 0).processEff}</t>
  </si>
  <si>
    <t>${MS2.select('includesConfigItem', 'SecondaryProcess', 0).processMachineQtyPerHour}</t>
  </si>
  <si>
    <t>${MS2.select('includesConfigItem', 'SecondaryProcess', 0).processMachineRatePerHr}</t>
  </si>
  <si>
    <t>${MS2.select('includesConfigItem', 'SecondaryProcess', 0).processMachineCostPerPiece}</t>
  </si>
  <si>
    <t>${MS2.select('includesConfigItem', 'SecondaryProcess', 0).processSetup}</t>
  </si>
  <si>
    <t>${MS2.select('includesConfigItem', 'SecondaryProcess', 0).metalStampingQtyPerRun}</t>
  </si>
  <si>
    <t>${MS2.select('includesConfigItem', 'SecondaryProcess', 0).processSuCostPc}</t>
  </si>
  <si>
    <t>${MS2.select('includesConfigItem', 'SecondaryProcess', 0).processLabourCostPerPiece}</t>
  </si>
  <si>
    <t>${MS2.select('includesConfigItem', 'SecondaryProcess', 0).processLoss}</t>
  </si>
  <si>
    <t>${MS2.select('includesConfigItem', 'SecondaryProcess', 0).processTotalCostPerPiece}</t>
  </si>
  <si>
    <t>${MS2.select('includesConfigItem', 'SecondaryProcess', 0).tumblingQtyPerLoad}</t>
  </si>
  <si>
    <t>${MS2.select('includesConfigItem', 'SecondaryProcess', 0).tumblingTimeperPLS}</t>
  </si>
  <si>
    <t>${MS2.select('includesConfigItem', 'SecondaryProcess', 0).tumblingSetupTime}</t>
  </si>
  <si>
    <t>${MS2.select('includesConfigItem', 'SecondaryProcess', 0).tumblingPLSMax}</t>
  </si>
  <si>
    <t>${MS2.select('includesConfigItem', 'SecondaryProcess', 0).tumblingHcPerHr}</t>
  </si>
  <si>
    <t>${MS2.select('includesConfigItem', 'SecondaryProcess', 0).tumblingAdditionalCost}</t>
  </si>
  <si>
    <t>${MS2.select('includesConfigItem', 'SecondaryProcess', 0).tumblingQtyPerAddCost}</t>
  </si>
  <si>
    <t>${MS2.select('includesConfigItem', 'SecondaryProcess', 0).tumblingQC}</t>
  </si>
  <si>
    <t>${MS2.select('includesConfigItem', 'SecondaryProcess', 0).processAddtionCostPerPc}</t>
  </si>
  <si>
    <t>${MS2.select('includesConfigItem', 'SecondaryProcess', 0).processQCCostPerPc}</t>
  </si>
  <si>
    <t>${MS2.select('configItemIncludedBy', '', 0).select('includesSalesItem', 'SecondaryProcess', 1).objectName}</t>
  </si>
  <si>
    <t>${MS2.select('includesConfigItem', 'SecondaryProcess', 1).metalStampingToolCost}</t>
  </si>
  <si>
    <t>${MS2.select('includesConfigItem', 'SecondaryProcess', 1).select('hasProcessStation', '', 0).label}</t>
  </si>
  <si>
    <t>${MS2.select('includesConfigItem', 'SecondaryProcess', 1).select('hasMSURate', '', 0).label}</t>
  </si>
  <si>
    <t>${MS2.select('includesConfigItem', 'SecondaryProcess', 1).processCycleTime}</t>
  </si>
  <si>
    <t>${MS2.select('includesConfigItem', 'SecondaryProcess', 1).processEff}</t>
  </si>
  <si>
    <t>${MS2.select('includesConfigItem', 'SecondaryProcess', 1).processMachineQtyPerHour}</t>
  </si>
  <si>
    <t>${MS2.select('includesConfigItem', 'SecondaryProcess', 1).processMachineRatePerHr}</t>
  </si>
  <si>
    <t>${MS2.select('includesConfigItem', 'SecondaryProcess', 1).processMachineCostPerPiece}</t>
  </si>
  <si>
    <t>${MS2.select('includesConfigItem', 'SecondaryProcess', 1).processSetup}</t>
  </si>
  <si>
    <t>${MS2.select('includesConfigItem', 'SecondaryProcess', 1).metalStampingQtyPerRun}</t>
  </si>
  <si>
    <t>${MS2.select('includesConfigItem', 'SecondaryProcess', 1).processSuCostPc}</t>
  </si>
  <si>
    <t>${MS2.select('includesConfigItem', 'SecondaryProcess', 1).processLabourCostPerPiece}</t>
  </si>
  <si>
    <t>${MS2.select('includesConfigItem', 'SecondaryProcess', 1).processLoss}</t>
  </si>
  <si>
    <t>${MS2.select('includesConfigItem', 'SecondaryProcess', 1).processTotalCostPerPiece}</t>
  </si>
  <si>
    <t>${MS2.select('includesConfigItem', 'SecondaryProcess', 1).tumblingQtyPerLoad}</t>
  </si>
  <si>
    <t>${MS2.select('includesConfigItem', 'SecondaryProcess', 1).tumblingTimeperPLS}</t>
  </si>
  <si>
    <t>${MS2.select('includesConfigItem', 'SecondaryProcess', 1).tumblingSetupTime}</t>
  </si>
  <si>
    <t>${MS2.select('includesConfigItem', 'SecondaryProcess', 1).tumblingPLSMax}</t>
  </si>
  <si>
    <t>${MS2.select('includesConfigItem', 'SecondaryProcess', 1).tumblingHcPerHr}</t>
  </si>
  <si>
    <t>${MS2.select('includesConfigItem', 'SecondaryProcess', 1).tumblingAdditionalCost}</t>
  </si>
  <si>
    <t>${MS2.select('includesConfigItem', 'SecondaryProcess', 1).tumblingQtyPerAddCost}</t>
  </si>
  <si>
    <t>${MS2.select('includesConfigItem', 'SecondaryProcess', 1).tumblingQC}</t>
  </si>
  <si>
    <t>${MS2.select('includesConfigItem', 'SecondaryProcess', 1).processAddtionCostPerPc}</t>
  </si>
  <si>
    <t>${MS2.select('includesConfigItem', 'SecondaryProcess', 1).processQCCostPerPc}</t>
  </si>
  <si>
    <t>${MS2.select('configItemIncludedBy', '', 0).select('includesSalesItem', 'SecondaryProcess', 2).objectName}</t>
  </si>
  <si>
    <t>${MS2.select('includesConfigItem', 'SecondaryProcess', 2).metalStampingToolCost}</t>
  </si>
  <si>
    <t>${MS2.select('includesConfigItem', 'SecondaryProcess', 2).select('hasProcessStation', '', 0).label}</t>
  </si>
  <si>
    <t>${MS2.select('includesConfigItem', 'SecondaryProcess', 2).select('hasMSURate', '', 0).label}</t>
  </si>
  <si>
    <t>${MS2.select('includesConfigItem', 'SecondaryProcess', 2).processCycleTime}</t>
  </si>
  <si>
    <t>${MS2.select('includesConfigItem', 'SecondaryProcess', 2).processEff}</t>
  </si>
  <si>
    <t>${MS2.select('includesConfigItem', 'SecondaryProcess', 2).processMachineQtyPerHour}</t>
  </si>
  <si>
    <t>${MS2.select('includesConfigItem', 'SecondaryProcess', 2).processMachineRatePerHr}</t>
  </si>
  <si>
    <t>${MS2.select('includesConfigItem', 'SecondaryProcess', 2).processMachineCostPerPiece}</t>
  </si>
  <si>
    <t>${MS2.select('includesConfigItem', 'SecondaryProcess', 2).processSetup}</t>
  </si>
  <si>
    <t>${MS2.select('includesConfigItem', 'SecondaryProcess', 2).metalStampingQtyPerRun}</t>
  </si>
  <si>
    <t>${MS2.select('includesConfigItem', 'SecondaryProcess', 2).processSuCostPc}</t>
  </si>
  <si>
    <t>${MS2.select('includesConfigItem', 'SecondaryProcess', 2).processLabourCostPerPiece}</t>
  </si>
  <si>
    <t>${MS2.select('includesConfigItem', 'SecondaryProcess', 2).processLoss}</t>
  </si>
  <si>
    <t>${MS2.select('includesConfigItem', 'SecondaryProcess', 2).processTotalCostPerPiece}</t>
  </si>
  <si>
    <t>${MS2.select('includesConfigItem', 'SecondaryProcess', 2).tumblingQtyPerLoad}</t>
  </si>
  <si>
    <t>${MS2.select('includesConfigItem', 'SecondaryProcess', 2).tumblingTimeperPLS}</t>
  </si>
  <si>
    <t>${MS2.select('includesConfigItem', 'SecondaryProcess', 2).tumblingSetupTime}</t>
  </si>
  <si>
    <t>${MS2.select('includesConfigItem', 'SecondaryProcess', 2).tumblingPLSMax}</t>
  </si>
  <si>
    <t>${MS2.select('includesConfigItem', 'SecondaryProcess', 2).tumblingHcPerHr}</t>
  </si>
  <si>
    <t>${MS2.select('includesConfigItem', 'SecondaryProcess', 2).tumblingAdditionalCost}</t>
  </si>
  <si>
    <t>${MS2.select('includesConfigItem', 'SecondaryProcess', 2).tumblingQtyPerAddCost}</t>
  </si>
  <si>
    <t>${MS2.select('includesConfigItem', 'SecondaryProcess', 2).tumblingQC}</t>
  </si>
  <si>
    <t>${MS2.select('includesConfigItem', 'SecondaryProcess', 2).processAddtionCostPerPc}</t>
  </si>
  <si>
    <t>${MS2.select('includesConfigItem', 'SecondaryProcess', 2).processQCCostPerPc}</t>
  </si>
  <si>
    <t>${MS2.select('configItemIncludedBy', '', 0).select('includesSalesItem', 'SecondaryProcess', 3).objectName}</t>
  </si>
  <si>
    <t>${MS2.select('includesConfigItem', 'SecondaryProcess', 3).metalStampingToolCost}</t>
  </si>
  <si>
    <t>${MS2.select('includesConfigItem', 'SecondaryProcess', 3).select('hasProcessStation', '', 0).label}</t>
  </si>
  <si>
    <t>${MS2.select('includesConfigItem', 'SecondaryProcess', 3).select('hasMSURate', '', 0).label}</t>
  </si>
  <si>
    <t>${MS2.select('includesConfigItem', 'SecondaryProcess', 3).processCycleTime}</t>
  </si>
  <si>
    <t>${MS2.select('includesConfigItem', 'SecondaryProcess', 3).processEff}</t>
  </si>
  <si>
    <t>${MS2.select('includesConfigItem', 'SecondaryProcess', 3).processMachineQtyPerHour}</t>
  </si>
  <si>
    <t>${MS2.select('includesConfigItem', 'SecondaryProcess', 3).processMachineRatePerHr}</t>
  </si>
  <si>
    <t>${MS2.select('includesConfigItem', 'SecondaryProcess', 3).processMachineCostPerPiece}</t>
  </si>
  <si>
    <t>${MS2.select('includesConfigItem', 'SecondaryProcess', 3).processSetup}</t>
  </si>
  <si>
    <t>${MS2.select('includesConfigItem', 'SecondaryProcess', 3).metalStampingQtyPerRun}</t>
  </si>
  <si>
    <t>${MS2.select('includesConfigItem', 'SecondaryProcess', 3).processSuCostPc}</t>
  </si>
  <si>
    <t>${MS2.select('includesConfigItem', 'SecondaryProcess', 3).processLabourCostPerPiece}</t>
  </si>
  <si>
    <t>${MS2.select('includesConfigItem', 'SecondaryProcess', 3).processLoss}</t>
  </si>
  <si>
    <t>${MS2.select('includesConfigItem', 'SecondaryProcess', 3).processTotalCostPerPiece}</t>
  </si>
  <si>
    <t>${MS2.select('includesConfigItem', 'SecondaryProcess', 3).tumblingQtyPerLoad}</t>
  </si>
  <si>
    <t>${MS2.select('includesConfigItem', 'SecondaryProcess', 3).tumblingTimeperPLS}</t>
  </si>
  <si>
    <t>${MS2.select('includesConfigItem', 'SecondaryProcess', 3).tumblingSetupTime}</t>
  </si>
  <si>
    <t>${MS2.select('includesConfigItem', 'SecondaryProcess', 3).tumblingPLSMax}</t>
  </si>
  <si>
    <t>${MS2.select('includesConfigItem', 'SecondaryProcess', 3).tumblingHcPerHr}</t>
  </si>
  <si>
    <t>${MS2.select('includesConfigItem', 'SecondaryProcess', 3).tumblingAdditionalCost}</t>
  </si>
  <si>
    <t>${MS2.select('includesConfigItem', 'SecondaryProcess', 3).tumblingQtyPerAddCost}</t>
  </si>
  <si>
    <t>${MS2.select('includesConfigItem', 'SecondaryProcess', 3).tumblingQC}</t>
  </si>
  <si>
    <t>${MS2.select('includesConfigItem', 'SecondaryProcess', 3).processAddtionCostPerPc}</t>
  </si>
  <si>
    <t>${MS2.select('includesConfigItem', 'SecondaryProcess', 3).processQCCostPerPc}</t>
  </si>
  <si>
    <t>${MS2.select('configItemIncludedBy', '', 0).select('includesSalesItem', 'SecondaryProcess', 4).objectName}</t>
  </si>
  <si>
    <t>${MS2.select('includesConfigItem', 'SecondaryProcess', 4).metalStampingToolCost}</t>
  </si>
  <si>
    <t>${MS2.select('includesConfigItem', 'SecondaryProcess', 4).select('hasProcessStation', '', 0).label}</t>
  </si>
  <si>
    <t>${MS2.select('includesConfigItem', 'SecondaryProcess', 4).select('hasMSURate', '', 0).label}</t>
  </si>
  <si>
    <t>${MS2.select('includesConfigItem', 'SecondaryProcess', 4).processCycleTime}</t>
  </si>
  <si>
    <t>${MS2.select('includesConfigItem', 'SecondaryProcess', 4).processEff}</t>
  </si>
  <si>
    <t>${MS2.select('includesConfigItem', 'SecondaryProcess', 4).processMachineQtyPerHour}</t>
  </si>
  <si>
    <t>${MS2.select('includesConfigItem', 'SecondaryProcess', 4).processMachineRatePerHr}</t>
  </si>
  <si>
    <t>${MS2.select('includesConfigItem', 'SecondaryProcess', 4).processMachineCostPerPiece}</t>
  </si>
  <si>
    <t>${MS2.select('includesConfigItem', 'SecondaryProcess', 4).processSetup}</t>
  </si>
  <si>
    <t>${MS2.select('includesConfigItem', 'SecondaryProcess', 4).metalStampingQtyPerRun}</t>
  </si>
  <si>
    <t>${MS2.select('includesConfigItem', 'SecondaryProcess', 4).processSuCostPc}</t>
  </si>
  <si>
    <t>${MS2.select('includesConfigItem', 'SecondaryProcess', 4).processLabourCostPerPiece}</t>
  </si>
  <si>
    <t>${MS2.select('includesConfigItem', 'SecondaryProcess', 4).processLoss}</t>
  </si>
  <si>
    <t>${MS2.select('includesConfigItem', 'SecondaryProcess', 4).processTotalCostPerPiece}</t>
  </si>
  <si>
    <t>${MS2.select('includesConfigItem', 'SecondaryProcess', 4).tumblingQtyPerLoad}</t>
  </si>
  <si>
    <t>${MS2.select('includesConfigItem', 'SecondaryProcess', 4).tumblingTimeperPLS}</t>
  </si>
  <si>
    <t>${MS2.select('includesConfigItem', 'SecondaryProcess', 4).tumblingSetupTime}</t>
  </si>
  <si>
    <t>${MS2.select('includesConfigItem', 'SecondaryProcess', 4).tumblingPLSMax}</t>
  </si>
  <si>
    <t>${MS2.select('includesConfigItem', 'SecondaryProcess', 4).tumblingHcPerHr}</t>
  </si>
  <si>
    <t>${MS2.select('includesConfigItem', 'SecondaryProcess', 4).tumblingAdditionalCost}</t>
  </si>
  <si>
    <t>${MS2.select('includesConfigItem', 'SecondaryProcess', 4).tumblingQtyPerAddCost}</t>
  </si>
  <si>
    <t>${MS2.select('includesConfigItem', 'SecondaryProcess', 4).tumblingQC}</t>
  </si>
  <si>
    <t>${MS2.select('includesConfigItem', 'SecondaryProcess', 4).processAddtionCostPerPc}</t>
  </si>
  <si>
    <t>${MS2.select('includesConfigItem', 'SecondaryProcess', 4).processQCCostPerPc}</t>
  </si>
  <si>
    <t>${MS2.select('configItemIncludedBy', '', 0).select('includesSalesItem', 'SecondaryFinishingProcess', 0).objectName}</t>
  </si>
  <si>
    <t>${MS2.select('includesConfigItem', 'SecondaryFinishingProcess', 0).metalStampingToolCost}</t>
  </si>
  <si>
    <t>${MS2.select('includesConfigItem', 'SecondaryFinishingProcess', 0).select('hasProcessStation', '', 0).label}</t>
  </si>
  <si>
    <t>${MS2.select('includesConfigItem', 'SecondaryFinishingProcess', 0).select('hasMSURate', '', 0).label}</t>
  </si>
  <si>
    <t>${MS2.select('includesConfigItem', 'SecondaryFinishingProcess', 0).processCycleTime}</t>
  </si>
  <si>
    <t>${MS2.select('includesConfigItem', 'SecondaryFinishingProcess', 0).processEff}</t>
  </si>
  <si>
    <t>${MS2.select('includesConfigItem', 'SecondaryFinishingProcess', 0).processMachineQtyPerHour}</t>
  </si>
  <si>
    <t>${MS2.select('includesConfigItem', 'SecondaryFinishingProcess', 0).processMachineRatePerHr}</t>
  </si>
  <si>
    <t>${MS2.select('includesConfigItem', 'SecondaryFinishingProcess', 0).processMachineCostPerPiece}</t>
  </si>
  <si>
    <t>${MS2.select('includesConfigItem', 'SecondaryFinishingProcess', 0).processSetup}</t>
  </si>
  <si>
    <t>${MS2.select('includesConfigItem', 'SecondaryFinishingProcess', 0).metalStampingQtyPerRun}</t>
  </si>
  <si>
    <t>${MS2.select('includesConfigItem', 'SecondaryFinishingProcess', 0).processSuCostPc}</t>
  </si>
  <si>
    <t>${MS2.select('includesConfigItem', 'SecondaryFinishingProcess', 0).processLabourCostPerPiece}</t>
  </si>
  <si>
    <t>${MS2.select('includesConfigItem', 'SecondaryFinishingProcess', 0).processTotalCostPerPiece}</t>
  </si>
  <si>
    <t>${MS2.select('includesConfigItem', 'SecondaryFinishingProcess', 0).tumblingQtyPerLoad}</t>
  </si>
  <si>
    <t>${MS2.select('includesConfigItem', 'SecondaryFinishingProcess', 0).tumblingTimeperPLS}</t>
  </si>
  <si>
    <t>${MS2.select('includesConfigItem', 'SecondaryFinishingProcess', 0).tumblingSetupTime}</t>
  </si>
  <si>
    <t>${MS2.select('includesConfigItem', 'SecondaryFinishingProcess', 0).tumblingPLSMax}</t>
  </si>
  <si>
    <t>${MS2.select('includesConfigItem', 'SecondaryFinishingProcess', 0).tumblingHcPerHr}</t>
  </si>
  <si>
    <t>${MS2.select('includesConfigItem', 'SecondaryFinishingProcess', 0).tumblingAdditionalCost}</t>
  </si>
  <si>
    <t>${MS2.select('includesConfigItem', 'SecondaryFinishingProcess', 0).tumblingQtyPerAddCost}</t>
  </si>
  <si>
    <t>${MS2.select('includesConfigItem', 'SecondaryFinishingProcess', 0).tumblingQC}</t>
  </si>
  <si>
    <t>${MS2.select('includesConfigItem', 'SecondaryFinishingProcess', 0).processAddtionCostPerPc}</t>
  </si>
  <si>
    <t>${MS2.select('includesConfigItem', 'SecondaryFinishingProcess', 0).processQCCostPerPc}</t>
  </si>
  <si>
    <t>${MS2.select('configItemIncludedBy', '', 0).select('includesSalesItem', 'SecondaryFinishingProcess', 1).objectName}</t>
  </si>
  <si>
    <t>${MS2.select('includesConfigItem', 'SecondaryFinishingProcess', 1).metalStampingToolCost}</t>
  </si>
  <si>
    <t>${MS2.select('includesConfigItem', 'SecondaryFinishingProcess', 1).select('hasProcessStation', '', 0).label}</t>
  </si>
  <si>
    <t>${MS2.select('includesConfigItem', 'SecondaryFinishingProcess', 1).select('hasMSURate', '', 0).label}</t>
  </si>
  <si>
    <t>${MS2.select('includesConfigItem', 'SecondaryFinishingProcess', 1).processCycleTime}</t>
  </si>
  <si>
    <t>${MS2.select('includesConfigItem', 'SecondaryFinishingProcess', 1).processEff}</t>
  </si>
  <si>
    <t>${MS2.select('includesConfigItem', 'SecondaryFinishingProcess', 1).processMachineQtyPerHour}</t>
  </si>
  <si>
    <t>${MS2.select('includesConfigItem', 'SecondaryFinishingProcess', 1).processMachineRatePerHr}</t>
  </si>
  <si>
    <t>${MS2.select('includesConfigItem', 'SecondaryFinishingProcess', 1).processMachineCostPerPiece}</t>
  </si>
  <si>
    <t>${MS2.select('includesConfigItem', 'SecondaryFinishingProcess', 1).processSetup}</t>
  </si>
  <si>
    <t>${MS2.select('includesConfigItem', 'SecondaryFinishingProcess', 1).metalStampingQtyPerRun}</t>
  </si>
  <si>
    <t>${MS2.select('includesConfigItem', 'SecondaryFinishingProcess', 1).processSuCostPc}</t>
  </si>
  <si>
    <t>${MS2.select('includesConfigItem', 'SecondaryFinishingProcess', 1).processLabourCostPerPiece}</t>
  </si>
  <si>
    <t>${MS2.select('includesConfigItem', 'SecondaryFinishingProcess', 1).processTotalCostPerPiece}</t>
  </si>
  <si>
    <t>${MS2.select('includesConfigItem', 'SecondaryFinishingProcess', 1).tumblingQtyPerLoad}</t>
  </si>
  <si>
    <t>${MS2.select('includesConfigItem', 'SecondaryFinishingProcess', 1).tumblingTimeperPLS}</t>
  </si>
  <si>
    <t>${MS2.select('includesConfigItem', 'SecondaryFinishingProcess', 1).tumblingSetupTime}</t>
  </si>
  <si>
    <t>${MS2.select('includesConfigItem', 'SecondaryFinishingProcess', 1).tumblingPLSMax}</t>
  </si>
  <si>
    <t>${MS2.select('includesConfigItem', 'SecondaryFinishingProcess', 1).tumblingHcPerHr}</t>
  </si>
  <si>
    <t>${MS2.select('includesConfigItem', 'SecondaryFinishingProcess', 1).tumblingAdditionalCost}</t>
  </si>
  <si>
    <t>${MS2.select('includesConfigItem', 'SecondaryFinishingProcess', 1).tumblingQtyPerAddCost}</t>
  </si>
  <si>
    <t>${MS2.select('includesConfigItem', 'SecondaryFinishingProcess', 1).tumblingQC}</t>
  </si>
  <si>
    <t>${MS2.select('includesConfigItem', 'SecondaryFinishingProcess', 1).processAddtionCostPerPc}</t>
  </si>
  <si>
    <t>${MS2.select('includesConfigItem', 'SecondaryFinishingProcess', 1).processQCCostPerPc}</t>
  </si>
  <si>
    <t>${MS2.select('configItemIncludedBy', '', 0).select('includesSalesItem', 'SecondaryFinishingProcess', 2).objectName}</t>
  </si>
  <si>
    <t>${MS2.select('includesConfigItem', 'SecondaryFinishingProcess', 2).metalStampingToolCost}</t>
  </si>
  <si>
    <t>${MS2.select('includesConfigItem', 'SecondaryFinishingProcess', 2).select('hasProcessStation', '', 0).label}</t>
  </si>
  <si>
    <t>${MS2.select('includesConfigItem', 'SecondaryFinishingProcess', 2).select('hasMSURate', '', 0).label}</t>
  </si>
  <si>
    <t>${MS2.select('includesConfigItem', 'SecondaryFinishingProcess', 2).processCycleTime}</t>
  </si>
  <si>
    <t>${MS2.select('includesConfigItem', 'SecondaryFinishingProcess', 2).processEff}</t>
  </si>
  <si>
    <t>${MS2.select('includesConfigItem', 'SecondaryFinishingProcess', 2).processMachineQtyPerHour}</t>
  </si>
  <si>
    <t>${MS2.select('includesConfigItem', 'SecondaryFinishingProcess', 2).processMachineRatePerHr}</t>
  </si>
  <si>
    <t>${MS2.select('includesConfigItem', 'SecondaryFinishingProcess', 2).processMachineCostPerPiece}</t>
  </si>
  <si>
    <t>${MS2.select('includesConfigItem', 'SecondaryFinishingProcess', 2).processSetup}</t>
  </si>
  <si>
    <t>${MS2.select('includesConfigItem', 'SecondaryFinishingProcess', 2).metalStampingQtyPerRun}</t>
  </si>
  <si>
    <t>${MS2.select('includesConfigItem', 'SecondaryFinishingProcess', 2).processSuCostPc}</t>
  </si>
  <si>
    <t>${MS2.select('includesConfigItem', 'SecondaryFinishingProcess', 2).processLabourCostPerPiece}</t>
  </si>
  <si>
    <t>${MS2.select('includesConfigItem', 'SecondaryFinishingProcess', 2).processTotalCostPerPiece}</t>
  </si>
  <si>
    <t>${MS2.select('includesConfigItem', 'SecondaryFinishingProcess', 2).tumblingQtyPerLoad}</t>
  </si>
  <si>
    <t>${MS2.select('includesConfigItem', 'SecondaryFinishingProcess', 2).tumblingTimeperPLS}</t>
  </si>
  <si>
    <t>${MS2.select('includesConfigItem', 'SecondaryFinishingProcess', 2).tumblingSetupTime}</t>
  </si>
  <si>
    <t>${MS2.select('includesConfigItem', 'SecondaryFinishingProcess', 2).tumblingPLSMax}</t>
  </si>
  <si>
    <t>${MS2.select('includesConfigItem', 'SecondaryFinishingProcess', 2).tumblingHcPerHr}</t>
  </si>
  <si>
    <t>${MS2.select('includesConfigItem', 'SecondaryFinishingProcess', 2).tumblingAdditionalCost}</t>
  </si>
  <si>
    <t>${MS2.select('includesConfigItem', 'SecondaryFinishingProcess', 2).tumblingQtyPerAddCost}</t>
  </si>
  <si>
    <t>${MS2.select('includesConfigItem', 'SecondaryFinishingProcess', 2).tumblingQC}</t>
  </si>
  <si>
    <t>${MS2.select('includesConfigItem', 'SecondaryFinishingProcess', 2).processAddtionCostPerPc}</t>
  </si>
  <si>
    <t>${MS2.select('includesConfigItem', 'SecondaryFinishingProcess', 2).processQCCostPerPc}</t>
  </si>
  <si>
    <t>${MS2.select('configItemIncludedBy', '', 0).select('includesSalesItem', 'SecondaryFinishingProcess', 3).objectName}</t>
  </si>
  <si>
    <t>${MS2.select('includesConfigItem', 'SecondaryFinishingProcess', 3).metalStampingToolCost}</t>
  </si>
  <si>
    <t>${MS2.select('includesConfigItem', 'SecondaryFinishingProcess', 3).select('hasProcessStation', '', 0).label}</t>
  </si>
  <si>
    <t>${MS2.select('includesConfigItem', 'SecondaryFinishingProcess', 3).select('hasMSURate', '', 0).label}</t>
  </si>
  <si>
    <t>${MS2.select('includesConfigItem', 'SecondaryFinishingProcess', 3).processCycleTime}</t>
  </si>
  <si>
    <t>${MS2.select('includesConfigItem', 'SecondaryFinishingProcess', 3).processEff}</t>
  </si>
  <si>
    <t>${MS2.select('includesConfigItem', 'SecondaryFinishingProcess', 3).processMachineQtyPerHour}</t>
  </si>
  <si>
    <t>${MS2.select('includesConfigItem', 'SecondaryFinishingProcess', 3).processMachineRatePerHr}</t>
  </si>
  <si>
    <t>${MS2.select('includesConfigItem', 'SecondaryFinishingProcess', 3).processMachineCostPerPiece}</t>
  </si>
  <si>
    <t>${MS2.select('includesConfigItem', 'SecondaryFinishingProcess', 3).processSetup}</t>
  </si>
  <si>
    <t>${MS2.select('includesConfigItem', 'SecondaryFinishingProcess', 3).metalStampingQtyPerRun}</t>
  </si>
  <si>
    <t>${MS2.select('includesConfigItem', 'SecondaryFinishingProcess', 3).processSuCostPc}</t>
  </si>
  <si>
    <t>${MS2.select('includesConfigItem', 'SecondaryFinishingProcess', 3).processLabourCostPerPiece}</t>
  </si>
  <si>
    <t>${MS2.select('includesConfigItem', 'SecondaryFinishingProcess', 3).processTotalCostPerPiece}</t>
  </si>
  <si>
    <t>${MS2.select('includesConfigItem', 'SecondaryFinishingProcess', 3).tumblingQtyPerLoad}</t>
  </si>
  <si>
    <t>${MS2.select('includesConfigItem', 'SecondaryFinishingProcess', 3).tumblingTimeperPLS}</t>
  </si>
  <si>
    <t>${MS2.select('includesConfigItem', 'SecondaryFinishingProcess', 3).tumblingSetupTime}</t>
  </si>
  <si>
    <t>${MS2.select('includesConfigItem', 'SecondaryFinishingProcess', 3).tumblingPLSMax}</t>
  </si>
  <si>
    <t>${MS2.select('includesConfigItem', 'SecondaryFinishingProcess', 3).tumblingHcPerHr}</t>
  </si>
  <si>
    <t>${MS2.select('includesConfigItem', 'SecondaryFinishingProcess', 3).tumblingAdditionalCost}</t>
  </si>
  <si>
    <t>${MS2.select('includesConfigItem', 'SecondaryFinishingProcess', 3).tumblingQtyPerAddCost}</t>
  </si>
  <si>
    <t>${MS2.select('includesConfigItem', 'SecondaryFinishingProcess', 3).tumblingQC}</t>
  </si>
  <si>
    <t>${MS2.select('includesConfigItem', 'SecondaryFinishingProcess', 3).processAddtionCostPerPc}</t>
  </si>
  <si>
    <t>${MS2.select('includesConfigItem', 'SecondaryFinishingProcess', 3).processQCCostPerPc}</t>
  </si>
  <si>
    <t>${MS2.select('configItemIncludedBy', '', 0).select('includesSalesItem', 'SecondaryFinishingProcess', 4).objectName}</t>
  </si>
  <si>
    <t>${MS2.select('includesConfigItem', 'SecondaryFinishingProcess', 4).metalStampingToolCost}</t>
  </si>
  <si>
    <t>${MS2.select('includesConfigItem', 'SecondaryFinishingProcess', 4).select('hasProcessStation', '', 0).label}</t>
  </si>
  <si>
    <t>${MS2.select('includesConfigItem', 'SecondaryFinishingProcess', 4).select('hasMSURate', '', 0).label}</t>
  </si>
  <si>
    <t>${MS2.select('includesConfigItem', 'SecondaryFinishingProcess', 4).processCycleTime}</t>
  </si>
  <si>
    <t>${MS2.select('includesConfigItem', 'SecondaryFinishingProcess', 4).processEff}</t>
  </si>
  <si>
    <t>${MS2.select('includesConfigItem', 'SecondaryFinishingProcess', 4).processMachineQtyPerHour}</t>
  </si>
  <si>
    <t>${MS2.select('includesConfigItem', 'SecondaryFinishingProcess', 4).processMachineRatePerHr}</t>
  </si>
  <si>
    <t>${MS2.select('includesConfigItem', 'SecondaryFinishingProcess', 4).processMachineCostPerPiece}</t>
  </si>
  <si>
    <t>${MS2.select('includesConfigItem', 'SecondaryFinishingProcess', 4).processSetup}</t>
  </si>
  <si>
    <t>${MS2.select('includesConfigItem', 'SecondaryFinishingProcess', 4).metalStampingQtyPerRun}</t>
  </si>
  <si>
    <t>${MS2.select('includesConfigItem', 'SecondaryFinishingProcess', 4).processSuCostPc}</t>
  </si>
  <si>
    <t>${MS2.select('includesConfigItem', 'SecondaryFinishingProcess', 4).processLabourCostPerPiece}</t>
  </si>
  <si>
    <t>${MS2.select('includesConfigItem', 'SecondaryFinishingProcess', 4).processTotalCostPerPiece}</t>
  </si>
  <si>
    <t>${MS2.select('includesConfigItem', 'SecondaryFinishingProcess', 4).tumblingQtyPerLoad}</t>
  </si>
  <si>
    <t>${MS2.select('includesConfigItem', 'SecondaryFinishingProcess', 4).tumblingTimeperPLS}</t>
  </si>
  <si>
    <t>${MS2.select('includesConfigItem', 'SecondaryFinishingProcess', 4).tumblingSetupTime}</t>
  </si>
  <si>
    <t>${MS2.select('includesConfigItem', 'SecondaryFinishingProcess', 4).tumblingPLSMax}</t>
  </si>
  <si>
    <t>${MS2.select('includesConfigItem', 'SecondaryFinishingProcess', 4).tumblingHcPerHr}</t>
  </si>
  <si>
    <t>${MS2.select('includesConfigItem', 'SecondaryFinishingProcess', 4).tumblingAdditionalCost}</t>
  </si>
  <si>
    <t>${MS2.select('includesConfigItem', 'SecondaryFinishingProcess', 4).tumblingQtyPerAddCost}</t>
  </si>
  <si>
    <t>${MS2.select('includesConfigItem', 'SecondaryFinishingProcess', 4).tumblingQC}</t>
  </si>
  <si>
    <t>${MS2.select('includesConfigItem', 'SecondaryFinishingProcess', 4).processAddtionCostPerPc}</t>
  </si>
  <si>
    <t>${MS2.select('includesConfigItem', 'SecondaryFinishingProcess', 4).processQCCostPerPc}</t>
  </si>
  <si>
    <t>${MS2.metalStampingToolMarkup / 100}</t>
  </si>
  <si>
    <t>${MS2.metalStampingToAmortize}</t>
  </si>
  <si>
    <t>${MS2.metalStampingOverPcs}</t>
  </si>
  <si>
    <t>${MS2.metalStampingTransportCost}</t>
  </si>
  <si>
    <t>${MS2.metalStampingFreightFrom}</t>
  </si>
  <si>
    <t>${MS2.metalStampingFreightTo}</t>
  </si>
  <si>
    <t>${MS2.select('includesConfigItem', 'Packaging', 0).packagingNoOfCtnPerMOQ}</t>
  </si>
  <si>
    <t>${MS2.select('includesConfigItem', 'Packaging', 0).packagingStdCartonBoxPerPallet}</t>
  </si>
  <si>
    <t>${MS2.metalStampingPackagingMatl}</t>
  </si>
  <si>
    <t>${MS2.select('includesConfigItem', 'Packaging', 0).packagingTotalMatlCostPerPiece}</t>
  </si>
  <si>
    <t>${MS2.select('includesConfigItem', 'Packaging', 0).packagingCtnType}</t>
  </si>
  <si>
    <t>${MS2.metalStampingQtyShipment}</t>
  </si>
  <si>
    <t>${MS2.metalStampingFreightMode}</t>
  </si>
  <si>
    <t>${MS2.select('includesConfigItem', 'Packaging', 0).packagingNoOfPalletPerMOQ}</t>
  </si>
  <si>
    <t>${MS2.select('includesConfigItem', 'Packaging', 0).packagingStdNoOfPallet}</t>
  </si>
  <si>
    <t>${MS2.metalStampingPackagingRate}</t>
  </si>
  <si>
    <t>${MS2.select('includesConfigItem', 'Packaging', 0).packagingPkgOutputPerhrs}</t>
  </si>
  <si>
    <t>${MS2.select('includesConfigItem', 'Packaging', 0).packagingQtyPerCtn}</t>
  </si>
  <si>
    <t>${MS2.metalStampingQtyShipmentOther}</t>
  </si>
  <si>
    <t>${MS2.metalStampingFreightContType}</t>
  </si>
  <si>
    <t>${MS2.metalStampingPackagingLabourCostRate}</t>
  </si>
  <si>
    <t>${MS2.select('includesConfigItem', 'Packaging', 0).packagingLabourCostPerHr}</t>
  </si>
  <si>
    <t>${MS2.select('includesConfigItem', 'Packaging', 0).packagingQtyPerPallet}</t>
  </si>
  <si>
    <t>${MS2.metalStampingShipmentCost}</t>
  </si>
  <si>
    <t>${MS2.metalStampingHubbingCost}</t>
  </si>
  <si>
    <t>${MS2.metalStampingTotalFreight}</t>
  </si>
  <si>
    <t>${MS2.metalStampingProcessPackagingPerPc}</t>
  </si>
  <si>
    <t>${MS2.masterPartPackagingRemark}</t>
  </si>
  <si>
    <t>${MS2.select('includesConfigItem', 'Packaging', 0).packagingFinishedGoodSize}</t>
  </si>
  <si>
    <t>${MS2.select('includesConfigItem', 'Packaging', 0).packagingStdPiecePerCartonBox}</t>
  </si>
  <si>
    <t>${MS2.select('includesConfigItem', 'Packaging', 0).packagingFinishedGoodsPerPallet}</t>
  </si>
  <si>
    <t>${MS2.select('includesConfigItem', 'Packaging', 0).packagingPalletCode}</t>
  </si>
  <si>
    <t>${MS2.select('includesConfigItem', 'Packaging', 0).packagingPalletSize}</t>
  </si>
  <si>
    <t>${MS2.select('includesConfigItem', 'Packaging', 0).packagingPalletUnitPrice}</t>
  </si>
  <si>
    <t>${MS2.select('includesConfigItem', 'Packaging', 0).packagingPalletTotalPrice}</t>
  </si>
  <si>
    <t>${MS2.select('includesConfigItem', 'Packaging', 0).packagingCartonBoxCode}</t>
  </si>
  <si>
    <t>${MS2.select('includesConfigItem', 'Packaging', 0).packagingCartonBoxSize}</t>
  </si>
  <si>
    <t>${MS2.select('includesConfigItem', 'Packaging', 0).packagingCartonBoxUnitPrice}</t>
  </si>
  <si>
    <t>${MS2.select('includesConfigItem', 'Packaging', 0).packagingCartonBoxTotalPrice}</t>
  </si>
  <si>
    <t>${MS2.metalStampingPiecesPerPallet}</t>
  </si>
  <si>
    <t>${MS2.metalStampingEngineeringHrs}</t>
  </si>
  <si>
    <t>${MS2.metalStampingEngineeringCost}</t>
  </si>
  <si>
    <t>${MS2.metalStampingDevelopmentHrs}</t>
  </si>
  <si>
    <t>${MS2.metalStampingDevelopmentCost}</t>
  </si>
  <si>
    <t>${MS2.select('configItemIncludedBy', '', 0).select('includesSalesItem', 'Packaging', 0).select('includesSalesItem','PurchasedPartSubMaterial',0).objectName}</t>
  </si>
  <si>
    <t>${MS2.select('includesConfigItem', 'Packaging', 0).select('includesConfigItem', 'PurchasedPartSubMaterial', 0).partPartNumber}</t>
  </si>
  <si>
    <t>${MS2.select('includesConfigItem', 'Packaging', 0).select('includesConfigItem', 'PurchasedPartSubMaterial', 0).purchasedPartPartDescription}</t>
  </si>
  <si>
    <t>${MS2.select('includesConfigItem', 'Packaging', 0).select('includesConfigItem', 'PurchasedPartSubMaterial', 0).packagingPurchasedPartsQtyPerPalletOther}</t>
  </si>
  <si>
    <t>${MS2.select('configItemIncludedBy', '', 0).select('includesSalesItem', 'Packaging', 0).select('includesSalesItem','PurchasedPartSubMaterial',0).select('includesItemHeaderPriceItem','',0).itemHeaderQuantity}</t>
  </si>
  <si>
    <t>${MS2.select('includesConfigItem', 'Packaging', 0).select('includesConfigItem', 'PurchasedPartSubMaterial', 0).packagingPurchasedPartsQtyPerPallet}</t>
  </si>
  <si>
    <t>${MS2.select('includesConfigItem', 'Packaging', 0).select('includesConfigItem', 'PurchasedPartSubMaterial', 0).mrbNonMFGactlCostPerPiece}</t>
  </si>
  <si>
    <t>${MS2.metalStampingDaysOfStockReqd}</t>
  </si>
  <si>
    <t>${MS2.metalStampingNoOfParts}</t>
  </si>
  <si>
    <t>${MS2.select('configItemIncludedBy', '', 0).select('includesSalesItem', 'Packaging', 0).select('includesSalesItem','PurchasedPartSubMaterial',1).objectName}</t>
  </si>
  <si>
    <t>${MS2.select('includesConfigItem', 'Packaging', 0).select('includesConfigItem', 'PurchasedPartSubMaterial', 1).partPartNumber}</t>
  </si>
  <si>
    <t>${MS2.select('includesConfigItem', 'Packaging', 0).select('includesConfigItem', 'PurchasedPartSubMaterial', 1).purchasedPartPartDescription}</t>
  </si>
  <si>
    <t>${MS2.select('includesConfigItem', 'Packaging', 0).select('includesConfigItem', 'PurchasedPartSubMaterial', 1).packagingPurchasedPartsQtyPerPalletOther}</t>
  </si>
  <si>
    <t>${MS2.select('configItemIncludedBy', '', 0).select('includesSalesItem', 'Packaging', 0).select('includesSalesItem','PurchasedPartSubMaterial',1).select('includesItemHeaderPriceItem','',0).itemHeaderQuantity}</t>
  </si>
  <si>
    <t>${MS2.select('includesConfigItem', 'Packaging', 0).select('includesConfigItem', 'PurchasedPartSubMaterial', 1).packagingPurchasedPartsQtyPerPallet}</t>
  </si>
  <si>
    <t>${MS2.select('includesConfigItem', 'Packaging', 0).select('includesConfigItem', 'PurchasedPartSubMaterial', 1).mrbNonMFGactlCostPerPiece}</t>
  </si>
  <si>
    <t>${MS2.metalStampingProgrammingHrs}</t>
  </si>
  <si>
    <t>${MS2.metalStampingProgrammingCost}</t>
  </si>
  <si>
    <t>${MS2.select('configItemIncludedBy', '', 0).select('includesSalesItem', 'Packaging', 0).select('includesSalesItem','PurchasedPartSubMaterial',2).objectName}</t>
  </si>
  <si>
    <t>${MS2.select('includesConfigItem', 'Packaging', 0).select('includesConfigItem', 'PurchasedPartSubMaterial', 2).partPartNumber}</t>
  </si>
  <si>
    <t>${MS2.select('includesConfigItem', 'Packaging', 0).select('includesConfigItem', 'PurchasedPartSubMaterial', 2).purchasedPartPartDescription}</t>
  </si>
  <si>
    <t>${MS2.select('includesConfigItem', 'Packaging', 0).select('includesConfigItem', 'PurchasedPartSubMaterial', 2).packagingPurchasedPartsQtyPerPalletOther}</t>
  </si>
  <si>
    <t>${MS2.select('configItemIncludedBy', '', 0).select('includesSalesItem', 'Packaging', 0).select('includesSalesItem','PurchasedPartSubMaterial',2).select('includesItemHeaderPriceItem','',0).itemHeaderQuantity}</t>
  </si>
  <si>
    <t>${MS2.select('includesConfigItem', 'Packaging', 0).select('includesConfigItem', 'PurchasedPartSubMaterial', 2).packagingPurchasedPartsQtyPerPallet}</t>
  </si>
  <si>
    <t>${MS2.select('includesConfigItem', 'Packaging', 0).select('includesConfigItem', 'PurchasedPartSubMaterial', 2).mrbNonMFGactlCostPerPiece}</t>
  </si>
  <si>
    <t>${MS2.select('configItemIncludedBy', '', 0).select('includesSalesItem', 'Packaging', 0).select('includesSalesItem','PurchasedPartSubMaterial',3).objectName}</t>
  </si>
  <si>
    <t>${MS2.select('includesConfigItem', 'Packaging', 0).select('includesConfigItem', 'PurchasedPartSubMaterial', 3).partPartNumber}</t>
  </si>
  <si>
    <t>${MS2.select('includesConfigItem', 'Packaging', 0).select('includesConfigItem', 'PurchasedPartSubMaterial',3).purchasedPartPartDescription}</t>
  </si>
  <si>
    <t>${MS2.select('includesConfigItem', 'Packaging', 0).select('includesConfigItem', 'PurchasedPartSubMaterial', 3).packagingPurchasedPartsQtyPerPalletOther}</t>
  </si>
  <si>
    <t>${MS2.select('configItemIncludedBy', '', 0).select('includesSalesItem', 'Packaging', 0).select('includesSalesItem','PurchasedPartSubMaterial',3).select('includesItemHeaderPriceItem','',0).itemHeaderQuantity}</t>
  </si>
  <si>
    <t>${MS2.select('includesConfigItem', 'Packaging', 0).select('includesConfigItem', 'PurchasedPartSubMaterial', 3).packagingPurchasedPartsQtyPerPallet}</t>
  </si>
  <si>
    <t>${MS2.select('includesConfigItem', 'Packaging', 0).select('includesConfigItem', 'PurchasedPartSubMaterial', 3).mrbNonMFGactlCostPerPiece}</t>
  </si>
  <si>
    <t>${MS2.select('configItemIncludedBy', '', 0).select('includesSalesItem', 'Packaging', 0).select('includesSalesItem','PurchasedPartSubMaterial',4).objectName}</t>
  </si>
  <si>
    <t>${MS2.select('includesConfigItem', 'Packaging', 0).select('includesConfigItem', 'PurchasedPartSubMaterial', 4).partPartNumber}</t>
  </si>
  <si>
    <t>${MS2.select('includesConfigItem', 'Packaging', 0).select('includesConfigItem', 'PurchasedPartSubMaterial', 4).purchasedPartPartDescription}</t>
  </si>
  <si>
    <t>${MS2.select('includesConfigItem', 'Packaging', 0).select('includesConfigItem', 'PurchasedPartSubMaterial', 4).packagingPurchasedPartsQtyPerPalletOther}</t>
  </si>
  <si>
    <t>${MS2.select('configItemIncludedBy', '', 0).select('includesSalesItem', 'Packaging', 0).select('includesSalesItem','PurchasedPartSubMaterial',4).select('includesItemHeaderPriceItem','',0).itemHeaderQuantity}</t>
  </si>
  <si>
    <t>${MS2.select('includesConfigItem', 'Packaging', 0).select('includesConfigItem', 'PurchasedPartSubMaterial', 4).packagingPurchasedPartsQtyPerPallet}</t>
  </si>
  <si>
    <t>${MS2.select('includesConfigItem', 'Packaging', 0).select('includesConfigItem', 'PurchasedPartSubMaterial', 4).mrbNonMFGactlCostPerPiece}</t>
  </si>
  <si>
    <t>${MS2.select('configItemIncludedBy', '', 0).select('includesSalesItem', 'Packaging', 0).select('includesSalesItem','PurchasedPartSubMaterial',5).objectName}</t>
  </si>
  <si>
    <t>${MS2.select('includesConfigItem', 'Packaging', 0).select('includesConfigItem', 'PurchasedPartSubMaterial', 5).partPartNumber}</t>
  </si>
  <si>
    <t>${MS2.select('includesConfigItem', 'Packaging', 0).select('includesConfigItem', 'PurchasedPartSubMaterial', 5).purchasedPartPartDescription}</t>
  </si>
  <si>
    <t>${MS2.select('includesConfigItem', 'Packaging', 0).select('includesConfigItem', 'PurchasedPartSubMaterial', 5).packagingPurchasedPartsQtyPerPalletOther}</t>
  </si>
  <si>
    <t>${MS2.select('configItemIncludedBy', '', 0).select('includesSalesItem', 'Packaging', 0).select('includesSalesItem','PurchasedPartSubMaterial',5).select('includesItemHeaderPriceItem','',0).itemHeaderQuantity}</t>
  </si>
  <si>
    <t>${MS2.select('includesConfigItem', 'Packaging', 0).select('includesConfigItem', 'PurchasedPartSubMaterial', 5).packagingPurchasedPartsQtyPerPallet}</t>
  </si>
  <si>
    <t>${MS2.select('includesConfigItem', 'Packaging', 0).select('includesConfigItem', 'PurchasedPartSubMaterial', 5).mrbNonMFGactlCostPerPiece}</t>
  </si>
  <si>
    <t>${MS2.select('configItemIncludedBy', '', 0).select('includesSalesItem', 'Packaging', 0).select('includesSalesItem','PurchasedPartSubMaterial',6).objectName}</t>
  </si>
  <si>
    <t>${MS2.select('includesConfigItem', 'Packaging', 0).select('includesConfigItem', 'PurchasedPartSubMaterial', 6).partPartNumber}</t>
  </si>
  <si>
    <t>${MS2.select('includesConfigItem', 'Packaging', 0).select('includesConfigItem', 'PurchasedPartSubMaterial', 6).purchasedPartPartDescription}</t>
  </si>
  <si>
    <t>${MS2.select('includesConfigItem', 'Packaging', 0).select('includesConfigItem', 'PurchasedPartSubMaterial', 6).packagingPurchasedPartsQtyPerPalletOther}</t>
  </si>
  <si>
    <t>${MS2.select('configItemIncludedBy', '', 0).select('includesSalesItem', 'Packaging', 0).select('includesSalesItem','PurchasedPartSubMaterial',6).select('includesItemHeaderPriceItem','',0).itemHeaderQuantity}</t>
  </si>
  <si>
    <t>${MS2.select('includesConfigItem', 'Packaging', 0).select('includesConfigItem', 'PurchasedPartSubMaterial', 6).packagingPurchasedPartsQtyPerPallet}</t>
  </si>
  <si>
    <t>${MS2.select('includesConfigItem', 'Packaging', 0).select('includesConfigItem', 'PurchasedPartSubMaterial', 6).mrbNonMFGactlCostPerPiece}</t>
  </si>
  <si>
    <t>${MS2.select('configItemIncludedBy', '', 0).select('includesSalesItem', 'Packaging', 0).select('includesSalesItem','PurchasedPartSubMaterial',7).objectName}</t>
  </si>
  <si>
    <t>${MS2.select('includesConfigItem', 'Packaging', 0).select('includesConfigItem', 'PurchasedPartSubMaterial', 7).partPartNumber}</t>
  </si>
  <si>
    <t>${MS2.select('includesConfigItem', 'Packaging', 0).select('includesConfigItem', 'PurchasedPartSubMaterial', 7).purchasedPartPartDescription}</t>
  </si>
  <si>
    <t>${MS2.select('includesConfigItem', 'Packaging', 0).select('includesConfigItem', 'PurchasedPartSubMaterial', 7).packagingPurchasedPartsQtyPerPalletOther}</t>
  </si>
  <si>
    <t>${MS2.select('configItemIncludedBy', '', 0).select('includesSalesItem', 'Packaging', 0).select('includesSalesItem','PurchasedPartSubMaterial',7).select('includesItemHeaderPriceItem','',0).itemHeaderQuantity}</t>
  </si>
  <si>
    <t>${MS2.select('includesConfigItem', 'Packaging', 0).select('includesConfigItem', 'PurchasedPartSubMaterial', 7).packagingPurchasedPartsQtyPerPallet}</t>
  </si>
  <si>
    <t>${MS2.select('includesConfigItem', 'Packaging', 0).select('includesConfigItem', 'PurchasedPartSubMaterial', 7).mrbNonMFGactlCostPerPiece}</t>
  </si>
  <si>
    <t>${MS2.metalStampingFinishingMarkup/100}</t>
  </si>
  <si>
    <t>${MS2.select('configItemIncludedBy', '', 0).select('includesSalesItem', 'Packaging', 0).select('includesSalesItem','PurchasedPartSubMaterial',8).objectName}</t>
  </si>
  <si>
    <t>${MS2.select('includesConfigItem', 'Packaging', 0).select('includesConfigItem', 'PurchasedPartSubMaterial', 8).partPartNumber}</t>
  </si>
  <si>
    <t>${MS2.select('includesConfigItem', 'Packaging', 0).select('includesConfigItem', 'PurchasedPartSubMaterial',8).purchasedPartPartDescription}</t>
  </si>
  <si>
    <t>${MS2.select('includesConfigItem', 'Packaging', 0).select('includesConfigItem', 'PurchasedPartSubMaterial', 8).packagingPurchasedPartsQtyPerPalletOther}</t>
  </si>
  <si>
    <t>${MS2.select('configItemIncludedBy', '', 0).select('includesSalesItem', 'Packaging', 0).select('includesSalesItem','PurchasedPartSubMaterial',8).select('includesItemHeaderPriceItem','',0).itemHeaderQuantity}</t>
  </si>
  <si>
    <t>${MS2.select('includesConfigItem', 'Packaging', 0).select('includesConfigItem', 'PurchasedPartSubMaterial', 8).packagingPurchasedPartsQtyPerPallet}</t>
  </si>
  <si>
    <t>${MS2.select('includesConfigItem', 'Packaging', 0).select('includesConfigItem', 'PurchasedPartSubMaterial', 8).mrbNonMFGactlCostPerPiece}</t>
  </si>
  <si>
    <t>${MS2.select('configItemIncludedBy', '', 0).select('includesSalesItem', 'Packaging', 0).select('includesSalesItem','PurchasedPartSubMaterial',9).objectName}</t>
  </si>
  <si>
    <t>${MS2.select('includesConfigItem', 'Packaging', 0).select('includesConfigItem', 'PurchasedPartSubMaterial', 9).partPartNumber}</t>
  </si>
  <si>
    <t>${MS2.select('includesConfigItem', 'Packaging', 0).select('includesConfigItem', 'PurchasedPartSubMaterial',9).purchasedPartPartDescription}</t>
  </si>
  <si>
    <t>${MS2.select('includesConfigItem', 'Packaging', 0).select('includesConfigItem', 'PurchasedPartSubMaterial', 9).packagingPurchasedPartsQtyPerPalletOther}</t>
  </si>
  <si>
    <t>${MS2.select('configItemIncludedBy', '', 0).select('includesSalesItem', 'Packaging', 0).select('includesSalesItem','PurchasedPartSubMaterial',9).select('includesItemHeaderPriceItem','',0).itemHeaderQuantity}</t>
  </si>
  <si>
    <t>${MS2.select('includesConfigItem', 'Packaging', 0).select('includesConfigItem', 'PurchasedPartSubMaterial', 9).packagingPurchasedPartsQtyPerPallet}</t>
  </si>
  <si>
    <t>${MS2.select('includesConfigItem', 'Packaging', 0).select('includesConfigItem', 'PurchasedPartSubMaterial', 9).mrbNonMFGactlCostPerPiece}</t>
  </si>
  <si>
    <t>${MS2.select('configItemIncludedBy', '', 0).select('includesSalesItem', 'Packaging', 0).select('includesSalesItem','PurchasedPartSubMaterial',10).objectName}</t>
  </si>
  <si>
    <t>${MS2.select('includesConfigItem', 'Packaging', 0).select('includesConfigItem', 'PurchasedPartSubMaterial', 10).partPartNumber}</t>
  </si>
  <si>
    <t>${MS2.select('includesConfigItem', 'Packaging', 0).select('includesConfigItem', 'PurchasedPartSubMaterial', 10).purchasedPartPartDescription}</t>
  </si>
  <si>
    <t>${MS2.select('includesConfigItem', 'Packaging', 0).select('includesConfigItem', 'PurchasedPartSubMaterial', 10).packagingPurchasedPartsQtyPerPalletOther}</t>
  </si>
  <si>
    <t>${MS2.select('configItemIncludedBy', '', 0).select('includesSalesItem', 'Packaging', 0).select('includesSalesItem','PurchasedPartSubMaterial',10).select('includesItemHeaderPriceItem','',0).itemHeaderQuantity}</t>
  </si>
  <si>
    <t>${MS2.select('includesConfigItem', 'Packaging', 0).select('includesConfigItem', 'PurchasedPartSubMaterial', 10).packagingPurchasedPartsQtyPerPallet}</t>
  </si>
  <si>
    <t>${MS2.select('includesConfigItem', 'Packaging', 0).select('includesConfigItem', 'PurchasedPartSubMaterial', 10).mrbNonMFGactlCostPerPiece}</t>
  </si>
  <si>
    <t>${MS2.select('configItemIncludedBy', '', 0).select('includesSalesItem', 'Packaging', 0).select('includesSalesItem','PurchasedPartSubMaterial',11).objectName}</t>
  </si>
  <si>
    <t>${MS2.select('includesConfigItem', 'Packaging', 0).select('includesConfigItem', 'PurchasedPartSubMaterial', 11).partPartNumber}</t>
  </si>
  <si>
    <t>${MS2.select('includesConfigItem', 'Packaging', 0).select('includesConfigItem', 'PurchasedPartSubMaterial', 11).purchasedPartPartDescription}</t>
  </si>
  <si>
    <t>${MS2.select('includesConfigItem', 'Packaging', 0).select('includesConfigItem', 'PurchasedPartSubMaterial', 11).packagingPurchasedPartsQtyPerPalletOther}</t>
  </si>
  <si>
    <t>${MS2.select('configItemIncludedBy', '', 0).select('includesSalesItem', 'Packaging', 0).select('includesSalesItem','PurchasedPartSubMaterial',11).select('includesItemHeaderPriceItem','',0).itemHeaderQuantity}</t>
  </si>
  <si>
    <t>${MS2.select('includesConfigItem', 'Packaging', 0).select('includesConfigItem', 'PurchasedPartSubMaterial', 11).packagingPurchasedPartsQtyPerPallet}</t>
  </si>
  <si>
    <t>${MS2.select('includesConfigItem', 'Packaging', 0).select('includesConfigItem', 'PurchasedPartSubMaterial', 11).mrbNonMFGactlCostPerPiece}</t>
  </si>
  <si>
    <t>${MS2.metalStampingPackagingMatlMarkup/100}</t>
  </si>
  <si>
    <t>${MS2.metalStampingFreightMarkup/100}</t>
  </si>
  <si>
    <t>${MS2.select('includesConfigItem', 'Packaging', 0).packagingMarkUp}</t>
  </si>
  <si>
    <t>${MS2.metalStampingYieldLossMarkup/100}</t>
  </si>
  <si>
    <t>${MS2.metalStampingOverheadMarkup/100}</t>
  </si>
  <si>
    <t>${MS2.metalStampingProfitMarkup/100}</t>
  </si>
  <si>
    <t>${MS2.metalStampingFinancingMarkup/100}</t>
  </si>
  <si>
    <t>${MS2.metalStampingCustomDutyMarkup/100}</t>
  </si>
  <si>
    <t>${MS2.metalStampingTotalCostNoMarkup}</t>
  </si>
  <si>
    <t>${MS2.metalStampingYearOverYearReductionY1}</t>
  </si>
  <si>
    <t>${MS2.metalStampingTotalCostY1}</t>
  </si>
  <si>
    <t>${MS2.metalStampingVAT}</t>
  </si>
  <si>
    <t>${MS2.metalStampingYearOverYearReductionY2}</t>
  </si>
  <si>
    <t>${MS2.metalStampingTotalCostY2}</t>
  </si>
  <si>
    <t>${MS2.metalStampingYearOverYearReductionY3}</t>
  </si>
  <si>
    <t>${MS2.metalStampingTotalCostY3}</t>
  </si>
  <si>
    <t>${MS2.metalStampingYearOverYearReductionY4}</t>
  </si>
  <si>
    <t>${MS2.metalStampingTotalCostY4}</t>
  </si>
  <si>
    <t>${MS2.metalStampingYearOverYearReductionY5}</t>
  </si>
  <si>
    <t>${MS2.metalStampingTotalCostY5}</t>
  </si>
  <si>
    <t>${MS3.partPartName}</t>
  </si>
  <si>
    <t>${MS3.partPartNumber}</t>
  </si>
  <si>
    <t>${MS3.metalStampingProjectVolume}</t>
  </si>
  <si>
    <t>${MS3.metalStampingQtyMth}</t>
  </si>
  <si>
    <t>${MS3.metalStampingQtyPerRunOther}</t>
  </si>
  <si>
    <t>${MS3.metalStampingPartFlatThickness}</t>
  </si>
  <si>
    <t>${MS3.metalStampingDensityOther}</t>
  </si>
  <si>
    <t>${MS3.metalStampingCavity}</t>
  </si>
  <si>
    <t>${MS3.hasMaterialType.label}</t>
  </si>
  <si>
    <t>${MS3.metalStampingPartFlatLength}</t>
  </si>
  <si>
    <t>${MS3.metalStampingDegreasing}</t>
  </si>
  <si>
    <t>${MS3.hasMaterialSpecification.label}</t>
  </si>
  <si>
    <t>${MS3.metalStampingDensity}</t>
  </si>
  <si>
    <t>${MS3.metalStampingLeadTimeMaterial}</t>
  </si>
  <si>
    <t>${MS3.metalStampingPartVolume}</t>
  </si>
  <si>
    <t>${MS3.metalStampingRawMatlCost}</t>
  </si>
  <si>
    <t>${MS3.metalStampingCostPerSingleStrip}</t>
  </si>
  <si>
    <t>${MS3.metalStampingPartFlatWidth}</t>
  </si>
  <si>
    <t>${MS3.metalStampingSelfEvaporatingOil}</t>
  </si>
  <si>
    <t>${MS3.metalStampingProposedTypeOther}</t>
  </si>
  <si>
    <t>${MS3.metalStampingStripLength}</t>
  </si>
  <si>
    <t>${MS3.dcMaterialInputRunnerWtPerPc}</t>
  </si>
  <si>
    <t>${MS3.metalStampingNetWeightColdForging}</t>
  </si>
  <si>
    <t>${MS3.metalStampingSlittingCost}</t>
  </si>
  <si>
    <t>${MS3.metalStampingMaterialWeight}</t>
  </si>
  <si>
    <t>${MS3.metalStampingStripSizeThickness}</t>
  </si>
  <si>
    <t>${MS3.metalStampingWidth}</t>
  </si>
  <si>
    <t>${MS3.dcMaterialInputOverflowWtPerPc}</t>
  </si>
  <si>
    <t>${MS3.metalStampingOuterDiameter}</t>
  </si>
  <si>
    <t>${MS3.metalStampingRawMatlMarkup / 100}</t>
  </si>
  <si>
    <t>${MS3.metalStampingSmallPartWeight}</t>
  </si>
  <si>
    <t>${MS3.metalStampingWastage / 100}</t>
  </si>
  <si>
    <t>${MS3.dcMaterialInputRecovery/100}</t>
  </si>
  <si>
    <t>${MS3.metalStampingInnerDiameter}</t>
  </si>
  <si>
    <t>${MS3.metalStampingNoOfPitchWastedPerStrip}</t>
  </si>
  <si>
    <t>${MS3.metalStampingPerimeter}</t>
  </si>
  <si>
    <t>${MS3.metalStampingNetWeight}</t>
  </si>
  <si>
    <t>${MS3.metalStampingPitch}</t>
  </si>
  <si>
    <t>${MS3.metalStampingMaterialCode}</t>
  </si>
  <si>
    <t>${MS3.metalStampingDiameter}</t>
  </si>
  <si>
    <t>${MS3.metalStampingArea}</t>
  </si>
  <si>
    <t>${MS3.metalStampingScrapPerKg}</t>
  </si>
  <si>
    <t>${MS3.metalStampingRebate}</t>
  </si>
  <si>
    <t>${MS3.metalStampingEstimatedQtyPerSize}</t>
  </si>
  <si>
    <t>${MS3.select('configItemIncludedBy', '', 0).select('includesSalesItem', 'Subcon', 0).objectName}</t>
  </si>
  <si>
    <t>${MS3.select('includesConfigItem', 'Subcon', 0).mrbNonMFGSource}</t>
  </si>
  <si>
    <t>${MS3.select('includesConfigItem', 'Subcon', 0).mrbNonMFGactlCostPerPiece}</t>
  </si>
  <si>
    <t>${MS3.select('includesConfigItem', 'Subcon', 0).mrbNonMFGMarkUp}</t>
  </si>
  <si>
    <t>${MS3.select('includesConfigItem', 'Subcon', 0).mrbNonMFGCostPerSet}</t>
  </si>
  <si>
    <t>${MS3.select('includesConfigItem', 'Subcon', 0).secondaryProcessDescription}</t>
  </si>
  <si>
    <t>${MS3.select('includesConfigItem', 'Subcon', 0).subconRemark}</t>
  </si>
  <si>
    <t>${MS3.select('includesConfigItem', 'InhouseFinishing', 0).finishingIntercoMargin}</t>
  </si>
  <si>
    <t>${MS3.select('configItemIncludedBy', '', 0).select('includesSalesItem', 'Subcon', 1).objectName}</t>
  </si>
  <si>
    <t>${MS3.select('includesConfigItem', 'Subcon', 1).mrbNonMFGSource}</t>
  </si>
  <si>
    <t>${MS3.select('includesConfigItem', 'Subcon', 1).mrbNonMFGactlCostPerPiece}</t>
  </si>
  <si>
    <t>${MS3.select('includesConfigItem', 'Subcon', 1).mrbNonMFGMarkUp}</t>
  </si>
  <si>
    <t>${MS3.select('includesConfigItem', 'Subcon', 1).mrbNonMFGCostPerSet}</t>
  </si>
  <si>
    <t>${MS3.select('includesConfigItem', 'Subcon', 1).secondaryProcessDescription}</t>
  </si>
  <si>
    <t>${MS3.select('includesConfigItem', 'Subcon', 1).subconRemark}</t>
  </si>
  <si>
    <t>${MS3.select('includesConfigItem', 'InhouseFinishing', 1).finishingIntercoMargin}</t>
  </si>
  <si>
    <t>${MS3.select('configItemIncludedBy', '', 0).select('includesSalesItem', 'Subcon', 2).objectName}</t>
  </si>
  <si>
    <t>${MS3.select('includesConfigItem', 'Subcon', 2).mrbNonMFGSource}</t>
  </si>
  <si>
    <t>${MS3.select('includesConfigItem', 'Subcon', 2).mrbNonMFGactlCostPerPiece}</t>
  </si>
  <si>
    <t>${MS3.select('includesConfigItem', 'Subcon', 2).mrbNonMFGMarkUp}</t>
  </si>
  <si>
    <t>${MS3.select('includesConfigItem', 'Subcon', 2).mrbNonMFGCostPerSet}</t>
  </si>
  <si>
    <t>${MS3.select('includesConfigItem', 'Subcon', 2).secondaryProcessDescription}</t>
  </si>
  <si>
    <t>${MS3.select('includesConfigItem', 'Subcon', 2).subconRemark}</t>
  </si>
  <si>
    <t>${MS3.select('includesConfigItem', 'InhouseFinishing', 2).finishingIntercoMargin}</t>
  </si>
  <si>
    <t>${MS3.select('configItemIncludedBy', '', 0).select('includesSalesItem', 'Subcon', 3).objectName}</t>
  </si>
  <si>
    <t>${MS3.select('includesConfigItem', 'Subcon', 3).mrbNonMFGSource}</t>
  </si>
  <si>
    <t>${MS3.select('includesConfigItem', 'Subcon', 3).mrbNonMFGactlCostPerPiece}</t>
  </si>
  <si>
    <t>${MS3.select('includesConfigItem', 'Subcon', 3).mrbNonMFGMarkUp}</t>
  </si>
  <si>
    <t>${MS3.select('includesConfigItem', 'Subcon', 3).mrbNonMFGCostPerSet}</t>
  </si>
  <si>
    <t>${MS3.select('includesConfigItem', 'Subcon', 3).secondaryProcessDescription}</t>
  </si>
  <si>
    <t>${MS3.select('includesConfigItem', 'Subcon', 3).subconRemark}</t>
  </si>
  <si>
    <t>${MS3.select('includesConfigItem', 'InhouseFinishing', 3).finishingIntercoMargin}</t>
  </si>
  <si>
    <t>${MS3.select('configItemIncludedBy', '', 0).select('includesSalesItem', 'Subcon', 4).objectName}</t>
  </si>
  <si>
    <t>${MS3.select('includesConfigItem', 'Subcon', 4).mrbNonMFGSource}</t>
  </si>
  <si>
    <t>${MS3.select('includesConfigItem', 'Subcon', 4).mrbNonMFGactlCostPerPiece}</t>
  </si>
  <si>
    <t>${MS3.select('includesConfigItem', 'Subcon', 4).mrbNonMFGMarkUp}</t>
  </si>
  <si>
    <t>${MS3.select('includesConfigItem', 'Subcon', 4).mrbNonMFGCostPerSet}</t>
  </si>
  <si>
    <t>${MS3.select('includesConfigItem', 'Subcon', 4).secondaryProcessDescription}</t>
  </si>
  <si>
    <t>${MS3.select('includesConfigItem', 'Subcon', 4).subconRemark}</t>
  </si>
  <si>
    <t>${MS3.select('includesConfigItem', 'InhouseFinishing', 4).finishingIntercoMargin}</t>
  </si>
  <si>
    <t>${MS3.select('configItemIncludedBy', '', 0).select('includesSalesItem', 'Subcon', 5).objectName}</t>
  </si>
  <si>
    <t>${MS3.select('includesConfigItem', 'Subcon', 5).mrbNonMFGSource}</t>
  </si>
  <si>
    <t>${MS3.select('includesConfigItem', 'Subcon', 5).mrbNonMFGactlCostPerPiece}</t>
  </si>
  <si>
    <t>${MS3.select('includesConfigItem', 'Subcon', 5).mrbNonMFGMarkUp}</t>
  </si>
  <si>
    <t>${MS3.select('includesConfigItem', 'Subcon', 5).mrbNonMFGCostPerSet}</t>
  </si>
  <si>
    <t>${MS3.select('includesConfigItem', 'Subcon', 5).secondaryProcessDescription}</t>
  </si>
  <si>
    <t>${MS3.select('includesConfigItem', 'Subcon', 5).subconRemark}</t>
  </si>
  <si>
    <t>${MS3.select('includesConfigItem', 'InhouseFinishing', 5).finishingIntercoMargin}</t>
  </si>
  <si>
    <t>${MS3.metalStampingDegreasingCostPerPc}</t>
  </si>
  <si>
    <t>${MS3.metalStampingDegreasingCostPerSet}</t>
  </si>
  <si>
    <t>${MS3.metalStampingSelfEvaporatingOilCostPerPc}</t>
  </si>
  <si>
    <t>${MS3.metalStampingSelfEvaporatingOilCostPerSet}</t>
  </si>
  <si>
    <t>${MS3.select('configItemIncludedBy', '', 0).select('includesSalesItem', 'InhouseFinishing', 0).objectName}</t>
  </si>
  <si>
    <t>${MS3.select('includesConfigItem', 'InhouseFinishing', 0).mrbNonMFGSource}</t>
  </si>
  <si>
    <t>${MS3.select('includesConfigItem', 'InhouseFinishing', 0).mrbNonMFGactlCostPerPiece}</t>
  </si>
  <si>
    <t>${MS3.select('includesConfigItem', 'InhouseFinishing', 0).mrbNonMFGMarkUp}</t>
  </si>
  <si>
    <t>${MS3.select('includesConfigItem', 'InhouseFinishing', 0).mrbNonMFGCostPerSet}</t>
  </si>
  <si>
    <t>${MS3.select('includesConfigItem', 'InhouseFinishing', 0).secondaryProcessDescription}</t>
  </si>
  <si>
    <t>${MS3.select('includesConfigItem', 'InhouseFinishing', 0).subconRemark}</t>
  </si>
  <si>
    <t>${MS3.select('configItemIncludedBy', '', 0).select('includesSalesItem', 'InhouseFinishing', 1).objectName}</t>
  </si>
  <si>
    <t>${MS3.select('includesConfigItem', 'InhouseFinishing', 1).mrbNonMFGSource}</t>
  </si>
  <si>
    <t>${MS3.select('includesConfigItem', 'InhouseFinishing', 1).mrbNonMFGactlCostPerPiece}</t>
  </si>
  <si>
    <t>${MS3.select('includesConfigItem', 'InhouseFinishing', 1).mrbNonMFGMarkUp}</t>
  </si>
  <si>
    <t>${MS3.select('includesConfigItem', 'InhouseFinishing', 1).mrbNonMFGCostPerSet}</t>
  </si>
  <si>
    <t>${MS3.select('includesConfigItem', 'InhouseFinishing', 1).secondaryProcessDescription}</t>
  </si>
  <si>
    <t>${MS3.select('includesConfigItem', 'InhouseFinishing', 1).subconRemark}</t>
  </si>
  <si>
    <t>${MS3.select('configItemIncludedBy', '', 0).select('includesSalesItem', 'InhouseFinishing', 2).objectName}</t>
  </si>
  <si>
    <t>${MS3.select('includesConfigItem', 'InhouseFinishing', 2).mrbNonMFGSource}</t>
  </si>
  <si>
    <t>${MS3.select('includesConfigItem', 'InhouseFinishing',2).mrbNonMFGactlCostPerPiece}</t>
  </si>
  <si>
    <t>${MS3.select('includesConfigItem', 'InhouseFinishing', 2).mrbNonMFGMarkUp}</t>
  </si>
  <si>
    <t>${MS3.select('includesConfigItem', 'InhouseFinishing', 2).mrbNonMFGCostPerSet}</t>
  </si>
  <si>
    <t>${MS3.select('includesConfigItem', 'InhouseFinishing', 2).secondaryProcessDescription}</t>
  </si>
  <si>
    <t>${MS3.select('includesConfigItem', 'InhouseFinishing', 2).subconRemark}</t>
  </si>
  <si>
    <t>${MS3.select('configItemIncludedBy', '', 0).select('includesSalesItem', 'InhouseFinishing', 3).objectName}</t>
  </si>
  <si>
    <t>${MS3.select('includesConfigItem', 'InhouseFinishing', 3).mrbNonMFGSource}</t>
  </si>
  <si>
    <t>${MS3.select('includesConfigItem', 'InhouseFinishing', 3).mrbNonMFGactlCostPerPiece}</t>
  </si>
  <si>
    <t>${MS3.select('includesConfigItem', 'InhouseFinishing', 3).mrbNonMFGMarkUp}</t>
  </si>
  <si>
    <t>${MS3.select('includesConfigItem', 'InhouseFinishing', 3).mrbNonMFGCostPerSet}</t>
  </si>
  <si>
    <t>${MS3.select('includesConfigItem', 'InhouseFinishing', 3).secondaryProcessDescription}</t>
  </si>
  <si>
    <t>${MS3.select('includesConfigItem', 'InhouseFinishing', 3).subconRemark}</t>
  </si>
  <si>
    <t>${MS3.select('configItemIncludedBy', '', 0).select('includesSalesItem', 'InhouseFinishing', 4).objectName}</t>
  </si>
  <si>
    <t>${MS3.select('includesConfigItem', 'InhouseFinishing', 4).mrbNonMFGSource}</t>
  </si>
  <si>
    <t>${MS3.select('includesConfigItem', 'InhouseFinishing', 4).mrbNonMFGactlCostPerPiece}</t>
  </si>
  <si>
    <t>${MS3.select('includesConfigItem', 'InhouseFinishing', 4).mrbNonMFGMarkUp}</t>
  </si>
  <si>
    <t>${MS3.select('includesConfigItem', 'InhouseFinishing', 4).mrbNonMFGCostPerSet}</t>
  </si>
  <si>
    <t>${MS3.select('includesConfigItem', 'InhouseFinishing', 4).secondaryProcessDescription}</t>
  </si>
  <si>
    <t>${MS3.select('includesConfigItem', 'InhouseFinishing', 4).subconRemark}</t>
  </si>
  <si>
    <t>${MS3.select('configItemIncludedBy', '', 0).select('includesSalesItem', 'InhouseFinishing', 5).objectName}</t>
  </si>
  <si>
    <t>${MS3.select('includesConfigItem', 'InhouseFinishing', 5).mrbNonMFGSource}</t>
  </si>
  <si>
    <t>${MS3.select('includesConfigItem', 'InhouseFinishing', 5).mrbNonMFGactlCostPerPiece}</t>
  </si>
  <si>
    <t>${MS3.select('includesConfigItem', 'InhouseFinishing', 5).mrbNonMFGMarkUp}</t>
  </si>
  <si>
    <t>${MS3.select('includesConfigItem', 'InhouseFinishing', 5).mrbNonMFGCostPerSet}</t>
  </si>
  <si>
    <t>${MS3.select('includesConfigItem', 'InhouseFinishing', 5).secondaryProcessDescription}</t>
  </si>
  <si>
    <t>${MS3.select('includesConfigItem', 'InhouseFinishing', 5).subconRemark}</t>
  </si>
  <si>
    <t>${MS3.select('includesConfigItem', 'PurchasedPartSubMaterial', 0).partPartName}</t>
  </si>
  <si>
    <t>${MS3.select('includesConfigItem', 'PurchasedPartSubMaterial', 0).mrbNonMFGActCostPerSet}</t>
  </si>
  <si>
    <t>${MS3.select('includesConfigItem', 'PurchasedPartSubMaterial', 3).partPartName}</t>
  </si>
  <si>
    <t>${MS3.select('includesConfigItem', 'PurchasedPartSubMaterial', 3).mrbNonMFGActCostPerSet}</t>
  </si>
  <si>
    <t>${MS3.select('includesConfigItem', 'PurchasedPartSubMaterial', 1).partPartName}</t>
  </si>
  <si>
    <t>${MS3.select('includesConfigItem', 'PurchasedPartSubMaterial', 1).mrbNonMFGActCostPerSet}</t>
  </si>
  <si>
    <t>${MS3.select('includesConfigItem', 'PurchasedPartSubMaterial', 4).partPartName}</t>
  </si>
  <si>
    <t>${MS3.select('includesConfigItem', 'PurchasedPartSubMaterial', 4).mrbNonMFGActCostPerSet}</t>
  </si>
  <si>
    <t>${MS3.select('includesConfigItem', 'PurchasedPartSubMaterial', 2).partPartName}</t>
  </si>
  <si>
    <t>${MS3.select('includesConfigItem', 'PurchasedPartSubMaterial', 2).mrbNonMFGActCostPerSet}</t>
  </si>
  <si>
    <t>${MS3.select('includesConfigItem', 'PurchasedPartSubMaterial', 5).partPartName}</t>
  </si>
  <si>
    <t>${MS3.select('includesConfigItem', 'PurchasedPartSubMaterial', 5).mrbNonMFGActCostPerSet}</t>
  </si>
  <si>
    <t>${MS3.select('configItemIncludedBy', '', 0).select('includesSalesItem', 'StampingProcess', 0).objectName}</t>
  </si>
  <si>
    <t>${MS3.select('includesConfigItem', 'StampingProcess', 0).metalStampingToolCost}</t>
  </si>
  <si>
    <t>${MS3.select('includesConfigItem', 'StampingProcess', 0).select('hasWorkStation', '', 0).label}</t>
  </si>
  <si>
    <t>${MS3.select('includesConfigItem', 'StampingProcess', 0).select('hasMSURate', '', 0).label}</t>
  </si>
  <si>
    <t>${MS3.select('includesConfigItem', 'StampingProcess', 0).metalStampingSpm}</t>
  </si>
  <si>
    <t>${MS3.select('includesConfigItem', 'StampingProcess', 0).metalStampingEff}</t>
  </si>
  <si>
    <t>${MS3.select('includesConfigItem', 'StampingProcess', 0).metalStampingQtyPerHr}</t>
  </si>
  <si>
    <t>${MS3.select('includesConfigItem', 'StampingProcess', 0).processMachineRatePerHr}</t>
  </si>
  <si>
    <t>${MS3.select('includesConfigItem', 'StampingProcess', 0).metalStampingCostPerPiece}</t>
  </si>
  <si>
    <t>${MS3.select('includesConfigItem', 'StampingProcess', 0).metalStampingSetup}</t>
  </si>
  <si>
    <t>${MS3.select('includesConfigItem', 'StampingProcess', 0).metalStampingQtyPerRun}</t>
  </si>
  <si>
    <t>${MS3.select('includesConfigItem', 'StampingProcess', 0).metalStampingSuCost}</t>
  </si>
  <si>
    <t>${MS3.select('includesConfigItem', 'StampingProcess', 0).metalStampingLabourCostPerMachineHour}</t>
  </si>
  <si>
    <t>${MS3.select('includesConfigItem', 'StampingProcess', 0).metalStampingLabourCostPerPiece}</t>
  </si>
  <si>
    <t>${MS3.select('includesConfigItem', 'StampingProcess', 0).processStampingTotalCostPerPc}</t>
  </si>
  <si>
    <t>${MS3.select('includesConfigItem', 'StampingProcess', 0).metalStampingToolingLife}</t>
  </si>
  <si>
    <t>${MS3.select('configItemIncludedBy', '', 0).select('includesSalesItem', 'StampingProcess', 1).objectName}</t>
  </si>
  <si>
    <t>${MS3.select('includesConfigItem', 'StampingProcess', 1).metalStampingToolCost}</t>
  </si>
  <si>
    <t>${MS3.select('includesConfigItem', 'StampingProcess', 1).select('hasWorkStation', '', 0).label}</t>
  </si>
  <si>
    <t>${MS3.select('includesConfigItem', 'StampingProcess', 1).select('hasMSURate', '', 0).label}</t>
  </si>
  <si>
    <t>${MS3.select('includesConfigItem', 'StampingProcess', 1).metalStampingSpm}</t>
  </si>
  <si>
    <t>${MS3.select('includesConfigItem', 'StampingProcess', 1).metalStampingEff}</t>
  </si>
  <si>
    <t>${MS3.select('includesConfigItem', 'StampingProcess', 1).metalStampingQtyPerHr}</t>
  </si>
  <si>
    <t>${MS3.select('includesConfigItem', 'StampingProcess', 1).processMachineRatePerHr}</t>
  </si>
  <si>
    <t>${MS3.select('includesConfigItem', 'StampingProcess', 1).metalStampingCostPerPiece}</t>
  </si>
  <si>
    <t>${MS3.select('includesConfigItem', 'StampingProcess', 1).metalStampingSetup}</t>
  </si>
  <si>
    <t>${MS3.select('includesConfigItem', 'StampingProcess', 1).metalStampingQtyPerRun}</t>
  </si>
  <si>
    <t>${MS3.select('includesConfigItem', 'StampingProcess', 1).metalStampingSuCost}</t>
  </si>
  <si>
    <t>${MS3.select('includesConfigItem', 'StampingProcess', 1).metalStampingLabourCostPerMachineHour}</t>
  </si>
  <si>
    <t>${MS3.select('includesConfigItem', 'StampingProcess', 1).metalStampingLabourCostPerPiece}</t>
  </si>
  <si>
    <t>${MS3.select('includesConfigItem', 'StampingProcess', 1).processStampingTotalCostPerPc}</t>
  </si>
  <si>
    <t>${MS3.select('includesConfigItem', 'StampingProcess', 1).metalStampingToolingLife}</t>
  </si>
  <si>
    <t>${MS3.select('configItemIncludedBy', '', 0).select('includesSalesItem', 'StampingProcess', 2).objectName}</t>
  </si>
  <si>
    <t>${MS3.select('includesConfigItem', 'StampingProcess', 2).metalStampingToolCost}</t>
  </si>
  <si>
    <t>${MS3.select('includesConfigItem', 'StampingProcess', 2).select('hasWorkStation', '', 0).label}</t>
  </si>
  <si>
    <t>${MS3.select('includesConfigItem', 'StampingProcess', 2).select('hasMSURate', '', 0).label}</t>
  </si>
  <si>
    <t>${MS3.select('includesConfigItem', 'StampingProcess', 2).metalStampingSpm}</t>
  </si>
  <si>
    <t>${MS3.select('includesConfigItem', 'StampingProcess', 2).metalStampingEff}</t>
  </si>
  <si>
    <t>${MS3.select('includesConfigItem', 'StampingProcess', 2).metalStampingQtyPerHr}</t>
  </si>
  <si>
    <t>${MS3.select('includesConfigItem', 'StampingProcess', 2).processMachineRatePerHr}</t>
  </si>
  <si>
    <t>${MS3.select('includesConfigItem', 'StampingProcess', 2).metalStampingCostPerPiece}</t>
  </si>
  <si>
    <t>${MS3.select('includesConfigItem', 'StampingProcess', 2).metalStampingSetup}</t>
  </si>
  <si>
    <t>${MS3.select('includesConfigItem', 'StampingProcess', 2).metalStampingQtyPerRun}</t>
  </si>
  <si>
    <t>${MS3.select('includesConfigItem', 'StampingProcess', 2).metalStampingSuCost}</t>
  </si>
  <si>
    <t>${MS3.select('includesConfigItem', 'StampingProcess', 2).metalStampingLabourCostPerMachineHour}</t>
  </si>
  <si>
    <t>${MS3.select('includesConfigItem', 'StampingProcess', 2).metalStampingLabourCostPerPiece}</t>
  </si>
  <si>
    <t>${MS3.select('includesConfigItem', 'StampingProcess', 2).processStampingTotalCostPerPc}</t>
  </si>
  <si>
    <t>${MS3.select('includesConfigItem', 'StampingProcess', 2).metalStampingToolingLife}</t>
  </si>
  <si>
    <t>${MS3.select('configItemIncludedBy', '', 0).select('includesSalesItem', 'StampingProcess', 3).objectName}</t>
  </si>
  <si>
    <t>${MS3.select('includesConfigItem', 'StampingProcess', 3).metalStampingToolCost}</t>
  </si>
  <si>
    <t>${MS3.select('includesConfigItem', 'StampingProcess', 3).select('hasWorkStation', '', 0).label}</t>
  </si>
  <si>
    <t>${MS3.select('includesConfigItem', 'StampingProcess', 3).select('hasMSURate', '', 0).label}</t>
  </si>
  <si>
    <t>${MS3.select('includesConfigItem', 'StampingProcess', 3).metalStampingSpm}</t>
  </si>
  <si>
    <t>${MS3.select('includesConfigItem', 'StampingProcess', 3).metalStampingEff}</t>
  </si>
  <si>
    <t>${MS3.select('includesConfigItem', 'StampingProcess', 3).metalStampingQtyPerHr}</t>
  </si>
  <si>
    <t>${MS3.select('includesConfigItem', 'StampingProcess', 3).processMachineRatePerHr}</t>
  </si>
  <si>
    <t>${MS3.select('includesConfigItem', 'StampingProcess', 3).metalStampingCostPerPiece}</t>
  </si>
  <si>
    <t>${MS3.select('includesConfigItem', 'StampingProcess', 3).metalStampingSetup}</t>
  </si>
  <si>
    <t>${MS3.select('includesConfigItem', 'StampingProcess', 3).metalStampingQtyPerRun}</t>
  </si>
  <si>
    <t>${MS3.select('includesConfigItem', 'StampingProcess', 3).metalStampingSuCost}</t>
  </si>
  <si>
    <t>${MS3.select('includesConfigItem', 'StampingProcess', 3).metalStampingLabourCostPerMachineHour}</t>
  </si>
  <si>
    <t>${MS3.select('includesConfigItem', 'StampingProcess', 3).metalStampingLabourCostPerPiece}</t>
  </si>
  <si>
    <t>${MS3.select('includesConfigItem', 'StampingProcess', 3).processStampingTotalCostPerPc}</t>
  </si>
  <si>
    <t>${MS3.select('includesConfigItem', 'StampingProcess', 3).metalStampingToolingLife}</t>
  </si>
  <si>
    <t>${MS3.select('configItemIncludedBy', '', 0).select('includesSalesItem', 'StampingProcess', 4).objectName}</t>
  </si>
  <si>
    <t>${MS3.select('includesConfigItem', 'StampingProcess', 4).metalStampingToolCost}</t>
  </si>
  <si>
    <t>${MS3.select('includesConfigItem', 'StampingProcess', 4).select('hasWorkStation', '', 0).label}</t>
  </si>
  <si>
    <t>${MS3.select('includesConfigItem', 'StampingProcess', 4).select('hasMSURate', '', 0).label}</t>
  </si>
  <si>
    <t>${MS3.select('includesConfigItem', 'StampingProcess', 4).metalStampingSpm}</t>
  </si>
  <si>
    <t>${MS3.select('includesConfigItem', 'StampingProcess', 4).metalStampingEff}</t>
  </si>
  <si>
    <t>${MS3.select('includesConfigItem', 'StampingProcess', 4).metalStampingQtyPerHr}</t>
  </si>
  <si>
    <t>${MS3.select('includesConfigItem', 'StampingProcess', 4).processMachineRatePerHr}</t>
  </si>
  <si>
    <t>${MS3.select('includesConfigItem', 'StampingProcess', 4).metalStampingCostPerPiece}</t>
  </si>
  <si>
    <t>${MS3.select('includesConfigItem', 'StampingProcess', 4).metalStampingSetup}</t>
  </si>
  <si>
    <t>${MS3.select('includesConfigItem', 'StampingProcess', 4).metalStampingQtyPerRun}</t>
  </si>
  <si>
    <t>${MS3.select('includesConfigItem', 'StampingProcess', 4).metalStampingSuCost}</t>
  </si>
  <si>
    <t>${MS3.select('includesConfigItem', 'StampingProcess', 4).metalStampingLabourCostPerMachineHour}</t>
  </si>
  <si>
    <t>${MS3.select('includesConfigItem', 'StampingProcess', 4).metalStampingLabourCostPerPiece}</t>
  </si>
  <si>
    <t>${MS3.select('includesConfigItem', 'StampingProcess', 4).processStampingTotalCostPerPc}</t>
  </si>
  <si>
    <t>${MS3.select('includesConfigItem', 'StampingProcess', 4).metalStampingToolingLife}</t>
  </si>
  <si>
    <t>${MS3.select('configItemIncludedBy', '', 0).select('includesSalesItem', 'StampingProcess', 5).objectName}</t>
  </si>
  <si>
    <t>${MS3.select('includesConfigItem', 'StampingProcess', 5).metalStampingToolCost}</t>
  </si>
  <si>
    <t>${MS3.select('includesConfigItem', 'StampingProcess', 5).select('hasWorkStation', '', 0).label}</t>
  </si>
  <si>
    <t>${MS3.select('includesConfigItem', 'StampingProcess', 5).select('hasMSURate', '', 0).label}</t>
  </si>
  <si>
    <t>${MS3.select('includesConfigItem', 'StampingProcess', 5).metalStampingSpm}</t>
  </si>
  <si>
    <t>${MS3.select('includesConfigItem', 'StampingProcess', 5).metalStampingEff}</t>
  </si>
  <si>
    <t>${MS3.select('includesConfigItem', 'StampingProcess', 5).metalStampingQtyPerHr}</t>
  </si>
  <si>
    <t>${MS3.select('includesConfigItem', 'StampingProcess', 5).processMachineRatePerHr}</t>
  </si>
  <si>
    <t>${MS3.select('includesConfigItem', 'StampingProcess', 5).metalStampingCostPerPiece}</t>
  </si>
  <si>
    <t>${MS3.select('includesConfigItem', 'StampingProcess', 5).metalStampingSetup}</t>
  </si>
  <si>
    <t>${MS3.select('includesConfigItem', 'StampingProcess', 5).metalStampingQtyPerRun}</t>
  </si>
  <si>
    <t>${MS3.select('includesConfigItem', 'StampingProcess', 5).metalStampingSuCost}</t>
  </si>
  <si>
    <t>${MS3.select('includesConfigItem', 'StampingProcess', 5).metalStampingLabourCostPerMachineHour}</t>
  </si>
  <si>
    <t>${MS3.select('includesConfigItem', 'StampingProcess', 5).metalStampingLabourCostPerPiece}</t>
  </si>
  <si>
    <t>${MS3.select('includesConfigItem', 'StampingProcess', 5).processStampingTotalCostPerPc}</t>
  </si>
  <si>
    <t>${MS3.select('includesConfigItem', 'StampingProcess', 5).metalStampingToolingLife}</t>
  </si>
  <si>
    <t>${MS3.select('configItemIncludedBy', '', 0).select('includesSalesItem', 'StampingProcess', 6).objectName}</t>
  </si>
  <si>
    <t>${MS3.select('includesConfigItem', 'StampingProcess', 6).metalStampingToolCost}</t>
  </si>
  <si>
    <t>${MS3.select('includesConfigItem', 'StampingProcess', 6).select('hasWorkStation', '', 0).label}</t>
  </si>
  <si>
    <t>${MS3.select('includesConfigItem', 'StampingProcess', 6).select('hasMSURate', '', 0).label}</t>
  </si>
  <si>
    <t>${MS3.select('includesConfigItem', 'StampingProcess', 6).metalStampingSpm}</t>
  </si>
  <si>
    <t>${MS3.select('includesConfigItem', 'StampingProcess', 6).metalStampingEff}</t>
  </si>
  <si>
    <t>${MS3.select('includesConfigItem', 'StampingProcess', 6).metalStampingQtyPerHr}</t>
  </si>
  <si>
    <t>${MS3.select('includesConfigItem', 'StampingProcess', 6).processMachineRatePerHr}</t>
  </si>
  <si>
    <t>${MS3.select('includesConfigItem', 'StampingProcess', 6).metalStampingCostPerPiece}</t>
  </si>
  <si>
    <t>${MS3.select('includesConfigItem', 'StampingProcess', 6).metalStampingSetup}</t>
  </si>
  <si>
    <t>${MS3.select('includesConfigItem', 'StampingProcess', 6).metalStampingQtyPerRun}</t>
  </si>
  <si>
    <t>${MS3.select('includesConfigItem', 'StampingProcess', 6).metalStampingSuCost}</t>
  </si>
  <si>
    <t>${MS3.select('includesConfigItem', 'StampingProcess', 6).metalStampingLabourCostPerMachineHour}</t>
  </si>
  <si>
    <t>${MS3.select('includesConfigItem', 'StampingProcess', 6).metalStampingLabourCostPerPiece}</t>
  </si>
  <si>
    <t>${MS3.select('includesConfigItem', 'StampingProcess', 6).processStampingTotalCostPerPc}</t>
  </si>
  <si>
    <t>${MS3.select('includesConfigItem', 'StampingProcess', 6).metalStampingToolingLife}</t>
  </si>
  <si>
    <t>${MS3.select('configItemIncludedBy', '', 0).select('includesSalesItem', 'StampingProcess', 7).objectName}</t>
  </si>
  <si>
    <t>${MS3.select('includesConfigItem', 'StampingProcess', 7).metalStampingToolCost}</t>
  </si>
  <si>
    <t>${MS3.select('includesConfigItem', 'StampingProcess', 7).select('hasWorkStation', '', 0).label}</t>
  </si>
  <si>
    <t>${MS3.select('includesConfigItem', 'StampingProcess', 7).select('hasMSURate', '', 0).label}</t>
  </si>
  <si>
    <t>${MS3.select('includesConfigItem', 'StampingProcess', 7).metalStampingSpm}</t>
  </si>
  <si>
    <t>${MS3.select('includesConfigItem', 'StampingProcess', 7).metalStampingEff}</t>
  </si>
  <si>
    <t>${MS3.select('includesConfigItem', 'StampingProcess', 7).metalStampingQtyPerHr}</t>
  </si>
  <si>
    <t>${MS3.select('includesConfigItem', 'StampingProcess', 7).processMachineRatePerHr}</t>
  </si>
  <si>
    <t>${MS3.select('includesConfigItem', 'StampingProcess', 7).metalStampingCostPerPiece}</t>
  </si>
  <si>
    <t>${MS3.select('includesConfigItem', 'StampingProcess', 7).metalStampingSetup}</t>
  </si>
  <si>
    <t>${MS3.select('includesConfigItem', 'StampingProcess', 7).metalStampingQtyPerRun}</t>
  </si>
  <si>
    <t>${MS3.select('includesConfigItem', 'StampingProcess', 7).metalStampingSuCost}</t>
  </si>
  <si>
    <t>${MS3.select('includesConfigItem', 'StampingProcess', 7).metalStampingLabourCostPerMachineHour}</t>
  </si>
  <si>
    <t>${MS3.select('includesConfigItem', 'StampingProcess', 7).metalStampingLabourCostPerPiece}</t>
  </si>
  <si>
    <t>${MS3.select('includesConfigItem', 'StampingProcess', 7).processStampingTotalCostPerPc}</t>
  </si>
  <si>
    <t>${MS3.select('includesConfigItem', 'StampingProcess', 7).metalStampingToolingLife}</t>
  </si>
  <si>
    <t>${MS3.select('configItemIncludedBy', '', 0).select('includesSalesItem', 'StampingProcess', 8).objectName}</t>
  </si>
  <si>
    <t>${MS3.select('includesConfigItem', 'StampingProcess', 8).metalStampingToolCost}</t>
  </si>
  <si>
    <t>${MS3.select('includesConfigItem', 'StampingProcess', 8).select('hasWorkStation', '', 0).label}</t>
  </si>
  <si>
    <t>${MS3.select('includesConfigItem', 'StampingProcess', 8).select('hasMSURate', '', 0).label}</t>
  </si>
  <si>
    <t>${MS3.select('includesConfigItem', 'StampingProcess', 8).metalStampingSpm}</t>
  </si>
  <si>
    <t>${MS3.select('includesConfigItem', 'StampingProcess', 8).metalStampingEff}</t>
  </si>
  <si>
    <t>${MS3.select('includesConfigItem', 'StampingProcess', 8).metalStampingQtyPerHr}</t>
  </si>
  <si>
    <t>${MS3.select('includesConfigItem', 'StampingProcess', 8).processMachineRatePerHr}</t>
  </si>
  <si>
    <t>${MS3.select('includesConfigItem', 'StampingProcess', 8).metalStampingCostPerPiece}</t>
  </si>
  <si>
    <t>${MS3.select('includesConfigItem', 'StampingProcess', 8).metalStampingSetup}</t>
  </si>
  <si>
    <t>${MS3.select('includesConfigItem', 'StampingProcess', 8).metalStampingQtyPerRun}</t>
  </si>
  <si>
    <t>${MS3.select('includesConfigItem', 'StampingProcess', 8).metalStampingSuCost}</t>
  </si>
  <si>
    <t>${MS3.select('includesConfigItem', 'StampingProcess', 8).metalStampingLabourCostPerMachineHour}</t>
  </si>
  <si>
    <t>${MS3.select('includesConfigItem', 'StampingProcess', 8).metalStampingLabourCostPerPiece}</t>
  </si>
  <si>
    <t>${MS3.select('includesConfigItem', 'StampingProcess', 8).processStampingTotalCostPerPc}</t>
  </si>
  <si>
    <t>${MS3.select('includesConfigItem', 'StampingProcess', 8).metalStampingToolingLife}</t>
  </si>
  <si>
    <t>${MS3.select('configItemIncludedBy', '', 0).select('includesSalesItem', 'StampingProcess', 9).objectName}</t>
  </si>
  <si>
    <t>${MS3.select('includesConfigItem', 'StampingProcess', 9).metalStampingToolCost}</t>
  </si>
  <si>
    <t>${MS3.select('includesConfigItem', 'StampingProcess', 9).select('hasWorkStation', '', 0).label}</t>
  </si>
  <si>
    <t>${MS3.select('includesConfigItem', 'StampingProcess', 9).select('hasMSURate', '', 0).label}</t>
  </si>
  <si>
    <t>${MS3.select('includesConfigItem', 'StampingProcess', 9).metalStampingSpm}</t>
  </si>
  <si>
    <t>${MS3.select('includesConfigItem', 'StampingProcess', 9).metalStampingEff}</t>
  </si>
  <si>
    <t>${MS3.select('includesConfigItem', 'StampingProcess', 9).metalStampingQtyPerHr}</t>
  </si>
  <si>
    <t>${MS3.select('includesConfigItem', 'StampingProcess', 9).processMachineRatePerHr}</t>
  </si>
  <si>
    <t>${MS3.select('includesConfigItem', 'StampingProcess', 9).metalStampingCostPerPiece}</t>
  </si>
  <si>
    <t>${MS3.select('includesConfigItem', 'StampingProcess', 9).metalStampingSetup}</t>
  </si>
  <si>
    <t>${MS3.select('includesConfigItem', 'StampingProcess', 9).metalStampingQtyPerRun}</t>
  </si>
  <si>
    <t>${MS3.select('includesConfigItem', 'StampingProcess', 9).metalStampingSuCost}</t>
  </si>
  <si>
    <t>${MS3.select('includesConfigItem', 'StampingProcess', 9).metalStampingLabourCostPerMachineHour}</t>
  </si>
  <si>
    <t>${MS3.select('includesConfigItem', 'StampingProcess', 9).metalStampingLabourCostPerPiece}</t>
  </si>
  <si>
    <t>${MS3.select('includesConfigItem', 'StampingProcess', 9).processStampingTotalCostPerPc}</t>
  </si>
  <si>
    <t>${MS3.select('includesConfigItem', 'StampingProcess', 9).metalStampingToolingLife}</t>
  </si>
  <si>
    <t>${MS3.select('includesConfigItem', 'StampingProcess', 10).metalStampingToolingLife}</t>
  </si>
  <si>
    <t>${MS3.select('configItemIncludedBy', '', 0).select('includesSalesItem', 'SoftToolProcess', 0).objectName}</t>
  </si>
  <si>
    <t>${MS3.select('includesConfigItem', 'SoftToolProcess', 0).metalStampingToolCost}</t>
  </si>
  <si>
    <t>${MS3.select('includesConfigItem', 'SoftToolProcess', 0).select('hasSoftToolStation', '', 0).label}</t>
  </si>
  <si>
    <t>${MS3.select('includesConfigItem', 'SoftToolProcess', 0).select('hasMSURate', '', 0).label}</t>
  </si>
  <si>
    <t>${MS3.select('includesConfigItem', 'SoftToolProcess', 0).softToolProcessQtyHr}</t>
  </si>
  <si>
    <t>${MS3.select('includesConfigItem', 'SoftToolProcess', 0).softToolProcessRateHr}</t>
  </si>
  <si>
    <t>${MS3.select('includesConfigItem', 'SoftToolProcess', 0).softToolProcessCostPerPc}</t>
  </si>
  <si>
    <t>${MS3.select('includesConfigItem', 'SoftToolProcess', 0).softToolProcessSetupRateHr}</t>
  </si>
  <si>
    <t>${MS3.select('includesConfigItem', 'SoftToolProcess', 0).metalStampingQtyPerRun}</t>
  </si>
  <si>
    <t>${MS3.select('includesConfigItem', 'SoftToolProcess', 0).softToolProcessSetupPerPc}</t>
  </si>
  <si>
    <t>${MS3.select('includesConfigItem', 'SoftToolProcess', 0).softToolProcessSetupUnit}</t>
  </si>
  <si>
    <t>${MS3.select('includesConfigItem', 'SoftToolProcess', 0).dieCastingTotalCostPerPc}</t>
  </si>
  <si>
    <t>${MS3.select('configItemIncludedBy', '', 0).select('includesSalesItem', 'SoftToolProcess', 1).objectName}</t>
  </si>
  <si>
    <t>${MS3.select('includesConfigItem', 'SoftToolProcess', 1).metalStampingToolCost}</t>
  </si>
  <si>
    <t>${MS3.select('includesConfigItem', 'SoftToolProcess', 1).select('hasSoftToolStation', '', 0).label}</t>
  </si>
  <si>
    <t>${MS3.select('includesConfigItem', 'SoftToolProcess', 1).select('hasMSURate', '', 0).label}</t>
  </si>
  <si>
    <t>${MS3.select('includesConfigItem', 'SoftToolProcess', 1).softToolProcessQtyHr}</t>
  </si>
  <si>
    <t>${MS3.select('includesConfigItem', 'SoftToolProcess', 1).softToolProcessRateHr}</t>
  </si>
  <si>
    <t>${MS3.select('includesConfigItem', 'SoftToolProcess', 1).softToolProcessCostPerPc}</t>
  </si>
  <si>
    <t>${MS3.select('includesConfigItem', 'SoftToolProcess', 1).softToolProcessSetupRateHr}</t>
  </si>
  <si>
    <t>${MS3.select('includesConfigItem', 'SoftToolProcess', 1).metalStampingQtyPerRun}</t>
  </si>
  <si>
    <t>${MS3.select('includesConfigItem', 'SoftToolProcess', 1).softToolProcessSetupPerPc}</t>
  </si>
  <si>
    <t>${MS3.select('includesConfigItem', 'SoftToolProcess', 1).softToolProcessSetupUnit}</t>
  </si>
  <si>
    <t>${MS3.select('includesConfigItem', 'SoftToolProcess', 1).dieCastingTotalCostPerPc}</t>
  </si>
  <si>
    <t>${MS3.select('configItemIncludedBy', '', 0).select('includesSalesItem', 'SoftToolProcess', 2).objectName}</t>
  </si>
  <si>
    <t>${MS3.select('includesConfigItem', 'SoftToolProcess', 2).metalStampingToolCost}</t>
  </si>
  <si>
    <t>${MS3.select('includesConfigItem', 'SoftToolProcess', 2).select('hasSoftToolStation', '', 0).label}</t>
  </si>
  <si>
    <t>${MS3.select('includesConfigItem', 'SoftToolProcess', 2).select('hasMSURate', '', 0).label}</t>
  </si>
  <si>
    <t>${MS3.select('includesConfigItem', 'SoftToolProcess', 2).softToolProcessQtyHr}</t>
  </si>
  <si>
    <t>${MS3.select('includesConfigItem', 'SoftToolProcess', 2).softToolProcessRateHr}</t>
  </si>
  <si>
    <t>${MS3.select('includesConfigItem', 'SoftToolProcess', 2).softToolProcessCostPerPc}</t>
  </si>
  <si>
    <t>${MS3.select('includesConfigItem', 'SoftToolProcess', 2).softToolProcessSetupRateHr}</t>
  </si>
  <si>
    <t>${MS3.select('includesConfigItem', 'SoftToolProcess', 2).metalStampingQtyPerRun}</t>
  </si>
  <si>
    <t>${MS3.select('includesConfigItem', 'SoftToolProcess', 2).softToolProcessSetupPerPc}</t>
  </si>
  <si>
    <t>${MS3.select('includesConfigItem', 'SoftToolProcess', 2).softToolProcessSetupUnit}</t>
  </si>
  <si>
    <t>${MS3.select('includesConfigItem', 'SoftToolProcess', 2).dieCastingTotalCostPerPc}</t>
  </si>
  <si>
    <t>${MS3.select('configItemIncludedBy', '', 0).select('includesSalesItem', 'SoftToolProcess', 3).objectName}</t>
  </si>
  <si>
    <t>${MS3.select('includesConfigItem', 'SoftToolProcess', 3).metalStampingToolCost}</t>
  </si>
  <si>
    <t>${MS3.select('includesConfigItem', 'SoftToolProcess', 3).select('hasSoftToolStation', '', 0).label}</t>
  </si>
  <si>
    <t>${MS3.select('includesConfigItem', 'SoftToolProcess', 3).select('hasMSURate', '', 0).label}</t>
  </si>
  <si>
    <t>${MS3.select('includesConfigItem', 'SoftToolProcess', 3).softToolProcessQtyHr}</t>
  </si>
  <si>
    <t>${MS3.select('includesConfigItem', 'SoftToolProcess', 3).softToolProcessRateHr}</t>
  </si>
  <si>
    <t>${MS3.select('includesConfigItem', 'SoftToolProcess', 3).softToolProcessCostPerPc}</t>
  </si>
  <si>
    <t>${MS3.select('includesConfigItem', 'SoftToolProcess', 3).softToolProcessSetupRateHr}</t>
  </si>
  <si>
    <t>${MS3.select('includesConfigItem', 'SoftToolProcess', 3).metalStampingQtyPerRun}</t>
  </si>
  <si>
    <t>${MS3.select('includesConfigItem', 'SoftToolProcess', 3).softToolProcessSetupPerPc}</t>
  </si>
  <si>
    <t>${MS3.select('includesConfigItem', 'SoftToolProcess', 3).softToolProcessSetupUnit}</t>
  </si>
  <si>
    <t>${MS3.select('includesConfigItem', 'SoftToolProcess', 3).dieCastingTotalCostPerPc}</t>
  </si>
  <si>
    <t>${MS3.select('configItemIncludedBy', '', 0).select('includesSalesItem', 'SoftToolProcess', 4).objectName}</t>
  </si>
  <si>
    <t>${MS3.select('includesConfigItem', 'SoftToolProcess', 4).metalStampingToolCost}</t>
  </si>
  <si>
    <t>${MS3.select('includesConfigItem', 'SoftToolProcess', 4).select('hasSoftToolStation', '', 0).label}</t>
  </si>
  <si>
    <t>${MS3.select('includesConfigItem', 'SoftToolProcess', 4).select('hasMSURate', '', 0).label}</t>
  </si>
  <si>
    <t>${MS3.select('includesConfigItem', 'SoftToolProcess', 4).softToolProcessQtyHr}</t>
  </si>
  <si>
    <t>${MS3.select('includesConfigItem', 'SoftToolProcess', 4).softToolProcessRateHr}</t>
  </si>
  <si>
    <t>${MS3.select('includesConfigItem', 'SoftToolProcess', 4).softToolProcessCostPerPc}</t>
  </si>
  <si>
    <t>${MS3.select('includesConfigItem', 'SoftToolProcess', 4).softToolProcessSetupRateHr}</t>
  </si>
  <si>
    <t>${MS3.select('includesConfigItem', 'SoftToolProcess', 4).metalStampingQtyPerRun}</t>
  </si>
  <si>
    <t>${MS3.select('includesConfigItem', 'SoftToolProcess', 4).softToolProcessSetupPerPc}</t>
  </si>
  <si>
    <t>${MS3.select('includesConfigItem', 'SoftToolProcess', 4).softToolProcessSetupUnit}</t>
  </si>
  <si>
    <t>${MS3.select('includesConfigItem', 'SoftToolProcess', 4).dieCastingTotalCostPerPc}</t>
  </si>
  <si>
    <t>${MS3.select('configItemIncludedBy', '', 0).select('includesSalesItem', 'SoftToolProcess', 5).objectName}</t>
  </si>
  <si>
    <t>${MS3.select('includesConfigItem', 'SoftToolProcess', 5).metalStampingToolCost}</t>
  </si>
  <si>
    <t>${MS3.select('includesConfigItem', 'SoftToolProcess', 5).select('hasSoftToolStation', '', 0).label}</t>
  </si>
  <si>
    <t>${MS3.select('includesConfigItem', 'SoftToolProcess', 5).select('hasMSURate', '', 0).label}</t>
  </si>
  <si>
    <t>${MS3.select('includesConfigItem', 'SoftToolProcess', 5).softToolProcessQtyHr}</t>
  </si>
  <si>
    <t>${MS3.select('includesConfigItem', 'SoftToolProcess', 5).softToolProcessRateHr}</t>
  </si>
  <si>
    <t>${MS3.select('includesConfigItem', 'SoftToolProcess', 5).softToolProcessCostPerPc}</t>
  </si>
  <si>
    <t>${MS3.select('includesConfigItem', 'SoftToolProcess', 5).softToolProcessSetupRateHr}</t>
  </si>
  <si>
    <t>${MS3.select('includesConfigItem', 'SoftToolProcess', 5).metalStampingQtyPerRun}</t>
  </si>
  <si>
    <t>${MS3.select('includesConfigItem', 'SoftToolProcess', 5).softToolProcessSetupPerPc}</t>
  </si>
  <si>
    <t>${MS3.select('includesConfigItem', 'SoftToolProcess', 5).softToolProcessSetupUnit}</t>
  </si>
  <si>
    <t>${MS3.select('includesConfigItem', 'SoftToolProcess', 5).dieCastingTotalCostPerPc}</t>
  </si>
  <si>
    <t>${MS3.select('configItemIncludedBy', '', 0).select('includesSalesItem', 'SoftToolProcess', 6).objectName}</t>
  </si>
  <si>
    <t>${MS3.select('includesConfigItem', 'SoftToolProcess', 6).metalStampingToolCost}</t>
  </si>
  <si>
    <t>${MS3.select('includesConfigItem', 'SoftToolProcess', 6).select('hasSoftToolStation', '', 0).label}</t>
  </si>
  <si>
    <t>${MS3.select('includesConfigItem', 'SoftToolProcess', 6).select('hasMSURate', '', 0).label}</t>
  </si>
  <si>
    <t>${MS3.select('includesConfigItem', 'SoftToolProcess', 6).softToolProcessQtyHr}</t>
  </si>
  <si>
    <t>${MS3.select('includesConfigItem', 'SoftToolProcess', 6).softToolProcessRateHr}</t>
  </si>
  <si>
    <t>${MS3.select('includesConfigItem', 'SoftToolProcess', 6).softToolProcessCostPerPc}</t>
  </si>
  <si>
    <t>${MS3.select('includesConfigItem', 'SoftToolProcess', 6).softToolProcessSetupRateHr}</t>
  </si>
  <si>
    <t>${MS3.select('includesConfigItem', 'SoftToolProcess', 6).metalStampingQtyPerRun}</t>
  </si>
  <si>
    <t>${MS3.select('includesConfigItem', 'SoftToolProcess', 6).softToolProcessSetupPerPc}</t>
  </si>
  <si>
    <t>${MS3.select('includesConfigItem', 'SoftToolProcess', 6).softToolProcessSetupUnit}</t>
  </si>
  <si>
    <t>${MS3.select('includesConfigItem', 'SoftToolProcess', 6).dieCastingTotalCostPerPc}</t>
  </si>
  <si>
    <t>${MS3.select('configItemIncludedBy', '', 0).select('includesSalesItem', 'SoftToolProcess', 7).objectName}</t>
  </si>
  <si>
    <t>${MS3.select('includesConfigItem', 'SoftToolProcess', 7).metalStampingToolCost}</t>
  </si>
  <si>
    <t>${MS3.select('includesConfigItem', 'SoftToolProcess', 7).select('hasSoftToolStation', '', 0).label}</t>
  </si>
  <si>
    <t>${MS3.select('includesConfigItem', 'SoftToolProcess', 7).select('hasMSURate', '', 0).label}</t>
  </si>
  <si>
    <t>${MS3.select('includesConfigItem', 'SoftToolProcess', 7).softToolProcessQtyHr}</t>
  </si>
  <si>
    <t>${MS3.select('includesConfigItem', 'SoftToolProcess', 7).softToolProcessRateHr}</t>
  </si>
  <si>
    <t>${MS3.select('includesConfigItem', 'SoftToolProcess', 7).softToolProcessCostPerPc}</t>
  </si>
  <si>
    <t>${MS3.select('includesConfigItem', 'SoftToolProcess', 7).softToolProcessSetupRateHr}</t>
  </si>
  <si>
    <t>${MS3.select('includesConfigItem', 'SoftToolProcess', 7).metalStampingQtyPerRun}</t>
  </si>
  <si>
    <t>${MS3.select('includesConfigItem', 'SoftToolProcess', 7).softToolProcessSetupPerPc}</t>
  </si>
  <si>
    <t>${MS3.select('includesConfigItem', 'SoftToolProcess', 7).softToolProcessSetupUnit}</t>
  </si>
  <si>
    <t>${MS3.select('includesConfigItem', 'SoftToolProcess', 7).dieCastingTotalCostPerPc}</t>
  </si>
  <si>
    <t>${MS3.select('configItemIncludedBy', '', 0).select('includesSalesItem', 'SoftToolProcess', 8).objectName}</t>
  </si>
  <si>
    <t>${MS3.select('includesConfigItem', 'SoftToolProcess', 8).metalStampingToolCost}</t>
  </si>
  <si>
    <t>${MS3.select('includesConfigItem', 'SoftToolProcess', 8).select('hasSoftToolStation', '', 0).label}</t>
  </si>
  <si>
    <t>${MS3.select('includesConfigItem', 'SoftToolProcess', 8).select('hasMSURate', '', 0).label}</t>
  </si>
  <si>
    <t>${MS3.select('includesConfigItem', 'SoftToolProcess', 8).softToolProcessQtyHr}</t>
  </si>
  <si>
    <t>${MS3.select('includesConfigItem', 'SoftToolProcess', 8).softToolProcessRateHr}</t>
  </si>
  <si>
    <t>${MS3.select('includesConfigItem', 'SoftToolProcess', 8).softToolProcessCostPerPc}</t>
  </si>
  <si>
    <t>${MS3.select('includesConfigItem', 'SoftToolProcess', 8).softToolProcessSetupRateHr}</t>
  </si>
  <si>
    <t>${MS3.select('includesConfigItem', 'SoftToolProcess', 8).metalStampingQtyPerRun}</t>
  </si>
  <si>
    <t>${MS3.select('includesConfigItem', 'SoftToolProcess', 8).softToolProcessSetupPerPc}</t>
  </si>
  <si>
    <t>${MS3.select('includesConfigItem', 'SoftToolProcess', 8).softToolProcessSetupUnit}</t>
  </si>
  <si>
    <t>${MS3.select('includesConfigItem', 'SoftToolProcess', 8).dieCastingTotalCostPerPc}</t>
  </si>
  <si>
    <t>${MS3.select('configItemIncludedBy', '', 0).select('includesSalesItem', 'SoftToolProcess', 9).objectName}</t>
  </si>
  <si>
    <t>${MS3.select('includesConfigItem', 'SoftToolProcess', 9).metalStampingToolCost}</t>
  </si>
  <si>
    <t>${MS3.select('includesConfigItem', 'SoftToolProcess', 9).select('hasSoftToolStation', '', 0).label}</t>
  </si>
  <si>
    <t>${MS3.select('includesConfigItem', 'SoftToolProcess', 9).select('hasMSURate', '', 0).label}</t>
  </si>
  <si>
    <t>${MS3.select('includesConfigItem', 'SoftToolProcess', 9).softToolProcessQtyHr}</t>
  </si>
  <si>
    <t>${MS3.select('includesConfigItem', 'SoftToolProcess', 9).softToolProcessRateHr}</t>
  </si>
  <si>
    <t>${MS3.select('includesConfigItem', 'SoftToolProcess', 9).softToolProcessCostPerPc}</t>
  </si>
  <si>
    <t>${MS3.select('includesConfigItem', 'SoftToolProcess', 9).softToolProcessSetupRateHr}</t>
  </si>
  <si>
    <t>${MS3.select('includesConfigItem', 'SoftToolProcess', 9).metalStampingQtyPerRun}</t>
  </si>
  <si>
    <t>${MS3.select('includesConfigItem', 'SoftToolProcess', 9).softToolProcessSetupPerPc}</t>
  </si>
  <si>
    <t>${MS3.select('includesConfigItem', 'SoftToolProcess', 9).softToolProcessSetupUnit}</t>
  </si>
  <si>
    <t>${MS3.select('includesConfigItem', 'SoftToolProcess', 9).dieCastingTotalCostPerPc}</t>
  </si>
  <si>
    <t>${MS3.select('configItemIncludedBy', '', 0).select('includesSalesItem', 'ColdForgingProcess', 0).objectName}</t>
  </si>
  <si>
    <t>${MS3.select('includesConfigItem', 'ColdForgingProcess',0).metalStampingToolCost}</t>
  </si>
  <si>
    <t>${MS3.select('includesConfigItem', 'ColdForgingProcess', 0).select('hasColdForgingStation', '', 0).label}</t>
  </si>
  <si>
    <t>${MS3.select('includesConfigItem', 'ColdForgingProcess', 0).select('hasMSURate', '', 0).label}</t>
  </si>
  <si>
    <t>${MS3.select('includesConfigItem', 'ColdForgingProcess', 0).coldForgingProcessBasicCostPerHr}</t>
  </si>
  <si>
    <t>${MS3.select('includesConfigItem', 'ColdForgingProcess', 0).coldForgingProcessEfficiency}</t>
  </si>
  <si>
    <t>${MS3.select('includesConfigItem', 'ColdForgingProcess', 0).coldForgingProcessRunRate}</t>
  </si>
  <si>
    <t>${MS3.select('includesConfigItem', 'ColdForgingProcess', 0).coldForgingProcessRealCostPerHr}</t>
  </si>
  <si>
    <t>${MS3.select('includesConfigItem', 'ColdForgingProcess', 0).coldForgingProcessMachineCostPerPc}</t>
  </si>
  <si>
    <t>${MS3.select('includesConfigItem', 'ColdForgingProcess', 0).coldForgingProcessSetupTime}</t>
  </si>
  <si>
    <t>${MS3.select('includesConfigItem', 'ColdForgingProcess', 0).metalStampingQtyPerRun}</t>
  </si>
  <si>
    <t>${MS3.select('includesConfigItem', 'ColdForgingProcess', 0).coldForgingProcessSetupCostPerPc}</t>
  </si>
  <si>
    <t>${MS3.select('includesConfigItem', 'ColdForgingProcess', 0).coldForgingProcessToolMaintenance}</t>
  </si>
  <si>
    <t>${MS3.select('includesConfigItem', 'ColdForgingProcess', 0).coldForgingProcessMaintenanceCostPerPc}</t>
  </si>
  <si>
    <t>${MS3.select('includesConfigItem', 'ColdForgingProcess', 0).coldForgingProcessTotalCostPerPc}</t>
  </si>
  <si>
    <t>${MS3.select('configItemIncludedBy', '', 0).select('includesSalesItem', 'ColdForgingProcess', 1).objectName}</t>
  </si>
  <si>
    <t>${MS3.select('includesConfigItem', 'ColdForgingProcess', 1).metalStampingToolCost}</t>
  </si>
  <si>
    <t>${MS3.select('includesConfigItem', 'ColdForgingProcess', 1).select('hasColdForgingStation', '', 0).label}</t>
  </si>
  <si>
    <t>${MS3.select('includesConfigItem', 'ColdForgingProcess', 1).select('hasMSURate', '', 0).label}</t>
  </si>
  <si>
    <t>${MS3.select('includesConfigItem', 'ColdForgingProcess', 1).coldForgingProcessBasicCostPerHr}</t>
  </si>
  <si>
    <t>${MS3.select('includesConfigItem', 'ColdForgingProcess', 1).coldForgingProcessEfficiency}</t>
  </si>
  <si>
    <t>${MS3.select('includesConfigItem', 'ColdForgingProcess', 1).coldForgingProcessRunRate}</t>
  </si>
  <si>
    <t>${MS3.select('includesConfigItem', 'ColdForgingProcess', 1).coldForgingProcessRealCostPerHr}</t>
  </si>
  <si>
    <t>${MS3.select('includesConfigItem', 'ColdForgingProcess', 1).coldForgingProcessMachineCostPerPc}</t>
  </si>
  <si>
    <t>${MS3.select('includesConfigItem', 'ColdForgingProcess', 1).coldForgingProcessSetupTime}</t>
  </si>
  <si>
    <t>${MS3.select('includesConfigItem', 'ColdForgingProcess', 1).metalStampingQtyPerRun}</t>
  </si>
  <si>
    <t>${MS3.select('includesConfigItem', 'ColdForgingProcess', 1).coldForgingProcessSetupCostPerPc}</t>
  </si>
  <si>
    <t>${MS3.select('includesConfigItem', 'ColdForgingProcess', 1).coldForgingProcessToolMaintenance}</t>
  </si>
  <si>
    <t>${MS3.select('includesConfigItem', 'ColdForgingProcess', 1).coldForgingProcessMaintenanceCostPerPc}</t>
  </si>
  <si>
    <t>${MS3.select('includesConfigItem', 'ColdForgingProcess', 1).coldForgingProcessTotalCostPerPc}</t>
  </si>
  <si>
    <t>${MS3.select('configItemIncludedBy', '', 0).select('includesSalesItem', 'ColdForgingProcess', 2).objectName}</t>
  </si>
  <si>
    <t>${MS3.select('includesConfigItem', 'ColdForgingProcess',2).metalStampingToolCost}</t>
  </si>
  <si>
    <t>${MS3.select('includesConfigItem', 'ColdForgingProcess', 2).select('hasColdForgingStation', '', 0).label}</t>
  </si>
  <si>
    <t>${MS3.select('includesConfigItem', 'ColdForgingProcess', 2).select('hasMSURate', '', 0).label}</t>
  </si>
  <si>
    <t>${MS3.select('includesConfigItem', 'ColdForgingProcess', 2).coldForgingProcessBasicCostPerHr}</t>
  </si>
  <si>
    <t>${MS3.select('includesConfigItem', 'ColdForgingProcess', 2).coldForgingProcessEfficiency}</t>
  </si>
  <si>
    <t>${MS3.select('includesConfigItem', 'ColdForgingProcess', 2).coldForgingProcessRunRate}</t>
  </si>
  <si>
    <t>${MS3.select('includesConfigItem', 'ColdForgingProcess', 2).coldForgingProcessRealCostPerHr}</t>
  </si>
  <si>
    <t>${MS3.select('includesConfigItem', 'ColdForgingProcess', 2).coldForgingProcessMachineCostPerPc}</t>
  </si>
  <si>
    <t>${MS3.select('includesConfigItem', 'ColdForgingProcess', 2).coldForgingProcessSetupTime}</t>
  </si>
  <si>
    <t>${MS3.select('includesConfigItem', 'ColdForgingProcess', 2).metalStampingQtyPerRun}</t>
  </si>
  <si>
    <t>${MS3.select('includesConfigItem', 'ColdForgingProcess', 2).coldForgingProcessSetupCostPerPc}</t>
  </si>
  <si>
    <t>${MS3.select('includesConfigItem', 'ColdForgingProcess', 2).coldForgingProcessToolMaintenance}</t>
  </si>
  <si>
    <t>${MS3.select('includesConfigItem', 'ColdForgingProcess', 2).coldForgingProcessMaintenanceCostPerPc}</t>
  </si>
  <si>
    <t>${MS3.select('includesConfigItem', 'ColdForgingProcess', 2).coldForgingProcessTotalCostPerPc}</t>
  </si>
  <si>
    <t>${MS3.select('configItemIncludedBy', '', 0).select('includesSalesItem', 'ColdForgingProcess', 3).objectName}</t>
  </si>
  <si>
    <t>${MS3.select('includesConfigItem', 'ColdForgingProcess', 3).metalStampingToolCost}</t>
  </si>
  <si>
    <t>${MS3.select('includesConfigItem', 'ColdForgingProcess', 3).select('hasColdForgingStation', '', 0).label}</t>
  </si>
  <si>
    <t>${MS3.select('includesConfigItem', 'ColdForgingProcess', 3).select('hasMSURate', '', 0).label}</t>
  </si>
  <si>
    <t>${MS3.select('includesConfigItem', 'ColdForgingProcess', 3).coldForgingProcessBasicCostPerHr}</t>
  </si>
  <si>
    <t>${MS3.select('includesConfigItem', 'ColdForgingProcess', 3).coldForgingProcessEfficiency}</t>
  </si>
  <si>
    <t>${MS3.select('includesConfigItem', 'ColdForgingProcess', 3).coldForgingProcessRunRate}</t>
  </si>
  <si>
    <t>${MS3.select('includesConfigItem', 'ColdForgingProcess', 3).coldForgingProcessRealCostPerHr}</t>
  </si>
  <si>
    <t>${MS3.select('includesConfigItem', 'ColdForgingProcess', 3).coldForgingProcessMachineCostPerPc}</t>
  </si>
  <si>
    <t>${MS3.select('includesConfigItem', 'ColdForgingProcess', 3).coldForgingProcessSetupTime}</t>
  </si>
  <si>
    <t>${MS3.select('includesConfigItem', 'ColdForgingProcess', 3).metalStampingQtyPerRun}</t>
  </si>
  <si>
    <t>${MS3.select('includesConfigItem', 'ColdForgingProcess', 3).coldForgingProcessSetupCostPerPc}</t>
  </si>
  <si>
    <t>${MS3.select('includesConfigItem', 'ColdForgingProcess', 3).coldForgingProcessToolMaintenance}</t>
  </si>
  <si>
    <t>${MS3.select('includesConfigItem', 'ColdForgingProcess', 3).coldForgingProcessMaintenanceCostPerPc}</t>
  </si>
  <si>
    <t>${MS3.select('includesConfigItem', 'ColdForgingProcess', 3).coldForgingProcessTotalCostPerPc}</t>
  </si>
  <si>
    <t>${MS3.select('configItemIncludedBy', '', 0).select('includesSalesItem', 'ColdForgingProcess', 4).objectName}</t>
  </si>
  <si>
    <t>${MS3.select('includesConfigItem', 'ColdForgingProcess', 4).metalStampingToolCost}</t>
  </si>
  <si>
    <t>${MS3.select('includesConfigItem', 'ColdForgingProcess', 4).select('hasColdForgingStation', '', 0).label}</t>
  </si>
  <si>
    <t>${MS3.select('includesConfigItem', 'ColdForgingProcess', 4).select('hasMSURate', '', 0).label}</t>
  </si>
  <si>
    <t>${MS3.select('includesConfigItem', 'ColdForgingProcess', 4).coldForgingProcessBasicCostPerHr}</t>
  </si>
  <si>
    <t>${MS3.select('includesConfigItem', 'ColdForgingProcess', 4).coldForgingProcessEfficiency}</t>
  </si>
  <si>
    <t>${MS3.select('includesConfigItem', 'ColdForgingProcess', 4).coldForgingProcessRunRate}</t>
  </si>
  <si>
    <t>${MS3.select('includesConfigItem', 'ColdForgingProcess', 4).coldForgingProcessRealCostPerHr}</t>
  </si>
  <si>
    <t>${MS3.select('includesConfigItem', 'ColdForgingProcess', 4).coldForgingProcessMachineCostPerPc}</t>
  </si>
  <si>
    <t>${MS3.select('includesConfigItem', 'ColdForgingProcess', 4).coldForgingProcessSetupTime}</t>
  </si>
  <si>
    <t>${MS3.select('includesConfigItem', 'ColdForgingProcess', 4).metalStampingQtyPerRun}</t>
  </si>
  <si>
    <t>${MS3.select('includesConfigItem', 'ColdForgingProcess', 4).coldForgingProcessSetupCostPerPc}</t>
  </si>
  <si>
    <t>${MS3.select('includesConfigItem', 'ColdForgingProcess', 4).coldForgingProcessToolMaintenance}</t>
  </si>
  <si>
    <t>${MS3.select('includesConfigItem', 'ColdForgingProcess', 4).coldForgingProcessMaintenanceCostPerPc}</t>
  </si>
  <si>
    <t>${MS3.select('includesConfigItem', 'ColdForgingProcess', 4).coldForgingProcessTotalCostPerPc}</t>
  </si>
  <si>
    <t>${MS3.select('configItemIncludedBy', '', 0).select('includesSalesItem', 'DieCastingProcess', 0).objectName}</t>
  </si>
  <si>
    <t>${MS3.select('includesConfigItem', 'DieCastingProcess', 0).metalStampingToolCost}</t>
  </si>
  <si>
    <t>${MS3.select('includesConfigItem', 'DieCastingProcess', 0).select('hasDieCastingStation', '', 0).label}</t>
  </si>
  <si>
    <t>${MS3.select('includesConfigItem', 'DieCastingProcess', 0).select('hasMSURate', '', 0).label}</t>
  </si>
  <si>
    <t>${MS3.select('includesConfigItem', 'DieCastingProcess', 0).dieCastingCycleTime}</t>
  </si>
  <si>
    <t>${MS3.select('includesConfigItem', 'DieCastingProcess', 0).dieCastingEff}</t>
  </si>
  <si>
    <t>${MS3.select('includesConfigItem', 'DieCastingProcess', 0).dieCastingQtyHr}</t>
  </si>
  <si>
    <t>${MS3.select('includesConfigItem', 'DieCastingProcess', 0).dieCastingWorkStationRateHr}</t>
  </si>
  <si>
    <t>${MS3.select('includesConfigItem', 'DieCastingProcess', 0).dieCastingMachineCostPerPc}</t>
  </si>
  <si>
    <t>${MS3.select('includesConfigItem', 'DieCastingProcess', 0).dieCastingSetup}</t>
  </si>
  <si>
    <t>${MS3.select('includesConfigItem', 'DieCastingProcess', 0).dieCastingQtyRun}</t>
  </si>
  <si>
    <t>${MS3.select('includesConfigItem', 'DieCastingProcess', 0).dieCastingSetupCostPerPc}</t>
  </si>
  <si>
    <t>${MS3.select('includesConfigItem', 'DieCastingProcess', 0).dieCastingCapacity}</t>
  </si>
  <si>
    <t>${MS3.select('includesConfigItem', 'DieCastingProcess', 0).dieCastingYieldLoss}</t>
  </si>
  <si>
    <t>${MS3.select('includesConfigItem', 'DieCastingProcess', 0).dieCastingTotalCostPerPc}</t>
  </si>
  <si>
    <t>${MS3.select('configItemIncludedBy', '', 0).select('includesSalesItem', 'DieCastingProcess', 1).objectName}</t>
  </si>
  <si>
    <t>${MS3.select('includesConfigItem', 'DieCastingProcess', 1).metalStampingToolCost}</t>
  </si>
  <si>
    <t>${MS3.select('includesConfigItem', 'DieCastingProcess', 1).select('hasDieCastingStation', '', 0).label}</t>
  </si>
  <si>
    <t>${MS3.select('includesConfigItem', 'DieCastingProcess', 1).select('hasMSURate', '', 0).label}</t>
  </si>
  <si>
    <t>${MS3.select('includesConfigItem', 'DieCastingProcess', 1).dieCastingCycleTime}</t>
  </si>
  <si>
    <t>${MS3.select('includesConfigItem', 'DieCastingProcess', 1).dieCastingEff}</t>
  </si>
  <si>
    <t>${MS3.select('includesConfigItem', 'DieCastingProcess', 1).dieCastingQtyHr}</t>
  </si>
  <si>
    <t>${MS3.select('includesConfigItem', 'DieCastingProcess', 1).dieCastingWorkStationRateHr}</t>
  </si>
  <si>
    <t>${MS3.select('includesConfigItem', 'DieCastingProcess', 1).dieCastingMachineCostPerPc}</t>
  </si>
  <si>
    <t>${MS3.select('includesConfigItem', 'DieCastingProcess', 1).dieCastingSetup}</t>
  </si>
  <si>
    <t>${MS3.select('includesConfigItem', 'DieCastingProcess', 1).dieCastingQtyRun}</t>
  </si>
  <si>
    <t>${MS3.select('includesConfigItem', 'DieCastingProcess', 1).dieCastingSetupCostPerPc}</t>
  </si>
  <si>
    <t>${MS3.select('includesConfigItem', 'DieCastingProcess', 1).dieCastingCapacity}</t>
  </si>
  <si>
    <t>${MS3.select('includesConfigItem', 'DieCastingProcess', 1).dieCastingYieldLoss}</t>
  </si>
  <si>
    <t>${MS3.select('includesConfigItem', 'DieCastingProcess', 1).dieCastingTotalCostPerPc}</t>
  </si>
  <si>
    <t>${MS3.select('configItemIncludedBy', '', 0).select('includesSalesItem', 'DieCastingProcess', 2).objectName}</t>
  </si>
  <si>
    <t>${MS3.select('includesConfigItem', 'DieCastingProcess', 2).metalStampingToolCost}</t>
  </si>
  <si>
    <t>${MS3.select('includesConfigItem', 'DieCastingProcess', 2).select('hasDieCastingStation', '', 0).label}</t>
  </si>
  <si>
    <t>${MS3.select('includesConfigItem', 'DieCastingProcess', 2).select('hasMSURate', '', 0).label}</t>
  </si>
  <si>
    <t>${MS3.select('includesConfigItem', 'DieCastingProcess', 2).dieCastingCycleTime}</t>
  </si>
  <si>
    <t>${MS3.select('includesConfigItem', 'DieCastingProcess', 2).dieCastingEff}</t>
  </si>
  <si>
    <t>${MS3.select('includesConfigItem', 'DieCastingProcess', 2).dieCastingQtyHr}</t>
  </si>
  <si>
    <t>${MS3.select('includesConfigItem', 'DieCastingProcess', 2).dieCastingWorkStationRateHr}</t>
  </si>
  <si>
    <t>${MS3.select('includesConfigItem', 'DieCastingProcess', 2).dieCastingMachineCostPerPc}</t>
  </si>
  <si>
    <t>${MS3.select('includesConfigItem', 'DieCastingProcess', 2).dieCastingSetup}</t>
  </si>
  <si>
    <t>${MS3.select('includesConfigItem', 'DieCastingProcess', 2).dieCastingQtyRun}</t>
  </si>
  <si>
    <t>${MS3.select('includesConfigItem', 'DieCastingProcess', 2).dieCastingSetupCostPerPc}</t>
  </si>
  <si>
    <t>${MS3.select('includesConfigItem', 'DieCastingProcess', 2).dieCastingCapacity}</t>
  </si>
  <si>
    <t>${MS3.select('includesConfigItem', 'DieCastingProcess', 2).dieCastingYieldLoss}</t>
  </si>
  <si>
    <t>${MS3.select('includesConfigItem', 'DieCastingProcess', 2).dieCastingTotalCostPerPc}</t>
  </si>
  <si>
    <t>${MS3.select('configItemIncludedBy', '', 0).select('includesSalesItem', 'DieCastingProcess', 3).objectName}</t>
  </si>
  <si>
    <t>${MS3.select('includesConfigItem', 'DieCastingProcess', 3).metalStampingToolCost}</t>
  </si>
  <si>
    <t>${MS3.select('includesConfigItem', 'DieCastingProcess', 3).select('hasDieCastingStation', '', 0).label}</t>
  </si>
  <si>
    <t>${MS3.select('includesConfigItem', 'DieCastingProcess', 3).select('hasMSURate', '', 0).label}</t>
  </si>
  <si>
    <t>${MS3.select('includesConfigItem', 'DieCastingProcess', 3).dieCastingCycleTime}</t>
  </si>
  <si>
    <t>${MS3.select('includesConfigItem', 'DieCastingProcess', 3).dieCastingEff}</t>
  </si>
  <si>
    <t>${MS3.select('includesConfigItem', 'DieCastingProcess', 3).dieCastingQtyHr}</t>
  </si>
  <si>
    <t>${MS3.select('includesConfigItem', 'DieCastingProcess', 3).dieCastingWorkStationRateHr}</t>
  </si>
  <si>
    <t>${MS3.select('includesConfigItem', 'DieCastingProcess', 3).dieCastingMachineCostPerPc}</t>
  </si>
  <si>
    <t>${MS3.select('includesConfigItem', 'DieCastingProcess', 3).dieCastingSetup}</t>
  </si>
  <si>
    <t>${MS3.select('includesConfigItem', 'DieCastingProcess', 3).dieCastingQtyRun}</t>
  </si>
  <si>
    <t>${MS3.select('includesConfigItem', 'DieCastingProcess', 3).dieCastingSetupCostPerPc}</t>
  </si>
  <si>
    <t>${MS3.select('includesConfigItem', 'DieCastingProcess', 3).dieCastingCapacity}</t>
  </si>
  <si>
    <t>${MS3.select('includesConfigItem', 'DieCastingProcess', 3).dieCastingYieldLoss}</t>
  </si>
  <si>
    <t>${MS3.select('includesConfigItem', 'DieCastingProcess', 3).dieCastingTotalCostPerPc}</t>
  </si>
  <si>
    <t>${MS3.select('configItemIncludedBy', '', 0).select('includesSalesItem', 'DieCastingProcess', 4).objectName}</t>
  </si>
  <si>
    <t>${MS3.select('includesConfigItem', 'DieCastingProcess', 4).metalStampingToolCost}</t>
  </si>
  <si>
    <t>${MS3.select('includesConfigItem', 'DieCastingProcess', 4).select('hasDieCastingStation', '', 0).label}</t>
  </si>
  <si>
    <t>${MS3.select('includesConfigItem', 'DieCastingProcess', 4).select('hasMSURate', '', 0).label}</t>
  </si>
  <si>
    <t>${MS3.select('includesConfigItem', 'DieCastingProcess', 4).dieCastingCycleTime}</t>
  </si>
  <si>
    <t>${MS3.select('includesConfigItem', 'DieCastingProcess', 4).dieCastingEff}</t>
  </si>
  <si>
    <t>${MS3.select('includesConfigItem', 'DieCastingProcess', 4).dieCastingQtyHr}</t>
  </si>
  <si>
    <t>${MS3.select('includesConfigItem', 'DieCastingProcess', 4).dieCastingWorkStationRateHr}</t>
  </si>
  <si>
    <t>${MS3.select('includesConfigItem', 'DieCastingProcess', 4).dieCastingMachineCostPerPc}</t>
  </si>
  <si>
    <t>${MS3.select('includesConfigItem', 'DieCastingProcess', 4).dieCastingSetup}</t>
  </si>
  <si>
    <t>${MS3.select('includesConfigItem', 'DieCastingProcess', 4).dieCastingQtyRun}</t>
  </si>
  <si>
    <t>${MS3.select('includesConfigItem', 'DieCastingProcess', 4).dieCastingSetupCostPerPc}</t>
  </si>
  <si>
    <t>${MS3.select('includesConfigItem', 'DieCastingProcess', 4).dieCastingCapacity}</t>
  </si>
  <si>
    <t>${MS3.select('includesConfigItem', 'DieCastingProcess', 4).dieCastingYieldLoss}</t>
  </si>
  <si>
    <t>${MS3.select('includesConfigItem', 'DieCastingProcess', 4).dieCastingTotalCostPerPc}</t>
  </si>
  <si>
    <t>${MS3.select('configItemIncludedBy', '', 0).select('includesSalesItem', 'SecondaryProcess', 0).objectName}</t>
  </si>
  <si>
    <t>${MS3.select('includesConfigItem', 'SecondaryProcess', 0).metalStampingToolCost}</t>
  </si>
  <si>
    <t>${MS3.select('includesConfigItem', 'SecondaryProcess', 0).select('hasProcessStation', '', 0).label}</t>
  </si>
  <si>
    <t>${MS3.select('includesConfigItem', 'SecondaryProcess', 0).select('hasMSURate', '', 0).label}</t>
  </si>
  <si>
    <t>${MS3.select('includesConfigItem', 'SecondaryProcess', 0).processCycleTime}</t>
  </si>
  <si>
    <t>${MS3.select('includesConfigItem', 'SecondaryProcess', 0).processEff}</t>
  </si>
  <si>
    <t>${MS3.select('includesConfigItem', 'SecondaryProcess', 0).processMachineQtyPerHour}</t>
  </si>
  <si>
    <t>${MS3.select('includesConfigItem', 'SecondaryProcess', 0).processMachineRatePerHr}</t>
  </si>
  <si>
    <t>${MS3.select('includesConfigItem', 'SecondaryProcess', 0).processMachineCostPerPiece}</t>
  </si>
  <si>
    <t>${MS3.select('includesConfigItem', 'SecondaryProcess', 0).processSetup}</t>
  </si>
  <si>
    <t>${MS3.select('includesConfigItem', 'SecondaryProcess', 0).metalStampingQtyPerRun}</t>
  </si>
  <si>
    <t>${MS3.select('includesConfigItem', 'SecondaryProcess', 0).processSuCostPc}</t>
  </si>
  <si>
    <t>${MS3.select('includesConfigItem', 'SecondaryProcess', 0).processLabourCostPerPiece}</t>
  </si>
  <si>
    <t>${MS3.select('includesConfigItem', 'SecondaryProcess', 0).processLoss}</t>
  </si>
  <si>
    <t>${MS3.select('includesConfigItem', 'SecondaryProcess', 0).processTotalCostPerPiece}</t>
  </si>
  <si>
    <t>${MS3.select('includesConfigItem', 'SecondaryProcess', 0).tumblingQtyPerLoad}</t>
  </si>
  <si>
    <t>${MS3.select('includesConfigItem', 'SecondaryProcess', 0).tumblingTimeperPLS}</t>
  </si>
  <si>
    <t>${MS3.select('includesConfigItem', 'SecondaryProcess', 0).tumblingSetupTime}</t>
  </si>
  <si>
    <t>${MS3.select('includesConfigItem', 'SecondaryProcess', 0).tumblingPLSMax}</t>
  </si>
  <si>
    <t>${MS3.select('includesConfigItem', 'SecondaryProcess', 0).tumblingHcPerHr}</t>
  </si>
  <si>
    <t>${MS3.select('includesConfigItem', 'SecondaryProcess', 0).tumblingAdditionalCost}</t>
  </si>
  <si>
    <t>${MS3.select('includesConfigItem', 'SecondaryProcess', 0).tumblingQtyPerAddCost}</t>
  </si>
  <si>
    <t>${MS3.select('includesConfigItem', 'SecondaryProcess', 0).tumblingQC}</t>
  </si>
  <si>
    <t>${MS3.select('includesConfigItem', 'SecondaryProcess', 0).processAddtionCostPerPc}</t>
  </si>
  <si>
    <t>${MS3.select('includesConfigItem', 'SecondaryProcess', 0).processQCCostPerPc}</t>
  </si>
  <si>
    <t>${MS3.select('configItemIncludedBy', '', 0).select('includesSalesItem', 'SecondaryProcess', 1).objectName}</t>
  </si>
  <si>
    <t>${MS3.select('includesConfigItem', 'SecondaryProcess', 1).metalStampingToolCost}</t>
  </si>
  <si>
    <t>${MS3.select('includesConfigItem', 'SecondaryProcess', 1).select('hasProcessStation', '', 0).label}</t>
  </si>
  <si>
    <t>${MS3.select('includesConfigItem', 'SecondaryProcess', 1).select('hasMSURate', '', 0).label}</t>
  </si>
  <si>
    <t>${MS3.select('includesConfigItem', 'SecondaryProcess', 1).processCycleTime}</t>
  </si>
  <si>
    <t>${MS3.select('includesConfigItem', 'SecondaryProcess', 1).processEff}</t>
  </si>
  <si>
    <t>${MS3.select('includesConfigItem', 'SecondaryProcess', 1).processMachineQtyPerHour}</t>
  </si>
  <si>
    <t>${MS3.select('includesConfigItem', 'SecondaryProcess', 1).processMachineRatePerHr}</t>
  </si>
  <si>
    <t>${MS3.select('includesConfigItem', 'SecondaryProcess', 1).processMachineCostPerPiece}</t>
  </si>
  <si>
    <t>${MS3.select('includesConfigItem', 'SecondaryProcess', 1).processSetup}</t>
  </si>
  <si>
    <t>${MS3.select('includesConfigItem', 'SecondaryProcess', 1).metalStampingQtyPerRun}</t>
  </si>
  <si>
    <t>${MS3.select('includesConfigItem', 'SecondaryProcess', 1).processSuCostPc}</t>
  </si>
  <si>
    <t>${MS3.select('includesConfigItem', 'SecondaryProcess', 1).processLabourCostPerPiece}</t>
  </si>
  <si>
    <t>${MS3.select('includesConfigItem', 'SecondaryProcess', 1).processLoss}</t>
  </si>
  <si>
    <t>${MS3.select('includesConfigItem', 'SecondaryProcess', 1).processTotalCostPerPiece}</t>
  </si>
  <si>
    <t>${MS3.select('includesConfigItem', 'SecondaryProcess', 1).tumblingQtyPerLoad}</t>
  </si>
  <si>
    <t>${MS3.select('includesConfigItem', 'SecondaryProcess', 1).tumblingTimeperPLS}</t>
  </si>
  <si>
    <t>${MS3.select('includesConfigItem', 'SecondaryProcess', 1).tumblingSetupTime}</t>
  </si>
  <si>
    <t>${MS3.select('includesConfigItem', 'SecondaryProcess', 1).tumblingPLSMax}</t>
  </si>
  <si>
    <t>${MS3.select('includesConfigItem', 'SecondaryProcess', 1).tumblingHcPerHr}</t>
  </si>
  <si>
    <t>${MS3.select('includesConfigItem', 'SecondaryProcess', 1).tumblingAdditionalCost}</t>
  </si>
  <si>
    <t>${MS3.select('includesConfigItem', 'SecondaryProcess', 1).tumblingQtyPerAddCost}</t>
  </si>
  <si>
    <t>${MS3.select('includesConfigItem', 'SecondaryProcess', 1).tumblingQC}</t>
  </si>
  <si>
    <t>${MS3.select('includesConfigItem', 'SecondaryProcess', 1).processAddtionCostPerPc}</t>
  </si>
  <si>
    <t>${MS3.select('includesConfigItem', 'SecondaryProcess', 1).processQCCostPerPc}</t>
  </si>
  <si>
    <t>${MS3.select('configItemIncludedBy', '', 0).select('includesSalesItem', 'SecondaryProcess', 2).objectName}</t>
  </si>
  <si>
    <t>${MS3.select('includesConfigItem', 'SecondaryProcess', 2).metalStampingToolCost}</t>
  </si>
  <si>
    <t>${MS3.select('includesConfigItem', 'SecondaryProcess', 2).select('hasProcessStation', '', 0).label}</t>
  </si>
  <si>
    <t>${MS3.select('includesConfigItem', 'SecondaryProcess', 2).select('hasMSURate', '', 0).label}</t>
  </si>
  <si>
    <t>${MS3.select('includesConfigItem', 'SecondaryProcess', 2).processCycleTime}</t>
  </si>
  <si>
    <t>${MS3.select('includesConfigItem', 'SecondaryProcess', 2).processEff}</t>
  </si>
  <si>
    <t>${MS3.select('includesConfigItem', 'SecondaryProcess', 2).processMachineQtyPerHour}</t>
  </si>
  <si>
    <t>${MS3.select('includesConfigItem', 'SecondaryProcess', 2).processMachineRatePerHr}</t>
  </si>
  <si>
    <t>${MS3.select('includesConfigItem', 'SecondaryProcess', 2).processMachineCostPerPiece}</t>
  </si>
  <si>
    <t>${MS3.select('includesConfigItem', 'SecondaryProcess', 2).processSetup}</t>
  </si>
  <si>
    <t>${MS3.select('includesConfigItem', 'SecondaryProcess', 2).metalStampingQtyPerRun}</t>
  </si>
  <si>
    <t>${MS3.select('includesConfigItem', 'SecondaryProcess', 2).processSuCostPc}</t>
  </si>
  <si>
    <t>${MS3.select('includesConfigItem', 'SecondaryProcess', 2).processLabourCostPerPiece}</t>
  </si>
  <si>
    <t>${MS3.select('includesConfigItem', 'SecondaryProcess', 2).processLoss}</t>
  </si>
  <si>
    <t>${MS3.select('includesConfigItem', 'SecondaryProcess', 2).processTotalCostPerPiece}</t>
  </si>
  <si>
    <t>${MS3.select('includesConfigItem', 'SecondaryProcess', 2).tumblingQtyPerLoad}</t>
  </si>
  <si>
    <t>${MS3.select('includesConfigItem', 'SecondaryProcess', 2).tumblingTimeperPLS}</t>
  </si>
  <si>
    <t>${MS3.select('includesConfigItem', 'SecondaryProcess', 2).tumblingSetupTime}</t>
  </si>
  <si>
    <t>${MS3.select('includesConfigItem', 'SecondaryProcess', 2).tumblingPLSMax}</t>
  </si>
  <si>
    <t>${MS3.select('includesConfigItem', 'SecondaryProcess', 2).tumblingHcPerHr}</t>
  </si>
  <si>
    <t>${MS3.select('includesConfigItem', 'SecondaryProcess', 2).tumblingAdditionalCost}</t>
  </si>
  <si>
    <t>${MS3.select('includesConfigItem', 'SecondaryProcess', 2).tumblingQtyPerAddCost}</t>
  </si>
  <si>
    <t>${MS3.select('includesConfigItem', 'SecondaryProcess', 2).tumblingQC}</t>
  </si>
  <si>
    <t>${MS3.select('includesConfigItem', 'SecondaryProcess', 2).processAddtionCostPerPc}</t>
  </si>
  <si>
    <t>${MS3.select('includesConfigItem', 'SecondaryProcess', 2).processQCCostPerPc}</t>
  </si>
  <si>
    <t>${MS3.select('configItemIncludedBy', '', 0).select('includesSalesItem', 'SecondaryProcess', 3).objectName}</t>
  </si>
  <si>
    <t>${MS3.select('includesConfigItem', 'SecondaryProcess', 3).metalStampingToolCost}</t>
  </si>
  <si>
    <t>${MS3.select('includesConfigItem', 'SecondaryProcess', 3).select('hasProcessStation', '', 0).label}</t>
  </si>
  <si>
    <t>${MS3.select('includesConfigItem', 'SecondaryProcess', 3).select('hasMSURate', '', 0).label}</t>
  </si>
  <si>
    <t>${MS3.select('includesConfigItem', 'SecondaryProcess', 3).processCycleTime}</t>
  </si>
  <si>
    <t>${MS3.select('includesConfigItem', 'SecondaryProcess', 3).processEff}</t>
  </si>
  <si>
    <t>${MS3.select('includesConfigItem', 'SecondaryProcess', 3).processMachineQtyPerHour}</t>
  </si>
  <si>
    <t>${MS3.select('includesConfigItem', 'SecondaryProcess', 3).processMachineRatePerHr}</t>
  </si>
  <si>
    <t>${MS3.select('includesConfigItem', 'SecondaryProcess', 3).processMachineCostPerPiece}</t>
  </si>
  <si>
    <t>${MS3.select('includesConfigItem', 'SecondaryProcess', 3).processSetup}</t>
  </si>
  <si>
    <t>${MS3.select('includesConfigItem', 'SecondaryProcess', 3).metalStampingQtyPerRun}</t>
  </si>
  <si>
    <t>${MS3.select('includesConfigItem', 'SecondaryProcess', 3).processSuCostPc}</t>
  </si>
  <si>
    <t>${MS3.select('includesConfigItem', 'SecondaryProcess', 3).processLabourCostPerPiece}</t>
  </si>
  <si>
    <t>${MS3.select('includesConfigItem', 'SecondaryProcess', 3).processLoss}</t>
  </si>
  <si>
    <t>${MS3.select('includesConfigItem', 'SecondaryProcess', 3).processTotalCostPerPiece}</t>
  </si>
  <si>
    <t>${MS3.select('includesConfigItem', 'SecondaryProcess', 3).tumblingQtyPerLoad}</t>
  </si>
  <si>
    <t>${MS3.select('includesConfigItem', 'SecondaryProcess', 3).tumblingTimeperPLS}</t>
  </si>
  <si>
    <t>${MS3.select('includesConfigItem', 'SecondaryProcess', 3).tumblingSetupTime}</t>
  </si>
  <si>
    <t>${MS3.select('includesConfigItem', 'SecondaryProcess', 3).tumblingPLSMax}</t>
  </si>
  <si>
    <t>${MS3.select('includesConfigItem', 'SecondaryProcess', 3).tumblingHcPerHr}</t>
  </si>
  <si>
    <t>${MS3.select('includesConfigItem', 'SecondaryProcess', 3).tumblingAdditionalCost}</t>
  </si>
  <si>
    <t>${MS3.select('includesConfigItem', 'SecondaryProcess', 3).tumblingQtyPerAddCost}</t>
  </si>
  <si>
    <t>${MS3.select('includesConfigItem', 'SecondaryProcess', 3).tumblingQC}</t>
  </si>
  <si>
    <t>${MS3.select('includesConfigItem', 'SecondaryProcess', 3).processAddtionCostPerPc}</t>
  </si>
  <si>
    <t>${MS3.select('includesConfigItem', 'SecondaryProcess', 3).processQCCostPerPc}</t>
  </si>
  <si>
    <t>${MS3.select('configItemIncludedBy', '', 0).select('includesSalesItem', 'SecondaryProcess', 4).objectName}</t>
  </si>
  <si>
    <t>${MS3.select('includesConfigItem', 'SecondaryProcess', 4).metalStampingToolCost}</t>
  </si>
  <si>
    <t>${MS3.select('includesConfigItem', 'SecondaryProcess', 4).select('hasProcessStation', '', 0).label}</t>
  </si>
  <si>
    <t>${MS3.select('includesConfigItem', 'SecondaryProcess', 4).select('hasMSURate', '', 0).label}</t>
  </si>
  <si>
    <t>${MS3.select('includesConfigItem', 'SecondaryProcess', 4).processCycleTime}</t>
  </si>
  <si>
    <t>${MS3.select('includesConfigItem', 'SecondaryProcess', 4).processEff}</t>
  </si>
  <si>
    <t>${MS3.select('includesConfigItem', 'SecondaryProcess', 4).processMachineQtyPerHour}</t>
  </si>
  <si>
    <t>${MS3.select('includesConfigItem', 'SecondaryProcess', 4).processMachineRatePerHr}</t>
  </si>
  <si>
    <t>${MS3.select('includesConfigItem', 'SecondaryProcess', 4).processMachineCostPerPiece}</t>
  </si>
  <si>
    <t>${MS3.select('includesConfigItem', 'SecondaryProcess', 4).processSetup}</t>
  </si>
  <si>
    <t>${MS3.select('includesConfigItem', 'SecondaryProcess', 4).metalStampingQtyPerRun}</t>
  </si>
  <si>
    <t>${MS3.select('includesConfigItem', 'SecondaryProcess', 4).processSuCostPc}</t>
  </si>
  <si>
    <t>${MS3.select('includesConfigItem', 'SecondaryProcess', 4).processLabourCostPerPiece}</t>
  </si>
  <si>
    <t>${MS3.select('includesConfigItem', 'SecondaryProcess', 4).processLoss}</t>
  </si>
  <si>
    <t>${MS3.select('includesConfigItem', 'SecondaryProcess', 4).processTotalCostPerPiece}</t>
  </si>
  <si>
    <t>${MS3.select('includesConfigItem', 'SecondaryProcess', 4).tumblingQtyPerLoad}</t>
  </si>
  <si>
    <t>${MS3.select('includesConfigItem', 'SecondaryProcess', 4).tumblingTimeperPLS}</t>
  </si>
  <si>
    <t>${MS3.select('includesConfigItem', 'SecondaryProcess', 4).tumblingSetupTime}</t>
  </si>
  <si>
    <t>${MS3.select('includesConfigItem', 'SecondaryProcess', 4).tumblingPLSMax}</t>
  </si>
  <si>
    <t>${MS3.select('includesConfigItem', 'SecondaryProcess', 4).tumblingHcPerHr}</t>
  </si>
  <si>
    <t>${MS3.select('includesConfigItem', 'SecondaryProcess', 4).tumblingAdditionalCost}</t>
  </si>
  <si>
    <t>${MS3.select('includesConfigItem', 'SecondaryProcess', 4).tumblingQtyPerAddCost}</t>
  </si>
  <si>
    <t>${MS3.select('includesConfigItem', 'SecondaryProcess', 4).tumblingQC}</t>
  </si>
  <si>
    <t>${MS3.select('includesConfigItem', 'SecondaryProcess', 4).processAddtionCostPerPc}</t>
  </si>
  <si>
    <t>${MS3.select('includesConfigItem', 'SecondaryProcess', 4).processQCCostPerPc}</t>
  </si>
  <si>
    <t>${MS3.select('configItemIncludedBy', '', 0).select('includesSalesItem', 'SecondaryFinishingProcess', 0).objectName}</t>
  </si>
  <si>
    <t>${MS3.select('includesConfigItem', 'SecondaryFinishingProcess', 0).metalStampingToolCost}</t>
  </si>
  <si>
    <t>${MS3.select('includesConfigItem', 'SecondaryFinishingProcess', 0).select('hasProcessStation', '', 0).label}</t>
  </si>
  <si>
    <t>${MS3.select('includesConfigItem', 'SecondaryFinishingProcess', 0).select('hasMSURate', '', 0).label}</t>
  </si>
  <si>
    <t>${MS3.select('includesConfigItem', 'SecondaryFinishingProcess', 0).processCycleTime}</t>
  </si>
  <si>
    <t>${MS3.select('includesConfigItem', 'SecondaryFinishingProcess', 0).processEff}</t>
  </si>
  <si>
    <t>${MS3.select('includesConfigItem', 'SecondaryFinishingProcess', 0).processMachineQtyPerHour}</t>
  </si>
  <si>
    <t>${MS3.select('includesConfigItem', 'SecondaryFinishingProcess', 0).processMachineRatePerHr}</t>
  </si>
  <si>
    <t>${MS3.select('includesConfigItem', 'SecondaryFinishingProcess', 0).processMachineCostPerPiece}</t>
  </si>
  <si>
    <t>${MS3.select('includesConfigItem', 'SecondaryFinishingProcess', 0).processSetup}</t>
  </si>
  <si>
    <t>${MS3.select('includesConfigItem', 'SecondaryFinishingProcess', 0).metalStampingQtyPerRun}</t>
  </si>
  <si>
    <t>${MS3.select('includesConfigItem', 'SecondaryFinishingProcess', 0).processSuCostPc}</t>
  </si>
  <si>
    <t>${MS3.select('includesConfigItem', 'SecondaryFinishingProcess', 0).processLabourCostPerPiece}</t>
  </si>
  <si>
    <t>${MS3.select('includesConfigItem', 'SecondaryFinishingProcess', 0).processTotalCostPerPiece}</t>
  </si>
  <si>
    <t>${MS3.select('includesConfigItem', 'SecondaryFinishingProcess', 0).tumblingQtyPerLoad}</t>
  </si>
  <si>
    <t>${MS3.select('includesConfigItem', 'SecondaryFinishingProcess', 0).tumblingTimeperPLS}</t>
  </si>
  <si>
    <t>${MS3.select('includesConfigItem', 'SecondaryFinishingProcess', 0).tumblingSetupTime}</t>
  </si>
  <si>
    <t>${MS3.select('includesConfigItem', 'SecondaryFinishingProcess', 0).tumblingPLSMax}</t>
  </si>
  <si>
    <t>${MS3.select('includesConfigItem', 'SecondaryFinishingProcess', 0).tumblingHcPerHr}</t>
  </si>
  <si>
    <t>${MS3.select('includesConfigItem', 'SecondaryFinishingProcess', 0).tumblingAdditionalCost}</t>
  </si>
  <si>
    <t>${MS3.select('includesConfigItem', 'SecondaryFinishingProcess', 0).tumblingQtyPerAddCost}</t>
  </si>
  <si>
    <t>${MS3.select('includesConfigItem', 'SecondaryFinishingProcess', 0).tumblingQC}</t>
  </si>
  <si>
    <t>${MS3.select('includesConfigItem', 'SecondaryFinishingProcess', 0).processAddtionCostPerPc}</t>
  </si>
  <si>
    <t>${MS3.select('includesConfigItem', 'SecondaryFinishingProcess', 0).processQCCostPerPc}</t>
  </si>
  <si>
    <t>${MS3.select('configItemIncludedBy', '', 0).select('includesSalesItem', 'SecondaryFinishingProcess', 1).objectName}</t>
  </si>
  <si>
    <t>${MS3.select('includesConfigItem', 'SecondaryFinishingProcess', 1).metalStampingToolCost}</t>
  </si>
  <si>
    <t>${MS3.select('includesConfigItem', 'SecondaryFinishingProcess', 1).select('hasProcessStation', '', 0).label}</t>
  </si>
  <si>
    <t>${MS3.select('includesConfigItem', 'SecondaryFinishingProcess', 1).select('hasMSURate', '', 0).label}</t>
  </si>
  <si>
    <t>${MS3.select('includesConfigItem', 'SecondaryFinishingProcess', 1).processCycleTime}</t>
  </si>
  <si>
    <t>${MS3.select('includesConfigItem', 'SecondaryFinishingProcess', 1).processEff}</t>
  </si>
  <si>
    <t>${MS3.select('includesConfigItem', 'SecondaryFinishingProcess', 1).processMachineQtyPerHour}</t>
  </si>
  <si>
    <t>${MS3.select('includesConfigItem', 'SecondaryFinishingProcess', 1).processMachineRatePerHr}</t>
  </si>
  <si>
    <t>${MS3.select('includesConfigItem', 'SecondaryFinishingProcess', 1).processMachineCostPerPiece}</t>
  </si>
  <si>
    <t>${MS3.select('includesConfigItem', 'SecondaryFinishingProcess', 1).processSetup}</t>
  </si>
  <si>
    <t>${MS3.select('includesConfigItem', 'SecondaryFinishingProcess', 1).metalStampingQtyPerRun}</t>
  </si>
  <si>
    <t>${MS3.select('includesConfigItem', 'SecondaryFinishingProcess', 1).processSuCostPc}</t>
  </si>
  <si>
    <t>${MS3.select('includesConfigItem', 'SecondaryFinishingProcess', 1).processLabourCostPerPiece}</t>
  </si>
  <si>
    <t>${MS3.select('includesConfigItem', 'SecondaryFinishingProcess', 1).processTotalCostPerPiece}</t>
  </si>
  <si>
    <t>${MS3.select('includesConfigItem', 'SecondaryFinishingProcess', 1).tumblingQtyPerLoad}</t>
  </si>
  <si>
    <t>${MS3.select('includesConfigItem', 'SecondaryFinishingProcess', 1).tumblingTimeperPLS}</t>
  </si>
  <si>
    <t>${MS3.select('includesConfigItem', 'SecondaryFinishingProcess', 1).tumblingSetupTime}</t>
  </si>
  <si>
    <t>${MS3.select('includesConfigItem', 'SecondaryFinishingProcess', 1).tumblingPLSMax}</t>
  </si>
  <si>
    <t>${MS3.select('includesConfigItem', 'SecondaryFinishingProcess', 1).tumblingHcPerHr}</t>
  </si>
  <si>
    <t>${MS3.select('includesConfigItem', 'SecondaryFinishingProcess', 1).tumblingAdditionalCost}</t>
  </si>
  <si>
    <t>${MS3.select('includesConfigItem', 'SecondaryFinishingProcess', 1).tumblingQtyPerAddCost}</t>
  </si>
  <si>
    <t>${MS3.select('includesConfigItem', 'SecondaryFinishingProcess', 1).tumblingQC}</t>
  </si>
  <si>
    <t>${MS3.select('includesConfigItem', 'SecondaryFinishingProcess', 1).processAddtionCostPerPc}</t>
  </si>
  <si>
    <t>${MS3.select('includesConfigItem', 'SecondaryFinishingProcess', 1).processQCCostPerPc}</t>
  </si>
  <si>
    <t>${MS3.select('configItemIncludedBy', '', 0).select('includesSalesItem', 'SecondaryFinishingProcess', 2).objectName}</t>
  </si>
  <si>
    <t>${MS3.select('includesConfigItem', 'SecondaryFinishingProcess', 2).metalStampingToolCost}</t>
  </si>
  <si>
    <t>${MS3.select('includesConfigItem', 'SecondaryFinishingProcess', 2).select('hasProcessStation', '', 0).label}</t>
  </si>
  <si>
    <t>${MS3.select('includesConfigItem', 'SecondaryFinishingProcess', 2).select('hasMSURate', '', 0).label}</t>
  </si>
  <si>
    <t>${MS3.select('includesConfigItem', 'SecondaryFinishingProcess', 2).processCycleTime}</t>
  </si>
  <si>
    <t>${MS3.select('includesConfigItem', 'SecondaryFinishingProcess', 2).processEff}</t>
  </si>
  <si>
    <t>${MS3.select('includesConfigItem', 'SecondaryFinishingProcess', 2).processMachineQtyPerHour}</t>
  </si>
  <si>
    <t>${MS3.select('includesConfigItem', 'SecondaryFinishingProcess', 2).processMachineRatePerHr}</t>
  </si>
  <si>
    <t>${MS3.select('includesConfigItem', 'SecondaryFinishingProcess', 2).processMachineCostPerPiece}</t>
  </si>
  <si>
    <t>${MS3.select('includesConfigItem', 'SecondaryFinishingProcess', 2).processSetup}</t>
  </si>
  <si>
    <t>${MS3.select('includesConfigItem', 'SecondaryFinishingProcess', 2).metalStampingQtyPerRun}</t>
  </si>
  <si>
    <t>${MS3.select('includesConfigItem', 'SecondaryFinishingProcess', 2).processSuCostPc}</t>
  </si>
  <si>
    <t>${MS3.select('includesConfigItem', 'SecondaryFinishingProcess', 2).processLabourCostPerPiece}</t>
  </si>
  <si>
    <t>${MS3.select('includesConfigItem', 'SecondaryFinishingProcess', 2).processTotalCostPerPiece}</t>
  </si>
  <si>
    <t>${MS3.select('includesConfigItem', 'SecondaryFinishingProcess', 2).tumblingQtyPerLoad}</t>
  </si>
  <si>
    <t>${MS3.select('includesConfigItem', 'SecondaryFinishingProcess', 2).tumblingTimeperPLS}</t>
  </si>
  <si>
    <t>${MS3.select('includesConfigItem', 'SecondaryFinishingProcess', 2).tumblingSetupTime}</t>
  </si>
  <si>
    <t>${MS3.select('includesConfigItem', 'SecondaryFinishingProcess', 2).tumblingPLSMax}</t>
  </si>
  <si>
    <t>${MS3.select('includesConfigItem', 'SecondaryFinishingProcess', 2).tumblingHcPerHr}</t>
  </si>
  <si>
    <t>${MS3.select('includesConfigItem', 'SecondaryFinishingProcess', 2).tumblingAdditionalCost}</t>
  </si>
  <si>
    <t>${MS3.select('includesConfigItem', 'SecondaryFinishingProcess', 2).tumblingQtyPerAddCost}</t>
  </si>
  <si>
    <t>${MS3.select('includesConfigItem', 'SecondaryFinishingProcess', 2).tumblingQC}</t>
  </si>
  <si>
    <t>${MS3.select('includesConfigItem', 'SecondaryFinishingProcess', 2).processAddtionCostPerPc}</t>
  </si>
  <si>
    <t>${MS3.select('includesConfigItem', 'SecondaryFinishingProcess', 2).processQCCostPerPc}</t>
  </si>
  <si>
    <t>${MS3.select('configItemIncludedBy', '', 0).select('includesSalesItem', 'SecondaryFinishingProcess', 3).objectName}</t>
  </si>
  <si>
    <t>${MS3.select('includesConfigItem', 'SecondaryFinishingProcess', 3).metalStampingToolCost}</t>
  </si>
  <si>
    <t>${MS3.select('includesConfigItem', 'SecondaryFinishingProcess', 3).select('hasProcessStation', '', 0).label}</t>
  </si>
  <si>
    <t>${MS3.select('includesConfigItem', 'SecondaryFinishingProcess', 3).select('hasMSURate', '', 0).label}</t>
  </si>
  <si>
    <t>${MS3.select('includesConfigItem', 'SecondaryFinishingProcess', 3).processCycleTime}</t>
  </si>
  <si>
    <t>${MS3.select('includesConfigItem', 'SecondaryFinishingProcess', 3).processEff}</t>
  </si>
  <si>
    <t>${MS3.select('includesConfigItem', 'SecondaryFinishingProcess', 3).processMachineQtyPerHour}</t>
  </si>
  <si>
    <t>${MS3.select('includesConfigItem', 'SecondaryFinishingProcess', 3).processMachineRatePerHr}</t>
  </si>
  <si>
    <t>${MS3.select('includesConfigItem', 'SecondaryFinishingProcess', 3).processMachineCostPerPiece}</t>
  </si>
  <si>
    <t>${MS3.select('includesConfigItem', 'SecondaryFinishingProcess', 3).processSetup}</t>
  </si>
  <si>
    <t>${MS3.select('includesConfigItem', 'SecondaryFinishingProcess', 3).metalStampingQtyPerRun}</t>
  </si>
  <si>
    <t>${MS3.select('includesConfigItem', 'SecondaryFinishingProcess', 3).processSuCostPc}</t>
  </si>
  <si>
    <t>${MS3.select('includesConfigItem', 'SecondaryFinishingProcess', 3).processLabourCostPerPiece}</t>
  </si>
  <si>
    <t>${MS3.select('includesConfigItem', 'SecondaryFinishingProcess', 3).processTotalCostPerPiece}</t>
  </si>
  <si>
    <t>${MS3.select('includesConfigItem', 'SecondaryFinishingProcess', 3).tumblingQtyPerLoad}</t>
  </si>
  <si>
    <t>${MS3.select('includesConfigItem', 'SecondaryFinishingProcess', 3).tumblingTimeperPLS}</t>
  </si>
  <si>
    <t>${MS3.select('includesConfigItem', 'SecondaryFinishingProcess', 3).tumblingSetupTime}</t>
  </si>
  <si>
    <t>${MS3.select('includesConfigItem', 'SecondaryFinishingProcess', 3).tumblingPLSMax}</t>
  </si>
  <si>
    <t>${MS3.select('includesConfigItem', 'SecondaryFinishingProcess', 3).tumblingHcPerHr}</t>
  </si>
  <si>
    <t>${MS3.select('includesConfigItem', 'SecondaryFinishingProcess', 3).tumblingAdditionalCost}</t>
  </si>
  <si>
    <t>${MS3.select('includesConfigItem', 'SecondaryFinishingProcess', 3).tumblingQtyPerAddCost}</t>
  </si>
  <si>
    <t>${MS3.select('includesConfigItem', 'SecondaryFinishingProcess', 3).tumblingQC}</t>
  </si>
  <si>
    <t>${MS3.select('includesConfigItem', 'SecondaryFinishingProcess', 3).processAddtionCostPerPc}</t>
  </si>
  <si>
    <t>${MS3.select('includesConfigItem', 'SecondaryFinishingProcess', 3).processQCCostPerPc}</t>
  </si>
  <si>
    <t>${MS3.select('configItemIncludedBy', '', 0).select('includesSalesItem', 'SecondaryFinishingProcess', 4).objectName}</t>
  </si>
  <si>
    <t>${MS3.select('includesConfigItem', 'SecondaryFinishingProcess', 4).metalStampingToolCost}</t>
  </si>
  <si>
    <t>${MS3.select('includesConfigItem', 'SecondaryFinishingProcess', 4).select('hasProcessStation', '', 0).label}</t>
  </si>
  <si>
    <t>${MS3.select('includesConfigItem', 'SecondaryFinishingProcess', 4).select('hasMSURate', '', 0).label}</t>
  </si>
  <si>
    <t>${MS3.select('includesConfigItem', 'SecondaryFinishingProcess', 4).processCycleTime}</t>
  </si>
  <si>
    <t>${MS3.select('includesConfigItem', 'SecondaryFinishingProcess', 4).processEff}</t>
  </si>
  <si>
    <t>${MS3.select('includesConfigItem', 'SecondaryFinishingProcess', 4).processMachineQtyPerHour}</t>
  </si>
  <si>
    <t>${MS3.select('includesConfigItem', 'SecondaryFinishingProcess', 4).processMachineRatePerHr}</t>
  </si>
  <si>
    <t>${MS3.select('includesConfigItem', 'SecondaryFinishingProcess', 4).processMachineCostPerPiece}</t>
  </si>
  <si>
    <t>${MS3.select('includesConfigItem', 'SecondaryFinishingProcess', 4).processSetup}</t>
  </si>
  <si>
    <t>${MS3.select('includesConfigItem', 'SecondaryFinishingProcess', 4).metalStampingQtyPerRun}</t>
  </si>
  <si>
    <t>${MS3.select('includesConfigItem', 'SecondaryFinishingProcess', 4).processSuCostPc}</t>
  </si>
  <si>
    <t>${MS3.select('includesConfigItem', 'SecondaryFinishingProcess', 4).processLabourCostPerPiece}</t>
  </si>
  <si>
    <t>${MS3.select('includesConfigItem', 'SecondaryFinishingProcess', 4).processTotalCostPerPiece}</t>
  </si>
  <si>
    <t>${MS3.select('includesConfigItem', 'SecondaryFinishingProcess', 4).tumblingQtyPerLoad}</t>
  </si>
  <si>
    <t>${MS3.select('includesConfigItem', 'SecondaryFinishingProcess', 4).tumblingTimeperPLS}</t>
  </si>
  <si>
    <t>${MS3.select('includesConfigItem', 'SecondaryFinishingProcess', 4).tumblingSetupTime}</t>
  </si>
  <si>
    <t>${MS3.select('includesConfigItem', 'SecondaryFinishingProcess', 4).tumblingPLSMax}</t>
  </si>
  <si>
    <t>${MS3.select('includesConfigItem', 'SecondaryFinishingProcess', 4).tumblingHcPerHr}</t>
  </si>
  <si>
    <t>${MS3.select('includesConfigItem', 'SecondaryFinishingProcess', 4).tumblingAdditionalCost}</t>
  </si>
  <si>
    <t>${MS3.select('includesConfigItem', 'SecondaryFinishingProcess', 4).tumblingQtyPerAddCost}</t>
  </si>
  <si>
    <t>${MS3.select('includesConfigItem', 'SecondaryFinishingProcess', 4).tumblingQC}</t>
  </si>
  <si>
    <t>${MS3.select('includesConfigItem', 'SecondaryFinishingProcess', 4).processAddtionCostPerPc}</t>
  </si>
  <si>
    <t>${MS3.select('includesConfigItem', 'SecondaryFinishingProcess', 4).processQCCostPerPc}</t>
  </si>
  <si>
    <t>${MS3.metalStampingToolMarkup / 100}</t>
  </si>
  <si>
    <t>${MS3.metalStampingToAmortize}</t>
  </si>
  <si>
    <t>${MS3.metalStampingOverPcs}</t>
  </si>
  <si>
    <t>${MS3.metalStampingTransportCost}</t>
  </si>
  <si>
    <t>${MS3.metalStampingFreightFrom}</t>
  </si>
  <si>
    <t>${MS3.metalStampingFreightTo}</t>
  </si>
  <si>
    <t>${MS3.select('includesConfigItem', 'Packaging', 0).packagingNoOfCtnPerMOQ}</t>
  </si>
  <si>
    <t>${MS3.select('includesConfigItem', 'Packaging', 0).packagingStdCartonBoxPerPallet}</t>
  </si>
  <si>
    <t>${MS3.metalStampingPackagingMatl}</t>
  </si>
  <si>
    <t>${MS3.select('includesConfigItem', 'Packaging', 0).packagingTotalMatlCostPerPiece}</t>
  </si>
  <si>
    <t>${MS3.select('includesConfigItem', 'Packaging', 0).packagingCtnType}</t>
  </si>
  <si>
    <t>${MS3.metalStampingQtyShipment}</t>
  </si>
  <si>
    <t>${MS3.metalStampingFreightMode}</t>
  </si>
  <si>
    <t>${MS3.select('includesConfigItem', 'Packaging', 0).packagingNoOfPalletPerMOQ}</t>
  </si>
  <si>
    <t>${MS3.select('includesConfigItem', 'Packaging', 0).packagingStdNoOfPallet}</t>
  </si>
  <si>
    <t>${MS3.metalStampingPackagingRate}</t>
  </si>
  <si>
    <t>${MS3.select('includesConfigItem', 'Packaging', 0).packagingPkgOutputPerhrs}</t>
  </si>
  <si>
    <t>${MS3.select('includesConfigItem', 'Packaging', 0).packagingQtyPerCtn}</t>
  </si>
  <si>
    <t>${MS3.metalStampingQtyShipmentOther}</t>
  </si>
  <si>
    <t>${MS3.metalStampingFreightContType}</t>
  </si>
  <si>
    <t>${MS3.metalStampingPackagingLabourCostRate}</t>
  </si>
  <si>
    <t>${MS3.select('includesConfigItem', 'Packaging', 0).packagingLabourCostPerHr}</t>
  </si>
  <si>
    <t>${MS3.select('includesConfigItem', 'Packaging', 0).packagingQtyPerPallet}</t>
  </si>
  <si>
    <t>${MS3.metalStampingShipmentCost}</t>
  </si>
  <si>
    <t>${MS3.metalStampingHubbingCost}</t>
  </si>
  <si>
    <t>${MS3.metalStampingTotalFreight}</t>
  </si>
  <si>
    <t>${MS3.metalStampingProcessPackagingPerPc}</t>
  </si>
  <si>
    <t>${MS3.masterPartPackagingRemark}</t>
  </si>
  <si>
    <t>${MS3.select('includesConfigItem', 'Packaging', 0).packagingFinishedGoodSize}</t>
  </si>
  <si>
    <t>${MS3.select('includesConfigItem', 'Packaging', 0).packagingStdPiecePerCartonBox}</t>
  </si>
  <si>
    <t>${MS3.select('includesConfigItem', 'Packaging', 0).packagingFinishedGoodsPerPallet}</t>
  </si>
  <si>
    <t>${MS3.select('includesConfigItem', 'Packaging', 0).packagingPalletCode}</t>
  </si>
  <si>
    <t>${MS3.select('includesConfigItem', 'Packaging', 0).packagingPalletSize}</t>
  </si>
  <si>
    <t>${MS3.select('includesConfigItem', 'Packaging', 0).packagingPalletUnitPrice}</t>
  </si>
  <si>
    <t>${MS3.select('includesConfigItem', 'Packaging', 0).packagingPalletTotalPrice}</t>
  </si>
  <si>
    <t>${MS3.select('includesConfigItem', 'Packaging', 0).packagingCartonBoxCode}</t>
  </si>
  <si>
    <t>${MS3.select('includesConfigItem', 'Packaging', 0).packagingCartonBoxSize}</t>
  </si>
  <si>
    <t>${MS3.select('includesConfigItem', 'Packaging', 0).packagingCartonBoxUnitPrice}</t>
  </si>
  <si>
    <t>${MS3.select('includesConfigItem', 'Packaging', 0).packagingCartonBoxTotalPrice}</t>
  </si>
  <si>
    <t>${MS3.metalStampingPiecesPerPallet}</t>
  </si>
  <si>
    <t>${MS3.metalStampingEngineeringHrs}</t>
  </si>
  <si>
    <t>${MS3.metalStampingEngineeringCost}</t>
  </si>
  <si>
    <t>${MS3.metalStampingDevelopmentHrs}</t>
  </si>
  <si>
    <t>${MS3.metalStampingDevelopmentCost}</t>
  </si>
  <si>
    <t>${MS3.select('configItemIncludedBy', '', 0).select('includesSalesItem', 'Packaging', 0).select('includesSalesItem','PurchasedPartSubMaterial',0).objectName}</t>
  </si>
  <si>
    <t>${MS3.select('includesConfigItem', 'Packaging', 0).select('includesConfigItem', 'PurchasedPartSubMaterial', 0).partPartNumber}</t>
  </si>
  <si>
    <t>${MS3.select('includesConfigItem', 'Packaging', 0).select('includesConfigItem', 'PurchasedPartSubMaterial', 0).purchasedPartPartDescription}</t>
  </si>
  <si>
    <t>${MS3.select('includesConfigItem', 'Packaging', 0).select('includesConfigItem', 'PurchasedPartSubMaterial', 0).packagingPurchasedPartsQtyPerPalletOther}</t>
  </si>
  <si>
    <t>${MS3.select('configItemIncludedBy', '', 0).select('includesSalesItem', 'Packaging', 0).select('includesSalesItem','PurchasedPartSubMaterial',0).select('includesItemHeaderPriceItem','',0).itemHeaderQuantity}</t>
  </si>
  <si>
    <t>${MS3.select('includesConfigItem', 'Packaging', 0).select('includesConfigItem', 'PurchasedPartSubMaterial', 0).packagingPurchasedPartsQtyPerPallet}</t>
  </si>
  <si>
    <t>${MS3.select('includesConfigItem', 'Packaging', 0).select('includesConfigItem', 'PurchasedPartSubMaterial', 0).mrbNonMFGactlCostPerPiece}</t>
  </si>
  <si>
    <t>${MS3.metalStampingDaysOfStockReqd}</t>
  </si>
  <si>
    <t>${MS3.metalStampingNoOfParts}</t>
  </si>
  <si>
    <t>${MS3.select('configItemIncludedBy', '', 0).select('includesSalesItem', 'Packaging', 0).select('includesSalesItem','PurchasedPartSubMaterial',1).objectName}</t>
  </si>
  <si>
    <t>${MS3.select('includesConfigItem', 'Packaging', 0).select('includesConfigItem', 'PurchasedPartSubMaterial', 1).partPartNumber}</t>
  </si>
  <si>
    <t>${MS3.select('includesConfigItem', 'Packaging', 0).select('includesConfigItem', 'PurchasedPartSubMaterial', 1).purchasedPartPartDescription}</t>
  </si>
  <si>
    <t>${MS3.select('includesConfigItem', 'Packaging', 0).select('includesConfigItem', 'PurchasedPartSubMaterial', 1).packagingPurchasedPartsQtyPerPalletOther}</t>
  </si>
  <si>
    <t>${MS3.select('configItemIncludedBy', '', 0).select('includesSalesItem', 'Packaging', 0).select('includesSalesItem','PurchasedPartSubMaterial',1).select('includesItemHeaderPriceItem','',0).itemHeaderQuantity}</t>
  </si>
  <si>
    <t>${MS3.select('includesConfigItem', 'Packaging', 0).select('includesConfigItem', 'PurchasedPartSubMaterial', 1).packagingPurchasedPartsQtyPerPallet}</t>
  </si>
  <si>
    <t>${MS3.select('includesConfigItem', 'Packaging', 0).select('includesConfigItem', 'PurchasedPartSubMaterial', 1).mrbNonMFGactlCostPerPiece}</t>
  </si>
  <si>
    <t>${MS3.metalStampingProgrammingHrs}</t>
  </si>
  <si>
    <t>${MS3.metalStampingProgrammingCost}</t>
  </si>
  <si>
    <t>${MS3.select('configItemIncludedBy', '', 0).select('includesSalesItem', 'Packaging', 0).select('includesSalesItem','PurchasedPartSubMaterial',2).objectName}</t>
  </si>
  <si>
    <t>${MS3.select('includesConfigItem', 'Packaging', 0).select('includesConfigItem', 'PurchasedPartSubMaterial', 2).partPartNumber}</t>
  </si>
  <si>
    <t>${MS3.select('includesConfigItem', 'Packaging', 0).select('includesConfigItem', 'PurchasedPartSubMaterial', 2).purchasedPartPartDescription}</t>
  </si>
  <si>
    <t>${MS3.select('includesConfigItem', 'Packaging', 0).select('includesConfigItem', 'PurchasedPartSubMaterial', 2).packagingPurchasedPartsQtyPerPalletOther}</t>
  </si>
  <si>
    <t>${MS3.select('configItemIncludedBy', '', 0).select('includesSalesItem', 'Packaging', 0).select('includesSalesItem','PurchasedPartSubMaterial',2).select('includesItemHeaderPriceItem','',0).itemHeaderQuantity}</t>
  </si>
  <si>
    <t>${MS3.select('includesConfigItem', 'Packaging', 0).select('includesConfigItem', 'PurchasedPartSubMaterial', 2).packagingPurchasedPartsQtyPerPallet}</t>
  </si>
  <si>
    <t>${MS3.select('includesConfigItem', 'Packaging', 0).select('includesConfigItem', 'PurchasedPartSubMaterial', 2).mrbNonMFGactlCostPerPiece}</t>
  </si>
  <si>
    <t>${MS3.select('configItemIncludedBy', '', 0).select('includesSalesItem', 'Packaging', 0).select('includesSalesItem','PurchasedPartSubMaterial',3).objectName}</t>
  </si>
  <si>
    <t>${MS3.select('includesConfigItem', 'Packaging', 0).select('includesConfigItem', 'PurchasedPartSubMaterial', 3).partPartNumber}</t>
  </si>
  <si>
    <t>${MS3.select('includesConfigItem', 'Packaging', 0).select('includesConfigItem', 'PurchasedPartSubMaterial',3).purchasedPartPartDescription}</t>
  </si>
  <si>
    <t>${MS3.select('includesConfigItem', 'Packaging', 0).select('includesConfigItem', 'PurchasedPartSubMaterial', 3).packagingPurchasedPartsQtyPerPalletOther}</t>
  </si>
  <si>
    <t>${MS3.select('configItemIncludedBy', '', 0).select('includesSalesItem', 'Packaging', 0).select('includesSalesItem','PurchasedPartSubMaterial',3).select('includesItemHeaderPriceItem','',0).itemHeaderQuantity}</t>
  </si>
  <si>
    <t>${MS3.select('includesConfigItem', 'Packaging', 0).select('includesConfigItem', 'PurchasedPartSubMaterial', 3).packagingPurchasedPartsQtyPerPallet}</t>
  </si>
  <si>
    <t>${MS3.select('includesConfigItem', 'Packaging', 0).select('includesConfigItem', 'PurchasedPartSubMaterial', 3).mrbNonMFGactlCostPerPiece}</t>
  </si>
  <si>
    <t>${MS3.select('configItemIncludedBy', '', 0).select('includesSalesItem', 'Packaging', 0).select('includesSalesItem','PurchasedPartSubMaterial',4).objectName}</t>
  </si>
  <si>
    <t>${MS3.select('includesConfigItem', 'Packaging', 0).select('includesConfigItem', 'PurchasedPartSubMaterial', 4).partPartNumber}</t>
  </si>
  <si>
    <t>${MS3.select('includesConfigItem', 'Packaging', 0).select('includesConfigItem', 'PurchasedPartSubMaterial', 4).purchasedPartPartDescription}</t>
  </si>
  <si>
    <t>${MS3.select('includesConfigItem', 'Packaging', 0).select('includesConfigItem', 'PurchasedPartSubMaterial', 4).packagingPurchasedPartsQtyPerPalletOther}</t>
  </si>
  <si>
    <t>${MS3.select('configItemIncludedBy', '', 0).select('includesSalesItem', 'Packaging', 0).select('includesSalesItem','PurchasedPartSubMaterial',4).select('includesItemHeaderPriceItem','',0).itemHeaderQuantity}</t>
  </si>
  <si>
    <t>${MS3.select('includesConfigItem', 'Packaging', 0).select('includesConfigItem', 'PurchasedPartSubMaterial', 4).packagingPurchasedPartsQtyPerPallet}</t>
  </si>
  <si>
    <t>${MS3.select('includesConfigItem', 'Packaging', 0).select('includesConfigItem', 'PurchasedPartSubMaterial', 4).mrbNonMFGactlCostPerPiece}</t>
  </si>
  <si>
    <t>${MS3.select('configItemIncludedBy', '', 0).select('includesSalesItem', 'Packaging', 0).select('includesSalesItem','PurchasedPartSubMaterial',5).objectName}</t>
  </si>
  <si>
    <t>${MS3.select('includesConfigItem', 'Packaging', 0).select('includesConfigItem', 'PurchasedPartSubMaterial', 5).partPartNumber}</t>
  </si>
  <si>
    <t>${MS3.select('includesConfigItem', 'Packaging', 0).select('includesConfigItem', 'PurchasedPartSubMaterial', 5).purchasedPartPartDescription}</t>
  </si>
  <si>
    <t>${MS3.select('includesConfigItem', 'Packaging', 0).select('includesConfigItem', 'PurchasedPartSubMaterial', 5).packagingPurchasedPartsQtyPerPalletOther}</t>
  </si>
  <si>
    <t>${MS3.select('configItemIncludedBy', '', 0).select('includesSalesItem', 'Packaging', 0).select('includesSalesItem','PurchasedPartSubMaterial',5).select('includesItemHeaderPriceItem','',0).itemHeaderQuantity}</t>
  </si>
  <si>
    <t>${MS3.select('includesConfigItem', 'Packaging', 0).select('includesConfigItem', 'PurchasedPartSubMaterial', 5).packagingPurchasedPartsQtyPerPallet}</t>
  </si>
  <si>
    <t>${MS3.select('includesConfigItem', 'Packaging', 0).select('includesConfigItem', 'PurchasedPartSubMaterial', 5).mrbNonMFGactlCostPerPiece}</t>
  </si>
  <si>
    <t>${MS3.select('configItemIncludedBy', '', 0).select('includesSalesItem', 'Packaging', 0).select('includesSalesItem','PurchasedPartSubMaterial',6).objectName}</t>
  </si>
  <si>
    <t>${MS3.select('includesConfigItem', 'Packaging', 0).select('includesConfigItem', 'PurchasedPartSubMaterial', 6).partPartNumber}</t>
  </si>
  <si>
    <t>${MS3.select('includesConfigItem', 'Packaging', 0).select('includesConfigItem', 'PurchasedPartSubMaterial', 6).purchasedPartPartDescription}</t>
  </si>
  <si>
    <t>${MS3.select('includesConfigItem', 'Packaging', 0).select('includesConfigItem', 'PurchasedPartSubMaterial', 6).packagingPurchasedPartsQtyPerPalletOther}</t>
  </si>
  <si>
    <t>${MS3.select('configItemIncludedBy', '', 0).select('includesSalesItem', 'Packaging', 0).select('includesSalesItem','PurchasedPartSubMaterial',6).select('includesItemHeaderPriceItem','',0).itemHeaderQuantity}</t>
  </si>
  <si>
    <t>${MS3.select('includesConfigItem', 'Packaging', 0).select('includesConfigItem', 'PurchasedPartSubMaterial', 6).packagingPurchasedPartsQtyPerPallet}</t>
  </si>
  <si>
    <t>${MS3.select('includesConfigItem', 'Packaging', 0).select('includesConfigItem', 'PurchasedPartSubMaterial', 6).mrbNonMFGactlCostPerPiece}</t>
  </si>
  <si>
    <t>${MS3.select('configItemIncludedBy', '', 0).select('includesSalesItem', 'Packaging', 0).select('includesSalesItem','PurchasedPartSubMaterial',7).objectName}</t>
  </si>
  <si>
    <t>${MS3.select('includesConfigItem', 'Packaging', 0).select('includesConfigItem', 'PurchasedPartSubMaterial', 7).partPartNumber}</t>
  </si>
  <si>
    <t>${MS3.select('includesConfigItem', 'Packaging', 0).select('includesConfigItem', 'PurchasedPartSubMaterial', 7).purchasedPartPartDescription}</t>
  </si>
  <si>
    <t>${MS3.select('includesConfigItem', 'Packaging', 0).select('includesConfigItem', 'PurchasedPartSubMaterial', 7).packagingPurchasedPartsQtyPerPalletOther}</t>
  </si>
  <si>
    <t>${MS3.select('configItemIncludedBy', '', 0).select('includesSalesItem', 'Packaging', 0).select('includesSalesItem','PurchasedPartSubMaterial',7).select('includesItemHeaderPriceItem','',0).itemHeaderQuantity}</t>
  </si>
  <si>
    <t>${MS3.select('includesConfigItem', 'Packaging', 0).select('includesConfigItem', 'PurchasedPartSubMaterial', 7).packagingPurchasedPartsQtyPerPallet}</t>
  </si>
  <si>
    <t>${MS3.select('includesConfigItem', 'Packaging', 0).select('includesConfigItem', 'PurchasedPartSubMaterial', 7).mrbNonMFGactlCostPerPiece}</t>
  </si>
  <si>
    <t>${MS3.metalStampingFinishingMarkup/100}</t>
  </si>
  <si>
    <t>${MS3.select('configItemIncludedBy', '', 0).select('includesSalesItem', 'Packaging', 0).select('includesSalesItem','PurchasedPartSubMaterial',8).objectName}</t>
  </si>
  <si>
    <t>${MS3.select('includesConfigItem', 'Packaging', 0).select('includesConfigItem', 'PurchasedPartSubMaterial', 8).partPartNumber}</t>
  </si>
  <si>
    <t>${MS3.select('includesConfigItem', 'Packaging', 0).select('includesConfigItem', 'PurchasedPartSubMaterial',8).purchasedPartPartDescription}</t>
  </si>
  <si>
    <t>${MS3.select('includesConfigItem', 'Packaging', 0).select('includesConfigItem', 'PurchasedPartSubMaterial', 8).packagingPurchasedPartsQtyPerPalletOther}</t>
  </si>
  <si>
    <t>${MS3.select('configItemIncludedBy', '', 0).select('includesSalesItem', 'Packaging', 0).select('includesSalesItem','PurchasedPartSubMaterial',8).select('includesItemHeaderPriceItem','',0).itemHeaderQuantity}</t>
  </si>
  <si>
    <t>${MS3.select('includesConfigItem', 'Packaging', 0).select('includesConfigItem', 'PurchasedPartSubMaterial', 8).packagingPurchasedPartsQtyPerPallet}</t>
  </si>
  <si>
    <t>${MS3.select('includesConfigItem', 'Packaging', 0).select('includesConfigItem', 'PurchasedPartSubMaterial', 8).mrbNonMFGactlCostPerPiece}</t>
  </si>
  <si>
    <t>${MS3.select('configItemIncludedBy', '', 0).select('includesSalesItem', 'Packaging', 0).select('includesSalesItem','PurchasedPartSubMaterial',9).objectName}</t>
  </si>
  <si>
    <t>${MS3.select('includesConfigItem', 'Packaging', 0).select('includesConfigItem', 'PurchasedPartSubMaterial', 9).partPartNumber}</t>
  </si>
  <si>
    <t>${MS3.select('includesConfigItem', 'Packaging', 0).select('includesConfigItem', 'PurchasedPartSubMaterial',9).purchasedPartPartDescription}</t>
  </si>
  <si>
    <t>${MS3.select('includesConfigItem', 'Packaging', 0).select('includesConfigItem', 'PurchasedPartSubMaterial', 9).packagingPurchasedPartsQtyPerPalletOther}</t>
  </si>
  <si>
    <t>${MS3.select('configItemIncludedBy', '', 0).select('includesSalesItem', 'Packaging', 0).select('includesSalesItem','PurchasedPartSubMaterial',9).select('includesItemHeaderPriceItem','',0).itemHeaderQuantity}</t>
  </si>
  <si>
    <t>${MS3.select('includesConfigItem', 'Packaging', 0).select('includesConfigItem', 'PurchasedPartSubMaterial', 9).packagingPurchasedPartsQtyPerPallet}</t>
  </si>
  <si>
    <t>${MS3.select('includesConfigItem', 'Packaging', 0).select('includesConfigItem', 'PurchasedPartSubMaterial', 9).mrbNonMFGactlCostPerPiece}</t>
  </si>
  <si>
    <t>${MS3.select('configItemIncludedBy', '', 0).select('includesSalesItem', 'Packaging', 0).select('includesSalesItem','PurchasedPartSubMaterial',10).objectName}</t>
  </si>
  <si>
    <t>${MS3.select('includesConfigItem', 'Packaging', 0).select('includesConfigItem', 'PurchasedPartSubMaterial', 10).partPartNumber}</t>
  </si>
  <si>
    <t>${MS3.select('includesConfigItem', 'Packaging', 0).select('includesConfigItem', 'PurchasedPartSubMaterial', 10).purchasedPartPartDescription}</t>
  </si>
  <si>
    <t>${MS3.select('includesConfigItem', 'Packaging', 0).select('includesConfigItem', 'PurchasedPartSubMaterial', 10).packagingPurchasedPartsQtyPerPalletOther}</t>
  </si>
  <si>
    <t>${MS3.select('configItemIncludedBy', '', 0).select('includesSalesItem', 'Packaging', 0).select('includesSalesItem','PurchasedPartSubMaterial',10).select('includesItemHeaderPriceItem','',0).itemHeaderQuantity}</t>
  </si>
  <si>
    <t>${MS3.select('includesConfigItem', 'Packaging', 0).select('includesConfigItem', 'PurchasedPartSubMaterial', 10).packagingPurchasedPartsQtyPerPallet}</t>
  </si>
  <si>
    <t>${MS3.select('includesConfigItem', 'Packaging', 0).select('includesConfigItem', 'PurchasedPartSubMaterial', 10).mrbNonMFGactlCostPerPiece}</t>
  </si>
  <si>
    <t>${MS3.select('configItemIncludedBy', '', 0).select('includesSalesItem', 'Packaging', 0).select('includesSalesItem','PurchasedPartSubMaterial',11).objectName}</t>
  </si>
  <si>
    <t>${MS3.select('includesConfigItem', 'Packaging', 0).select('includesConfigItem', 'PurchasedPartSubMaterial', 11).partPartNumber}</t>
  </si>
  <si>
    <t>${MS3.select('includesConfigItem', 'Packaging', 0).select('includesConfigItem', 'PurchasedPartSubMaterial', 11).purchasedPartPartDescription}</t>
  </si>
  <si>
    <t>${MS3.select('includesConfigItem', 'Packaging', 0).select('includesConfigItem', 'PurchasedPartSubMaterial', 11).packagingPurchasedPartsQtyPerPalletOther}</t>
  </si>
  <si>
    <t>${MS3.select('configItemIncludedBy', '', 0).select('includesSalesItem', 'Packaging', 0).select('includesSalesItem','PurchasedPartSubMaterial',11).select('includesItemHeaderPriceItem','',0).itemHeaderQuantity}</t>
  </si>
  <si>
    <t>${MS3.select('includesConfigItem', 'Packaging', 0).select('includesConfigItem', 'PurchasedPartSubMaterial', 11).packagingPurchasedPartsQtyPerPallet}</t>
  </si>
  <si>
    <t>${MS3.select('includesConfigItem', 'Packaging', 0).select('includesConfigItem', 'PurchasedPartSubMaterial', 11).mrbNonMFGactlCostPerPiece}</t>
  </si>
  <si>
    <t>${MS3.metalStampingPackagingMatlMarkup/100}</t>
  </si>
  <si>
    <t>${MS3.metalStampingFreightMarkup/100}</t>
  </si>
  <si>
    <t>${MS3.select('includesConfigItem', 'Packaging', 0).packagingMarkUp}</t>
  </si>
  <si>
    <t>${MS3.metalStampingYieldLossMarkup/100}</t>
  </si>
  <si>
    <t>${MS3.metalStampingOverheadMarkup/100}</t>
  </si>
  <si>
    <t>${MS3.metalStampingProfitMarkup/100}</t>
  </si>
  <si>
    <t>${MS3.metalStampingFinancingMarkup/100}</t>
  </si>
  <si>
    <t>${MS3.metalStampingCustomDutyMarkup/100}</t>
  </si>
  <si>
    <t>${MS3.metalStampingTotalCostNoMarkup}</t>
  </si>
  <si>
    <t>${MS3.metalStampingYearOverYearReductionY1}</t>
  </si>
  <si>
    <t>${MS3.metalStampingTotalCostY1}</t>
  </si>
  <si>
    <t>${MS3.metalStampingVAT}</t>
  </si>
  <si>
    <t>${MS3.metalStampingYearOverYearReductionY2}</t>
  </si>
  <si>
    <t>${MS3.metalStampingTotalCostY2}</t>
  </si>
  <si>
    <t>${MS3.metalStampingYearOverYearReductionY3}</t>
  </si>
  <si>
    <t>${MS3.metalStampingTotalCostY3}</t>
  </si>
  <si>
    <t>${MS3.metalStampingYearOverYearReductionY4}</t>
  </si>
  <si>
    <t>${MS3.metalStampingTotalCostY4}</t>
  </si>
  <si>
    <t>${MS3.metalStampingYearOverYearReductionY5}</t>
  </si>
  <si>
    <t>${MS3.metalStampingTotalCostY5}</t>
  </si>
  <si>
    <t>${MS4.partPartName}</t>
  </si>
  <si>
    <t>${MS4.partPartNumber}</t>
  </si>
  <si>
    <t>${MS4.metalStampingProjectVolume}</t>
  </si>
  <si>
    <t>${MS4.metalStampingQtyMth}</t>
  </si>
  <si>
    <t>${MS4.metalStampingQtyPerRunOther}</t>
  </si>
  <si>
    <t>${MS4.metalStampingPartFlatThickness}</t>
  </si>
  <si>
    <t>${MS4.metalStampingDensityOther}</t>
  </si>
  <si>
    <t>${MS4.metalStampingCavity}</t>
  </si>
  <si>
    <t>${MS4.hasMaterialType.label}</t>
  </si>
  <si>
    <t>${MS4.metalStampingPartFlatLength}</t>
  </si>
  <si>
    <t>${MS4.metalStampingDegreasing}</t>
  </si>
  <si>
    <t>${MS4.hasMaterialSpecification.label}</t>
  </si>
  <si>
    <t>${MS4.metalStampingDensity}</t>
  </si>
  <si>
    <t>${MS4.metalStampingLeadTimeMaterial}</t>
  </si>
  <si>
    <t>${MS4.metalStampingPartVolume}</t>
  </si>
  <si>
    <t>${MS4.metalStampingRawMatlCost}</t>
  </si>
  <si>
    <t>${MS4.metalStampingCostPerSingleStrip}</t>
  </si>
  <si>
    <t>${MS4.metalStampingPartFlatWidth}</t>
  </si>
  <si>
    <t>${MS4.metalStampingSelfEvaporatingOil}</t>
  </si>
  <si>
    <t>${MS4.metalStampingProposedTypeOther}</t>
  </si>
  <si>
    <t>${MS4.metalStampingStripLength}</t>
  </si>
  <si>
    <t>${MS4.dcMaterialInputRunnerWtPerPc}</t>
  </si>
  <si>
    <t>${MS4.metalStampingNetWeightColdForging}</t>
  </si>
  <si>
    <t>${MS4.metalStampingSlittingCost}</t>
  </si>
  <si>
    <t>${MS4.metalStampingMaterialWeight}</t>
  </si>
  <si>
    <t>${MS4.metalStampingStripSizeThickness}</t>
  </si>
  <si>
    <t>${MS4.metalStampingWidth}</t>
  </si>
  <si>
    <t>${MS4.dcMaterialInputOverflowWtPerPc}</t>
  </si>
  <si>
    <t>${MS4.metalStampingOuterDiameter}</t>
  </si>
  <si>
    <t>${MS4.metalStampingRawMatlMarkup / 100}</t>
  </si>
  <si>
    <t>${MS4.metalStampingSmallPartWeight}</t>
  </si>
  <si>
    <t>${MS4.metalStampingWastage / 100}</t>
  </si>
  <si>
    <t>${MS4.dcMaterialInputRecovery/100}</t>
  </si>
  <si>
    <t>${MS4.metalStampingInnerDiameter}</t>
  </si>
  <si>
    <t>${MS4.metalStampingNoOfPitchWastedPerStrip}</t>
  </si>
  <si>
    <t>${MS4.metalStampingPerimeter}</t>
  </si>
  <si>
    <t>${MS4.metalStampingNetWeight}</t>
  </si>
  <si>
    <t>${MS4.metalStampingPitch}</t>
  </si>
  <si>
    <t>${MS4.metalStampingMaterialCode}</t>
  </si>
  <si>
    <t>${MS4.metalStampingDiameter}</t>
  </si>
  <si>
    <t>${MS4.metalStampingArea}</t>
  </si>
  <si>
    <t>${MS4.metalStampingScrapPerKg}</t>
  </si>
  <si>
    <t>${MS4.metalStampingRebate}</t>
  </si>
  <si>
    <t>${MS4.metalStampingEstimatedQtyPerSize}</t>
  </si>
  <si>
    <t>${MS4.select('configItemIncludedBy', '', 0).select('includesSalesItem', 'Subcon', 0).objectName}</t>
  </si>
  <si>
    <t>${MS4.select('includesConfigItem', 'Subcon', 0).mrbNonMFGSource}</t>
  </si>
  <si>
    <t>${MS4.select('includesConfigItem', 'Subcon', 0).mrbNonMFGactlCostPerPiece}</t>
  </si>
  <si>
    <t>${MS4.select('includesConfigItem', 'Subcon', 0).mrbNonMFGMarkUp}</t>
  </si>
  <si>
    <t>${MS4.select('includesConfigItem', 'Subcon', 0).mrbNonMFGCostPerSet}</t>
  </si>
  <si>
    <t>${MS4.select('includesConfigItem', 'Subcon', 0).secondaryProcessDescription}</t>
  </si>
  <si>
    <t>${MS4.select('includesConfigItem', 'Subcon', 0).subconRemark}</t>
  </si>
  <si>
    <t>${MS4.select('includesConfigItem', 'InhouseFinishing', 0).finishingIntercoMargin}</t>
  </si>
  <si>
    <t>${MS4.select('configItemIncludedBy', '', 0).select('includesSalesItem', 'Subcon', 1).objectName}</t>
  </si>
  <si>
    <t>${MS4.select('includesConfigItem', 'Subcon', 1).mrbNonMFGSource}</t>
  </si>
  <si>
    <t>${MS4.select('includesConfigItem', 'Subcon', 1).mrbNonMFGactlCostPerPiece}</t>
  </si>
  <si>
    <t>${MS4.select('includesConfigItem', 'Subcon', 1).mrbNonMFGMarkUp}</t>
  </si>
  <si>
    <t>${MS4.select('includesConfigItem', 'Subcon', 1).mrbNonMFGCostPerSet}</t>
  </si>
  <si>
    <t>${MS4.select('includesConfigItem', 'Subcon', 1).secondaryProcessDescription}</t>
  </si>
  <si>
    <t>${MS4.select('includesConfigItem', 'Subcon', 1).subconRemark}</t>
  </si>
  <si>
    <t>${MS4.select('includesConfigItem', 'InhouseFinishing', 1).finishingIntercoMargin}</t>
  </si>
  <si>
    <t>${MS4.select('configItemIncludedBy', '', 0).select('includesSalesItem', 'Subcon', 2).objectName}</t>
  </si>
  <si>
    <t>${MS4.select('includesConfigItem', 'Subcon', 2).mrbNonMFGSource}</t>
  </si>
  <si>
    <t>${MS4.select('includesConfigItem', 'Subcon', 2).mrbNonMFGactlCostPerPiece}</t>
  </si>
  <si>
    <t>${MS4.select('includesConfigItem', 'Subcon', 2).mrbNonMFGMarkUp}</t>
  </si>
  <si>
    <t>${MS4.select('includesConfigItem', 'Subcon', 2).mrbNonMFGCostPerSet}</t>
  </si>
  <si>
    <t>${MS4.select('includesConfigItem', 'Subcon', 2).secondaryProcessDescription}</t>
  </si>
  <si>
    <t>${MS4.select('includesConfigItem', 'Subcon', 2).subconRemark}</t>
  </si>
  <si>
    <t>${MS4.select('includesConfigItem', 'InhouseFinishing', 2).finishingIntercoMargin}</t>
  </si>
  <si>
    <t>${MS4.select('configItemIncludedBy', '', 0).select('includesSalesItem', 'Subcon', 3).objectName}</t>
  </si>
  <si>
    <t>${MS4.select('includesConfigItem', 'Subcon', 3).mrbNonMFGSource}</t>
  </si>
  <si>
    <t>${MS4.select('includesConfigItem', 'Subcon', 3).mrbNonMFGactlCostPerPiece}</t>
  </si>
  <si>
    <t>${MS4.select('includesConfigItem', 'Subcon', 3).mrbNonMFGMarkUp}</t>
  </si>
  <si>
    <t>${MS4.select('includesConfigItem', 'Subcon', 3).mrbNonMFGCostPerSet}</t>
  </si>
  <si>
    <t>${MS4.select('includesConfigItem', 'Subcon', 3).secondaryProcessDescription}</t>
  </si>
  <si>
    <t>${MS4.select('includesConfigItem', 'Subcon', 3).subconRemark}</t>
  </si>
  <si>
    <t>${MS4.select('includesConfigItem', 'InhouseFinishing', 3).finishingIntercoMargin}</t>
  </si>
  <si>
    <t>${MS4.select('configItemIncludedBy', '', 0).select('includesSalesItem', 'Subcon', 4).objectName}</t>
  </si>
  <si>
    <t>${MS4.select('includesConfigItem', 'Subcon', 4).mrbNonMFGSource}</t>
  </si>
  <si>
    <t>${MS4.select('includesConfigItem', 'Subcon', 4).mrbNonMFGactlCostPerPiece}</t>
  </si>
  <si>
    <t>${MS4.select('includesConfigItem', 'Subcon', 4).mrbNonMFGMarkUp}</t>
  </si>
  <si>
    <t>${MS4.select('includesConfigItem', 'Subcon', 4).mrbNonMFGCostPerSet}</t>
  </si>
  <si>
    <t>${MS4.select('includesConfigItem', 'Subcon', 4).secondaryProcessDescription}</t>
  </si>
  <si>
    <t>${MS4.select('includesConfigItem', 'Subcon', 4).subconRemark}</t>
  </si>
  <si>
    <t>${MS4.select('includesConfigItem', 'InhouseFinishing', 4).finishingIntercoMargin}</t>
  </si>
  <si>
    <t>${MS4.select('configItemIncludedBy', '', 0).select('includesSalesItem', 'Subcon', 5).objectName}</t>
  </si>
  <si>
    <t>${MS4.select('includesConfigItem', 'Subcon', 5).mrbNonMFGSource}</t>
  </si>
  <si>
    <t>${MS4.select('includesConfigItem', 'Subcon', 5).mrbNonMFGactlCostPerPiece}</t>
  </si>
  <si>
    <t>${MS4.select('includesConfigItem', 'Subcon', 5).mrbNonMFGMarkUp}</t>
  </si>
  <si>
    <t>${MS4.select('includesConfigItem', 'Subcon', 5).mrbNonMFGCostPerSet}</t>
  </si>
  <si>
    <t>${MS4.select('includesConfigItem', 'Subcon', 5).secondaryProcessDescription}</t>
  </si>
  <si>
    <t>${MS4.select('includesConfigItem', 'Subcon', 5).subconRemark}</t>
  </si>
  <si>
    <t>${MS4.select('includesConfigItem', 'InhouseFinishing', 5).finishingIntercoMargin}</t>
  </si>
  <si>
    <t>${MS4.metalStampingDegreasingCostPerPc}</t>
  </si>
  <si>
    <t>${MS4.metalStampingDegreasingCostPerSet}</t>
  </si>
  <si>
    <t>${MS4.metalStampingSelfEvaporatingOilCostPerPc}</t>
  </si>
  <si>
    <t>${MS4.metalStampingSelfEvaporatingOilCostPerSet}</t>
  </si>
  <si>
    <t>${MS4.select('configItemIncludedBy', '', 0).select('includesSalesItem', 'InhouseFinishing', 0).objectName}</t>
  </si>
  <si>
    <t>${MS4.select('includesConfigItem', 'InhouseFinishing', 0).mrbNonMFGSource}</t>
  </si>
  <si>
    <t>${MS4.select('includesConfigItem', 'InhouseFinishing', 0).mrbNonMFGactlCostPerPiece}</t>
  </si>
  <si>
    <t>${MS4.select('includesConfigItem', 'InhouseFinishing', 0).mrbNonMFGMarkUp}</t>
  </si>
  <si>
    <t>${MS4.select('includesConfigItem', 'InhouseFinishing', 0).mrbNonMFGCostPerSet}</t>
  </si>
  <si>
    <t>${MS4.select('includesConfigItem', 'InhouseFinishing', 0).secondaryProcessDescription}</t>
  </si>
  <si>
    <t>${MS4.select('includesConfigItem', 'InhouseFinishing', 0).subconRemark}</t>
  </si>
  <si>
    <t>${MS4.select('configItemIncludedBy', '', 0).select('includesSalesItem', 'InhouseFinishing', 1).objectName}</t>
  </si>
  <si>
    <t>${MS4.select('includesConfigItem', 'InhouseFinishing', 1).mrbNonMFGSource}</t>
  </si>
  <si>
    <t>${MS4.select('includesConfigItem', 'InhouseFinishing', 1).mrbNonMFGactlCostPerPiece}</t>
  </si>
  <si>
    <t>${MS4.select('includesConfigItem', 'InhouseFinishing', 1).mrbNonMFGMarkUp}</t>
  </si>
  <si>
    <t>${MS4.select('includesConfigItem', 'InhouseFinishing', 1).mrbNonMFGCostPerSet}</t>
  </si>
  <si>
    <t>${MS4.select('includesConfigItem', 'InhouseFinishing', 1).secondaryProcessDescription}</t>
  </si>
  <si>
    <t>${MS4.select('includesConfigItem', 'InhouseFinishing', 1).subconRemark}</t>
  </si>
  <si>
    <t>${MS4.select('configItemIncludedBy', '', 0).select('includesSalesItem', 'InhouseFinishing', 2).objectName}</t>
  </si>
  <si>
    <t>${MS4.select('includesConfigItem', 'InhouseFinishing', 2).mrbNonMFGSource}</t>
  </si>
  <si>
    <t>${MS4.select('includesConfigItem', 'InhouseFinishing',2).mrbNonMFGactlCostPerPiece}</t>
  </si>
  <si>
    <t>${MS4.select('includesConfigItem', 'InhouseFinishing', 2).mrbNonMFGMarkUp}</t>
  </si>
  <si>
    <t>${MS4.select('includesConfigItem', 'InhouseFinishing', 2).mrbNonMFGCostPerSet}</t>
  </si>
  <si>
    <t>${MS4.select('includesConfigItem', 'InhouseFinishing', 2).secondaryProcessDescription}</t>
  </si>
  <si>
    <t>${MS4.select('includesConfigItem', 'InhouseFinishing', 2).subconRemark}</t>
  </si>
  <si>
    <t>${MS4.select('configItemIncludedBy', '', 0).select('includesSalesItem', 'InhouseFinishing', 3).objectName}</t>
  </si>
  <si>
    <t>${MS4.select('includesConfigItem', 'InhouseFinishing', 3).mrbNonMFGSource}</t>
  </si>
  <si>
    <t>${MS4.select('includesConfigItem', 'InhouseFinishing', 3).mrbNonMFGactlCostPerPiece}</t>
  </si>
  <si>
    <t>${MS4.select('includesConfigItem', 'InhouseFinishing', 3).mrbNonMFGMarkUp}</t>
  </si>
  <si>
    <t>${MS4.select('includesConfigItem', 'InhouseFinishing', 3).mrbNonMFGCostPerSet}</t>
  </si>
  <si>
    <t>${MS4.select('includesConfigItem', 'InhouseFinishing', 3).secondaryProcessDescription}</t>
  </si>
  <si>
    <t>${MS4.select('includesConfigItem', 'InhouseFinishing', 3).subconRemark}</t>
  </si>
  <si>
    <t>${MS4.select('configItemIncludedBy', '', 0).select('includesSalesItem', 'InhouseFinishing', 4).objectName}</t>
  </si>
  <si>
    <t>${MS4.select('includesConfigItem', 'InhouseFinishing', 4).mrbNonMFGSource}</t>
  </si>
  <si>
    <t>${MS4.select('includesConfigItem', 'InhouseFinishing', 4).mrbNonMFGactlCostPerPiece}</t>
  </si>
  <si>
    <t>${MS4.select('includesConfigItem', 'InhouseFinishing', 4).mrbNonMFGMarkUp}</t>
  </si>
  <si>
    <t>${MS4.select('includesConfigItem', 'InhouseFinishing', 4).mrbNonMFGCostPerSet}</t>
  </si>
  <si>
    <t>${MS4.select('includesConfigItem', 'InhouseFinishing', 4).secondaryProcessDescription}</t>
  </si>
  <si>
    <t>${MS4.select('includesConfigItem', 'InhouseFinishing', 4).subconRemark}</t>
  </si>
  <si>
    <t>${MS4.select('configItemIncludedBy', '', 0).select('includesSalesItem', 'InhouseFinishing', 5).objectName}</t>
  </si>
  <si>
    <t>${MS4.select('includesConfigItem', 'InhouseFinishing', 5).mrbNonMFGSource}</t>
  </si>
  <si>
    <t>${MS4.select('includesConfigItem', 'InhouseFinishing', 5).mrbNonMFGactlCostPerPiece}</t>
  </si>
  <si>
    <t>${MS4.select('includesConfigItem', 'InhouseFinishing', 5).mrbNonMFGMarkUp}</t>
  </si>
  <si>
    <t>${MS4.select('includesConfigItem', 'InhouseFinishing', 5).mrbNonMFGCostPerSet}</t>
  </si>
  <si>
    <t>${MS4.select('includesConfigItem', 'InhouseFinishing', 5).secondaryProcessDescription}</t>
  </si>
  <si>
    <t>${MS4.select('includesConfigItem', 'InhouseFinishing', 5).subconRemark}</t>
  </si>
  <si>
    <t>${MS4.select('includesConfigItem', 'PurchasedPartSubMaterial', 0).partPartName}</t>
  </si>
  <si>
    <t>${MS4.select('includesConfigItem', 'PurchasedPartSubMaterial', 0).mrbNonMFGActCostPerSet}</t>
  </si>
  <si>
    <t>${MS4.select('includesConfigItem', 'PurchasedPartSubMaterial', 3).partPartName}</t>
  </si>
  <si>
    <t>${MS4.select('includesConfigItem', 'PurchasedPartSubMaterial', 3).mrbNonMFGActCostPerSet}</t>
  </si>
  <si>
    <t>${MS4.select('includesConfigItem', 'PurchasedPartSubMaterial', 1).partPartName}</t>
  </si>
  <si>
    <t>${MS4.select('includesConfigItem', 'PurchasedPartSubMaterial', 1).mrbNonMFGActCostPerSet}</t>
  </si>
  <si>
    <t>${MS4.select('includesConfigItem', 'PurchasedPartSubMaterial', 4).partPartName}</t>
  </si>
  <si>
    <t>${MS4.select('includesConfigItem', 'PurchasedPartSubMaterial', 4).mrbNonMFGActCostPerSet}</t>
  </si>
  <si>
    <t>${MS4.select('includesConfigItem', 'PurchasedPartSubMaterial', 2).partPartName}</t>
  </si>
  <si>
    <t>${MS4.select('includesConfigItem', 'PurchasedPartSubMaterial', 2).mrbNonMFGActCostPerSet}</t>
  </si>
  <si>
    <t>${MS4.select('includesConfigItem', 'PurchasedPartSubMaterial', 5).partPartName}</t>
  </si>
  <si>
    <t>${MS4.select('includesConfigItem', 'PurchasedPartSubMaterial', 5).mrbNonMFGActCostPerSet}</t>
  </si>
  <si>
    <t>${MS4.select('configItemIncludedBy', '', 0).select('includesSalesItem', 'StampingProcess', 0).objectName}</t>
  </si>
  <si>
    <t>${MS4.select('includesConfigItem', 'StampingProcess', 0).metalStampingToolCost}</t>
  </si>
  <si>
    <t>${MS4.select('includesConfigItem', 'StampingProcess', 0).select('hasWorkStation', '', 0).label}</t>
  </si>
  <si>
    <t>${MS4.select('includesConfigItem', 'StampingProcess', 0).select('hasMSURate', '', 0).label}</t>
  </si>
  <si>
    <t>${MS4.select('includesConfigItem', 'StampingProcess', 0).metalStampingSpm}</t>
  </si>
  <si>
    <t>${MS4.select('includesConfigItem', 'StampingProcess', 0).metalStampingEff}</t>
  </si>
  <si>
    <t>${MS4.select('includesConfigItem', 'StampingProcess', 0).metalStampingQtyPerHr}</t>
  </si>
  <si>
    <t>${MS4.select('includesConfigItem', 'StampingProcess', 0).processMachineRatePerHr}</t>
  </si>
  <si>
    <t>${MS4.select('includesConfigItem', 'StampingProcess', 0).metalStampingCostPerPiece}</t>
  </si>
  <si>
    <t>${MS4.select('includesConfigItem', 'StampingProcess', 0).metalStampingSetup}</t>
  </si>
  <si>
    <t>${MS4.select('includesConfigItem', 'StampingProcess', 0).metalStampingQtyPerRun}</t>
  </si>
  <si>
    <t>${MS4.select('includesConfigItem', 'StampingProcess', 0).metalStampingSuCost}</t>
  </si>
  <si>
    <t>${MS4.select('includesConfigItem', 'StampingProcess', 0).metalStampingLabourCostPerMachineHour}</t>
  </si>
  <si>
    <t>${MS4.select('includesConfigItem', 'StampingProcess', 0).metalStampingLabourCostPerPiece}</t>
  </si>
  <si>
    <t>${MS4.select('includesConfigItem', 'StampingProcess', 0).processStampingTotalCostPerPc}</t>
  </si>
  <si>
    <t>${MS4.select('includesConfigItem', 'StampingProcess', 0).metalStampingToolingLife}</t>
  </si>
  <si>
    <t>${MS4.select('configItemIncludedBy', '', 0).select('includesSalesItem', 'StampingProcess', 1).objectName}</t>
  </si>
  <si>
    <t>${MS4.select('includesConfigItem', 'StampingProcess', 1).metalStampingToolCost}</t>
  </si>
  <si>
    <t>${MS4.select('includesConfigItem', 'StampingProcess', 1).select('hasWorkStation', '', 0).label}</t>
  </si>
  <si>
    <t>${MS4.select('includesConfigItem', 'StampingProcess', 1).select('hasMSURate', '', 0).label}</t>
  </si>
  <si>
    <t>${MS4.select('includesConfigItem', 'StampingProcess', 1).metalStampingSpm}</t>
  </si>
  <si>
    <t>${MS4.select('includesConfigItem', 'StampingProcess', 1).metalStampingEff}</t>
  </si>
  <si>
    <t>${MS4.select('includesConfigItem', 'StampingProcess', 1).metalStampingQtyPerHr}</t>
  </si>
  <si>
    <t>${MS4.select('includesConfigItem', 'StampingProcess', 1).processMachineRatePerHr}</t>
  </si>
  <si>
    <t>${MS4.select('includesConfigItem', 'StampingProcess', 1).metalStampingCostPerPiece}</t>
  </si>
  <si>
    <t>${MS4.select('includesConfigItem', 'StampingProcess', 1).metalStampingSetup}</t>
  </si>
  <si>
    <t>${MS4.select('includesConfigItem', 'StampingProcess', 1).metalStampingQtyPerRun}</t>
  </si>
  <si>
    <t>${MS4.select('includesConfigItem', 'StampingProcess', 1).metalStampingSuCost}</t>
  </si>
  <si>
    <t>${MS4.select('includesConfigItem', 'StampingProcess', 1).metalStampingLabourCostPerMachineHour}</t>
  </si>
  <si>
    <t>${MS4.select('includesConfigItem', 'StampingProcess', 1).metalStampingLabourCostPerPiece}</t>
  </si>
  <si>
    <t>${MS4.select('includesConfigItem', 'StampingProcess', 1).processStampingTotalCostPerPc}</t>
  </si>
  <si>
    <t>${MS4.select('includesConfigItem', 'StampingProcess', 1).metalStampingToolingLife}</t>
  </si>
  <si>
    <t>${MS4.select('configItemIncludedBy', '', 0).select('includesSalesItem', 'StampingProcess', 2).objectName}</t>
  </si>
  <si>
    <t>${MS4.select('includesConfigItem', 'StampingProcess', 2).metalStampingToolCost}</t>
  </si>
  <si>
    <t>${MS4.select('includesConfigItem', 'StampingProcess', 2).select('hasWorkStation', '', 0).label}</t>
  </si>
  <si>
    <t>${MS4.select('includesConfigItem', 'StampingProcess', 2).select('hasMSURate', '', 0).label}</t>
  </si>
  <si>
    <t>${MS4.select('includesConfigItem', 'StampingProcess', 2).metalStampingSpm}</t>
  </si>
  <si>
    <t>${MS4.select('includesConfigItem', 'StampingProcess', 2).metalStampingEff}</t>
  </si>
  <si>
    <t>${MS4.select('includesConfigItem', 'StampingProcess', 2).metalStampingQtyPerHr}</t>
  </si>
  <si>
    <t>${MS4.select('includesConfigItem', 'StampingProcess', 2).processMachineRatePerHr}</t>
  </si>
  <si>
    <t>${MS4.select('includesConfigItem', 'StampingProcess', 2).metalStampingCostPerPiece}</t>
  </si>
  <si>
    <t>${MS4.select('includesConfigItem', 'StampingProcess', 2).metalStampingSetup}</t>
  </si>
  <si>
    <t>${MS4.select('includesConfigItem', 'StampingProcess', 2).metalStampingQtyPerRun}</t>
  </si>
  <si>
    <t>${MS4.select('includesConfigItem', 'StampingProcess', 2).metalStampingSuCost}</t>
  </si>
  <si>
    <t>${MS4.select('includesConfigItem', 'StampingProcess', 2).metalStampingLabourCostPerMachineHour}</t>
  </si>
  <si>
    <t>${MS4.select('includesConfigItem', 'StampingProcess', 2).metalStampingLabourCostPerPiece}</t>
  </si>
  <si>
    <t>${MS4.select('includesConfigItem', 'StampingProcess', 2).processStampingTotalCostPerPc}</t>
  </si>
  <si>
    <t>${MS4.select('includesConfigItem', 'StampingProcess', 2).metalStampingToolingLife}</t>
  </si>
  <si>
    <t>${MS4.select('configItemIncludedBy', '', 0).select('includesSalesItem', 'StampingProcess', 3).objectName}</t>
  </si>
  <si>
    <t>${MS4.select('includesConfigItem', 'StampingProcess', 3).metalStampingToolCost}</t>
  </si>
  <si>
    <t>${MS4.select('includesConfigItem', 'StampingProcess', 3).select('hasWorkStation', '', 0).label}</t>
  </si>
  <si>
    <t>${MS4.select('includesConfigItem', 'StampingProcess', 3).select('hasMSURate', '', 0).label}</t>
  </si>
  <si>
    <t>${MS4.select('includesConfigItem', 'StampingProcess', 3).metalStampingSpm}</t>
  </si>
  <si>
    <t>${MS4.select('includesConfigItem', 'StampingProcess', 3).metalStampingEff}</t>
  </si>
  <si>
    <t>${MS4.select('includesConfigItem', 'StampingProcess', 3).metalStampingQtyPerHr}</t>
  </si>
  <si>
    <t>${MS4.select('includesConfigItem', 'StampingProcess', 3).processMachineRatePerHr}</t>
  </si>
  <si>
    <t>${MS4.select('includesConfigItem', 'StampingProcess', 3).metalStampingCostPerPiece}</t>
  </si>
  <si>
    <t>${MS4.select('includesConfigItem', 'StampingProcess', 3).metalStampingSetup}</t>
  </si>
  <si>
    <t>${MS4.select('includesConfigItem', 'StampingProcess', 3).metalStampingQtyPerRun}</t>
  </si>
  <si>
    <t>${MS4.select('includesConfigItem', 'StampingProcess', 3).metalStampingSuCost}</t>
  </si>
  <si>
    <t>${MS4.select('includesConfigItem', 'StampingProcess', 3).metalStampingLabourCostPerMachineHour}</t>
  </si>
  <si>
    <t>${MS4.select('includesConfigItem', 'StampingProcess', 3).metalStampingLabourCostPerPiece}</t>
  </si>
  <si>
    <t>${MS4.select('includesConfigItem', 'StampingProcess', 3).processStampingTotalCostPerPc}</t>
  </si>
  <si>
    <t>${MS4.select('includesConfigItem', 'StampingProcess', 3).metalStampingToolingLife}</t>
  </si>
  <si>
    <t>${MS4.select('configItemIncludedBy', '', 0).select('includesSalesItem', 'StampingProcess', 4).objectName}</t>
  </si>
  <si>
    <t>${MS4.select('includesConfigItem', 'StampingProcess', 4).metalStampingToolCost}</t>
  </si>
  <si>
    <t>${MS4.select('includesConfigItem', 'StampingProcess', 4).select('hasWorkStation', '', 0).label}</t>
  </si>
  <si>
    <t>${MS4.select('includesConfigItem', 'StampingProcess', 4).select('hasMSURate', '', 0).label}</t>
  </si>
  <si>
    <t>${MS4.select('includesConfigItem', 'StampingProcess', 4).metalStampingSpm}</t>
  </si>
  <si>
    <t>${MS4.select('includesConfigItem', 'StampingProcess', 4).metalStampingEff}</t>
  </si>
  <si>
    <t>${MS4.select('includesConfigItem', 'StampingProcess', 4).metalStampingQtyPerHr}</t>
  </si>
  <si>
    <t>${MS4.select('includesConfigItem', 'StampingProcess', 4).processMachineRatePerHr}</t>
  </si>
  <si>
    <t>${MS4.select('includesConfigItem', 'StampingProcess', 4).metalStampingCostPerPiece}</t>
  </si>
  <si>
    <t>${MS4.select('includesConfigItem', 'StampingProcess', 4).metalStampingSetup}</t>
  </si>
  <si>
    <t>${MS4.select('includesConfigItem', 'StampingProcess', 4).metalStampingQtyPerRun}</t>
  </si>
  <si>
    <t>${MS4.select('includesConfigItem', 'StampingProcess', 4).metalStampingSuCost}</t>
  </si>
  <si>
    <t>${MS4.select('includesConfigItem', 'StampingProcess', 4).metalStampingLabourCostPerMachineHour}</t>
  </si>
  <si>
    <t>${MS4.select('includesConfigItem', 'StampingProcess', 4).metalStampingLabourCostPerPiece}</t>
  </si>
  <si>
    <t>${MS4.select('includesConfigItem', 'StampingProcess', 4).processStampingTotalCostPerPc}</t>
  </si>
  <si>
    <t>${MS4.select('includesConfigItem', 'StampingProcess', 4).metalStampingToolingLife}</t>
  </si>
  <si>
    <t>${MS4.select('configItemIncludedBy', '', 0).select('includesSalesItem', 'StampingProcess', 5).objectName}</t>
  </si>
  <si>
    <t>${MS4.select('includesConfigItem', 'StampingProcess', 5).metalStampingToolCost}</t>
  </si>
  <si>
    <t>${MS4.select('includesConfigItem', 'StampingProcess', 5).select('hasWorkStation', '', 0).label}</t>
  </si>
  <si>
    <t>${MS4.select('includesConfigItem', 'StampingProcess', 5).select('hasMSURate', '', 0).label}</t>
  </si>
  <si>
    <t>${MS4.select('includesConfigItem', 'StampingProcess', 5).metalStampingSpm}</t>
  </si>
  <si>
    <t>${MS4.select('includesConfigItem', 'StampingProcess', 5).metalStampingEff}</t>
  </si>
  <si>
    <t>${MS4.select('includesConfigItem', 'StampingProcess', 5).metalStampingQtyPerHr}</t>
  </si>
  <si>
    <t>${MS4.select('includesConfigItem', 'StampingProcess', 5).processMachineRatePerHr}</t>
  </si>
  <si>
    <t>${MS4.select('includesConfigItem', 'StampingProcess', 5).metalStampingCostPerPiece}</t>
  </si>
  <si>
    <t>${MS4.select('includesConfigItem', 'StampingProcess', 5).metalStampingSetup}</t>
  </si>
  <si>
    <t>${MS4.select('includesConfigItem', 'StampingProcess', 5).metalStampingQtyPerRun}</t>
  </si>
  <si>
    <t>${MS4.select('includesConfigItem', 'StampingProcess', 5).metalStampingSuCost}</t>
  </si>
  <si>
    <t>${MS4.select('includesConfigItem', 'StampingProcess', 5).metalStampingLabourCostPerMachineHour}</t>
  </si>
  <si>
    <t>${MS4.select('includesConfigItem', 'StampingProcess', 5).metalStampingLabourCostPerPiece}</t>
  </si>
  <si>
    <t>${MS4.select('includesConfigItem', 'StampingProcess', 5).processStampingTotalCostPerPc}</t>
  </si>
  <si>
    <t>${MS4.select('includesConfigItem', 'StampingProcess', 5).metalStampingToolingLife}</t>
  </si>
  <si>
    <t>${MS4.select('configItemIncludedBy', '', 0).select('includesSalesItem', 'StampingProcess', 6).objectName}</t>
  </si>
  <si>
    <t>${MS4.select('includesConfigItem', 'StampingProcess', 6).metalStampingToolCost}</t>
  </si>
  <si>
    <t>${MS4.select('includesConfigItem', 'StampingProcess', 6).select('hasWorkStation', '', 0).label}</t>
  </si>
  <si>
    <t>${MS4.select('includesConfigItem', 'StampingProcess', 6).select('hasMSURate', '', 0).label}</t>
  </si>
  <si>
    <t>${MS4.select('includesConfigItem', 'StampingProcess', 6).metalStampingSpm}</t>
  </si>
  <si>
    <t>${MS4.select('includesConfigItem', 'StampingProcess', 6).metalStampingEff}</t>
  </si>
  <si>
    <t>${MS4.select('includesConfigItem', 'StampingProcess', 6).metalStampingQtyPerHr}</t>
  </si>
  <si>
    <t>${MS4.select('includesConfigItem', 'StampingProcess', 6).processMachineRatePerHr}</t>
  </si>
  <si>
    <t>${MS4.select('includesConfigItem', 'StampingProcess', 6).metalStampingCostPerPiece}</t>
  </si>
  <si>
    <t>${MS4.select('includesConfigItem', 'StampingProcess', 6).metalStampingSetup}</t>
  </si>
  <si>
    <t>${MS4.select('includesConfigItem', 'StampingProcess', 6).metalStampingQtyPerRun}</t>
  </si>
  <si>
    <t>${MS4.select('includesConfigItem', 'StampingProcess', 6).metalStampingSuCost}</t>
  </si>
  <si>
    <t>${MS4.select('includesConfigItem', 'StampingProcess', 6).metalStampingLabourCostPerMachineHour}</t>
  </si>
  <si>
    <t>${MS4.select('includesConfigItem', 'StampingProcess', 6).metalStampingLabourCostPerPiece}</t>
  </si>
  <si>
    <t>${MS4.select('includesConfigItem', 'StampingProcess', 6).processStampingTotalCostPerPc}</t>
  </si>
  <si>
    <t>${MS4.select('includesConfigItem', 'StampingProcess', 6).metalStampingToolingLife}</t>
  </si>
  <si>
    <t>${MS4.select('configItemIncludedBy', '', 0).select('includesSalesItem', 'StampingProcess', 7).objectName}</t>
  </si>
  <si>
    <t>${MS4.select('includesConfigItem', 'StampingProcess', 7).metalStampingToolCost}</t>
  </si>
  <si>
    <t>${MS4.select('includesConfigItem', 'StampingProcess', 7).select('hasWorkStation', '', 0).label}</t>
  </si>
  <si>
    <t>${MS4.select('includesConfigItem', 'StampingProcess', 7).select('hasMSURate', '', 0).label}</t>
  </si>
  <si>
    <t>${MS4.select('includesConfigItem', 'StampingProcess', 7).metalStampingSpm}</t>
  </si>
  <si>
    <t>${MS4.select('includesConfigItem', 'StampingProcess', 7).metalStampingEff}</t>
  </si>
  <si>
    <t>${MS4.select('includesConfigItem', 'StampingProcess', 7).metalStampingQtyPerHr}</t>
  </si>
  <si>
    <t>${MS4.select('includesConfigItem', 'StampingProcess', 7).processMachineRatePerHr}</t>
  </si>
  <si>
    <t>${MS4.select('includesConfigItem', 'StampingProcess', 7).metalStampingCostPerPiece}</t>
  </si>
  <si>
    <t>${MS4.select('includesConfigItem', 'StampingProcess', 7).metalStampingSetup}</t>
  </si>
  <si>
    <t>${MS4.select('includesConfigItem', 'StampingProcess', 7).metalStampingQtyPerRun}</t>
  </si>
  <si>
    <t>${MS4.select('includesConfigItem', 'StampingProcess', 7).metalStampingSuCost}</t>
  </si>
  <si>
    <t>${MS4.select('includesConfigItem', 'StampingProcess', 7).metalStampingLabourCostPerMachineHour}</t>
  </si>
  <si>
    <t>${MS4.select('includesConfigItem', 'StampingProcess', 7).metalStampingLabourCostPerPiece}</t>
  </si>
  <si>
    <t>${MS4.select('includesConfigItem', 'StampingProcess', 7).processStampingTotalCostPerPc}</t>
  </si>
  <si>
    <t>${MS4.select('includesConfigItem', 'StampingProcess', 7).metalStampingToolingLife}</t>
  </si>
  <si>
    <t>${MS4.select('configItemIncludedBy', '', 0).select('includesSalesItem', 'StampingProcess', 8).objectName}</t>
  </si>
  <si>
    <t>${MS4.select('includesConfigItem', 'StampingProcess', 8).metalStampingToolCost}</t>
  </si>
  <si>
    <t>${MS4.select('includesConfigItem', 'StampingProcess', 8).select('hasWorkStation', '', 0).label}</t>
  </si>
  <si>
    <t>${MS4.select('includesConfigItem', 'StampingProcess', 8).select('hasMSURate', '', 0).label}</t>
  </si>
  <si>
    <t>${MS4.select('includesConfigItem', 'StampingProcess', 8).metalStampingSpm}</t>
  </si>
  <si>
    <t>${MS4.select('includesConfigItem', 'StampingProcess', 8).metalStampingEff}</t>
  </si>
  <si>
    <t>${MS4.select('includesConfigItem', 'StampingProcess', 8).metalStampingQtyPerHr}</t>
  </si>
  <si>
    <t>${MS4.select('includesConfigItem', 'StampingProcess', 8).processMachineRatePerHr}</t>
  </si>
  <si>
    <t>${MS4.select('includesConfigItem', 'StampingProcess', 8).metalStampingCostPerPiece}</t>
  </si>
  <si>
    <t>${MS4.select('includesConfigItem', 'StampingProcess', 8).metalStampingSetup}</t>
  </si>
  <si>
    <t>${MS4.select('includesConfigItem', 'StampingProcess', 8).metalStampingQtyPerRun}</t>
  </si>
  <si>
    <t>${MS4.select('includesConfigItem', 'StampingProcess', 8).metalStampingSuCost}</t>
  </si>
  <si>
    <t>${MS4.select('includesConfigItem', 'StampingProcess', 8).metalStampingLabourCostPerMachineHour}</t>
  </si>
  <si>
    <t>${MS4.select('includesConfigItem', 'StampingProcess', 8).metalStampingLabourCostPerPiece}</t>
  </si>
  <si>
    <t>${MS4.select('includesConfigItem', 'StampingProcess', 8).processStampingTotalCostPerPc}</t>
  </si>
  <si>
    <t>${MS4.select('includesConfigItem', 'StampingProcess', 8).metalStampingToolingLife}</t>
  </si>
  <si>
    <t>${MS4.select('configItemIncludedBy', '', 0).select('includesSalesItem', 'StampingProcess', 9).objectName}</t>
  </si>
  <si>
    <t>${MS4.select('includesConfigItem', 'StampingProcess', 9).metalStampingToolCost}</t>
  </si>
  <si>
    <t>${MS4.select('includesConfigItem', 'StampingProcess', 9).select('hasWorkStation', '', 0).label}</t>
  </si>
  <si>
    <t>${MS4.select('includesConfigItem', 'StampingProcess', 9).select('hasMSURate', '', 0).label}</t>
  </si>
  <si>
    <t>${MS4.select('includesConfigItem', 'StampingProcess', 9).metalStampingSpm}</t>
  </si>
  <si>
    <t>${MS4.select('includesConfigItem', 'StampingProcess', 9).metalStampingEff}</t>
  </si>
  <si>
    <t>${MS4.select('includesConfigItem', 'StampingProcess', 9).metalStampingQtyPerHr}</t>
  </si>
  <si>
    <t>${MS4.select('includesConfigItem', 'StampingProcess', 9).processMachineRatePerHr}</t>
  </si>
  <si>
    <t>${MS4.select('includesConfigItem', 'StampingProcess', 9).metalStampingCostPerPiece}</t>
  </si>
  <si>
    <t>${MS4.select('includesConfigItem', 'StampingProcess', 9).metalStampingSetup}</t>
  </si>
  <si>
    <t>${MS4.select('includesConfigItem', 'StampingProcess', 9).metalStampingQtyPerRun}</t>
  </si>
  <si>
    <t>${MS4.select('includesConfigItem', 'StampingProcess', 9).metalStampingSuCost}</t>
  </si>
  <si>
    <t>${MS4.select('includesConfigItem', 'StampingProcess', 9).metalStampingLabourCostPerMachineHour}</t>
  </si>
  <si>
    <t>${MS4.select('includesConfigItem', 'StampingProcess', 9).metalStampingLabourCostPerPiece}</t>
  </si>
  <si>
    <t>${MS4.select('includesConfigItem', 'StampingProcess', 9).processStampingTotalCostPerPc}</t>
  </si>
  <si>
    <t>${MS4.select('includesConfigItem', 'StampingProcess', 9).metalStampingToolingLife}</t>
  </si>
  <si>
    <t>${MS4.select('includesConfigItem', 'StampingProcess', 10).metalStampingToolingLife}</t>
  </si>
  <si>
    <t>${MS4.select('configItemIncludedBy', '', 0).select('includesSalesItem', 'SoftToolProcess', 0).objectName}</t>
  </si>
  <si>
    <t>${MS4.select('includesConfigItem', 'SoftToolProcess', 0).metalStampingToolCost}</t>
  </si>
  <si>
    <t>${MS4.select('includesConfigItem', 'SoftToolProcess', 0).select('hasSoftToolStation', '', 0).label}</t>
  </si>
  <si>
    <t>${MS4.select('includesConfigItem', 'SoftToolProcess', 0).select('hasMSURate', '', 0).label}</t>
  </si>
  <si>
    <t>${MS4.select('includesConfigItem', 'SoftToolProcess', 0).softToolProcessQtyHr}</t>
  </si>
  <si>
    <t>${MS4.select('includesConfigItem', 'SoftToolProcess', 0).softToolProcessRateHr}</t>
  </si>
  <si>
    <t>${MS4.select('includesConfigItem', 'SoftToolProcess', 0).softToolProcessCostPerPc}</t>
  </si>
  <si>
    <t>${MS4.select('includesConfigItem', 'SoftToolProcess', 0).softToolProcessSetupRateHr}</t>
  </si>
  <si>
    <t>${MS4.select('includesConfigItem', 'SoftToolProcess', 0).metalStampingQtyPerRun}</t>
  </si>
  <si>
    <t>${MS4.select('includesConfigItem', 'SoftToolProcess', 0).softToolProcessSetupPerPc}</t>
  </si>
  <si>
    <t>${MS4.select('includesConfigItem', 'SoftToolProcess', 0).softToolProcessSetupUnit}</t>
  </si>
  <si>
    <t>${MS4.select('includesConfigItem', 'SoftToolProcess', 0).dieCastingTotalCostPerPc}</t>
  </si>
  <si>
    <t>${MS4.select('configItemIncludedBy', '', 0).select('includesSalesItem', 'SoftToolProcess', 1).objectName}</t>
  </si>
  <si>
    <t>${MS4.select('includesConfigItem', 'SoftToolProcess', 1).metalStampingToolCost}</t>
  </si>
  <si>
    <t>${MS4.select('includesConfigItem', 'SoftToolProcess', 1).select('hasSoftToolStation', '', 0).label}</t>
  </si>
  <si>
    <t>${MS4.select('includesConfigItem', 'SoftToolProcess', 1).select('hasMSURate', '', 0).label}</t>
  </si>
  <si>
    <t>${MS4.select('includesConfigItem', 'SoftToolProcess', 1).softToolProcessQtyHr}</t>
  </si>
  <si>
    <t>${MS4.select('includesConfigItem', 'SoftToolProcess', 1).softToolProcessRateHr}</t>
  </si>
  <si>
    <t>${MS4.select('includesConfigItem', 'SoftToolProcess', 1).softToolProcessCostPerPc}</t>
  </si>
  <si>
    <t>${MS4.select('includesConfigItem', 'SoftToolProcess', 1).softToolProcessSetupRateHr}</t>
  </si>
  <si>
    <t>${MS4.select('includesConfigItem', 'SoftToolProcess', 1).metalStampingQtyPerRun}</t>
  </si>
  <si>
    <t>${MS4.select('includesConfigItem', 'SoftToolProcess', 1).softToolProcessSetupPerPc}</t>
  </si>
  <si>
    <t>${MS4.select('includesConfigItem', 'SoftToolProcess', 1).softToolProcessSetupUnit}</t>
  </si>
  <si>
    <t>${MS4.select('includesConfigItem', 'SoftToolProcess', 1).dieCastingTotalCostPerPc}</t>
  </si>
  <si>
    <t>${MS4.select('configItemIncludedBy', '', 0).select('includesSalesItem', 'SoftToolProcess', 2).objectName}</t>
  </si>
  <si>
    <t>${MS4.select('includesConfigItem', 'SoftToolProcess', 2).metalStampingToolCost}</t>
  </si>
  <si>
    <t>${MS4.select('includesConfigItem', 'SoftToolProcess', 2).select('hasSoftToolStation', '', 0).label}</t>
  </si>
  <si>
    <t>${MS4.select('includesConfigItem', 'SoftToolProcess', 2).select('hasMSURate', '', 0).label}</t>
  </si>
  <si>
    <t>${MS4.select('includesConfigItem', 'SoftToolProcess', 2).softToolProcessQtyHr}</t>
  </si>
  <si>
    <t>${MS4.select('includesConfigItem', 'SoftToolProcess', 2).softToolProcessRateHr}</t>
  </si>
  <si>
    <t>${MS4.select('includesConfigItem', 'SoftToolProcess', 2).softToolProcessCostPerPc}</t>
  </si>
  <si>
    <t>${MS4.select('includesConfigItem', 'SoftToolProcess', 2).softToolProcessSetupRateHr}</t>
  </si>
  <si>
    <t>${MS4.select('includesConfigItem', 'SoftToolProcess', 2).metalStampingQtyPerRun}</t>
  </si>
  <si>
    <t>${MS4.select('includesConfigItem', 'SoftToolProcess', 2).softToolProcessSetupPerPc}</t>
  </si>
  <si>
    <t>${MS4.select('includesConfigItem', 'SoftToolProcess', 2).softToolProcessSetupUnit}</t>
  </si>
  <si>
    <t>${MS4.select('includesConfigItem', 'SoftToolProcess', 2).dieCastingTotalCostPerPc}</t>
  </si>
  <si>
    <t>${MS4.select('configItemIncludedBy', '', 0).select('includesSalesItem', 'SoftToolProcess', 3).objectName}</t>
  </si>
  <si>
    <t>${MS4.select('includesConfigItem', 'SoftToolProcess', 3).metalStampingToolCost}</t>
  </si>
  <si>
    <t>${MS4.select('includesConfigItem', 'SoftToolProcess', 3).select('hasSoftToolStation', '', 0).label}</t>
  </si>
  <si>
    <t>${MS4.select('includesConfigItem', 'SoftToolProcess', 3).select('hasMSURate', '', 0).label}</t>
  </si>
  <si>
    <t>${MS4.select('includesConfigItem', 'SoftToolProcess', 3).softToolProcessQtyHr}</t>
  </si>
  <si>
    <t>${MS4.select('includesConfigItem', 'SoftToolProcess', 3).softToolProcessRateHr}</t>
  </si>
  <si>
    <t>${MS4.select('includesConfigItem', 'SoftToolProcess', 3).softToolProcessCostPerPc}</t>
  </si>
  <si>
    <t>${MS4.select('includesConfigItem', 'SoftToolProcess', 3).softToolProcessSetupRateHr}</t>
  </si>
  <si>
    <t>${MS4.select('includesConfigItem', 'SoftToolProcess', 3).metalStampingQtyPerRun}</t>
  </si>
  <si>
    <t>${MS4.select('includesConfigItem', 'SoftToolProcess', 3).softToolProcessSetupPerPc}</t>
  </si>
  <si>
    <t>${MS4.select('includesConfigItem', 'SoftToolProcess', 3).softToolProcessSetupUnit}</t>
  </si>
  <si>
    <t>${MS4.select('includesConfigItem', 'SoftToolProcess', 3).dieCastingTotalCostPerPc}</t>
  </si>
  <si>
    <t>${MS4.select('configItemIncludedBy', '', 0).select('includesSalesItem', 'SoftToolProcess', 4).objectName}</t>
  </si>
  <si>
    <t>${MS4.select('includesConfigItem', 'SoftToolProcess', 4).metalStampingToolCost}</t>
  </si>
  <si>
    <t>${MS4.select('includesConfigItem', 'SoftToolProcess', 4).select('hasSoftToolStation', '', 0).label}</t>
  </si>
  <si>
    <t>${MS4.select('includesConfigItem', 'SoftToolProcess', 4).select('hasMSURate', '', 0).label}</t>
  </si>
  <si>
    <t>${MS4.select('includesConfigItem', 'SoftToolProcess', 4).softToolProcessQtyHr}</t>
  </si>
  <si>
    <t>${MS4.select('includesConfigItem', 'SoftToolProcess', 4).softToolProcessRateHr}</t>
  </si>
  <si>
    <t>${MS4.select('includesConfigItem', 'SoftToolProcess', 4).softToolProcessCostPerPc}</t>
  </si>
  <si>
    <t>${MS4.select('includesConfigItem', 'SoftToolProcess', 4).softToolProcessSetupRateHr}</t>
  </si>
  <si>
    <t>${MS4.select('includesConfigItem', 'SoftToolProcess', 4).metalStampingQtyPerRun}</t>
  </si>
  <si>
    <t>${MS4.select('includesConfigItem', 'SoftToolProcess', 4).softToolProcessSetupPerPc}</t>
  </si>
  <si>
    <t>${MS4.select('includesConfigItem', 'SoftToolProcess', 4).softToolProcessSetupUnit}</t>
  </si>
  <si>
    <t>${MS4.select('includesConfigItem', 'SoftToolProcess', 4).dieCastingTotalCostPerPc}</t>
  </si>
  <si>
    <t>${MS4.select('configItemIncludedBy', '', 0).select('includesSalesItem', 'SoftToolProcess', 5).objectName}</t>
  </si>
  <si>
    <t>${MS4.select('includesConfigItem', 'SoftToolProcess', 5).metalStampingToolCost}</t>
  </si>
  <si>
    <t>${MS4.select('includesConfigItem', 'SoftToolProcess', 5).select('hasSoftToolStation', '', 0).label}</t>
  </si>
  <si>
    <t>${MS4.select('includesConfigItem', 'SoftToolProcess', 5).select('hasMSURate', '', 0).label}</t>
  </si>
  <si>
    <t>${MS4.select('includesConfigItem', 'SoftToolProcess', 5).softToolProcessQtyHr}</t>
  </si>
  <si>
    <t>${MS4.select('includesConfigItem', 'SoftToolProcess', 5).softToolProcessRateHr}</t>
  </si>
  <si>
    <t>${MS4.select('includesConfigItem', 'SoftToolProcess', 5).softToolProcessCostPerPc}</t>
  </si>
  <si>
    <t>${MS4.select('includesConfigItem', 'SoftToolProcess', 5).softToolProcessSetupRateHr}</t>
  </si>
  <si>
    <t>${MS4.select('includesConfigItem', 'SoftToolProcess', 5).metalStampingQtyPerRun}</t>
  </si>
  <si>
    <t>${MS4.select('includesConfigItem', 'SoftToolProcess', 5).softToolProcessSetupPerPc}</t>
  </si>
  <si>
    <t>${MS4.select('includesConfigItem', 'SoftToolProcess', 5).softToolProcessSetupUnit}</t>
  </si>
  <si>
    <t>${MS4.select('includesConfigItem', 'SoftToolProcess', 5).dieCastingTotalCostPerPc}</t>
  </si>
  <si>
    <t>${MS4.select('configItemIncludedBy', '', 0).select('includesSalesItem', 'SoftToolProcess', 6).objectName}</t>
  </si>
  <si>
    <t>${MS4.select('includesConfigItem', 'SoftToolProcess', 6).metalStampingToolCost}</t>
  </si>
  <si>
    <t>${MS4.select('includesConfigItem', 'SoftToolProcess', 6).select('hasSoftToolStation', '', 0).label}</t>
  </si>
  <si>
    <t>${MS4.select('includesConfigItem', 'SoftToolProcess', 6).select('hasMSURate', '', 0).label}</t>
  </si>
  <si>
    <t>${MS4.select('includesConfigItem', 'SoftToolProcess', 6).softToolProcessQtyHr}</t>
  </si>
  <si>
    <t>${MS4.select('includesConfigItem', 'SoftToolProcess', 6).softToolProcessRateHr}</t>
  </si>
  <si>
    <t>${MS4.select('includesConfigItem', 'SoftToolProcess', 6).softToolProcessCostPerPc}</t>
  </si>
  <si>
    <t>${MS4.select('includesConfigItem', 'SoftToolProcess', 6).softToolProcessSetupRateHr}</t>
  </si>
  <si>
    <t>${MS4.select('includesConfigItem', 'SoftToolProcess', 6).metalStampingQtyPerRun}</t>
  </si>
  <si>
    <t>${MS4.select('includesConfigItem', 'SoftToolProcess', 6).softToolProcessSetupPerPc}</t>
  </si>
  <si>
    <t>${MS4.select('includesConfigItem', 'SoftToolProcess', 6).softToolProcessSetupUnit}</t>
  </si>
  <si>
    <t>${MS4.select('includesConfigItem', 'SoftToolProcess', 6).dieCastingTotalCostPerPc}</t>
  </si>
  <si>
    <t>${MS4.select('configItemIncludedBy', '', 0).select('includesSalesItem', 'SoftToolProcess', 7).objectName}</t>
  </si>
  <si>
    <t>${MS4.select('includesConfigItem', 'SoftToolProcess', 7).metalStampingToolCost}</t>
  </si>
  <si>
    <t>${MS4.select('includesConfigItem', 'SoftToolProcess', 7).select('hasSoftToolStation', '', 0).label}</t>
  </si>
  <si>
    <t>${MS4.select('includesConfigItem', 'SoftToolProcess', 7).select('hasMSURate', '', 0).label}</t>
  </si>
  <si>
    <t>${MS4.select('includesConfigItem', 'SoftToolProcess', 7).softToolProcessQtyHr}</t>
  </si>
  <si>
    <t>${MS4.select('includesConfigItem', 'SoftToolProcess', 7).softToolProcessRateHr}</t>
  </si>
  <si>
    <t>${MS4.select('includesConfigItem', 'SoftToolProcess', 7).softToolProcessCostPerPc}</t>
  </si>
  <si>
    <t>${MS4.select('includesConfigItem', 'SoftToolProcess', 7).softToolProcessSetupRateHr}</t>
  </si>
  <si>
    <t>${MS4.select('includesConfigItem', 'SoftToolProcess', 7).metalStampingQtyPerRun}</t>
  </si>
  <si>
    <t>${MS4.select('includesConfigItem', 'SoftToolProcess', 7).softToolProcessSetupPerPc}</t>
  </si>
  <si>
    <t>${MS4.select('includesConfigItem', 'SoftToolProcess', 7).softToolProcessSetupUnit}</t>
  </si>
  <si>
    <t>${MS4.select('includesConfigItem', 'SoftToolProcess', 7).dieCastingTotalCostPerPc}</t>
  </si>
  <si>
    <t>${MS4.select('configItemIncludedBy', '', 0).select('includesSalesItem', 'SoftToolProcess', 8).objectName}</t>
  </si>
  <si>
    <t>${MS4.select('includesConfigItem', 'SoftToolProcess', 8).metalStampingToolCost}</t>
  </si>
  <si>
    <t>${MS4.select('includesConfigItem', 'SoftToolProcess', 8).select('hasSoftToolStation', '', 0).label}</t>
  </si>
  <si>
    <t>${MS4.select('includesConfigItem', 'SoftToolProcess', 8).select('hasMSURate', '', 0).label}</t>
  </si>
  <si>
    <t>${MS4.select('includesConfigItem', 'SoftToolProcess', 8).softToolProcessQtyHr}</t>
  </si>
  <si>
    <t>${MS4.select('includesConfigItem', 'SoftToolProcess', 8).softToolProcessRateHr}</t>
  </si>
  <si>
    <t>${MS4.select('includesConfigItem', 'SoftToolProcess', 8).softToolProcessCostPerPc}</t>
  </si>
  <si>
    <t>${MS4.select('includesConfigItem', 'SoftToolProcess', 8).softToolProcessSetupRateHr}</t>
  </si>
  <si>
    <t>${MS4.select('includesConfigItem', 'SoftToolProcess', 8).metalStampingQtyPerRun}</t>
  </si>
  <si>
    <t>${MS4.select('includesConfigItem', 'SoftToolProcess', 8).softToolProcessSetupPerPc}</t>
  </si>
  <si>
    <t>${MS4.select('includesConfigItem', 'SoftToolProcess', 8).softToolProcessSetupUnit}</t>
  </si>
  <si>
    <t>${MS4.select('includesConfigItem', 'SoftToolProcess', 8).dieCastingTotalCostPerPc}</t>
  </si>
  <si>
    <t>${MS4.select('configItemIncludedBy', '', 0).select('includesSalesItem', 'SoftToolProcess', 9).objectName}</t>
  </si>
  <si>
    <t>${MS4.select('includesConfigItem', 'SoftToolProcess', 9).metalStampingToolCost}</t>
  </si>
  <si>
    <t>${MS4.select('includesConfigItem', 'SoftToolProcess', 9).select('hasSoftToolStation', '', 0).label}</t>
  </si>
  <si>
    <t>${MS4.select('includesConfigItem', 'SoftToolProcess', 9).select('hasMSURate', '', 0).label}</t>
  </si>
  <si>
    <t>${MS4.select('includesConfigItem', 'SoftToolProcess', 9).softToolProcessQtyHr}</t>
  </si>
  <si>
    <t>${MS4.select('includesConfigItem', 'SoftToolProcess', 9).softToolProcessRateHr}</t>
  </si>
  <si>
    <t>${MS4.select('includesConfigItem', 'SoftToolProcess', 9).softToolProcessCostPerPc}</t>
  </si>
  <si>
    <t>${MS4.select('includesConfigItem', 'SoftToolProcess', 9).softToolProcessSetupRateHr}</t>
  </si>
  <si>
    <t>${MS4.select('includesConfigItem', 'SoftToolProcess', 9).metalStampingQtyPerRun}</t>
  </si>
  <si>
    <t>${MS4.select('includesConfigItem', 'SoftToolProcess', 9).softToolProcessSetupPerPc}</t>
  </si>
  <si>
    <t>${MS4.select('includesConfigItem', 'SoftToolProcess', 9).softToolProcessSetupUnit}</t>
  </si>
  <si>
    <t>${MS4.select('includesConfigItem', 'SoftToolProcess', 9).dieCastingTotalCostPerPc}</t>
  </si>
  <si>
    <t>${MS4.select('configItemIncludedBy', '', 0).select('includesSalesItem', 'ColdForgingProcess', 0).objectName}</t>
  </si>
  <si>
    <t>${MS4.select('includesConfigItem', 'ColdForgingProcess',0).metalStampingToolCost}</t>
  </si>
  <si>
    <t>${MS4.select('includesConfigItem', 'ColdForgingProcess', 0).select('hasColdForgingStation', '', 0).label}</t>
  </si>
  <si>
    <t>${MS4.select('includesConfigItem', 'ColdForgingProcess', 0).select('hasMSURate', '', 0).label}</t>
  </si>
  <si>
    <t>${MS4.select('includesConfigItem', 'ColdForgingProcess', 0).coldForgingProcessBasicCostPerHr}</t>
  </si>
  <si>
    <t>${MS4.select('includesConfigItem', 'ColdForgingProcess', 0).coldForgingProcessEfficiency}</t>
  </si>
  <si>
    <t>${MS4.select('includesConfigItem', 'ColdForgingProcess', 0).coldForgingProcessRunRate}</t>
  </si>
  <si>
    <t>${MS4.select('includesConfigItem', 'ColdForgingProcess', 0).coldForgingProcessRealCostPerHr}</t>
  </si>
  <si>
    <t>${MS4.select('includesConfigItem', 'ColdForgingProcess', 0).coldForgingProcessMachineCostPerPc}</t>
  </si>
  <si>
    <t>${MS4.select('includesConfigItem', 'ColdForgingProcess', 0).coldForgingProcessSetupTime}</t>
  </si>
  <si>
    <t>${MS4.select('includesConfigItem', 'ColdForgingProcess', 0).metalStampingQtyPerRun}</t>
  </si>
  <si>
    <t>${MS4.select('includesConfigItem', 'ColdForgingProcess', 0).coldForgingProcessSetupCostPerPc}</t>
  </si>
  <si>
    <t>${MS4.select('includesConfigItem', 'ColdForgingProcess', 0).coldForgingProcessToolMaintenance}</t>
  </si>
  <si>
    <t>${MS4.select('includesConfigItem', 'ColdForgingProcess', 0).coldForgingProcessMaintenanceCostPerPc}</t>
  </si>
  <si>
    <t>${MS4.select('includesConfigItem', 'ColdForgingProcess', 0).coldForgingProcessTotalCostPerPc}</t>
  </si>
  <si>
    <t>${MS4.select('configItemIncludedBy', '', 0).select('includesSalesItem', 'ColdForgingProcess', 1).objectName}</t>
  </si>
  <si>
    <t>${MS4.select('includesConfigItem', 'ColdForgingProcess', 1).metalStampingToolCost}</t>
  </si>
  <si>
    <t>${MS4.select('includesConfigItem', 'ColdForgingProcess', 1).select('hasColdForgingStation', '', 0).label}</t>
  </si>
  <si>
    <t>${MS4.select('includesConfigItem', 'ColdForgingProcess', 1).select('hasMSURate', '', 0).label}</t>
  </si>
  <si>
    <t>${MS4.select('includesConfigItem', 'ColdForgingProcess', 1).coldForgingProcessBasicCostPerHr}</t>
  </si>
  <si>
    <t>${MS4.select('includesConfigItem', 'ColdForgingProcess', 1).coldForgingProcessEfficiency}</t>
  </si>
  <si>
    <t>${MS4.select('includesConfigItem', 'ColdForgingProcess', 1).coldForgingProcessRunRate}</t>
  </si>
  <si>
    <t>${MS4.select('includesConfigItem', 'ColdForgingProcess', 1).coldForgingProcessRealCostPerHr}</t>
  </si>
  <si>
    <t>${MS4.select('includesConfigItem', 'ColdForgingProcess', 1).coldForgingProcessMachineCostPerPc}</t>
  </si>
  <si>
    <t>${MS4.select('includesConfigItem', 'ColdForgingProcess', 1).coldForgingProcessSetupTime}</t>
  </si>
  <si>
    <t>${MS4.select('includesConfigItem', 'ColdForgingProcess', 1).metalStampingQtyPerRun}</t>
  </si>
  <si>
    <t>${MS4.select('includesConfigItem', 'ColdForgingProcess', 1).coldForgingProcessSetupCostPerPc}</t>
  </si>
  <si>
    <t>${MS4.select('includesConfigItem', 'ColdForgingProcess', 1).coldForgingProcessToolMaintenance}</t>
  </si>
  <si>
    <t>${MS4.select('includesConfigItem', 'ColdForgingProcess', 1).coldForgingProcessMaintenanceCostPerPc}</t>
  </si>
  <si>
    <t>${MS4.select('includesConfigItem', 'ColdForgingProcess', 1).coldForgingProcessTotalCostPerPc}</t>
  </si>
  <si>
    <t>${MS4.select('configItemIncludedBy', '', 0).select('includesSalesItem', 'ColdForgingProcess', 2).objectName}</t>
  </si>
  <si>
    <t>${MS4.select('includesConfigItem', 'ColdForgingProcess',2).metalStampingToolCost}</t>
  </si>
  <si>
    <t>${MS4.select('includesConfigItem', 'ColdForgingProcess', 2).select('hasColdForgingStation', '', 0).label}</t>
  </si>
  <si>
    <t>${MS4.select('includesConfigItem', 'ColdForgingProcess', 2).select('hasMSURate', '', 0).label}</t>
  </si>
  <si>
    <t>${MS4.select('includesConfigItem', 'ColdForgingProcess', 2).coldForgingProcessBasicCostPerHr}</t>
  </si>
  <si>
    <t>${MS4.select('includesConfigItem', 'ColdForgingProcess', 2).coldForgingProcessEfficiency}</t>
  </si>
  <si>
    <t>${MS4.select('includesConfigItem', 'ColdForgingProcess', 2).coldForgingProcessRunRate}</t>
  </si>
  <si>
    <t>${MS4.select('includesConfigItem', 'ColdForgingProcess', 2).coldForgingProcessRealCostPerHr}</t>
  </si>
  <si>
    <t>${MS4.select('includesConfigItem', 'ColdForgingProcess', 2).coldForgingProcessMachineCostPerPc}</t>
  </si>
  <si>
    <t>${MS4.select('includesConfigItem', 'ColdForgingProcess', 2).coldForgingProcessSetupTime}</t>
  </si>
  <si>
    <t>${MS4.select('includesConfigItem', 'ColdForgingProcess', 2).metalStampingQtyPerRun}</t>
  </si>
  <si>
    <t>${MS4.select('includesConfigItem', 'ColdForgingProcess', 2).coldForgingProcessSetupCostPerPc}</t>
  </si>
  <si>
    <t>${MS4.select('includesConfigItem', 'ColdForgingProcess', 2).coldForgingProcessToolMaintenance}</t>
  </si>
  <si>
    <t>${MS4.select('includesConfigItem', 'ColdForgingProcess', 2).coldForgingProcessMaintenanceCostPerPc}</t>
  </si>
  <si>
    <t>${MS4.select('includesConfigItem', 'ColdForgingProcess', 2).coldForgingProcessTotalCostPerPc}</t>
  </si>
  <si>
    <t>${MS4.select('configItemIncludedBy', '', 0).select('includesSalesItem', 'ColdForgingProcess', 3).objectName}</t>
  </si>
  <si>
    <t>${MS4.select('includesConfigItem', 'ColdForgingProcess', 3).metalStampingToolCost}</t>
  </si>
  <si>
    <t>${MS4.select('includesConfigItem', 'ColdForgingProcess', 3).select('hasColdForgingStation', '', 0).label}</t>
  </si>
  <si>
    <t>${MS4.select('includesConfigItem', 'ColdForgingProcess', 3).select('hasMSURate', '', 0).label}</t>
  </si>
  <si>
    <t>${MS4.select('includesConfigItem', 'ColdForgingProcess', 3).coldForgingProcessBasicCostPerHr}</t>
  </si>
  <si>
    <t>${MS4.select('includesConfigItem', 'ColdForgingProcess', 3).coldForgingProcessEfficiency}</t>
  </si>
  <si>
    <t>${MS4.select('includesConfigItem', 'ColdForgingProcess', 3).coldForgingProcessRunRate}</t>
  </si>
  <si>
    <t>${MS4.select('includesConfigItem', 'ColdForgingProcess', 3).coldForgingProcessRealCostPerHr}</t>
  </si>
  <si>
    <t>${MS4.select('includesConfigItem', 'ColdForgingProcess', 3).coldForgingProcessMachineCostPerPc}</t>
  </si>
  <si>
    <t>${MS4.select('includesConfigItem', 'ColdForgingProcess', 3).coldForgingProcessSetupTime}</t>
  </si>
  <si>
    <t>${MS4.select('includesConfigItem', 'ColdForgingProcess', 3).metalStampingQtyPerRun}</t>
  </si>
  <si>
    <t>${MS4.select('includesConfigItem', 'ColdForgingProcess', 3).coldForgingProcessSetupCostPerPc}</t>
  </si>
  <si>
    <t>${MS4.select('includesConfigItem', 'ColdForgingProcess', 3).coldForgingProcessToolMaintenance}</t>
  </si>
  <si>
    <t>${MS4.select('includesConfigItem', 'ColdForgingProcess', 3).coldForgingProcessMaintenanceCostPerPc}</t>
  </si>
  <si>
    <t>${MS4.select('includesConfigItem', 'ColdForgingProcess', 3).coldForgingProcessTotalCostPerPc}</t>
  </si>
  <si>
    <t>${MS4.select('configItemIncludedBy', '', 0).select('includesSalesItem', 'ColdForgingProcess', 4).objectName}</t>
  </si>
  <si>
    <t>${MS4.select('includesConfigItem', 'ColdForgingProcess', 4).metalStampingToolCost}</t>
  </si>
  <si>
    <t>${MS4.select('includesConfigItem', 'ColdForgingProcess', 4).select('hasColdForgingStation', '', 0).label}</t>
  </si>
  <si>
    <t>${MS4.select('includesConfigItem', 'ColdForgingProcess', 4).select('hasMSURate', '', 0).label}</t>
  </si>
  <si>
    <t>${MS4.select('includesConfigItem', 'ColdForgingProcess', 4).coldForgingProcessBasicCostPerHr}</t>
  </si>
  <si>
    <t>${MS4.select('includesConfigItem', 'ColdForgingProcess', 4).coldForgingProcessEfficiency}</t>
  </si>
  <si>
    <t>${MS4.select('includesConfigItem', 'ColdForgingProcess', 4).coldForgingProcessRunRate}</t>
  </si>
  <si>
    <t>${MS4.select('includesConfigItem', 'ColdForgingProcess', 4).coldForgingProcessRealCostPerHr}</t>
  </si>
  <si>
    <t>${MS4.select('includesConfigItem', 'ColdForgingProcess', 4).coldForgingProcessMachineCostPerPc}</t>
  </si>
  <si>
    <t>${MS4.select('includesConfigItem', 'ColdForgingProcess', 4).coldForgingProcessSetupTime}</t>
  </si>
  <si>
    <t>${MS4.select('includesConfigItem', 'ColdForgingProcess', 4).metalStampingQtyPerRun}</t>
  </si>
  <si>
    <t>${MS4.select('includesConfigItem', 'ColdForgingProcess', 4).coldForgingProcessSetupCostPerPc}</t>
  </si>
  <si>
    <t>${MS4.select('includesConfigItem', 'ColdForgingProcess', 4).coldForgingProcessToolMaintenance}</t>
  </si>
  <si>
    <t>${MS4.select('includesConfigItem', 'ColdForgingProcess', 4).coldForgingProcessMaintenanceCostPerPc}</t>
  </si>
  <si>
    <t>${MS4.select('includesConfigItem', 'ColdForgingProcess', 4).coldForgingProcessTotalCostPerPc}</t>
  </si>
  <si>
    <t>${MS4.select('configItemIncludedBy', '', 0).select('includesSalesItem', 'DieCastingProcess', 0).objectName}</t>
  </si>
  <si>
    <t>${MS4.select('includesConfigItem', 'DieCastingProcess', 0).metalStampingToolCost}</t>
  </si>
  <si>
    <t>${MS4.select('includesConfigItem', 'DieCastingProcess', 0).select('hasDieCastingStation', '', 0).label}</t>
  </si>
  <si>
    <t>${MS4.select('includesConfigItem', 'DieCastingProcess', 0).select('hasMSURate', '', 0).label}</t>
  </si>
  <si>
    <t>${MS4.select('includesConfigItem', 'DieCastingProcess', 0).dieCastingCycleTime}</t>
  </si>
  <si>
    <t>${MS4.select('includesConfigItem', 'DieCastingProcess', 0).dieCastingEff}</t>
  </si>
  <si>
    <t>${MS4.select('includesConfigItem', 'DieCastingProcess', 0).dieCastingQtyHr}</t>
  </si>
  <si>
    <t>${MS4.select('includesConfigItem', 'DieCastingProcess', 0).dieCastingWorkStationRateHr}</t>
  </si>
  <si>
    <t>${MS4.select('includesConfigItem', 'DieCastingProcess', 0).dieCastingMachineCostPerPc}</t>
  </si>
  <si>
    <t>${MS4.select('includesConfigItem', 'DieCastingProcess', 0).dieCastingSetup}</t>
  </si>
  <si>
    <t>${MS4.select('includesConfigItem', 'DieCastingProcess', 0).dieCastingQtyRun}</t>
  </si>
  <si>
    <t>${MS4.select('includesConfigItem', 'DieCastingProcess', 0).dieCastingSetupCostPerPc}</t>
  </si>
  <si>
    <t>${MS4.select('includesConfigItem', 'DieCastingProcess', 0).dieCastingCapacity}</t>
  </si>
  <si>
    <t>${MS4.select('includesConfigItem', 'DieCastingProcess', 0).dieCastingYieldLoss}</t>
  </si>
  <si>
    <t>${MS4.select('includesConfigItem', 'DieCastingProcess', 0).dieCastingTotalCostPerPc}</t>
  </si>
  <si>
    <t>${MS4.select('configItemIncludedBy', '', 0).select('includesSalesItem', 'DieCastingProcess', 1).objectName}</t>
  </si>
  <si>
    <t>${MS4.select('includesConfigItem', 'DieCastingProcess', 1).metalStampingToolCost}</t>
  </si>
  <si>
    <t>${MS4.select('includesConfigItem', 'DieCastingProcess', 1).select('hasDieCastingStation', '', 0).label}</t>
  </si>
  <si>
    <t>${MS4.select('includesConfigItem', 'DieCastingProcess', 1).select('hasMSURate', '', 0).label}</t>
  </si>
  <si>
    <t>${MS4.select('includesConfigItem', 'DieCastingProcess', 1).dieCastingCycleTime}</t>
  </si>
  <si>
    <t>${MS4.select('includesConfigItem', 'DieCastingProcess', 1).dieCastingEff}</t>
  </si>
  <si>
    <t>${MS4.select('includesConfigItem', 'DieCastingProcess', 1).dieCastingQtyHr}</t>
  </si>
  <si>
    <t>${MS4.select('includesConfigItem', 'DieCastingProcess', 1).dieCastingWorkStationRateHr}</t>
  </si>
  <si>
    <t>${MS4.select('includesConfigItem', 'DieCastingProcess', 1).dieCastingMachineCostPerPc}</t>
  </si>
  <si>
    <t>${MS4.select('includesConfigItem', 'DieCastingProcess', 1).dieCastingSetup}</t>
  </si>
  <si>
    <t>${MS4.select('includesConfigItem', 'DieCastingProcess', 1).dieCastingQtyRun}</t>
  </si>
  <si>
    <t>${MS4.select('includesConfigItem', 'DieCastingProcess', 1).dieCastingSetupCostPerPc}</t>
  </si>
  <si>
    <t>${MS4.select('includesConfigItem', 'DieCastingProcess', 1).dieCastingCapacity}</t>
  </si>
  <si>
    <t>${MS4.select('includesConfigItem', 'DieCastingProcess', 1).dieCastingYieldLoss}</t>
  </si>
  <si>
    <t>${MS4.select('includesConfigItem', 'DieCastingProcess', 1).dieCastingTotalCostPerPc}</t>
  </si>
  <si>
    <t>${MS4.select('configItemIncludedBy', '', 0).select('includesSalesItem', 'DieCastingProcess', 2).objectName}</t>
  </si>
  <si>
    <t>${MS4.select('includesConfigItem', 'DieCastingProcess', 2).metalStampingToolCost}</t>
  </si>
  <si>
    <t>${MS4.select('includesConfigItem', 'DieCastingProcess', 2).select('hasDieCastingStation', '', 0).label}</t>
  </si>
  <si>
    <t>${MS4.select('includesConfigItem', 'DieCastingProcess', 2).select('hasMSURate', '', 0).label}</t>
  </si>
  <si>
    <t>${MS4.select('includesConfigItem', 'DieCastingProcess', 2).dieCastingCycleTime}</t>
  </si>
  <si>
    <t>${MS4.select('includesConfigItem', 'DieCastingProcess', 2).dieCastingEff}</t>
  </si>
  <si>
    <t>${MS4.select('includesConfigItem', 'DieCastingProcess', 2).dieCastingQtyHr}</t>
  </si>
  <si>
    <t>${MS4.select('includesConfigItem', 'DieCastingProcess', 2).dieCastingWorkStationRateHr}</t>
  </si>
  <si>
    <t>${MS4.select('includesConfigItem', 'DieCastingProcess', 2).dieCastingMachineCostPerPc}</t>
  </si>
  <si>
    <t>${MS4.select('includesConfigItem', 'DieCastingProcess', 2).dieCastingSetup}</t>
  </si>
  <si>
    <t>${MS4.select('includesConfigItem', 'DieCastingProcess', 2).dieCastingQtyRun}</t>
  </si>
  <si>
    <t>${MS4.select('includesConfigItem', 'DieCastingProcess', 2).dieCastingSetupCostPerPc}</t>
  </si>
  <si>
    <t>${MS4.select('includesConfigItem', 'DieCastingProcess', 2).dieCastingCapacity}</t>
  </si>
  <si>
    <t>${MS4.select('includesConfigItem', 'DieCastingProcess', 2).dieCastingYieldLoss}</t>
  </si>
  <si>
    <t>${MS4.select('includesConfigItem', 'DieCastingProcess', 2).dieCastingTotalCostPerPc}</t>
  </si>
  <si>
    <t>${MS4.select('configItemIncludedBy', '', 0).select('includesSalesItem', 'DieCastingProcess', 3).objectName}</t>
  </si>
  <si>
    <t>${MS4.select('includesConfigItem', 'DieCastingProcess', 3).metalStampingToolCost}</t>
  </si>
  <si>
    <t>${MS4.select('includesConfigItem', 'DieCastingProcess', 3).select('hasDieCastingStation', '', 0).label}</t>
  </si>
  <si>
    <t>${MS4.select('includesConfigItem', 'DieCastingProcess', 3).select('hasMSURate', '', 0).label}</t>
  </si>
  <si>
    <t>${MS4.select('includesConfigItem', 'DieCastingProcess', 3).dieCastingCycleTime}</t>
  </si>
  <si>
    <t>${MS4.select('includesConfigItem', 'DieCastingProcess', 3).dieCastingEff}</t>
  </si>
  <si>
    <t>${MS4.select('includesConfigItem', 'DieCastingProcess', 3).dieCastingQtyHr}</t>
  </si>
  <si>
    <t>${MS4.select('includesConfigItem', 'DieCastingProcess', 3).dieCastingWorkStationRateHr}</t>
  </si>
  <si>
    <t>${MS4.select('includesConfigItem', 'DieCastingProcess', 3).dieCastingMachineCostPerPc}</t>
  </si>
  <si>
    <t>${MS4.select('includesConfigItem', 'DieCastingProcess', 3).dieCastingSetup}</t>
  </si>
  <si>
    <t>${MS4.select('includesConfigItem', 'DieCastingProcess', 3).dieCastingQtyRun}</t>
  </si>
  <si>
    <t>${MS4.select('includesConfigItem', 'DieCastingProcess', 3).dieCastingSetupCostPerPc}</t>
  </si>
  <si>
    <t>${MS4.select('includesConfigItem', 'DieCastingProcess', 3).dieCastingCapacity}</t>
  </si>
  <si>
    <t>${MS4.select('includesConfigItem', 'DieCastingProcess', 3).dieCastingYieldLoss}</t>
  </si>
  <si>
    <t>${MS4.select('includesConfigItem', 'DieCastingProcess', 3).dieCastingTotalCostPerPc}</t>
  </si>
  <si>
    <t>${MS4.select('configItemIncludedBy', '', 0).select('includesSalesItem', 'DieCastingProcess', 4).objectName}</t>
  </si>
  <si>
    <t>${MS4.select('includesConfigItem', 'DieCastingProcess', 4).metalStampingToolCost}</t>
  </si>
  <si>
    <t>${MS4.select('includesConfigItem', 'DieCastingProcess', 4).select('hasDieCastingStation', '', 0).label}</t>
  </si>
  <si>
    <t>${MS4.select('includesConfigItem', 'DieCastingProcess', 4).select('hasMSURate', '', 0).label}</t>
  </si>
  <si>
    <t>${MS4.select('includesConfigItem', 'DieCastingProcess', 4).dieCastingCycleTime}</t>
  </si>
  <si>
    <t>${MS4.select('includesConfigItem', 'DieCastingProcess', 4).dieCastingEff}</t>
  </si>
  <si>
    <t>${MS4.select('includesConfigItem', 'DieCastingProcess', 4).dieCastingQtyHr}</t>
  </si>
  <si>
    <t>${MS4.select('includesConfigItem', 'DieCastingProcess', 4).dieCastingWorkStationRateHr}</t>
  </si>
  <si>
    <t>${MS4.select('includesConfigItem', 'DieCastingProcess', 4).dieCastingMachineCostPerPc}</t>
  </si>
  <si>
    <t>${MS4.select('includesConfigItem', 'DieCastingProcess', 4).dieCastingSetup}</t>
  </si>
  <si>
    <t>${MS4.select('includesConfigItem', 'DieCastingProcess', 4).dieCastingQtyRun}</t>
  </si>
  <si>
    <t>${MS4.select('includesConfigItem', 'DieCastingProcess', 4).dieCastingSetupCostPerPc}</t>
  </si>
  <si>
    <t>${MS4.select('includesConfigItem', 'DieCastingProcess', 4).dieCastingCapacity}</t>
  </si>
  <si>
    <t>${MS4.select('includesConfigItem', 'DieCastingProcess', 4).dieCastingYieldLoss}</t>
  </si>
  <si>
    <t>${MS4.select('includesConfigItem', 'DieCastingProcess', 4).dieCastingTotalCostPerPc}</t>
  </si>
  <si>
    <t>${MS4.select('configItemIncludedBy', '', 0).select('includesSalesItem', 'SecondaryProcess', 0).objectName}</t>
  </si>
  <si>
    <t>${MS4.select('includesConfigItem', 'SecondaryProcess', 0).metalStampingToolCost}</t>
  </si>
  <si>
    <t>${MS4.select('includesConfigItem', 'SecondaryProcess', 0).select('hasProcessStation', '', 0).label}</t>
  </si>
  <si>
    <t>${MS4.select('includesConfigItem', 'SecondaryProcess', 0).select('hasMSURate', '', 0).label}</t>
  </si>
  <si>
    <t>${MS4.select('includesConfigItem', 'SecondaryProcess', 0).processCycleTime}</t>
  </si>
  <si>
    <t>${MS4.select('includesConfigItem', 'SecondaryProcess', 0).processEff}</t>
  </si>
  <si>
    <t>${MS4.select('includesConfigItem', 'SecondaryProcess', 0).processMachineQtyPerHour}</t>
  </si>
  <si>
    <t>${MS4.select('includesConfigItem', 'SecondaryProcess', 0).processMachineRatePerHr}</t>
  </si>
  <si>
    <t>${MS4.select('includesConfigItem', 'SecondaryProcess', 0).processMachineCostPerPiece}</t>
  </si>
  <si>
    <t>${MS4.select('includesConfigItem', 'SecondaryProcess', 0).processSetup}</t>
  </si>
  <si>
    <t>${MS4.select('includesConfigItem', 'SecondaryProcess', 0).metalStampingQtyPerRun}</t>
  </si>
  <si>
    <t>${MS4.select('includesConfigItem', 'SecondaryProcess', 0).processSuCostPc}</t>
  </si>
  <si>
    <t>${MS4.select('includesConfigItem', 'SecondaryProcess', 0).processLabourCostPerPiece}</t>
  </si>
  <si>
    <t>${MS4.select('includesConfigItem', 'SecondaryProcess', 0).processLoss}</t>
  </si>
  <si>
    <t>${MS4.select('includesConfigItem', 'SecondaryProcess', 0).processTotalCostPerPiece}</t>
  </si>
  <si>
    <t>${MS4.select('includesConfigItem', 'SecondaryProcess', 0).tumblingQtyPerLoad}</t>
  </si>
  <si>
    <t>${MS4.select('includesConfigItem', 'SecondaryProcess', 0).tumblingTimeperPLS}</t>
  </si>
  <si>
    <t>${MS4.select('includesConfigItem', 'SecondaryProcess', 0).tumblingSetupTime}</t>
  </si>
  <si>
    <t>${MS4.select('includesConfigItem', 'SecondaryProcess', 0).tumblingPLSMax}</t>
  </si>
  <si>
    <t>${MS4.select('includesConfigItem', 'SecondaryProcess', 0).tumblingHcPerHr}</t>
  </si>
  <si>
    <t>${MS4.select('includesConfigItem', 'SecondaryProcess', 0).tumblingAdditionalCost}</t>
  </si>
  <si>
    <t>${MS4.select('includesConfigItem', 'SecondaryProcess', 0).tumblingQtyPerAddCost}</t>
  </si>
  <si>
    <t>${MS4.select('includesConfigItem', 'SecondaryProcess', 0).tumblingQC}</t>
  </si>
  <si>
    <t>${MS4.select('includesConfigItem', 'SecondaryProcess', 0).processAddtionCostPerPc}</t>
  </si>
  <si>
    <t>${MS4.select('includesConfigItem', 'SecondaryProcess', 0).processQCCostPerPc}</t>
  </si>
  <si>
    <t>${MS4.select('configItemIncludedBy', '', 0).select('includesSalesItem', 'SecondaryProcess', 1).objectName}</t>
  </si>
  <si>
    <t>${MS4.select('includesConfigItem', 'SecondaryProcess', 1).metalStampingToolCost}</t>
  </si>
  <si>
    <t>${MS4.select('includesConfigItem', 'SecondaryProcess', 1).select('hasProcessStation', '', 0).label}</t>
  </si>
  <si>
    <t>${MS4.select('includesConfigItem', 'SecondaryProcess', 1).select('hasMSURate', '', 0).label}</t>
  </si>
  <si>
    <t>${MS4.select('includesConfigItem', 'SecondaryProcess', 1).processCycleTime}</t>
  </si>
  <si>
    <t>${MS4.select('includesConfigItem', 'SecondaryProcess', 1).processEff}</t>
  </si>
  <si>
    <t>${MS4.select('includesConfigItem', 'SecondaryProcess', 1).processMachineQtyPerHour}</t>
  </si>
  <si>
    <t>${MS4.select('includesConfigItem', 'SecondaryProcess', 1).processMachineRatePerHr}</t>
  </si>
  <si>
    <t>${MS4.select('includesConfigItem', 'SecondaryProcess', 1).processMachineCostPerPiece}</t>
  </si>
  <si>
    <t>${MS4.select('includesConfigItem', 'SecondaryProcess', 1).processSetup}</t>
  </si>
  <si>
    <t>${MS4.select('includesConfigItem', 'SecondaryProcess', 1).metalStampingQtyPerRun}</t>
  </si>
  <si>
    <t>${MS4.select('includesConfigItem', 'SecondaryProcess', 1).processSuCostPc}</t>
  </si>
  <si>
    <t>${MS4.select('includesConfigItem', 'SecondaryProcess', 1).processLabourCostPerPiece}</t>
  </si>
  <si>
    <t>${MS4.select('includesConfigItem', 'SecondaryProcess', 1).processLoss}</t>
  </si>
  <si>
    <t>${MS4.select('includesConfigItem', 'SecondaryProcess', 1).processTotalCostPerPiece}</t>
  </si>
  <si>
    <t>${MS4.select('includesConfigItem', 'SecondaryProcess', 1).tumblingQtyPerLoad}</t>
  </si>
  <si>
    <t>${MS4.select('includesConfigItem', 'SecondaryProcess', 1).tumblingTimeperPLS}</t>
  </si>
  <si>
    <t>${MS4.select('includesConfigItem', 'SecondaryProcess', 1).tumblingSetupTime}</t>
  </si>
  <si>
    <t>${MS4.select('includesConfigItem', 'SecondaryProcess', 1).tumblingPLSMax}</t>
  </si>
  <si>
    <t>${MS4.select('includesConfigItem', 'SecondaryProcess', 1).tumblingHcPerHr}</t>
  </si>
  <si>
    <t>${MS4.select('includesConfigItem', 'SecondaryProcess', 1).tumblingAdditionalCost}</t>
  </si>
  <si>
    <t>${MS4.select('includesConfigItem', 'SecondaryProcess', 1).tumblingQtyPerAddCost}</t>
  </si>
  <si>
    <t>${MS4.select('includesConfigItem', 'SecondaryProcess', 1).tumblingQC}</t>
  </si>
  <si>
    <t>${MS4.select('includesConfigItem', 'SecondaryProcess', 1).processAddtionCostPerPc}</t>
  </si>
  <si>
    <t>${MS4.select('includesConfigItem', 'SecondaryProcess', 1).processQCCostPerPc}</t>
  </si>
  <si>
    <t>${MS4.select('configItemIncludedBy', '', 0).select('includesSalesItem', 'SecondaryProcess', 2).objectName}</t>
  </si>
  <si>
    <t>${MS4.select('includesConfigItem', 'SecondaryProcess', 2).metalStampingToolCost}</t>
  </si>
  <si>
    <t>${MS4.select('includesConfigItem', 'SecondaryProcess', 2).select('hasProcessStation', '', 0).label}</t>
  </si>
  <si>
    <t>${MS4.select('includesConfigItem', 'SecondaryProcess', 2).select('hasMSURate', '', 0).label}</t>
  </si>
  <si>
    <t>${MS4.select('includesConfigItem', 'SecondaryProcess', 2).processCycleTime}</t>
  </si>
  <si>
    <t>${MS4.select('includesConfigItem', 'SecondaryProcess', 2).processEff}</t>
  </si>
  <si>
    <t>${MS4.select('includesConfigItem', 'SecondaryProcess', 2).processMachineQtyPerHour}</t>
  </si>
  <si>
    <t>${MS4.select('includesConfigItem', 'SecondaryProcess', 2).processMachineRatePerHr}</t>
  </si>
  <si>
    <t>${MS4.select('includesConfigItem', 'SecondaryProcess', 2).processMachineCostPerPiece}</t>
  </si>
  <si>
    <t>${MS4.select('includesConfigItem', 'SecondaryProcess', 2).processSetup}</t>
  </si>
  <si>
    <t>${MS4.select('includesConfigItem', 'SecondaryProcess', 2).metalStampingQtyPerRun}</t>
  </si>
  <si>
    <t>${MS4.select('includesConfigItem', 'SecondaryProcess', 2).processSuCostPc}</t>
  </si>
  <si>
    <t>${MS4.select('includesConfigItem', 'SecondaryProcess', 2).processLabourCostPerPiece}</t>
  </si>
  <si>
    <t>${MS4.select('includesConfigItem', 'SecondaryProcess', 2).processLoss}</t>
  </si>
  <si>
    <t>${MS4.select('includesConfigItem', 'SecondaryProcess', 2).processTotalCostPerPiece}</t>
  </si>
  <si>
    <t>${MS4.select('includesConfigItem', 'SecondaryProcess', 2).tumblingQtyPerLoad}</t>
  </si>
  <si>
    <t>${MS4.select('includesConfigItem', 'SecondaryProcess', 2).tumblingTimeperPLS}</t>
  </si>
  <si>
    <t>${MS4.select('includesConfigItem', 'SecondaryProcess', 2).tumblingSetupTime}</t>
  </si>
  <si>
    <t>${MS4.select('includesConfigItem', 'SecondaryProcess', 2).tumblingPLSMax}</t>
  </si>
  <si>
    <t>${MS4.select('includesConfigItem', 'SecondaryProcess', 2).tumblingHcPerHr}</t>
  </si>
  <si>
    <t>${MS4.select('includesConfigItem', 'SecondaryProcess', 2).tumblingAdditionalCost}</t>
  </si>
  <si>
    <t>${MS4.select('includesConfigItem', 'SecondaryProcess', 2).tumblingQtyPerAddCost}</t>
  </si>
  <si>
    <t>${MS4.select('includesConfigItem', 'SecondaryProcess', 2).tumblingQC}</t>
  </si>
  <si>
    <t>${MS4.select('includesConfigItem', 'SecondaryProcess', 2).processAddtionCostPerPc}</t>
  </si>
  <si>
    <t>${MS4.select('includesConfigItem', 'SecondaryProcess', 2).processQCCostPerPc}</t>
  </si>
  <si>
    <t>${MS4.select('configItemIncludedBy', '', 0).select('includesSalesItem', 'SecondaryProcess', 3).objectName}</t>
  </si>
  <si>
    <t>${MS4.select('includesConfigItem', 'SecondaryProcess', 3).metalStampingToolCost}</t>
  </si>
  <si>
    <t>${MS4.select('includesConfigItem', 'SecondaryProcess', 3).select('hasProcessStation', '', 0).label}</t>
  </si>
  <si>
    <t>${MS4.select('includesConfigItem', 'SecondaryProcess', 3).select('hasMSURate', '', 0).label}</t>
  </si>
  <si>
    <t>${MS4.select('includesConfigItem', 'SecondaryProcess', 3).processCycleTime}</t>
  </si>
  <si>
    <t>${MS4.select('includesConfigItem', 'SecondaryProcess', 3).processEff}</t>
  </si>
  <si>
    <t>${MS4.select('includesConfigItem', 'SecondaryProcess', 3).processMachineQtyPerHour}</t>
  </si>
  <si>
    <t>${MS4.select('includesConfigItem', 'SecondaryProcess', 3).processMachineRatePerHr}</t>
  </si>
  <si>
    <t>${MS4.select('includesConfigItem', 'SecondaryProcess', 3).processMachineCostPerPiece}</t>
  </si>
  <si>
    <t>${MS4.select('includesConfigItem', 'SecondaryProcess', 3).processSetup}</t>
  </si>
  <si>
    <t>${MS4.select('includesConfigItem', 'SecondaryProcess', 3).metalStampingQtyPerRun}</t>
  </si>
  <si>
    <t>${MS4.select('includesConfigItem', 'SecondaryProcess', 3).processSuCostPc}</t>
  </si>
  <si>
    <t>${MS4.select('includesConfigItem', 'SecondaryProcess', 3).processLabourCostPerPiece}</t>
  </si>
  <si>
    <t>${MS4.select('includesConfigItem', 'SecondaryProcess', 3).processLoss}</t>
  </si>
  <si>
    <t>${MS4.select('includesConfigItem', 'SecondaryProcess', 3).processTotalCostPerPiece}</t>
  </si>
  <si>
    <t>${MS4.select('includesConfigItem', 'SecondaryProcess', 3).tumblingQtyPerLoad}</t>
  </si>
  <si>
    <t>${MS4.select('includesConfigItem', 'SecondaryProcess', 3).tumblingTimeperPLS}</t>
  </si>
  <si>
    <t>${MS4.select('includesConfigItem', 'SecondaryProcess', 3).tumblingSetupTime}</t>
  </si>
  <si>
    <t>${MS4.select('includesConfigItem', 'SecondaryProcess', 3).tumblingPLSMax}</t>
  </si>
  <si>
    <t>${MS4.select('includesConfigItem', 'SecondaryProcess', 3).tumblingHcPerHr}</t>
  </si>
  <si>
    <t>${MS4.select('includesConfigItem', 'SecondaryProcess', 3).tumblingAdditionalCost}</t>
  </si>
  <si>
    <t>${MS4.select('includesConfigItem', 'SecondaryProcess', 3).tumblingQtyPerAddCost}</t>
  </si>
  <si>
    <t>${MS4.select('includesConfigItem', 'SecondaryProcess', 3).tumblingQC}</t>
  </si>
  <si>
    <t>${MS4.select('includesConfigItem', 'SecondaryProcess', 3).processAddtionCostPerPc}</t>
  </si>
  <si>
    <t>${MS4.select('includesConfigItem', 'SecondaryProcess', 3).processQCCostPerPc}</t>
  </si>
  <si>
    <t>${MS4.select('configItemIncludedBy', '', 0).select('includesSalesItem', 'SecondaryProcess', 4).objectName}</t>
  </si>
  <si>
    <t>${MS4.select('includesConfigItem', 'SecondaryProcess', 4).metalStampingToolCost}</t>
  </si>
  <si>
    <t>${MS4.select('includesConfigItem', 'SecondaryProcess', 4).select('hasProcessStation', '', 0).label}</t>
  </si>
  <si>
    <t>${MS4.select('includesConfigItem', 'SecondaryProcess', 4).select('hasMSURate', '', 0).label}</t>
  </si>
  <si>
    <t>${MS4.select('includesConfigItem', 'SecondaryProcess', 4).processCycleTime}</t>
  </si>
  <si>
    <t>${MS4.select('includesConfigItem', 'SecondaryProcess', 4).processEff}</t>
  </si>
  <si>
    <t>${MS4.select('includesConfigItem', 'SecondaryProcess', 4).processMachineQtyPerHour}</t>
  </si>
  <si>
    <t>${MS4.select('includesConfigItem', 'SecondaryProcess', 4).processMachineRatePerHr}</t>
  </si>
  <si>
    <t>${MS4.select('includesConfigItem', 'SecondaryProcess', 4).processMachineCostPerPiece}</t>
  </si>
  <si>
    <t>${MS4.select('includesConfigItem', 'SecondaryProcess', 4).processSetup}</t>
  </si>
  <si>
    <t>${MS4.select('includesConfigItem', 'SecondaryProcess', 4).metalStampingQtyPerRun}</t>
  </si>
  <si>
    <t>${MS4.select('includesConfigItem', 'SecondaryProcess', 4).processSuCostPc}</t>
  </si>
  <si>
    <t>${MS4.select('includesConfigItem', 'SecondaryProcess', 4).processLabourCostPerPiece}</t>
  </si>
  <si>
    <t>${MS4.select('includesConfigItem', 'SecondaryProcess', 4).processLoss}</t>
  </si>
  <si>
    <t>${MS4.select('includesConfigItem', 'SecondaryProcess', 4).processTotalCostPerPiece}</t>
  </si>
  <si>
    <t>${MS4.select('includesConfigItem', 'SecondaryProcess', 4).tumblingQtyPerLoad}</t>
  </si>
  <si>
    <t>${MS4.select('includesConfigItem', 'SecondaryProcess', 4).tumblingTimeperPLS}</t>
  </si>
  <si>
    <t>${MS4.select('includesConfigItem', 'SecondaryProcess', 4).tumblingSetupTime}</t>
  </si>
  <si>
    <t>${MS4.select('includesConfigItem', 'SecondaryProcess', 4).tumblingPLSMax}</t>
  </si>
  <si>
    <t>${MS4.select('includesConfigItem', 'SecondaryProcess', 4).tumblingHcPerHr}</t>
  </si>
  <si>
    <t>${MS4.select('includesConfigItem', 'SecondaryProcess', 4).tumblingAdditionalCost}</t>
  </si>
  <si>
    <t>${MS4.select('includesConfigItem', 'SecondaryProcess', 4).tumblingQtyPerAddCost}</t>
  </si>
  <si>
    <t>${MS4.select('includesConfigItem', 'SecondaryProcess', 4).tumblingQC}</t>
  </si>
  <si>
    <t>${MS4.select('includesConfigItem', 'SecondaryProcess', 4).processAddtionCostPerPc}</t>
  </si>
  <si>
    <t>${MS4.select('includesConfigItem', 'SecondaryProcess', 4).processQCCostPerPc}</t>
  </si>
  <si>
    <t>${MS4.select('configItemIncludedBy', '', 0).select('includesSalesItem', 'SecondaryFinishingProcess', 0).objectName}</t>
  </si>
  <si>
    <t>${MS4.select('includesConfigItem', 'SecondaryFinishingProcess', 0).metalStampingToolCost}</t>
  </si>
  <si>
    <t>${MS4.select('includesConfigItem', 'SecondaryFinishingProcess', 0).select('hasProcessStation', '', 0).label}</t>
  </si>
  <si>
    <t>${MS4.select('includesConfigItem', 'SecondaryFinishingProcess', 0).select('hasMSURate', '', 0).label}</t>
  </si>
  <si>
    <t>${MS4.select('includesConfigItem', 'SecondaryFinishingProcess', 0).processCycleTime}</t>
  </si>
  <si>
    <t>${MS4.select('includesConfigItem', 'SecondaryFinishingProcess', 0).processEff}</t>
  </si>
  <si>
    <t>${MS4.select('includesConfigItem', 'SecondaryFinishingProcess', 0).processMachineQtyPerHour}</t>
  </si>
  <si>
    <t>${MS4.select('includesConfigItem', 'SecondaryFinishingProcess', 0).processMachineRatePerHr}</t>
  </si>
  <si>
    <t>${MS4.select('includesConfigItem', 'SecondaryFinishingProcess', 0).processMachineCostPerPiece}</t>
  </si>
  <si>
    <t>${MS4.select('includesConfigItem', 'SecondaryFinishingProcess', 0).processSetup}</t>
  </si>
  <si>
    <t>${MS4.select('includesConfigItem', 'SecondaryFinishingProcess', 0).metalStampingQtyPerRun}</t>
  </si>
  <si>
    <t>${MS4.select('includesConfigItem', 'SecondaryFinishingProcess', 0).processSuCostPc}</t>
  </si>
  <si>
    <t>${MS4.select('includesConfigItem', 'SecondaryFinishingProcess', 0).processLabourCostPerPiece}</t>
  </si>
  <si>
    <t>${MS4.select('includesConfigItem', 'SecondaryFinishingProcess', 0).processTotalCostPerPiece}</t>
  </si>
  <si>
    <t>${MS4.select('includesConfigItem', 'SecondaryFinishingProcess', 0).tumblingQtyPerLoad}</t>
  </si>
  <si>
    <t>${MS4.select('includesConfigItem', 'SecondaryFinishingProcess', 0).tumblingTimeperPLS}</t>
  </si>
  <si>
    <t>${MS4.select('includesConfigItem', 'SecondaryFinishingProcess', 0).tumblingSetupTime}</t>
  </si>
  <si>
    <t>${MS4.select('includesConfigItem', 'SecondaryFinishingProcess', 0).tumblingPLSMax}</t>
  </si>
  <si>
    <t>${MS4.select('includesConfigItem', 'SecondaryFinishingProcess', 0).tumblingHcPerHr}</t>
  </si>
  <si>
    <t>${MS4.select('includesConfigItem', 'SecondaryFinishingProcess', 0).tumblingAdditionalCost}</t>
  </si>
  <si>
    <t>${MS4.select('includesConfigItem', 'SecondaryFinishingProcess', 0).tumblingQtyPerAddCost}</t>
  </si>
  <si>
    <t>${MS4.select('includesConfigItem', 'SecondaryFinishingProcess', 0).tumblingQC}</t>
  </si>
  <si>
    <t>${MS4.select('includesConfigItem', 'SecondaryFinishingProcess', 0).processAddtionCostPerPc}</t>
  </si>
  <si>
    <t>${MS4.select('includesConfigItem', 'SecondaryFinishingProcess', 0).processQCCostPerPc}</t>
  </si>
  <si>
    <t>${MS4.select('configItemIncludedBy', '', 0).select('includesSalesItem', 'SecondaryFinishingProcess', 1).objectName}</t>
  </si>
  <si>
    <t>${MS4.select('includesConfigItem', 'SecondaryFinishingProcess', 1).metalStampingToolCost}</t>
  </si>
  <si>
    <t>${MS4.select('includesConfigItem', 'SecondaryFinishingProcess', 1).select('hasProcessStation', '', 0).label}</t>
  </si>
  <si>
    <t>${MS4.select('includesConfigItem', 'SecondaryFinishingProcess', 1).select('hasMSURate', '', 0).label}</t>
  </si>
  <si>
    <t>${MS4.select('includesConfigItem', 'SecondaryFinishingProcess', 1).processCycleTime}</t>
  </si>
  <si>
    <t>${MS4.select('includesConfigItem', 'SecondaryFinishingProcess', 1).processEff}</t>
  </si>
  <si>
    <t>${MS4.select('includesConfigItem', 'SecondaryFinishingProcess', 1).processMachineQtyPerHour}</t>
  </si>
  <si>
    <t>${MS4.select('includesConfigItem', 'SecondaryFinishingProcess', 1).processMachineRatePerHr}</t>
  </si>
  <si>
    <t>${MS4.select('includesConfigItem', 'SecondaryFinishingProcess', 1).processMachineCostPerPiece}</t>
  </si>
  <si>
    <t>${MS4.select('includesConfigItem', 'SecondaryFinishingProcess', 1).processSetup}</t>
  </si>
  <si>
    <t>${MS4.select('includesConfigItem', 'SecondaryFinishingProcess', 1).metalStampingQtyPerRun}</t>
  </si>
  <si>
    <t>${MS4.select('includesConfigItem', 'SecondaryFinishingProcess', 1).processSuCostPc}</t>
  </si>
  <si>
    <t>${MS4.select('includesConfigItem', 'SecondaryFinishingProcess', 1).processLabourCostPerPiece}</t>
  </si>
  <si>
    <t>${MS4.select('includesConfigItem', 'SecondaryFinishingProcess', 1).processTotalCostPerPiece}</t>
  </si>
  <si>
    <t>${MS4.select('includesConfigItem', 'SecondaryFinishingProcess', 1).tumblingQtyPerLoad}</t>
  </si>
  <si>
    <t>${MS4.select('includesConfigItem', 'SecondaryFinishingProcess', 1).tumblingTimeperPLS}</t>
  </si>
  <si>
    <t>${MS4.select('includesConfigItem', 'SecondaryFinishingProcess', 1).tumblingSetupTime}</t>
  </si>
  <si>
    <t>${MS4.select('includesConfigItem', 'SecondaryFinishingProcess', 1).tumblingPLSMax}</t>
  </si>
  <si>
    <t>${MS4.select('includesConfigItem', 'SecondaryFinishingProcess', 1).tumblingHcPerHr}</t>
  </si>
  <si>
    <t>${MS4.select('includesConfigItem', 'SecondaryFinishingProcess', 1).tumblingAdditionalCost}</t>
  </si>
  <si>
    <t>${MS4.select('includesConfigItem', 'SecondaryFinishingProcess', 1).tumblingQtyPerAddCost}</t>
  </si>
  <si>
    <t>${MS4.select('includesConfigItem', 'SecondaryFinishingProcess', 1).tumblingQC}</t>
  </si>
  <si>
    <t>${MS4.select('includesConfigItem', 'SecondaryFinishingProcess', 1).processAddtionCostPerPc}</t>
  </si>
  <si>
    <t>${MS4.select('includesConfigItem', 'SecondaryFinishingProcess', 1).processQCCostPerPc}</t>
  </si>
  <si>
    <t>${MS4.select('configItemIncludedBy', '', 0).select('includesSalesItem', 'SecondaryFinishingProcess', 2).objectName}</t>
  </si>
  <si>
    <t>${MS4.select('includesConfigItem', 'SecondaryFinishingProcess', 2).metalStampingToolCost}</t>
  </si>
  <si>
    <t>${MS4.select('includesConfigItem', 'SecondaryFinishingProcess', 2).select('hasProcessStation', '', 0).label}</t>
  </si>
  <si>
    <t>${MS4.select('includesConfigItem', 'SecondaryFinishingProcess', 2).select('hasMSURate', '', 0).label}</t>
  </si>
  <si>
    <t>${MS4.select('includesConfigItem', 'SecondaryFinishingProcess', 2).processCycleTime}</t>
  </si>
  <si>
    <t>${MS4.select('includesConfigItem', 'SecondaryFinishingProcess', 2).processEff}</t>
  </si>
  <si>
    <t>${MS4.select('includesConfigItem', 'SecondaryFinishingProcess', 2).processMachineQtyPerHour}</t>
  </si>
  <si>
    <t>${MS4.select('includesConfigItem', 'SecondaryFinishingProcess', 2).processMachineRatePerHr}</t>
  </si>
  <si>
    <t>${MS4.select('includesConfigItem', 'SecondaryFinishingProcess', 2).processMachineCostPerPiece}</t>
  </si>
  <si>
    <t>${MS4.select('includesConfigItem', 'SecondaryFinishingProcess', 2).processSetup}</t>
  </si>
  <si>
    <t>${MS4.select('includesConfigItem', 'SecondaryFinishingProcess', 2).metalStampingQtyPerRun}</t>
  </si>
  <si>
    <t>${MS4.select('includesConfigItem', 'SecondaryFinishingProcess', 2).processSuCostPc}</t>
  </si>
  <si>
    <t>${MS4.select('includesConfigItem', 'SecondaryFinishingProcess', 2).processLabourCostPerPiece}</t>
  </si>
  <si>
    <t>${MS4.select('includesConfigItem', 'SecondaryFinishingProcess', 2).processTotalCostPerPiece}</t>
  </si>
  <si>
    <t>${MS4.select('includesConfigItem', 'SecondaryFinishingProcess', 2).tumblingQtyPerLoad}</t>
  </si>
  <si>
    <t>${MS4.select('includesConfigItem', 'SecondaryFinishingProcess', 2).tumblingTimeperPLS}</t>
  </si>
  <si>
    <t>${MS4.select('includesConfigItem', 'SecondaryFinishingProcess', 2).tumblingSetupTime}</t>
  </si>
  <si>
    <t>${MS4.select('includesConfigItem', 'SecondaryFinishingProcess', 2).tumblingPLSMax}</t>
  </si>
  <si>
    <t>${MS4.select('includesConfigItem', 'SecondaryFinishingProcess', 2).tumblingHcPerHr}</t>
  </si>
  <si>
    <t>${MS4.select('includesConfigItem', 'SecondaryFinishingProcess', 2).tumblingAdditionalCost}</t>
  </si>
  <si>
    <t>${MS4.select('includesConfigItem', 'SecondaryFinishingProcess', 2).tumblingQtyPerAddCost}</t>
  </si>
  <si>
    <t>${MS4.select('includesConfigItem', 'SecondaryFinishingProcess', 2).tumblingQC}</t>
  </si>
  <si>
    <t>${MS4.select('includesConfigItem', 'SecondaryFinishingProcess', 2).processAddtionCostPerPc}</t>
  </si>
  <si>
    <t>${MS4.select('includesConfigItem', 'SecondaryFinishingProcess', 2).processQCCostPerPc}</t>
  </si>
  <si>
    <t>${MS4.select('configItemIncludedBy', '', 0).select('includesSalesItem', 'SecondaryFinishingProcess', 3).objectName}</t>
  </si>
  <si>
    <t>${MS4.select('includesConfigItem', 'SecondaryFinishingProcess', 3).metalStampingToolCost}</t>
  </si>
  <si>
    <t>${MS4.select('includesConfigItem', 'SecondaryFinishingProcess', 3).select('hasProcessStation', '', 0).label}</t>
  </si>
  <si>
    <t>${MS4.select('includesConfigItem', 'SecondaryFinishingProcess', 3).select('hasMSURate', '', 0).label}</t>
  </si>
  <si>
    <t>${MS4.select('includesConfigItem', 'SecondaryFinishingProcess', 3).processCycleTime}</t>
  </si>
  <si>
    <t>${MS4.select('includesConfigItem', 'SecondaryFinishingProcess', 3).processEff}</t>
  </si>
  <si>
    <t>${MS4.select('includesConfigItem', 'SecondaryFinishingProcess', 3).processMachineQtyPerHour}</t>
  </si>
  <si>
    <t>${MS4.select('includesConfigItem', 'SecondaryFinishingProcess', 3).processMachineRatePerHr}</t>
  </si>
  <si>
    <t>${MS4.select('includesConfigItem', 'SecondaryFinishingProcess', 3).processMachineCostPerPiece}</t>
  </si>
  <si>
    <t>${MS4.select('includesConfigItem', 'SecondaryFinishingProcess', 3).processSetup}</t>
  </si>
  <si>
    <t>${MS4.select('includesConfigItem', 'SecondaryFinishingProcess', 3).metalStampingQtyPerRun}</t>
  </si>
  <si>
    <t>${MS4.select('includesConfigItem', 'SecondaryFinishingProcess', 3).processSuCostPc}</t>
  </si>
  <si>
    <t>${MS4.select('includesConfigItem', 'SecondaryFinishingProcess', 3).processLabourCostPerPiece}</t>
  </si>
  <si>
    <t>${MS4.select('includesConfigItem', 'SecondaryFinishingProcess', 3).processTotalCostPerPiece}</t>
  </si>
  <si>
    <t>${MS4.select('includesConfigItem', 'SecondaryFinishingProcess', 3).tumblingQtyPerLoad}</t>
  </si>
  <si>
    <t>${MS4.select('includesConfigItem', 'SecondaryFinishingProcess', 3).tumblingTimeperPLS}</t>
  </si>
  <si>
    <t>${MS4.select('includesConfigItem', 'SecondaryFinishingProcess', 3).tumblingSetupTime}</t>
  </si>
  <si>
    <t>${MS4.select('includesConfigItem', 'SecondaryFinishingProcess', 3).tumblingPLSMax}</t>
  </si>
  <si>
    <t>${MS4.select('includesConfigItem', 'SecondaryFinishingProcess', 3).tumblingHcPerHr}</t>
  </si>
  <si>
    <t>${MS4.select('includesConfigItem', 'SecondaryFinishingProcess', 3).tumblingAdditionalCost}</t>
  </si>
  <si>
    <t>${MS4.select('includesConfigItem', 'SecondaryFinishingProcess', 3).tumblingQtyPerAddCost}</t>
  </si>
  <si>
    <t>${MS4.select('includesConfigItem', 'SecondaryFinishingProcess', 3).tumblingQC}</t>
  </si>
  <si>
    <t>${MS4.select('includesConfigItem', 'SecondaryFinishingProcess', 3).processAddtionCostPerPc}</t>
  </si>
  <si>
    <t>${MS4.select('includesConfigItem', 'SecondaryFinishingProcess', 3).processQCCostPerPc}</t>
  </si>
  <si>
    <t>${MS4.select('configItemIncludedBy', '', 0).select('includesSalesItem', 'SecondaryFinishingProcess', 4).objectName}</t>
  </si>
  <si>
    <t>${MS4.select('includesConfigItem', 'SecondaryFinishingProcess', 4).metalStampingToolCost}</t>
  </si>
  <si>
    <t>${MS4.select('includesConfigItem', 'SecondaryFinishingProcess', 4).select('hasProcessStation', '', 0).label}</t>
  </si>
  <si>
    <t>${MS4.select('includesConfigItem', 'SecondaryFinishingProcess', 4).select('hasMSURate', '', 0).label}</t>
  </si>
  <si>
    <t>${MS4.select('includesConfigItem', 'SecondaryFinishingProcess', 4).processCycleTime}</t>
  </si>
  <si>
    <t>${MS4.select('includesConfigItem', 'SecondaryFinishingProcess', 4).processEff}</t>
  </si>
  <si>
    <t>${MS4.select('includesConfigItem', 'SecondaryFinishingProcess', 4).processMachineQtyPerHour}</t>
  </si>
  <si>
    <t>${MS4.select('includesConfigItem', 'SecondaryFinishingProcess', 4).processMachineRatePerHr}</t>
  </si>
  <si>
    <t>${MS4.select('includesConfigItem', 'SecondaryFinishingProcess', 4).processMachineCostPerPiece}</t>
  </si>
  <si>
    <t>${MS4.select('includesConfigItem', 'SecondaryFinishingProcess', 4).processSetup}</t>
  </si>
  <si>
    <t>${MS4.select('includesConfigItem', 'SecondaryFinishingProcess', 4).metalStampingQtyPerRun}</t>
  </si>
  <si>
    <t>${MS4.select('includesConfigItem', 'SecondaryFinishingProcess', 4).processSuCostPc}</t>
  </si>
  <si>
    <t>${MS4.select('includesConfigItem', 'SecondaryFinishingProcess', 4).processLabourCostPerPiece}</t>
  </si>
  <si>
    <t>${MS4.select('includesConfigItem', 'SecondaryFinishingProcess', 4).processTotalCostPerPiece}</t>
  </si>
  <si>
    <t>${MS4.select('includesConfigItem', 'SecondaryFinishingProcess', 4).tumblingQtyPerLoad}</t>
  </si>
  <si>
    <t>${MS4.select('includesConfigItem', 'SecondaryFinishingProcess', 4).tumblingTimeperPLS}</t>
  </si>
  <si>
    <t>${MS4.select('includesConfigItem', 'SecondaryFinishingProcess', 4).tumblingSetupTime}</t>
  </si>
  <si>
    <t>${MS4.select('includesConfigItem', 'SecondaryFinishingProcess', 4).tumblingPLSMax}</t>
  </si>
  <si>
    <t>${MS4.select('includesConfigItem', 'SecondaryFinishingProcess', 4).tumblingHcPerHr}</t>
  </si>
  <si>
    <t>${MS4.select('includesConfigItem', 'SecondaryFinishingProcess', 4).tumblingAdditionalCost}</t>
  </si>
  <si>
    <t>${MS4.select('includesConfigItem', 'SecondaryFinishingProcess', 4).tumblingQtyPerAddCost}</t>
  </si>
  <si>
    <t>${MS4.select('includesConfigItem', 'SecondaryFinishingProcess', 4).tumblingQC}</t>
  </si>
  <si>
    <t>${MS4.select('includesConfigItem', 'SecondaryFinishingProcess', 4).processAddtionCostPerPc}</t>
  </si>
  <si>
    <t>${MS4.select('includesConfigItem', 'SecondaryFinishingProcess', 4).processQCCostPerPc}</t>
  </si>
  <si>
    <t>${MS4.metalStampingToolMarkup / 100}</t>
  </si>
  <si>
    <t>${MS4.metalStampingToAmortize}</t>
  </si>
  <si>
    <t>${MS4.metalStampingOverPcs}</t>
  </si>
  <si>
    <t>${MS4.metalStampingTransportCost}</t>
  </si>
  <si>
    <t>${MS4.metalStampingFreightFrom}</t>
  </si>
  <si>
    <t>${MS4.metalStampingFreightTo}</t>
  </si>
  <si>
    <t>${MS4.select('includesConfigItem', 'Packaging', 0).packagingNoOfCtnPerMOQ}</t>
  </si>
  <si>
    <t>${MS4.select('includesConfigItem', 'Packaging', 0).packagingStdCartonBoxPerPallet}</t>
  </si>
  <si>
    <t>${MS4.metalStampingPackagingMatl}</t>
  </si>
  <si>
    <t>${MS4.select('includesConfigItem', 'Packaging', 0).packagingTotalMatlCostPerPiece}</t>
  </si>
  <si>
    <t>${MS4.select('includesConfigItem', 'Packaging', 0).packagingCtnType}</t>
  </si>
  <si>
    <t>${MS4.metalStampingQtyShipment}</t>
  </si>
  <si>
    <t>${MS4.metalStampingFreightMode}</t>
  </si>
  <si>
    <t>${MS4.select('includesConfigItem', 'Packaging', 0).packagingNoOfPalletPerMOQ}</t>
  </si>
  <si>
    <t>${MS4.select('includesConfigItem', 'Packaging', 0).packagingStdNoOfPallet}</t>
  </si>
  <si>
    <t>${MS4.metalStampingPackagingRate}</t>
  </si>
  <si>
    <t>${MS4.select('includesConfigItem', 'Packaging', 0).packagingPkgOutputPerhrs}</t>
  </si>
  <si>
    <t>${MS4.select('includesConfigItem', 'Packaging', 0).packagingQtyPerCtn}</t>
  </si>
  <si>
    <t>${MS4.metalStampingQtyShipmentOther}</t>
  </si>
  <si>
    <t>${MS4.metalStampingFreightContType}</t>
  </si>
  <si>
    <t>${MS4.metalStampingPackagingLabourCostRate}</t>
  </si>
  <si>
    <t>${MS4.select('includesConfigItem', 'Packaging', 0).packagingLabourCostPerHr}</t>
  </si>
  <si>
    <t>${MS4.select('includesConfigItem', 'Packaging', 0).packagingQtyPerPallet}</t>
  </si>
  <si>
    <t>${MS4.metalStampingShipmentCost}</t>
  </si>
  <si>
    <t>${MS4.metalStampingHubbingCost}</t>
  </si>
  <si>
    <t>${MS4.metalStampingTotalFreight}</t>
  </si>
  <si>
    <t>${MS4.metalStampingProcessPackagingPerPc}</t>
  </si>
  <si>
    <t>${MS4.masterPartPackagingRemark}</t>
  </si>
  <si>
    <t>${MS4.select('includesConfigItem', 'Packaging', 0).packagingFinishedGoodSize}</t>
  </si>
  <si>
    <t>${MS4.select('includesConfigItem', 'Packaging', 0).packagingStdPiecePerCartonBox}</t>
  </si>
  <si>
    <t>${MS4.select('includesConfigItem', 'Packaging', 0).packagingFinishedGoodsPerPallet}</t>
  </si>
  <si>
    <t>${MS4.select('includesConfigItem', 'Packaging', 0).packagingPalletCode}</t>
  </si>
  <si>
    <t>${MS4.select('includesConfigItem', 'Packaging', 0).packagingPalletSize}</t>
  </si>
  <si>
    <t>${MS4.select('includesConfigItem', 'Packaging', 0).packagingPalletUnitPrice}</t>
  </si>
  <si>
    <t>${MS4.select('includesConfigItem', 'Packaging', 0).packagingPalletTotalPrice}</t>
  </si>
  <si>
    <t>${MS4.select('includesConfigItem', 'Packaging', 0).packagingCartonBoxCode}</t>
  </si>
  <si>
    <t>${MS4.select('includesConfigItem', 'Packaging', 0).packagingCartonBoxSize}</t>
  </si>
  <si>
    <t>${MS4.select('includesConfigItem', 'Packaging', 0).packagingCartonBoxUnitPrice}</t>
  </si>
  <si>
    <t>${MS4.select('includesConfigItem', 'Packaging', 0).packagingCartonBoxTotalPrice}</t>
  </si>
  <si>
    <t>${MS4.metalStampingPiecesPerPallet}</t>
  </si>
  <si>
    <t>${MS4.metalStampingEngineeringHrs}</t>
  </si>
  <si>
    <t>${MS4.metalStampingEngineeringCost}</t>
  </si>
  <si>
    <t>${MS4.metalStampingDevelopmentHrs}</t>
  </si>
  <si>
    <t>${MS4.metalStampingDevelopmentCost}</t>
  </si>
  <si>
    <t>${MS4.select('configItemIncludedBy', '', 0).select('includesSalesItem', 'Packaging', 0).select('includesSalesItem','PurchasedPartSubMaterial',0).objectName}</t>
  </si>
  <si>
    <t>${MS4.select('includesConfigItem', 'Packaging', 0).select('includesConfigItem', 'PurchasedPartSubMaterial', 0).partPartNumber}</t>
  </si>
  <si>
    <t>${MS4.select('includesConfigItem', 'Packaging', 0).select('includesConfigItem', 'PurchasedPartSubMaterial', 0).purchasedPartPartDescription}</t>
  </si>
  <si>
    <t>${MS4.select('includesConfigItem', 'Packaging', 0).select('includesConfigItem', 'PurchasedPartSubMaterial', 0).packagingPurchasedPartsQtyPerPalletOther}</t>
  </si>
  <si>
    <t>${MS4.select('configItemIncludedBy', '', 0).select('includesSalesItem', 'Packaging', 0).select('includesSalesItem','PurchasedPartSubMaterial',0).select('includesItemHeaderPriceItem','',0).itemHeaderQuantity}</t>
  </si>
  <si>
    <t>${MS4.select('includesConfigItem', 'Packaging', 0).select('includesConfigItem', 'PurchasedPartSubMaterial', 0).packagingPurchasedPartsQtyPerPallet}</t>
  </si>
  <si>
    <t>${MS4.select('includesConfigItem', 'Packaging', 0).select('includesConfigItem', 'PurchasedPartSubMaterial', 0).mrbNonMFGactlCostPerPiece}</t>
  </si>
  <si>
    <t>${MS4.metalStampingDaysOfStockReqd}</t>
  </si>
  <si>
    <t>${MS4.metalStampingNoOfParts}</t>
  </si>
  <si>
    <t>${MS4.select('configItemIncludedBy', '', 0).select('includesSalesItem', 'Packaging', 0).select('includesSalesItem','PurchasedPartSubMaterial',1).objectName}</t>
  </si>
  <si>
    <t>${MS4.select('includesConfigItem', 'Packaging', 0).select('includesConfigItem', 'PurchasedPartSubMaterial', 1).partPartNumber}</t>
  </si>
  <si>
    <t>${MS4.select('includesConfigItem', 'Packaging', 0).select('includesConfigItem', 'PurchasedPartSubMaterial', 1).purchasedPartPartDescription}</t>
  </si>
  <si>
    <t>${MS4.select('includesConfigItem', 'Packaging', 0).select('includesConfigItem', 'PurchasedPartSubMaterial', 1).packagingPurchasedPartsQtyPerPalletOther}</t>
  </si>
  <si>
    <t>${MS4.select('configItemIncludedBy', '', 0).select('includesSalesItem', 'Packaging', 0).select('includesSalesItem','PurchasedPartSubMaterial',1).select('includesItemHeaderPriceItem','',0).itemHeaderQuantity}</t>
  </si>
  <si>
    <t>${MS4.select('includesConfigItem', 'Packaging', 0).select('includesConfigItem', 'PurchasedPartSubMaterial', 1).packagingPurchasedPartsQtyPerPallet}</t>
  </si>
  <si>
    <t>${MS4.select('includesConfigItem', 'Packaging', 0).select('includesConfigItem', 'PurchasedPartSubMaterial', 1).mrbNonMFGactlCostPerPiece}</t>
  </si>
  <si>
    <t>${MS4.metalStampingProgrammingHrs}</t>
  </si>
  <si>
    <t>${MS4.metalStampingProgrammingCost}</t>
  </si>
  <si>
    <t>${MS4.select('configItemIncludedBy', '', 0).select('includesSalesItem', 'Packaging', 0).select('includesSalesItem','PurchasedPartSubMaterial',2).objectName}</t>
  </si>
  <si>
    <t>${MS4.select('includesConfigItem', 'Packaging', 0).select('includesConfigItem', 'PurchasedPartSubMaterial', 2).partPartNumber}</t>
  </si>
  <si>
    <t>${MS4.select('includesConfigItem', 'Packaging', 0).select('includesConfigItem', 'PurchasedPartSubMaterial', 2).purchasedPartPartDescription}</t>
  </si>
  <si>
    <t>${MS4.select('includesConfigItem', 'Packaging', 0).select('includesConfigItem', 'PurchasedPartSubMaterial', 2).packagingPurchasedPartsQtyPerPalletOther}</t>
  </si>
  <si>
    <t>${MS4.select('configItemIncludedBy', '', 0).select('includesSalesItem', 'Packaging', 0).select('includesSalesItem','PurchasedPartSubMaterial',2).select('includesItemHeaderPriceItem','',0).itemHeaderQuantity}</t>
  </si>
  <si>
    <t>${MS4.select('includesConfigItem', 'Packaging', 0).select('includesConfigItem', 'PurchasedPartSubMaterial', 2).packagingPurchasedPartsQtyPerPallet}</t>
  </si>
  <si>
    <t>${MS4.select('includesConfigItem', 'Packaging', 0).select('includesConfigItem', 'PurchasedPartSubMaterial', 2).mrbNonMFGactlCostPerPiece}</t>
  </si>
  <si>
    <t>${MS4.select('configItemIncludedBy', '', 0).select('includesSalesItem', 'Packaging', 0).select('includesSalesItem','PurchasedPartSubMaterial',3).objectName}</t>
  </si>
  <si>
    <t>${MS4.select('includesConfigItem', 'Packaging', 0).select('includesConfigItem', 'PurchasedPartSubMaterial', 3).partPartNumber}</t>
  </si>
  <si>
    <t>${MS4.select('includesConfigItem', 'Packaging', 0).select('includesConfigItem', 'PurchasedPartSubMaterial',3).purchasedPartPartDescription}</t>
  </si>
  <si>
    <t>${MS4.select('includesConfigItem', 'Packaging', 0).select('includesConfigItem', 'PurchasedPartSubMaterial', 3).packagingPurchasedPartsQtyPerPalletOther}</t>
  </si>
  <si>
    <t>${MS4.select('configItemIncludedBy', '', 0).select('includesSalesItem', 'Packaging', 0).select('includesSalesItem','PurchasedPartSubMaterial',3).select('includesItemHeaderPriceItem','',0).itemHeaderQuantity}</t>
  </si>
  <si>
    <t>${MS4.select('includesConfigItem', 'Packaging', 0).select('includesConfigItem', 'PurchasedPartSubMaterial', 3).packagingPurchasedPartsQtyPerPallet}</t>
  </si>
  <si>
    <t>${MS4.select('includesConfigItem', 'Packaging', 0).select('includesConfigItem', 'PurchasedPartSubMaterial', 3).mrbNonMFGactlCostPerPiece}</t>
  </si>
  <si>
    <t>${MS4.select('configItemIncludedBy', '', 0).select('includesSalesItem', 'Packaging', 0).select('includesSalesItem','PurchasedPartSubMaterial',4).objectName}</t>
  </si>
  <si>
    <t>${MS4.select('includesConfigItem', 'Packaging', 0).select('includesConfigItem', 'PurchasedPartSubMaterial', 4).partPartNumber}</t>
  </si>
  <si>
    <t>${MS4.select('includesConfigItem', 'Packaging', 0).select('includesConfigItem', 'PurchasedPartSubMaterial', 4).purchasedPartPartDescription}</t>
  </si>
  <si>
    <t>${MS4.select('includesConfigItem', 'Packaging', 0).select('includesConfigItem', 'PurchasedPartSubMaterial', 4).packagingPurchasedPartsQtyPerPalletOther}</t>
  </si>
  <si>
    <t>${MS4.select('configItemIncludedBy', '', 0).select('includesSalesItem', 'Packaging', 0).select('includesSalesItem','PurchasedPartSubMaterial',4).select('includesItemHeaderPriceItem','',0).itemHeaderQuantity}</t>
  </si>
  <si>
    <t>${MS4.select('includesConfigItem', 'Packaging', 0).select('includesConfigItem', 'PurchasedPartSubMaterial', 4).packagingPurchasedPartsQtyPerPallet}</t>
  </si>
  <si>
    <t>${MS4.select('includesConfigItem', 'Packaging', 0).select('includesConfigItem', 'PurchasedPartSubMaterial', 4).mrbNonMFGactlCostPerPiece}</t>
  </si>
  <si>
    <t>${MS4.select('configItemIncludedBy', '', 0).select('includesSalesItem', 'Packaging', 0).select('includesSalesItem','PurchasedPartSubMaterial',5).objectName}</t>
  </si>
  <si>
    <t>${MS4.select('includesConfigItem', 'Packaging', 0).select('includesConfigItem', 'PurchasedPartSubMaterial', 5).partPartNumber}</t>
  </si>
  <si>
    <t>${MS4.select('includesConfigItem', 'Packaging', 0).select('includesConfigItem', 'PurchasedPartSubMaterial', 5).purchasedPartPartDescription}</t>
  </si>
  <si>
    <t>${MS4.select('includesConfigItem', 'Packaging', 0).select('includesConfigItem', 'PurchasedPartSubMaterial', 5).packagingPurchasedPartsQtyPerPalletOther}</t>
  </si>
  <si>
    <t>${MS4.select('configItemIncludedBy', '', 0).select('includesSalesItem', 'Packaging', 0).select('includesSalesItem','PurchasedPartSubMaterial',5).select('includesItemHeaderPriceItem','',0).itemHeaderQuantity}</t>
  </si>
  <si>
    <t>${MS4.select('includesConfigItem', 'Packaging', 0).select('includesConfigItem', 'PurchasedPartSubMaterial', 5).packagingPurchasedPartsQtyPerPallet}</t>
  </si>
  <si>
    <t>${MS4.select('includesConfigItem', 'Packaging', 0).select('includesConfigItem', 'PurchasedPartSubMaterial', 5).mrbNonMFGactlCostPerPiece}</t>
  </si>
  <si>
    <t>${MS4.select('configItemIncludedBy', '', 0).select('includesSalesItem', 'Packaging', 0).select('includesSalesItem','PurchasedPartSubMaterial',6).objectName}</t>
  </si>
  <si>
    <t>${MS4.select('includesConfigItem', 'Packaging', 0).select('includesConfigItem', 'PurchasedPartSubMaterial', 6).partPartNumber}</t>
  </si>
  <si>
    <t>${MS4.select('includesConfigItem', 'Packaging', 0).select('includesConfigItem', 'PurchasedPartSubMaterial', 6).purchasedPartPartDescription}</t>
  </si>
  <si>
    <t>${MS4.select('includesConfigItem', 'Packaging', 0).select('includesConfigItem', 'PurchasedPartSubMaterial', 6).packagingPurchasedPartsQtyPerPalletOther}</t>
  </si>
  <si>
    <t>${MS4.select('configItemIncludedBy', '', 0).select('includesSalesItem', 'Packaging', 0).select('includesSalesItem','PurchasedPartSubMaterial',6).select('includesItemHeaderPriceItem','',0).itemHeaderQuantity}</t>
  </si>
  <si>
    <t>${MS4.select('includesConfigItem', 'Packaging', 0).select('includesConfigItem', 'PurchasedPartSubMaterial', 6).packagingPurchasedPartsQtyPerPallet}</t>
  </si>
  <si>
    <t>${MS4.select('includesConfigItem', 'Packaging', 0).select('includesConfigItem', 'PurchasedPartSubMaterial', 6).mrbNonMFGactlCostPerPiece}</t>
  </si>
  <si>
    <t>${MS4.select('configItemIncludedBy', '', 0).select('includesSalesItem', 'Packaging', 0).select('includesSalesItem','PurchasedPartSubMaterial',7).objectName}</t>
  </si>
  <si>
    <t>${MS4.select('includesConfigItem', 'Packaging', 0).select('includesConfigItem', 'PurchasedPartSubMaterial', 7).partPartNumber}</t>
  </si>
  <si>
    <t>${MS4.select('includesConfigItem', 'Packaging', 0).select('includesConfigItem', 'PurchasedPartSubMaterial', 7).purchasedPartPartDescription}</t>
  </si>
  <si>
    <t>${MS4.select('includesConfigItem', 'Packaging', 0).select('includesConfigItem', 'PurchasedPartSubMaterial', 7).packagingPurchasedPartsQtyPerPalletOther}</t>
  </si>
  <si>
    <t>${MS4.select('configItemIncludedBy', '', 0).select('includesSalesItem', 'Packaging', 0).select('includesSalesItem','PurchasedPartSubMaterial',7).select('includesItemHeaderPriceItem','',0).itemHeaderQuantity}</t>
  </si>
  <si>
    <t>${MS4.select('includesConfigItem', 'Packaging', 0).select('includesConfigItem', 'PurchasedPartSubMaterial', 7).packagingPurchasedPartsQtyPerPallet}</t>
  </si>
  <si>
    <t>${MS4.select('includesConfigItem', 'Packaging', 0).select('includesConfigItem', 'PurchasedPartSubMaterial', 7).mrbNonMFGactlCostPerPiece}</t>
  </si>
  <si>
    <t>${MS4.metalStampingFinishingMarkup/100}</t>
  </si>
  <si>
    <t>${MS4.select('configItemIncludedBy', '', 0).select('includesSalesItem', 'Packaging', 0).select('includesSalesItem','PurchasedPartSubMaterial',8).objectName}</t>
  </si>
  <si>
    <t>${MS4.select('includesConfigItem', 'Packaging', 0).select('includesConfigItem', 'PurchasedPartSubMaterial', 8).partPartNumber}</t>
  </si>
  <si>
    <t>${MS4.select('includesConfigItem', 'Packaging', 0).select('includesConfigItem', 'PurchasedPartSubMaterial',8).purchasedPartPartDescription}</t>
  </si>
  <si>
    <t>${MS4.select('includesConfigItem', 'Packaging', 0).select('includesConfigItem', 'PurchasedPartSubMaterial', 8).packagingPurchasedPartsQtyPerPalletOther}</t>
  </si>
  <si>
    <t>${MS4.select('configItemIncludedBy', '', 0).select('includesSalesItem', 'Packaging', 0).select('includesSalesItem','PurchasedPartSubMaterial',8).select('includesItemHeaderPriceItem','',0).itemHeaderQuantity}</t>
  </si>
  <si>
    <t>${MS4.select('includesConfigItem', 'Packaging', 0).select('includesConfigItem', 'PurchasedPartSubMaterial', 8).packagingPurchasedPartsQtyPerPallet}</t>
  </si>
  <si>
    <t>${MS4.select('includesConfigItem', 'Packaging', 0).select('includesConfigItem', 'PurchasedPartSubMaterial', 8).mrbNonMFGactlCostPerPiece}</t>
  </si>
  <si>
    <t>${MS4.select('configItemIncludedBy', '', 0).select('includesSalesItem', 'Packaging', 0).select('includesSalesItem','PurchasedPartSubMaterial',9).objectName}</t>
  </si>
  <si>
    <t>${MS4.select('includesConfigItem', 'Packaging', 0).select('includesConfigItem', 'PurchasedPartSubMaterial', 9).partPartNumber}</t>
  </si>
  <si>
    <t>${MS4.select('includesConfigItem', 'Packaging', 0).select('includesConfigItem', 'PurchasedPartSubMaterial',9).purchasedPartPartDescription}</t>
  </si>
  <si>
    <t>${MS4.select('includesConfigItem', 'Packaging', 0).select('includesConfigItem', 'PurchasedPartSubMaterial', 9).packagingPurchasedPartsQtyPerPalletOther}</t>
  </si>
  <si>
    <t>${MS4.select('configItemIncludedBy', '', 0).select('includesSalesItem', 'Packaging', 0).select('includesSalesItem','PurchasedPartSubMaterial',9).select('includesItemHeaderPriceItem','',0).itemHeaderQuantity}</t>
  </si>
  <si>
    <t>${MS4.select('includesConfigItem', 'Packaging', 0).select('includesConfigItem', 'PurchasedPartSubMaterial', 9).packagingPurchasedPartsQtyPerPallet}</t>
  </si>
  <si>
    <t>${MS4.select('includesConfigItem', 'Packaging', 0).select('includesConfigItem', 'PurchasedPartSubMaterial', 9).mrbNonMFGactlCostPerPiece}</t>
  </si>
  <si>
    <t>${MS4.select('configItemIncludedBy', '', 0).select('includesSalesItem', 'Packaging', 0).select('includesSalesItem','PurchasedPartSubMaterial',10).objectName}</t>
  </si>
  <si>
    <t>${MS4.select('includesConfigItem', 'Packaging', 0).select('includesConfigItem', 'PurchasedPartSubMaterial', 10).partPartNumber}</t>
  </si>
  <si>
    <t>${MS4.select('includesConfigItem', 'Packaging', 0).select('includesConfigItem', 'PurchasedPartSubMaterial', 10).purchasedPartPartDescription}</t>
  </si>
  <si>
    <t>${MS4.select('includesConfigItem', 'Packaging', 0).select('includesConfigItem', 'PurchasedPartSubMaterial', 10).packagingPurchasedPartsQtyPerPalletOther}</t>
  </si>
  <si>
    <t>${MS4.select('configItemIncludedBy', '', 0).select('includesSalesItem', 'Packaging', 0).select('includesSalesItem','PurchasedPartSubMaterial',10).select('includesItemHeaderPriceItem','',0).itemHeaderQuantity}</t>
  </si>
  <si>
    <t>${MS4.select('includesConfigItem', 'Packaging', 0).select('includesConfigItem', 'PurchasedPartSubMaterial', 10).packagingPurchasedPartsQtyPerPallet}</t>
  </si>
  <si>
    <t>${MS4.select('includesConfigItem', 'Packaging', 0).select('includesConfigItem', 'PurchasedPartSubMaterial', 10).mrbNonMFGactlCostPerPiece}</t>
  </si>
  <si>
    <t>${MS4.select('configItemIncludedBy', '', 0).select('includesSalesItem', 'Packaging', 0).select('includesSalesItem','PurchasedPartSubMaterial',11).objectName}</t>
  </si>
  <si>
    <t>${MS4.select('includesConfigItem', 'Packaging', 0).select('includesConfigItem', 'PurchasedPartSubMaterial', 11).partPartNumber}</t>
  </si>
  <si>
    <t>${MS4.select('includesConfigItem', 'Packaging', 0).select('includesConfigItem', 'PurchasedPartSubMaterial', 11).purchasedPartPartDescription}</t>
  </si>
  <si>
    <t>${MS4.select('includesConfigItem', 'Packaging', 0).select('includesConfigItem', 'PurchasedPartSubMaterial', 11).packagingPurchasedPartsQtyPerPalletOther}</t>
  </si>
  <si>
    <t>${MS4.select('configItemIncludedBy', '', 0).select('includesSalesItem', 'Packaging', 0).select('includesSalesItem','PurchasedPartSubMaterial',11).select('includesItemHeaderPriceItem','',0).itemHeaderQuantity}</t>
  </si>
  <si>
    <t>${MS4.select('includesConfigItem', 'Packaging', 0).select('includesConfigItem', 'PurchasedPartSubMaterial', 11).packagingPurchasedPartsQtyPerPallet}</t>
  </si>
  <si>
    <t>${MS4.select('includesConfigItem', 'Packaging', 0).select('includesConfigItem', 'PurchasedPartSubMaterial', 11).mrbNonMFGactlCostPerPiece}</t>
  </si>
  <si>
    <t>${MS4.metalStampingPackagingMatlMarkup/100}</t>
  </si>
  <si>
    <t>${MS4.metalStampingFreightMarkup/100}</t>
  </si>
  <si>
    <t>${MS4.select('includesConfigItem', 'Packaging', 0).packagingMarkUp}</t>
  </si>
  <si>
    <t>${MS4.metalStampingYieldLossMarkup/100}</t>
  </si>
  <si>
    <t>${MS4.metalStampingOverheadMarkup/100}</t>
  </si>
  <si>
    <t>${MS4.metalStampingProfitMarkup/100}</t>
  </si>
  <si>
    <t>${MS4.metalStampingFinancingMarkup/100}</t>
  </si>
  <si>
    <t>${MS4.metalStampingCustomDutyMarkup/100}</t>
  </si>
  <si>
    <t>${MS4.metalStampingTotalCostNoMarkup}</t>
  </si>
  <si>
    <t>${MS4.metalStampingYearOverYearReductionY1}</t>
  </si>
  <si>
    <t>${MS4.metalStampingTotalCostY1}</t>
  </si>
  <si>
    <t>${MS4.metalStampingVAT}</t>
  </si>
  <si>
    <t>${MS4.metalStampingYearOverYearReductionY2}</t>
  </si>
  <si>
    <t>${MS4.metalStampingTotalCostY2}</t>
  </si>
  <si>
    <t>${MS4.metalStampingYearOverYearReductionY3}</t>
  </si>
  <si>
    <t>${MS4.metalStampingTotalCostY3}</t>
  </si>
  <si>
    <t>${MS4.metalStampingYearOverYearReductionY4}</t>
  </si>
  <si>
    <t>${MS4.metalStampingTotalCostY4}</t>
  </si>
  <si>
    <t>${MS4.metalStampingYearOverYearReductionY5}</t>
  </si>
  <si>
    <t>${MS4.metalStampingTotalCostY5}</t>
  </si>
  <si>
    <t>${MS5.partPartName}</t>
  </si>
  <si>
    <t>${MS5.partPartNumber}</t>
  </si>
  <si>
    <t>${MS5.metalStampingProjectVolume}</t>
  </si>
  <si>
    <t>${MS5.metalStampingQtyMth}</t>
  </si>
  <si>
    <t>${MS5.metalStampingQtyPerRunOther}</t>
  </si>
  <si>
    <t>${MS5.metalStampingPartFlatThickness}</t>
  </si>
  <si>
    <t>${MS5.metalStampingDensityOther}</t>
  </si>
  <si>
    <t>${MS5.metalStampingCavity}</t>
  </si>
  <si>
    <t>${MS5.hasMaterialType.label}</t>
  </si>
  <si>
    <t>${MS5.metalStampingPartFlatLength}</t>
  </si>
  <si>
    <t>${MS5.metalStampingDegreasing}</t>
  </si>
  <si>
    <t>${MS5.hasMaterialSpecification.label}</t>
  </si>
  <si>
    <t>${MS5.metalStampingDensity}</t>
  </si>
  <si>
    <t>${MS5.metalStampingLeadTimeMaterial}</t>
  </si>
  <si>
    <t>${MS5.metalStampingPartVolume}</t>
  </si>
  <si>
    <t>${MS5.metalStampingRawMatlCost}</t>
  </si>
  <si>
    <t>${MS5.metalStampingCostPerSingleStrip}</t>
  </si>
  <si>
    <t>${MS5.metalStampingPartFlatWidth}</t>
  </si>
  <si>
    <t>${MS5.metalStampingSelfEvaporatingOil}</t>
  </si>
  <si>
    <t>${MS5.metalStampingProposedTypeOther}</t>
  </si>
  <si>
    <t>${MS5.metalStampingStripLength}</t>
  </si>
  <si>
    <t>${MS5.dcMaterialInputRunnerWtPerPc}</t>
  </si>
  <si>
    <t>${MS5.metalStampingNetWeightColdForging}</t>
  </si>
  <si>
    <t>${MS5.metalStampingSlittingCost}</t>
  </si>
  <si>
    <t>${MS5.metalStampingMaterialWeight}</t>
  </si>
  <si>
    <t>${MS5.metalStampingStripSizeThickness}</t>
  </si>
  <si>
    <t>${MS5.metalStampingWidth}</t>
  </si>
  <si>
    <t>${MS5.dcMaterialInputOverflowWtPerPc}</t>
  </si>
  <si>
    <t>${MS5.metalStampingOuterDiameter}</t>
  </si>
  <si>
    <t>${MS5.metalStampingRawMatlMarkup / 100}</t>
  </si>
  <si>
    <t>${MS5.metalStampingSmallPartWeight}</t>
  </si>
  <si>
    <t>${MS5.metalStampingWastage / 100}</t>
  </si>
  <si>
    <t>${MS5.dcMaterialInputRecovery/100}</t>
  </si>
  <si>
    <t>${MS5.metalStampingInnerDiameter}</t>
  </si>
  <si>
    <t>${MS5.metalStampingNoOfPitchWastedPerStrip}</t>
  </si>
  <si>
    <t>${MS5.metalStampingPerimeter}</t>
  </si>
  <si>
    <t>${MS5.metalStampingNetWeight}</t>
  </si>
  <si>
    <t>${MS5.metalStampingPitch}</t>
  </si>
  <si>
    <t>${MS5.metalStampingMaterialCode}</t>
  </si>
  <si>
    <t>${MS5.metalStampingDiameter}</t>
  </si>
  <si>
    <t>${MS5.metalStampingArea}</t>
  </si>
  <si>
    <t>${MS5.metalStampingScrapPerKg}</t>
  </si>
  <si>
    <t>${MS5.metalStampingRebate}</t>
  </si>
  <si>
    <t>${MS5.metalStampingEstimatedQtyPerSize}</t>
  </si>
  <si>
    <t>${MS5.select('configItemIncludedBy', '', 0).select('includesSalesItem', 'Subcon', 0).objectName}</t>
  </si>
  <si>
    <t>${MS5.select('includesConfigItem', 'Subcon', 0).mrbNonMFGSource}</t>
  </si>
  <si>
    <t>${MS5.select('includesConfigItem', 'Subcon', 0).mrbNonMFGactlCostPerPiece}</t>
  </si>
  <si>
    <t>${MS5.select('includesConfigItem', 'Subcon', 0).mrbNonMFGMarkUp}</t>
  </si>
  <si>
    <t>${MS5.select('includesConfigItem', 'Subcon', 0).mrbNonMFGCostPerSet}</t>
  </si>
  <si>
    <t>${MS5.select('includesConfigItem', 'Subcon', 0).secondaryProcessDescription}</t>
  </si>
  <si>
    <t>${MS5.select('includesConfigItem', 'Subcon', 0).subconRemark}</t>
  </si>
  <si>
    <t>${MS5.select('includesConfigItem', 'InhouseFinishing', 0).finishingIntercoMargin}</t>
  </si>
  <si>
    <t>${MS5.select('configItemIncludedBy', '', 0).select('includesSalesItem', 'Subcon', 1).objectName}</t>
  </si>
  <si>
    <t>${MS5.select('includesConfigItem', 'Subcon', 1).mrbNonMFGSource}</t>
  </si>
  <si>
    <t>${MS5.select('includesConfigItem', 'Subcon', 1).mrbNonMFGactlCostPerPiece}</t>
  </si>
  <si>
    <t>${MS5.select('includesConfigItem', 'Subcon', 1).mrbNonMFGMarkUp}</t>
  </si>
  <si>
    <t>${MS5.select('includesConfigItem', 'Subcon', 1).mrbNonMFGCostPerSet}</t>
  </si>
  <si>
    <t>${MS5.select('includesConfigItem', 'Subcon', 1).secondaryProcessDescription}</t>
  </si>
  <si>
    <t>${MS5.select('includesConfigItem', 'Subcon', 1).subconRemark}</t>
  </si>
  <si>
    <t>${MS5.select('includesConfigItem', 'InhouseFinishing', 1).finishingIntercoMargin}</t>
  </si>
  <si>
    <t>${MS5.select('configItemIncludedBy', '', 0).select('includesSalesItem', 'Subcon', 2).objectName}</t>
  </si>
  <si>
    <t>${MS5.select('includesConfigItem', 'Subcon', 2).mrbNonMFGSource}</t>
  </si>
  <si>
    <t>${MS5.select('includesConfigItem', 'Subcon', 2).mrbNonMFGactlCostPerPiece}</t>
  </si>
  <si>
    <t>${MS5.select('includesConfigItem', 'Subcon', 2).mrbNonMFGMarkUp}</t>
  </si>
  <si>
    <t>${MS5.select('includesConfigItem', 'Subcon', 2).mrbNonMFGCostPerSet}</t>
  </si>
  <si>
    <t>${MS5.select('includesConfigItem', 'Subcon', 2).secondaryProcessDescription}</t>
  </si>
  <si>
    <t>${MS5.select('includesConfigItem', 'Subcon', 2).subconRemark}</t>
  </si>
  <si>
    <t>${MS5.select('includesConfigItem', 'InhouseFinishing', 2).finishingIntercoMargin}</t>
  </si>
  <si>
    <t>${MS5.select('configItemIncludedBy', '', 0).select('includesSalesItem', 'Subcon', 3).objectName}</t>
  </si>
  <si>
    <t>${MS5.select('includesConfigItem', 'Subcon', 3).mrbNonMFGSource}</t>
  </si>
  <si>
    <t>${MS5.select('includesConfigItem', 'Subcon', 3).mrbNonMFGactlCostPerPiece}</t>
  </si>
  <si>
    <t>${MS5.select('includesConfigItem', 'Subcon', 3).mrbNonMFGMarkUp}</t>
  </si>
  <si>
    <t>${MS5.select('includesConfigItem', 'Subcon', 3).mrbNonMFGCostPerSet}</t>
  </si>
  <si>
    <t>${MS5.select('includesConfigItem', 'Subcon', 3).secondaryProcessDescription}</t>
  </si>
  <si>
    <t>${MS5.select('includesConfigItem', 'Subcon', 3).subconRemark}</t>
  </si>
  <si>
    <t>${MS5.select('includesConfigItem', 'InhouseFinishing', 3).finishingIntercoMargin}</t>
  </si>
  <si>
    <t>${MS5.select('configItemIncludedBy', '', 0).select('includesSalesItem', 'Subcon', 4).objectName}</t>
  </si>
  <si>
    <t>${MS5.select('includesConfigItem', 'Subcon', 4).mrbNonMFGSource}</t>
  </si>
  <si>
    <t>${MS5.select('includesConfigItem', 'Subcon', 4).mrbNonMFGactlCostPerPiece}</t>
  </si>
  <si>
    <t>${MS5.select('includesConfigItem', 'Subcon', 4).mrbNonMFGMarkUp}</t>
  </si>
  <si>
    <t>${MS5.select('includesConfigItem', 'Subcon', 4).mrbNonMFGCostPerSet}</t>
  </si>
  <si>
    <t>${MS5.select('includesConfigItem', 'Subcon', 4).secondaryProcessDescription}</t>
  </si>
  <si>
    <t>${MS5.select('includesConfigItem', 'Subcon', 4).subconRemark}</t>
  </si>
  <si>
    <t>${MS5.select('includesConfigItem', 'InhouseFinishing', 4).finishingIntercoMargin}</t>
  </si>
  <si>
    <t>${MS5.select('configItemIncludedBy', '', 0).select('includesSalesItem', 'Subcon', 5).objectName}</t>
  </si>
  <si>
    <t>${MS5.select('includesConfigItem', 'Subcon', 5).mrbNonMFGSource}</t>
  </si>
  <si>
    <t>${MS5.select('includesConfigItem', 'Subcon', 5).mrbNonMFGactlCostPerPiece}</t>
  </si>
  <si>
    <t>${MS5.select('includesConfigItem', 'Subcon', 5).mrbNonMFGMarkUp}</t>
  </si>
  <si>
    <t>${MS5.select('includesConfigItem', 'Subcon', 5).mrbNonMFGCostPerSet}</t>
  </si>
  <si>
    <t>${MS5.select('includesConfigItem', 'Subcon', 5).secondaryProcessDescription}</t>
  </si>
  <si>
    <t>${MS5.select('includesConfigItem', 'Subcon', 5).subconRemark}</t>
  </si>
  <si>
    <t>${MS5.select('includesConfigItem', 'InhouseFinishing', 5).finishingIntercoMargin}</t>
  </si>
  <si>
    <t>${MS5.metalStampingDegreasingCostPerPc}</t>
  </si>
  <si>
    <t>${MS5.metalStampingDegreasingCostPerSet}</t>
  </si>
  <si>
    <t>${MS5.metalStampingSelfEvaporatingOilCostPerPc}</t>
  </si>
  <si>
    <t>${MS5.metalStampingSelfEvaporatingOilCostPerSet}</t>
  </si>
  <si>
    <t>${MS5.select('configItemIncludedBy', '', 0).select('includesSalesItem', 'InhouseFinishing', 0).objectName}</t>
  </si>
  <si>
    <t>${MS5.select('includesConfigItem', 'InhouseFinishing', 0).mrbNonMFGSource}</t>
  </si>
  <si>
    <t>${MS5.select('includesConfigItem', 'InhouseFinishing', 0).mrbNonMFGactlCostPerPiece}</t>
  </si>
  <si>
    <t>${MS5.select('includesConfigItem', 'InhouseFinishing', 0).mrbNonMFGMarkUp}</t>
  </si>
  <si>
    <t>${MS5.select('includesConfigItem', 'InhouseFinishing', 0).mrbNonMFGCostPerSet}</t>
  </si>
  <si>
    <t>${MS5.select('includesConfigItem', 'InhouseFinishing', 0).secondaryProcessDescription}</t>
  </si>
  <si>
    <t>${MS5.select('includesConfigItem', 'InhouseFinishing', 0).subconRemark}</t>
  </si>
  <si>
    <t>${MS5.select('configItemIncludedBy', '', 0).select('includesSalesItem', 'InhouseFinishing', 1).objectName}</t>
  </si>
  <si>
    <t>${MS5.select('includesConfigItem', 'InhouseFinishing', 1).mrbNonMFGSource}</t>
  </si>
  <si>
    <t>${MS5.select('includesConfigItem', 'InhouseFinishing', 1).mrbNonMFGactlCostPerPiece}</t>
  </si>
  <si>
    <t>${MS5.select('includesConfigItem', 'InhouseFinishing', 1).mrbNonMFGMarkUp}</t>
  </si>
  <si>
    <t>${MS5.select('includesConfigItem', 'InhouseFinishing', 1).mrbNonMFGCostPerSet}</t>
  </si>
  <si>
    <t>${MS5.select('includesConfigItem', 'InhouseFinishing', 1).secondaryProcessDescription}</t>
  </si>
  <si>
    <t>${MS5.select('includesConfigItem', 'InhouseFinishing', 1).subconRemark}</t>
  </si>
  <si>
    <t>${MS5.select('configItemIncludedBy', '', 0).select('includesSalesItem', 'InhouseFinishing', 2).objectName}</t>
  </si>
  <si>
    <t>${MS5.select('includesConfigItem', 'InhouseFinishing', 2).mrbNonMFGSource}</t>
  </si>
  <si>
    <t>${MS5.select('includesConfigItem', 'InhouseFinishing',2).mrbNonMFGactlCostPerPiece}</t>
  </si>
  <si>
    <t>${MS5.select('includesConfigItem', 'InhouseFinishing', 2).mrbNonMFGMarkUp}</t>
  </si>
  <si>
    <t>${MS5.select('includesConfigItem', 'InhouseFinishing', 2).mrbNonMFGCostPerSet}</t>
  </si>
  <si>
    <t>${MS5.select('includesConfigItem', 'InhouseFinishing', 2).secondaryProcessDescription}</t>
  </si>
  <si>
    <t>${MS5.select('includesConfigItem', 'InhouseFinishing', 2).subconRemark}</t>
  </si>
  <si>
    <t>${MS5.select('configItemIncludedBy', '', 0).select('includesSalesItem', 'InhouseFinishing', 3).objectName}</t>
  </si>
  <si>
    <t>${MS5.select('includesConfigItem', 'InhouseFinishing', 3).mrbNonMFGSource}</t>
  </si>
  <si>
    <t>${MS5.select('includesConfigItem', 'InhouseFinishing', 3).mrbNonMFGactlCostPerPiece}</t>
  </si>
  <si>
    <t>${MS5.select('includesConfigItem', 'InhouseFinishing', 3).mrbNonMFGMarkUp}</t>
  </si>
  <si>
    <t>${MS5.select('includesConfigItem', 'InhouseFinishing', 3).mrbNonMFGCostPerSet}</t>
  </si>
  <si>
    <t>${MS5.select('includesConfigItem', 'InhouseFinishing', 3).secondaryProcessDescription}</t>
  </si>
  <si>
    <t>${MS5.select('includesConfigItem', 'InhouseFinishing', 3).subconRemark}</t>
  </si>
  <si>
    <t>${MS5.select('configItemIncludedBy', '', 0).select('includesSalesItem', 'InhouseFinishing', 4).objectName}</t>
  </si>
  <si>
    <t>${MS5.select('includesConfigItem', 'InhouseFinishing', 4).mrbNonMFGSource}</t>
  </si>
  <si>
    <t>${MS5.select('includesConfigItem', 'InhouseFinishing', 4).mrbNonMFGactlCostPerPiece}</t>
  </si>
  <si>
    <t>${MS5.select('includesConfigItem', 'InhouseFinishing', 4).mrbNonMFGMarkUp}</t>
  </si>
  <si>
    <t>${MS5.select('includesConfigItem', 'InhouseFinishing', 4).mrbNonMFGCostPerSet}</t>
  </si>
  <si>
    <t>${MS5.select('includesConfigItem', 'InhouseFinishing', 4).secondaryProcessDescription}</t>
  </si>
  <si>
    <t>${MS5.select('includesConfigItem', 'InhouseFinishing', 4).subconRemark}</t>
  </si>
  <si>
    <t>${MS5.select('configItemIncludedBy', '', 0).select('includesSalesItem', 'InhouseFinishing', 5).objectName}</t>
  </si>
  <si>
    <t>${MS5.select('includesConfigItem', 'InhouseFinishing', 5).mrbNonMFGSource}</t>
  </si>
  <si>
    <t>${MS5.select('includesConfigItem', 'InhouseFinishing', 5).mrbNonMFGactlCostPerPiece}</t>
  </si>
  <si>
    <t>${MS5.select('includesConfigItem', 'InhouseFinishing', 5).mrbNonMFGMarkUp}</t>
  </si>
  <si>
    <t>${MS5.select('includesConfigItem', 'InhouseFinishing', 5).mrbNonMFGCostPerSet}</t>
  </si>
  <si>
    <t>${MS5.select('includesConfigItem', 'InhouseFinishing', 5).secondaryProcessDescription}</t>
  </si>
  <si>
    <t>${MS5.select('includesConfigItem', 'InhouseFinishing', 5).subconRemark}</t>
  </si>
  <si>
    <t>${MS5.select('includesConfigItem', 'PurchasedPartSubMaterial', 0).partPartName}</t>
  </si>
  <si>
    <t>${MS5.select('includesConfigItem', 'PurchasedPartSubMaterial', 0).mrbNonMFGActCostPerSet}</t>
  </si>
  <si>
    <t>${MS5.select('includesConfigItem', 'PurchasedPartSubMaterial', 3).partPartName}</t>
  </si>
  <si>
    <t>${MS5.select('includesConfigItem', 'PurchasedPartSubMaterial', 3).mrbNonMFGActCostPerSet}</t>
  </si>
  <si>
    <t>${MS5.select('includesConfigItem', 'PurchasedPartSubMaterial', 1).partPartName}</t>
  </si>
  <si>
    <t>${MS5.select('includesConfigItem', 'PurchasedPartSubMaterial', 1).mrbNonMFGActCostPerSet}</t>
  </si>
  <si>
    <t>${MS5.select('includesConfigItem', 'PurchasedPartSubMaterial', 4).partPartName}</t>
  </si>
  <si>
    <t>${MS5.select('includesConfigItem', 'PurchasedPartSubMaterial', 4).mrbNonMFGActCostPerSet}</t>
  </si>
  <si>
    <t>${MS5.select('includesConfigItem', 'PurchasedPartSubMaterial', 2).partPartName}</t>
  </si>
  <si>
    <t>${MS5.select('includesConfigItem', 'PurchasedPartSubMaterial', 2).mrbNonMFGActCostPerSet}</t>
  </si>
  <si>
    <t>${MS5.select('includesConfigItem', 'PurchasedPartSubMaterial', 5).partPartName}</t>
  </si>
  <si>
    <t>${MS5.select('includesConfigItem', 'PurchasedPartSubMaterial', 5).mrbNonMFGActCostPerSet}</t>
  </si>
  <si>
    <t>${MS5.select('configItemIncludedBy', '', 0).select('includesSalesItem', 'StampingProcess', 0).objectName}</t>
  </si>
  <si>
    <t>${MS5.select('includesConfigItem', 'StampingProcess', 0).metalStampingToolCost}</t>
  </si>
  <si>
    <t>${MS5.select('includesConfigItem', 'StampingProcess', 0).select('hasWorkStation', '', 0).label}</t>
  </si>
  <si>
    <t>${MS5.select('includesConfigItem', 'StampingProcess', 0).select('hasMSURate', '', 0).label}</t>
  </si>
  <si>
    <t>${MS5.select('includesConfigItem', 'StampingProcess', 0).metalStampingSpm}</t>
  </si>
  <si>
    <t>${MS5.select('includesConfigItem', 'StampingProcess', 0).metalStampingEff}</t>
  </si>
  <si>
    <t>${MS5.select('includesConfigItem', 'StampingProcess', 0).metalStampingQtyPerHr}</t>
  </si>
  <si>
    <t>${MS5.select('includesConfigItem', 'StampingProcess', 0).processMachineRatePerHr}</t>
  </si>
  <si>
    <t>${MS5.select('includesConfigItem', 'StampingProcess', 0).metalStampingCostPerPiece}</t>
  </si>
  <si>
    <t>${MS5.select('includesConfigItem', 'StampingProcess', 0).metalStampingSetup}</t>
  </si>
  <si>
    <t>${MS5.select('includesConfigItem', 'StampingProcess', 0).metalStampingQtyPerRun}</t>
  </si>
  <si>
    <t>${MS5.select('includesConfigItem', 'StampingProcess', 0).metalStampingSuCost}</t>
  </si>
  <si>
    <t>${MS5.select('includesConfigItem', 'StampingProcess', 0).metalStampingLabourCostPerMachineHour}</t>
  </si>
  <si>
    <t>${MS5.select('includesConfigItem', 'StampingProcess', 0).metalStampingLabourCostPerPiece}</t>
  </si>
  <si>
    <t>${MS5.select('includesConfigItem', 'StampingProcess', 0).processStampingTotalCostPerPc}</t>
  </si>
  <si>
    <t>${MS5.select('includesConfigItem', 'StampingProcess', 0).metalStampingToolingLife}</t>
  </si>
  <si>
    <t>${MS5.select('configItemIncludedBy', '', 0).select('includesSalesItem', 'StampingProcess', 1).objectName}</t>
  </si>
  <si>
    <t>${MS5.select('includesConfigItem', 'StampingProcess', 1).metalStampingToolCost}</t>
  </si>
  <si>
    <t>${MS5.select('includesConfigItem', 'StampingProcess', 1).select('hasWorkStation', '', 0).label}</t>
  </si>
  <si>
    <t>${MS5.select('includesConfigItem', 'StampingProcess', 1).select('hasMSURate', '', 0).label}</t>
  </si>
  <si>
    <t>${MS5.select('includesConfigItem', 'StampingProcess', 1).metalStampingSpm}</t>
  </si>
  <si>
    <t>${MS5.select('includesConfigItem', 'StampingProcess', 1).metalStampingEff}</t>
  </si>
  <si>
    <t>${MS5.select('includesConfigItem', 'StampingProcess', 1).metalStampingQtyPerHr}</t>
  </si>
  <si>
    <t>${MS5.select('includesConfigItem', 'StampingProcess', 1).processMachineRatePerHr}</t>
  </si>
  <si>
    <t>${MS5.select('includesConfigItem', 'StampingProcess', 1).metalStampingCostPerPiece}</t>
  </si>
  <si>
    <t>${MS5.select('includesConfigItem', 'StampingProcess', 1).metalStampingSetup}</t>
  </si>
  <si>
    <t>${MS5.select('includesConfigItem', 'StampingProcess', 1).metalStampingQtyPerRun}</t>
  </si>
  <si>
    <t>${MS5.select('includesConfigItem', 'StampingProcess', 1).metalStampingSuCost}</t>
  </si>
  <si>
    <t>${MS5.select('includesConfigItem', 'StampingProcess', 1).metalStampingLabourCostPerMachineHour}</t>
  </si>
  <si>
    <t>${MS5.select('includesConfigItem', 'StampingProcess', 1).metalStampingLabourCostPerPiece}</t>
  </si>
  <si>
    <t>${MS5.select('includesConfigItem', 'StampingProcess', 1).processStampingTotalCostPerPc}</t>
  </si>
  <si>
    <t>${MS5.select('includesConfigItem', 'StampingProcess', 1).metalStampingToolingLife}</t>
  </si>
  <si>
    <t>${MS5.select('configItemIncludedBy', '', 0).select('includesSalesItem', 'StampingProcess', 2).objectName}</t>
  </si>
  <si>
    <t>${MS5.select('includesConfigItem', 'StampingProcess', 2).metalStampingToolCost}</t>
  </si>
  <si>
    <t>${MS5.select('includesConfigItem', 'StampingProcess', 2).select('hasWorkStation', '', 0).label}</t>
  </si>
  <si>
    <t>${MS5.select('includesConfigItem', 'StampingProcess', 2).select('hasMSURate', '', 0).label}</t>
  </si>
  <si>
    <t>${MS5.select('includesConfigItem', 'StampingProcess', 2).metalStampingSpm}</t>
  </si>
  <si>
    <t>${MS5.select('includesConfigItem', 'StampingProcess', 2).metalStampingEff}</t>
  </si>
  <si>
    <t>${MS5.select('includesConfigItem', 'StampingProcess', 2).metalStampingQtyPerHr}</t>
  </si>
  <si>
    <t>${MS5.select('includesConfigItem', 'StampingProcess', 2).processMachineRatePerHr}</t>
  </si>
  <si>
    <t>${MS5.select('includesConfigItem', 'StampingProcess', 2).metalStampingCostPerPiece}</t>
  </si>
  <si>
    <t>${MS5.select('includesConfigItem', 'StampingProcess', 2).metalStampingSetup}</t>
  </si>
  <si>
    <t>${MS5.select('includesConfigItem', 'StampingProcess', 2).metalStampingQtyPerRun}</t>
  </si>
  <si>
    <t>${MS5.select('includesConfigItem', 'StampingProcess', 2).metalStampingSuCost}</t>
  </si>
  <si>
    <t>${MS5.select('includesConfigItem', 'StampingProcess', 2).metalStampingLabourCostPerMachineHour}</t>
  </si>
  <si>
    <t>${MS5.select('includesConfigItem', 'StampingProcess', 2).metalStampingLabourCostPerPiece}</t>
  </si>
  <si>
    <t>${MS5.select('includesConfigItem', 'StampingProcess', 2).processStampingTotalCostPerPc}</t>
  </si>
  <si>
    <t>${MS5.select('includesConfigItem', 'StampingProcess', 2).metalStampingToolingLife}</t>
  </si>
  <si>
    <t>${MS5.select('configItemIncludedBy', '', 0).select('includesSalesItem', 'StampingProcess', 3).objectName}</t>
  </si>
  <si>
    <t>${MS5.select('includesConfigItem', 'StampingProcess', 3).metalStampingToolCost}</t>
  </si>
  <si>
    <t>${MS5.select('includesConfigItem', 'StampingProcess', 3).select('hasWorkStation', '', 0).label}</t>
  </si>
  <si>
    <t>${MS5.select('includesConfigItem', 'StampingProcess', 3).select('hasMSURate', '', 0).label}</t>
  </si>
  <si>
    <t>${MS5.select('includesConfigItem', 'StampingProcess', 3).metalStampingSpm}</t>
  </si>
  <si>
    <t>${MS5.select('includesConfigItem', 'StampingProcess', 3).metalStampingEff}</t>
  </si>
  <si>
    <t>${MS5.select('includesConfigItem', 'StampingProcess', 3).metalStampingQtyPerHr}</t>
  </si>
  <si>
    <t>${MS5.select('includesConfigItem', 'StampingProcess', 3).processMachineRatePerHr}</t>
  </si>
  <si>
    <t>${MS5.select('includesConfigItem', 'StampingProcess', 3).metalStampingCostPerPiece}</t>
  </si>
  <si>
    <t>${MS5.select('includesConfigItem', 'StampingProcess', 3).metalStampingSetup}</t>
  </si>
  <si>
    <t>${MS5.select('includesConfigItem', 'StampingProcess', 3).metalStampingQtyPerRun}</t>
  </si>
  <si>
    <t>${MS5.select('includesConfigItem', 'StampingProcess', 3).metalStampingSuCost}</t>
  </si>
  <si>
    <t>${MS5.select('includesConfigItem', 'StampingProcess', 3).metalStampingLabourCostPerMachineHour}</t>
  </si>
  <si>
    <t>${MS5.select('includesConfigItem', 'StampingProcess', 3).metalStampingLabourCostPerPiece}</t>
  </si>
  <si>
    <t>${MS5.select('includesConfigItem', 'StampingProcess', 3).processStampingTotalCostPerPc}</t>
  </si>
  <si>
    <t>${MS5.select('includesConfigItem', 'StampingProcess', 3).metalStampingToolingLife}</t>
  </si>
  <si>
    <t>${MS5.select('configItemIncludedBy', '', 0).select('includesSalesItem', 'StampingProcess', 4).objectName}</t>
  </si>
  <si>
    <t>${MS5.select('includesConfigItem', 'StampingProcess', 4).metalStampingToolCost}</t>
  </si>
  <si>
    <t>${MS5.select('includesConfigItem', 'StampingProcess', 4).select('hasWorkStation', '', 0).label}</t>
  </si>
  <si>
    <t>${MS5.select('includesConfigItem', 'StampingProcess', 4).select('hasMSURate', '', 0).label}</t>
  </si>
  <si>
    <t>${MS5.select('includesConfigItem', 'StampingProcess', 4).metalStampingSpm}</t>
  </si>
  <si>
    <t>${MS5.select('includesConfigItem', 'StampingProcess', 4).metalStampingEff}</t>
  </si>
  <si>
    <t>${MS5.select('includesConfigItem', 'StampingProcess', 4).metalStampingQtyPerHr}</t>
  </si>
  <si>
    <t>${MS5.select('includesConfigItem', 'StampingProcess', 4).processMachineRatePerHr}</t>
  </si>
  <si>
    <t>${MS5.select('includesConfigItem', 'StampingProcess', 4).metalStampingCostPerPiece}</t>
  </si>
  <si>
    <t>${MS5.select('includesConfigItem', 'StampingProcess', 4).metalStampingSetup}</t>
  </si>
  <si>
    <t>${MS5.select('includesConfigItem', 'StampingProcess', 4).metalStampingQtyPerRun}</t>
  </si>
  <si>
    <t>${MS5.select('includesConfigItem', 'StampingProcess', 4).metalStampingSuCost}</t>
  </si>
  <si>
    <t>${MS5.select('includesConfigItem', 'StampingProcess', 4).metalStampingLabourCostPerMachineHour}</t>
  </si>
  <si>
    <t>${MS5.select('includesConfigItem', 'StampingProcess', 4).metalStampingLabourCostPerPiece}</t>
  </si>
  <si>
    <t>${MS5.select('includesConfigItem', 'StampingProcess', 4).processStampingTotalCostPerPc}</t>
  </si>
  <si>
    <t>${MS5.select('includesConfigItem', 'StampingProcess', 4).metalStampingToolingLife}</t>
  </si>
  <si>
    <t>${MS5.select('configItemIncludedBy', '', 0).select('includesSalesItem', 'StampingProcess', 5).objectName}</t>
  </si>
  <si>
    <t>${MS5.select('includesConfigItem', 'StampingProcess', 5).metalStampingToolCost}</t>
  </si>
  <si>
    <t>${MS5.select('includesConfigItem', 'StampingProcess', 5).select('hasWorkStation', '', 0).label}</t>
  </si>
  <si>
    <t>${MS5.select('includesConfigItem', 'StampingProcess', 5).select('hasMSURate', '', 0).label}</t>
  </si>
  <si>
    <t>${MS5.select('includesConfigItem', 'StampingProcess', 5).metalStampingSpm}</t>
  </si>
  <si>
    <t>${MS5.select('includesConfigItem', 'StampingProcess', 5).metalStampingEff}</t>
  </si>
  <si>
    <t>${MS5.select('includesConfigItem', 'StampingProcess', 5).metalStampingQtyPerHr}</t>
  </si>
  <si>
    <t>${MS5.select('includesConfigItem', 'StampingProcess', 5).processMachineRatePerHr}</t>
  </si>
  <si>
    <t>${MS5.select('includesConfigItem', 'StampingProcess', 5).metalStampingCostPerPiece}</t>
  </si>
  <si>
    <t>${MS5.select('includesConfigItem', 'StampingProcess', 5).metalStampingSetup}</t>
  </si>
  <si>
    <t>${MS5.select('includesConfigItem', 'StampingProcess', 5).metalStampingQtyPerRun}</t>
  </si>
  <si>
    <t>${MS5.select('includesConfigItem', 'StampingProcess', 5).metalStampingSuCost}</t>
  </si>
  <si>
    <t>${MS5.select('includesConfigItem', 'StampingProcess', 5).metalStampingLabourCostPerMachineHour}</t>
  </si>
  <si>
    <t>${MS5.select('includesConfigItem', 'StampingProcess', 5).metalStampingLabourCostPerPiece}</t>
  </si>
  <si>
    <t>${MS5.select('includesConfigItem', 'StampingProcess', 5).processStampingTotalCostPerPc}</t>
  </si>
  <si>
    <t>${MS5.select('includesConfigItem', 'StampingProcess', 5).metalStampingToolingLife}</t>
  </si>
  <si>
    <t>${MS5.select('configItemIncludedBy', '', 0).select('includesSalesItem', 'StampingProcess', 6).objectName}</t>
  </si>
  <si>
    <t>${MS5.select('includesConfigItem', 'StampingProcess', 6).metalStampingToolCost}</t>
  </si>
  <si>
    <t>${MS5.select('includesConfigItem', 'StampingProcess', 6).select('hasWorkStation', '', 0).label}</t>
  </si>
  <si>
    <t>${MS5.select('includesConfigItem', 'StampingProcess', 6).select('hasMSURate', '', 0).label}</t>
  </si>
  <si>
    <t>${MS5.select('includesConfigItem', 'StampingProcess', 6).metalStampingSpm}</t>
  </si>
  <si>
    <t>${MS5.select('includesConfigItem', 'StampingProcess', 6).metalStampingEff}</t>
  </si>
  <si>
    <t>${MS5.select('includesConfigItem', 'StampingProcess', 6).metalStampingQtyPerHr}</t>
  </si>
  <si>
    <t>${MS5.select('includesConfigItem', 'StampingProcess', 6).processMachineRatePerHr}</t>
  </si>
  <si>
    <t>${MS5.select('includesConfigItem', 'StampingProcess', 6).metalStampingCostPerPiece}</t>
  </si>
  <si>
    <t>${MS5.select('includesConfigItem', 'StampingProcess', 6).metalStampingSetup}</t>
  </si>
  <si>
    <t>${MS5.select('includesConfigItem', 'StampingProcess', 6).metalStampingQtyPerRun}</t>
  </si>
  <si>
    <t>${MS5.select('includesConfigItem', 'StampingProcess', 6).metalStampingSuCost}</t>
  </si>
  <si>
    <t>${MS5.select('includesConfigItem', 'StampingProcess', 6).metalStampingLabourCostPerMachineHour}</t>
  </si>
  <si>
    <t>${MS5.select('includesConfigItem', 'StampingProcess', 6).metalStampingLabourCostPerPiece}</t>
  </si>
  <si>
    <t>${MS5.select('includesConfigItem', 'StampingProcess', 6).processStampingTotalCostPerPc}</t>
  </si>
  <si>
    <t>${MS5.select('includesConfigItem', 'StampingProcess', 6).metalStampingToolingLife}</t>
  </si>
  <si>
    <t>${MS5.select('configItemIncludedBy', '', 0).select('includesSalesItem', 'StampingProcess', 7).objectName}</t>
  </si>
  <si>
    <t>${MS5.select('includesConfigItem', 'StampingProcess', 7).metalStampingToolCost}</t>
  </si>
  <si>
    <t>${MS5.select('includesConfigItem', 'StampingProcess', 7).select('hasWorkStation', '', 0).label}</t>
  </si>
  <si>
    <t>${MS5.select('includesConfigItem', 'StampingProcess', 7).select('hasMSURate', '', 0).label}</t>
  </si>
  <si>
    <t>${MS5.select('includesConfigItem', 'StampingProcess', 7).metalStampingSpm}</t>
  </si>
  <si>
    <t>${MS5.select('includesConfigItem', 'StampingProcess', 7).metalStampingEff}</t>
  </si>
  <si>
    <t>${MS5.select('includesConfigItem', 'StampingProcess', 7).metalStampingQtyPerHr}</t>
  </si>
  <si>
    <t>${MS5.select('includesConfigItem', 'StampingProcess', 7).processMachineRatePerHr}</t>
  </si>
  <si>
    <t>${MS5.select('includesConfigItem', 'StampingProcess', 7).metalStampingCostPerPiece}</t>
  </si>
  <si>
    <t>${MS5.select('includesConfigItem', 'StampingProcess', 7).metalStampingSetup}</t>
  </si>
  <si>
    <t>${MS5.select('includesConfigItem', 'StampingProcess', 7).metalStampingQtyPerRun}</t>
  </si>
  <si>
    <t>${MS5.select('includesConfigItem', 'StampingProcess', 7).metalStampingSuCost}</t>
  </si>
  <si>
    <t>${MS5.select('includesConfigItem', 'StampingProcess', 7).metalStampingLabourCostPerMachineHour}</t>
  </si>
  <si>
    <t>${MS5.select('includesConfigItem', 'StampingProcess', 7).metalStampingLabourCostPerPiece}</t>
  </si>
  <si>
    <t>${MS5.select('includesConfigItem', 'StampingProcess', 7).processStampingTotalCostPerPc}</t>
  </si>
  <si>
    <t>${MS5.select('includesConfigItem', 'StampingProcess', 7).metalStampingToolingLife}</t>
  </si>
  <si>
    <t>${MS5.select('configItemIncludedBy', '', 0).select('includesSalesItem', 'StampingProcess', 8).objectName}</t>
  </si>
  <si>
    <t>${MS5.select('includesConfigItem', 'StampingProcess', 8).metalStampingToolCost}</t>
  </si>
  <si>
    <t>${MS5.select('includesConfigItem', 'StampingProcess', 8).select('hasWorkStation', '', 0).label}</t>
  </si>
  <si>
    <t>${MS5.select('includesConfigItem', 'StampingProcess', 8).select('hasMSURate', '', 0).label}</t>
  </si>
  <si>
    <t>${MS5.select('includesConfigItem', 'StampingProcess', 8).metalStampingSpm}</t>
  </si>
  <si>
    <t>${MS5.select('includesConfigItem', 'StampingProcess', 8).metalStampingEff}</t>
  </si>
  <si>
    <t>${MS5.select('includesConfigItem', 'StampingProcess', 8).metalStampingQtyPerHr}</t>
  </si>
  <si>
    <t>${MS5.select('includesConfigItem', 'StampingProcess', 8).processMachineRatePerHr}</t>
  </si>
  <si>
    <t>${MS5.select('includesConfigItem', 'StampingProcess', 8).metalStampingCostPerPiece}</t>
  </si>
  <si>
    <t>${MS5.select('includesConfigItem', 'StampingProcess', 8).metalStampingSetup}</t>
  </si>
  <si>
    <t>${MS5.select('includesConfigItem', 'StampingProcess', 8).metalStampingQtyPerRun}</t>
  </si>
  <si>
    <t>${MS5.select('includesConfigItem', 'StampingProcess', 8).metalStampingSuCost}</t>
  </si>
  <si>
    <t>${MS5.select('includesConfigItem', 'StampingProcess', 8).metalStampingLabourCostPerMachineHour}</t>
  </si>
  <si>
    <t>${MS5.select('includesConfigItem', 'StampingProcess', 8).metalStampingLabourCostPerPiece}</t>
  </si>
  <si>
    <t>${MS5.select('includesConfigItem', 'StampingProcess', 8).processStampingTotalCostPerPc}</t>
  </si>
  <si>
    <t>${MS5.select('includesConfigItem', 'StampingProcess', 8).metalStampingToolingLife}</t>
  </si>
  <si>
    <t>${MS5.select('configItemIncludedBy', '', 0).select('includesSalesItem', 'StampingProcess', 9).objectName}</t>
  </si>
  <si>
    <t>${MS5.select('includesConfigItem', 'StampingProcess', 9).metalStampingToolCost}</t>
  </si>
  <si>
    <t>${MS5.select('includesConfigItem', 'StampingProcess', 9).select('hasWorkStation', '', 0).label}</t>
  </si>
  <si>
    <t>${MS5.select('includesConfigItem', 'StampingProcess', 9).select('hasMSURate', '', 0).label}</t>
  </si>
  <si>
    <t>${MS5.select('includesConfigItem', 'StampingProcess', 9).metalStampingSpm}</t>
  </si>
  <si>
    <t>${MS5.select('includesConfigItem', 'StampingProcess', 9).metalStampingEff}</t>
  </si>
  <si>
    <t>${MS5.select('includesConfigItem', 'StampingProcess', 9).metalStampingQtyPerHr}</t>
  </si>
  <si>
    <t>${MS5.select('includesConfigItem', 'StampingProcess', 9).processMachineRatePerHr}</t>
  </si>
  <si>
    <t>${MS5.select('includesConfigItem', 'StampingProcess', 9).metalStampingCostPerPiece}</t>
  </si>
  <si>
    <t>${MS5.select('includesConfigItem', 'StampingProcess', 9).metalStampingSetup}</t>
  </si>
  <si>
    <t>${MS5.select('includesConfigItem', 'StampingProcess', 9).metalStampingQtyPerRun}</t>
  </si>
  <si>
    <t>${MS5.select('includesConfigItem', 'StampingProcess', 9).metalStampingSuCost}</t>
  </si>
  <si>
    <t>${MS5.select('includesConfigItem', 'StampingProcess', 9).metalStampingLabourCostPerMachineHour}</t>
  </si>
  <si>
    <t>${MS5.select('includesConfigItem', 'StampingProcess', 9).metalStampingLabourCostPerPiece}</t>
  </si>
  <si>
    <t>${MS5.select('includesConfigItem', 'StampingProcess', 9).processStampingTotalCostPerPc}</t>
  </si>
  <si>
    <t>${MS5.select('includesConfigItem', 'StampingProcess', 9).metalStampingToolingLife}</t>
  </si>
  <si>
    <t>${MS5.select('includesConfigItem', 'StampingProcess', 10).metalStampingToolingLife}</t>
  </si>
  <si>
    <t>${MS5.select('configItemIncludedBy', '', 0).select('includesSalesItem', 'SoftToolProcess', 0).objectName}</t>
  </si>
  <si>
    <t>${MS5.select('includesConfigItem', 'SoftToolProcess', 0).metalStampingToolCost}</t>
  </si>
  <si>
    <t>${MS5.select('includesConfigItem', 'SoftToolProcess', 0).select('hasSoftToolStation', '', 0).label}</t>
  </si>
  <si>
    <t>${MS5.select('includesConfigItem', 'SoftToolProcess', 0).select('hasMSURate', '', 0).label}</t>
  </si>
  <si>
    <t>${MS5.select('includesConfigItem', 'SoftToolProcess', 0).softToolProcessQtyHr}</t>
  </si>
  <si>
    <t>${MS5.select('includesConfigItem', 'SoftToolProcess', 0).softToolProcessRateHr}</t>
  </si>
  <si>
    <t>${MS5.select('includesConfigItem', 'SoftToolProcess', 0).softToolProcessCostPerPc}</t>
  </si>
  <si>
    <t>${MS5.select('includesConfigItem', 'SoftToolProcess', 0).softToolProcessSetupRateHr}</t>
  </si>
  <si>
    <t>${MS5.select('includesConfigItem', 'SoftToolProcess', 0).metalStampingQtyPerRun}</t>
  </si>
  <si>
    <t>${MS5.select('includesConfigItem', 'SoftToolProcess', 0).softToolProcessSetupPerPc}</t>
  </si>
  <si>
    <t>${MS5.select('includesConfigItem', 'SoftToolProcess', 0).softToolProcessSetupUnit}</t>
  </si>
  <si>
    <t>${MS5.select('includesConfigItem', 'SoftToolProcess', 0).dieCastingTotalCostPerPc}</t>
  </si>
  <si>
    <t>${MS5.select('configItemIncludedBy', '', 0).select('includesSalesItem', 'SoftToolProcess', 1).objectName}</t>
  </si>
  <si>
    <t>${MS5.select('includesConfigItem', 'SoftToolProcess', 1).metalStampingToolCost}</t>
  </si>
  <si>
    <t>${MS5.select('includesConfigItem', 'SoftToolProcess', 1).select('hasSoftToolStation', '', 0).label}</t>
  </si>
  <si>
    <t>${MS5.select('includesConfigItem', 'SoftToolProcess', 1).select('hasMSURate', '', 0).label}</t>
  </si>
  <si>
    <t>${MS5.select('includesConfigItem', 'SoftToolProcess', 1).softToolProcessQtyHr}</t>
  </si>
  <si>
    <t>${MS5.select('includesConfigItem', 'SoftToolProcess', 1).softToolProcessRateHr}</t>
  </si>
  <si>
    <t>${MS5.select('includesConfigItem', 'SoftToolProcess', 1).softToolProcessCostPerPc}</t>
  </si>
  <si>
    <t>${MS5.select('includesConfigItem', 'SoftToolProcess', 1).softToolProcessSetupRateHr}</t>
  </si>
  <si>
    <t>${MS5.select('includesConfigItem', 'SoftToolProcess', 1).metalStampingQtyPerRun}</t>
  </si>
  <si>
    <t>${MS5.select('includesConfigItem', 'SoftToolProcess', 1).softToolProcessSetupPerPc}</t>
  </si>
  <si>
    <t>${MS5.select('includesConfigItem', 'SoftToolProcess', 1).softToolProcessSetupUnit}</t>
  </si>
  <si>
    <t>${MS5.select('includesConfigItem', 'SoftToolProcess', 1).dieCastingTotalCostPerPc}</t>
  </si>
  <si>
    <t>${MS5.select('configItemIncludedBy', '', 0).select('includesSalesItem', 'SoftToolProcess', 2).objectName}</t>
  </si>
  <si>
    <t>${MS5.select('includesConfigItem', 'SoftToolProcess', 2).metalStampingToolCost}</t>
  </si>
  <si>
    <t>${MS5.select('includesConfigItem', 'SoftToolProcess', 2).select('hasSoftToolStation', '', 0).label}</t>
  </si>
  <si>
    <t>${MS5.select('includesConfigItem', 'SoftToolProcess', 2).select('hasMSURate', '', 0).label}</t>
  </si>
  <si>
    <t>${MS5.select('includesConfigItem', 'SoftToolProcess', 2).softToolProcessQtyHr}</t>
  </si>
  <si>
    <t>${MS5.select('includesConfigItem', 'SoftToolProcess', 2).softToolProcessRateHr}</t>
  </si>
  <si>
    <t>${MS5.select('includesConfigItem', 'SoftToolProcess', 2).softToolProcessCostPerPc}</t>
  </si>
  <si>
    <t>${MS5.select('includesConfigItem', 'SoftToolProcess', 2).softToolProcessSetupRateHr}</t>
  </si>
  <si>
    <t>${MS5.select('includesConfigItem', 'SoftToolProcess', 2).metalStampingQtyPerRun}</t>
  </si>
  <si>
    <t>${MS5.select('includesConfigItem', 'SoftToolProcess', 2).softToolProcessSetupPerPc}</t>
  </si>
  <si>
    <t>${MS5.select('includesConfigItem', 'SoftToolProcess', 2).softToolProcessSetupUnit}</t>
  </si>
  <si>
    <t>${MS5.select('includesConfigItem', 'SoftToolProcess', 2).dieCastingTotalCostPerPc}</t>
  </si>
  <si>
    <t>${MS5.select('configItemIncludedBy', '', 0).select('includesSalesItem', 'SoftToolProcess', 3).objectName}</t>
  </si>
  <si>
    <t>${MS5.select('includesConfigItem', 'SoftToolProcess', 3).metalStampingToolCost}</t>
  </si>
  <si>
    <t>${MS5.select('includesConfigItem', 'SoftToolProcess', 3).select('hasSoftToolStation', '', 0).label}</t>
  </si>
  <si>
    <t>${MS5.select('includesConfigItem', 'SoftToolProcess', 3).select('hasMSURate', '', 0).label}</t>
  </si>
  <si>
    <t>${MS5.select('includesConfigItem', 'SoftToolProcess', 3).softToolProcessQtyHr}</t>
  </si>
  <si>
    <t>${MS5.select('includesConfigItem', 'SoftToolProcess', 3).softToolProcessRateHr}</t>
  </si>
  <si>
    <t>${MS5.select('includesConfigItem', 'SoftToolProcess', 3).softToolProcessCostPerPc}</t>
  </si>
  <si>
    <t>${MS5.select('includesConfigItem', 'SoftToolProcess', 3).softToolProcessSetupRateHr}</t>
  </si>
  <si>
    <t>${MS5.select('includesConfigItem', 'SoftToolProcess', 3).metalStampingQtyPerRun}</t>
  </si>
  <si>
    <t>${MS5.select('includesConfigItem', 'SoftToolProcess', 3).softToolProcessSetupPerPc}</t>
  </si>
  <si>
    <t>${MS5.select('includesConfigItem', 'SoftToolProcess', 3).softToolProcessSetupUnit}</t>
  </si>
  <si>
    <t>${MS5.select('includesConfigItem', 'SoftToolProcess', 3).dieCastingTotalCostPerPc}</t>
  </si>
  <si>
    <t>${MS5.select('configItemIncludedBy', '', 0).select('includesSalesItem', 'SoftToolProcess', 4).objectName}</t>
  </si>
  <si>
    <t>${MS5.select('includesConfigItem', 'SoftToolProcess', 4).metalStampingToolCost}</t>
  </si>
  <si>
    <t>${MS5.select('includesConfigItem', 'SoftToolProcess', 4).select('hasSoftToolStation', '', 0).label}</t>
  </si>
  <si>
    <t>${MS5.select('includesConfigItem', 'SoftToolProcess', 4).select('hasMSURate', '', 0).label}</t>
  </si>
  <si>
    <t>${MS5.select('includesConfigItem', 'SoftToolProcess', 4).softToolProcessQtyHr}</t>
  </si>
  <si>
    <t>${MS5.select('includesConfigItem', 'SoftToolProcess', 4).softToolProcessRateHr}</t>
  </si>
  <si>
    <t>${MS5.select('includesConfigItem', 'SoftToolProcess', 4).softToolProcessCostPerPc}</t>
  </si>
  <si>
    <t>${MS5.select('includesConfigItem', 'SoftToolProcess', 4).softToolProcessSetupRateHr}</t>
  </si>
  <si>
    <t>${MS5.select('includesConfigItem', 'SoftToolProcess', 4).metalStampingQtyPerRun}</t>
  </si>
  <si>
    <t>${MS5.select('includesConfigItem', 'SoftToolProcess', 4).softToolProcessSetupPerPc}</t>
  </si>
  <si>
    <t>${MS5.select('includesConfigItem', 'SoftToolProcess', 4).softToolProcessSetupUnit}</t>
  </si>
  <si>
    <t>${MS5.select('includesConfigItem', 'SoftToolProcess', 4).dieCastingTotalCostPerPc}</t>
  </si>
  <si>
    <t>${MS5.select('configItemIncludedBy', '', 0).select('includesSalesItem', 'SoftToolProcess', 5).objectName}</t>
  </si>
  <si>
    <t>${MS5.select('includesConfigItem', 'SoftToolProcess', 5).metalStampingToolCost}</t>
  </si>
  <si>
    <t>${MS5.select('includesConfigItem', 'SoftToolProcess', 5).select('hasSoftToolStation', '', 0).label}</t>
  </si>
  <si>
    <t>${MS5.select('includesConfigItem', 'SoftToolProcess', 5).select('hasMSURate', '', 0).label}</t>
  </si>
  <si>
    <t>${MS5.select('includesConfigItem', 'SoftToolProcess', 5).softToolProcessQtyHr}</t>
  </si>
  <si>
    <t>${MS5.select('includesConfigItem', 'SoftToolProcess', 5).softToolProcessRateHr}</t>
  </si>
  <si>
    <t>${MS5.select('includesConfigItem', 'SoftToolProcess', 5).softToolProcessCostPerPc}</t>
  </si>
  <si>
    <t>${MS5.select('includesConfigItem', 'SoftToolProcess', 5).softToolProcessSetupRateHr}</t>
  </si>
  <si>
    <t>${MS5.select('includesConfigItem', 'SoftToolProcess', 5).metalStampingQtyPerRun}</t>
  </si>
  <si>
    <t>${MS5.select('includesConfigItem', 'SoftToolProcess', 5).softToolProcessSetupPerPc}</t>
  </si>
  <si>
    <t>${MS5.select('includesConfigItem', 'SoftToolProcess', 5).softToolProcessSetupUnit}</t>
  </si>
  <si>
    <t>${MS5.select('includesConfigItem', 'SoftToolProcess', 5).dieCastingTotalCostPerPc}</t>
  </si>
  <si>
    <t>${MS5.select('configItemIncludedBy', '', 0).select('includesSalesItem', 'SoftToolProcess', 6).objectName}</t>
  </si>
  <si>
    <t>${MS5.select('includesConfigItem', 'SoftToolProcess', 6).metalStampingToolCost}</t>
  </si>
  <si>
    <t>${MS5.select('includesConfigItem', 'SoftToolProcess', 6).select('hasSoftToolStation', '', 0).label}</t>
  </si>
  <si>
    <t>${MS5.select('includesConfigItem', 'SoftToolProcess', 6).select('hasMSURate', '', 0).label}</t>
  </si>
  <si>
    <t>${MS5.select('includesConfigItem', 'SoftToolProcess', 6).softToolProcessQtyHr}</t>
  </si>
  <si>
    <t>${MS5.select('includesConfigItem', 'SoftToolProcess', 6).softToolProcessRateHr}</t>
  </si>
  <si>
    <t>${MS5.select('includesConfigItem', 'SoftToolProcess', 6).softToolProcessCostPerPc}</t>
  </si>
  <si>
    <t>${MS5.select('includesConfigItem', 'SoftToolProcess', 6).softToolProcessSetupRateHr}</t>
  </si>
  <si>
    <t>${MS5.select('includesConfigItem', 'SoftToolProcess', 6).metalStampingQtyPerRun}</t>
  </si>
  <si>
    <t>${MS5.select('includesConfigItem', 'SoftToolProcess', 6).softToolProcessSetupPerPc}</t>
  </si>
  <si>
    <t>${MS5.select('includesConfigItem', 'SoftToolProcess', 6).softToolProcessSetupUnit}</t>
  </si>
  <si>
    <t>${MS5.select('includesConfigItem', 'SoftToolProcess', 6).dieCastingTotalCostPerPc}</t>
  </si>
  <si>
    <t>${MS5.select('configItemIncludedBy', '', 0).select('includesSalesItem', 'SoftToolProcess', 7).objectName}</t>
  </si>
  <si>
    <t>${MS5.select('includesConfigItem', 'SoftToolProcess', 7).metalStampingToolCost}</t>
  </si>
  <si>
    <t>${MS5.select('includesConfigItem', 'SoftToolProcess', 7).select('hasSoftToolStation', '', 0).label}</t>
  </si>
  <si>
    <t>${MS5.select('includesConfigItem', 'SoftToolProcess', 7).select('hasMSURate', '', 0).label}</t>
  </si>
  <si>
    <t>${MS5.select('includesConfigItem', 'SoftToolProcess', 7).softToolProcessQtyHr}</t>
  </si>
  <si>
    <t>${MS5.select('includesConfigItem', 'SoftToolProcess', 7).softToolProcessRateHr}</t>
  </si>
  <si>
    <t>${MS5.select('includesConfigItem', 'SoftToolProcess', 7).softToolProcessCostPerPc}</t>
  </si>
  <si>
    <t>${MS5.select('includesConfigItem', 'SoftToolProcess', 7).softToolProcessSetupRateHr}</t>
  </si>
  <si>
    <t>${MS5.select('includesConfigItem', 'SoftToolProcess', 7).metalStampingQtyPerRun}</t>
  </si>
  <si>
    <t>${MS5.select('includesConfigItem', 'SoftToolProcess', 7).softToolProcessSetupPerPc}</t>
  </si>
  <si>
    <t>${MS5.select('includesConfigItem', 'SoftToolProcess', 7).softToolProcessSetupUnit}</t>
  </si>
  <si>
    <t>${MS5.select('includesConfigItem', 'SoftToolProcess', 7).dieCastingTotalCostPerPc}</t>
  </si>
  <si>
    <t>${MS5.select('configItemIncludedBy', '', 0).select('includesSalesItem', 'SoftToolProcess', 8).objectName}</t>
  </si>
  <si>
    <t>${MS5.select('includesConfigItem', 'SoftToolProcess', 8).metalStampingToolCost}</t>
  </si>
  <si>
    <t>${MS5.select('includesConfigItem', 'SoftToolProcess', 8).select('hasSoftToolStation', '', 0).label}</t>
  </si>
  <si>
    <t>${MS5.select('includesConfigItem', 'SoftToolProcess', 8).select('hasMSURate', '', 0).label}</t>
  </si>
  <si>
    <t>${MS5.select('includesConfigItem', 'SoftToolProcess', 8).softToolProcessQtyHr}</t>
  </si>
  <si>
    <t>${MS5.select('includesConfigItem', 'SoftToolProcess', 8).softToolProcessRateHr}</t>
  </si>
  <si>
    <t>${MS5.select('includesConfigItem', 'SoftToolProcess', 8).softToolProcessCostPerPc}</t>
  </si>
  <si>
    <t>${MS5.select('includesConfigItem', 'SoftToolProcess', 8).softToolProcessSetupRateHr}</t>
  </si>
  <si>
    <t>${MS5.select('includesConfigItem', 'SoftToolProcess', 8).metalStampingQtyPerRun}</t>
  </si>
  <si>
    <t>${MS5.select('includesConfigItem', 'SoftToolProcess', 8).softToolProcessSetupPerPc}</t>
  </si>
  <si>
    <t>${MS5.select('includesConfigItem', 'SoftToolProcess', 8).softToolProcessSetupUnit}</t>
  </si>
  <si>
    <t>${MS5.select('includesConfigItem', 'SoftToolProcess', 8).dieCastingTotalCostPerPc}</t>
  </si>
  <si>
    <t>${MS5.select('configItemIncludedBy', '', 0).select('includesSalesItem', 'SoftToolProcess', 9).objectName}</t>
  </si>
  <si>
    <t>${MS5.select('includesConfigItem', 'SoftToolProcess', 9).metalStampingToolCost}</t>
  </si>
  <si>
    <t>${MS5.select('includesConfigItem', 'SoftToolProcess', 9).select('hasSoftToolStation', '', 0).label}</t>
  </si>
  <si>
    <t>${MS5.select('includesConfigItem', 'SoftToolProcess', 9).select('hasMSURate', '', 0).label}</t>
  </si>
  <si>
    <t>${MS5.select('includesConfigItem', 'SoftToolProcess', 9).softToolProcessQtyHr}</t>
  </si>
  <si>
    <t>${MS5.select('includesConfigItem', 'SoftToolProcess', 9).softToolProcessRateHr}</t>
  </si>
  <si>
    <t>${MS5.select('includesConfigItem', 'SoftToolProcess', 9).softToolProcessCostPerPc}</t>
  </si>
  <si>
    <t>${MS5.select('includesConfigItem', 'SoftToolProcess', 9).softToolProcessSetupRateHr}</t>
  </si>
  <si>
    <t>${MS5.select('includesConfigItem', 'SoftToolProcess', 9).metalStampingQtyPerRun}</t>
  </si>
  <si>
    <t>${MS5.select('includesConfigItem', 'SoftToolProcess', 9).softToolProcessSetupPerPc}</t>
  </si>
  <si>
    <t>${MS5.select('includesConfigItem', 'SoftToolProcess', 9).softToolProcessSetupUnit}</t>
  </si>
  <si>
    <t>${MS5.select('includesConfigItem', 'SoftToolProcess', 9).dieCastingTotalCostPerPc}</t>
  </si>
  <si>
    <t>${MS5.select('configItemIncludedBy', '', 0).select('includesSalesItem', 'ColdForgingProcess', 0).objectName}</t>
  </si>
  <si>
    <t>${MS5.select('includesConfigItem', 'ColdForgingProcess',0).metalStampingToolCost}</t>
  </si>
  <si>
    <t>${MS5.select('includesConfigItem', 'ColdForgingProcess', 0).select('hasColdForgingStation', '', 0).label}</t>
  </si>
  <si>
    <t>${MS5.select('includesConfigItem', 'ColdForgingProcess', 0).select('hasMSURate', '', 0).label}</t>
  </si>
  <si>
    <t>${MS5.select('includesConfigItem', 'ColdForgingProcess', 0).coldForgingProcessBasicCostPerHr}</t>
  </si>
  <si>
    <t>${MS5.select('includesConfigItem', 'ColdForgingProcess', 0).coldForgingProcessEfficiency}</t>
  </si>
  <si>
    <t>${MS5.select('includesConfigItem', 'ColdForgingProcess', 0).coldForgingProcessRunRate}</t>
  </si>
  <si>
    <t>${MS5.select('includesConfigItem', 'ColdForgingProcess', 0).coldForgingProcessRealCostPerHr}</t>
  </si>
  <si>
    <t>${MS5.select('includesConfigItem', 'ColdForgingProcess', 0).coldForgingProcessMachineCostPerPc}</t>
  </si>
  <si>
    <t>${MS5.select('includesConfigItem', 'ColdForgingProcess', 0).coldForgingProcessSetupTime}</t>
  </si>
  <si>
    <t>${MS5.select('includesConfigItem', 'ColdForgingProcess', 0).metalStampingQtyPerRun}</t>
  </si>
  <si>
    <t>${MS5.select('includesConfigItem', 'ColdForgingProcess', 0).coldForgingProcessSetupCostPerPc}</t>
  </si>
  <si>
    <t>${MS5.select('includesConfigItem', 'ColdForgingProcess', 0).coldForgingProcessToolMaintenance}</t>
  </si>
  <si>
    <t>${MS5.select('includesConfigItem', 'ColdForgingProcess', 0).coldForgingProcessMaintenanceCostPerPc}</t>
  </si>
  <si>
    <t>${MS5.select('includesConfigItem', 'ColdForgingProcess', 0).coldForgingProcessTotalCostPerPc}</t>
  </si>
  <si>
    <t>${MS5.select('configItemIncludedBy', '', 0).select('includesSalesItem', 'ColdForgingProcess', 1).objectName}</t>
  </si>
  <si>
    <t>${MS5.select('includesConfigItem', 'ColdForgingProcess', 1).metalStampingToolCost}</t>
  </si>
  <si>
    <t>${MS5.select('includesConfigItem', 'ColdForgingProcess', 1).select('hasColdForgingStation', '', 0).label}</t>
  </si>
  <si>
    <t>${MS5.select('includesConfigItem', 'ColdForgingProcess', 1).select('hasMSURate', '', 0).label}</t>
  </si>
  <si>
    <t>${MS5.select('includesConfigItem', 'ColdForgingProcess', 1).coldForgingProcessBasicCostPerHr}</t>
  </si>
  <si>
    <t>${MS5.select('includesConfigItem', 'ColdForgingProcess', 1).coldForgingProcessEfficiency}</t>
  </si>
  <si>
    <t>${MS5.select('includesConfigItem', 'ColdForgingProcess', 1).coldForgingProcessRunRate}</t>
  </si>
  <si>
    <t>${MS5.select('includesConfigItem', 'ColdForgingProcess', 1).coldForgingProcessRealCostPerHr}</t>
  </si>
  <si>
    <t>${MS5.select('includesConfigItem', 'ColdForgingProcess', 1).coldForgingProcessMachineCostPerPc}</t>
  </si>
  <si>
    <t>${MS5.select('includesConfigItem', 'ColdForgingProcess', 1).coldForgingProcessSetupTime}</t>
  </si>
  <si>
    <t>${MS5.select('includesConfigItem', 'ColdForgingProcess', 1).metalStampingQtyPerRun}</t>
  </si>
  <si>
    <t>${MS5.select('includesConfigItem', 'ColdForgingProcess', 1).coldForgingProcessSetupCostPerPc}</t>
  </si>
  <si>
    <t>${MS5.select('includesConfigItem', 'ColdForgingProcess', 1).coldForgingProcessToolMaintenance}</t>
  </si>
  <si>
    <t>${MS5.select('includesConfigItem', 'ColdForgingProcess', 1).coldForgingProcessMaintenanceCostPerPc}</t>
  </si>
  <si>
    <t>${MS5.select('includesConfigItem', 'ColdForgingProcess', 1).coldForgingProcessTotalCostPerPc}</t>
  </si>
  <si>
    <t>${MS5.select('configItemIncludedBy', '', 0).select('includesSalesItem', 'ColdForgingProcess', 2).objectName}</t>
  </si>
  <si>
    <t>${MS5.select('includesConfigItem', 'ColdForgingProcess',2).metalStampingToolCost}</t>
  </si>
  <si>
    <t>${MS5.select('includesConfigItem', 'ColdForgingProcess', 2).select('hasColdForgingStation', '', 0).label}</t>
  </si>
  <si>
    <t>${MS5.select('includesConfigItem', 'ColdForgingProcess', 2).select('hasMSURate', '', 0).label}</t>
  </si>
  <si>
    <t>${MS5.select('includesConfigItem', 'ColdForgingProcess', 2).coldForgingProcessBasicCostPerHr}</t>
  </si>
  <si>
    <t>${MS5.select('includesConfigItem', 'ColdForgingProcess', 2).coldForgingProcessEfficiency}</t>
  </si>
  <si>
    <t>${MS5.select('includesConfigItem', 'ColdForgingProcess', 2).coldForgingProcessRunRate}</t>
  </si>
  <si>
    <t>${MS5.select('includesConfigItem', 'ColdForgingProcess', 2).coldForgingProcessRealCostPerHr}</t>
  </si>
  <si>
    <t>${MS5.select('includesConfigItem', 'ColdForgingProcess', 2).coldForgingProcessMachineCostPerPc}</t>
  </si>
  <si>
    <t>${MS5.select('includesConfigItem', 'ColdForgingProcess', 2).coldForgingProcessSetupTime}</t>
  </si>
  <si>
    <t>${MS5.select('includesConfigItem', 'ColdForgingProcess', 2).metalStampingQtyPerRun}</t>
  </si>
  <si>
    <t>${MS5.select('includesConfigItem', 'ColdForgingProcess', 2).coldForgingProcessSetupCostPerPc}</t>
  </si>
  <si>
    <t>${MS5.select('includesConfigItem', 'ColdForgingProcess', 2).coldForgingProcessToolMaintenance}</t>
  </si>
  <si>
    <t>${MS5.select('includesConfigItem', 'ColdForgingProcess', 2).coldForgingProcessMaintenanceCostPerPc}</t>
  </si>
  <si>
    <t>${MS5.select('includesConfigItem', 'ColdForgingProcess', 2).coldForgingProcessTotalCostPerPc}</t>
  </si>
  <si>
    <t>${MS5.select('configItemIncludedBy', '', 0).select('includesSalesItem', 'ColdForgingProcess', 3).objectName}</t>
  </si>
  <si>
    <t>${MS5.select('includesConfigItem', 'ColdForgingProcess', 3).metalStampingToolCost}</t>
  </si>
  <si>
    <t>${MS5.select('includesConfigItem', 'ColdForgingProcess', 3).select('hasColdForgingStation', '', 0).label}</t>
  </si>
  <si>
    <t>${MS5.select('includesConfigItem', 'ColdForgingProcess', 3).select('hasMSURate', '', 0).label}</t>
  </si>
  <si>
    <t>${MS5.select('includesConfigItem', 'ColdForgingProcess', 3).coldForgingProcessBasicCostPerHr}</t>
  </si>
  <si>
    <t>${MS5.select('includesConfigItem', 'ColdForgingProcess', 3).coldForgingProcessEfficiency}</t>
  </si>
  <si>
    <t>${MS5.select('includesConfigItem', 'ColdForgingProcess', 3).coldForgingProcessRunRate}</t>
  </si>
  <si>
    <t>${MS5.select('includesConfigItem', 'ColdForgingProcess', 3).coldForgingProcessRealCostPerHr}</t>
  </si>
  <si>
    <t>${MS5.select('includesConfigItem', 'ColdForgingProcess', 3).coldForgingProcessMachineCostPerPc}</t>
  </si>
  <si>
    <t>${MS5.select('includesConfigItem', 'ColdForgingProcess', 3).coldForgingProcessSetupTime}</t>
  </si>
  <si>
    <t>${MS5.select('includesConfigItem', 'ColdForgingProcess', 3).metalStampingQtyPerRun}</t>
  </si>
  <si>
    <t>${MS5.select('includesConfigItem', 'ColdForgingProcess', 3).coldForgingProcessSetupCostPerPc}</t>
  </si>
  <si>
    <t>${MS5.select('includesConfigItem', 'ColdForgingProcess', 3).coldForgingProcessToolMaintenance}</t>
  </si>
  <si>
    <t>${MS5.select('includesConfigItem', 'ColdForgingProcess', 3).coldForgingProcessMaintenanceCostPerPc}</t>
  </si>
  <si>
    <t>${MS5.select('includesConfigItem', 'ColdForgingProcess', 3).coldForgingProcessTotalCostPerPc}</t>
  </si>
  <si>
    <t>${MS5.select('configItemIncludedBy', '', 0).select('includesSalesItem', 'ColdForgingProcess', 4).objectName}</t>
  </si>
  <si>
    <t>${MS5.select('includesConfigItem', 'ColdForgingProcess', 4).metalStampingToolCost}</t>
  </si>
  <si>
    <t>${MS5.select('includesConfigItem', 'ColdForgingProcess', 4).select('hasColdForgingStation', '', 0).label}</t>
  </si>
  <si>
    <t>${MS5.select('includesConfigItem', 'ColdForgingProcess', 4).select('hasMSURate', '', 0).label}</t>
  </si>
  <si>
    <t>${MS5.select('includesConfigItem', 'ColdForgingProcess', 4).coldForgingProcessBasicCostPerHr}</t>
  </si>
  <si>
    <t>${MS5.select('includesConfigItem', 'ColdForgingProcess', 4).coldForgingProcessEfficiency}</t>
  </si>
  <si>
    <t>${MS5.select('includesConfigItem', 'ColdForgingProcess', 4).coldForgingProcessRunRate}</t>
  </si>
  <si>
    <t>${MS5.select('includesConfigItem', 'ColdForgingProcess', 4).coldForgingProcessRealCostPerHr}</t>
  </si>
  <si>
    <t>${MS5.select('includesConfigItem', 'ColdForgingProcess', 4).coldForgingProcessMachineCostPerPc}</t>
  </si>
  <si>
    <t>${MS5.select('includesConfigItem', 'ColdForgingProcess', 4).coldForgingProcessSetupTime}</t>
  </si>
  <si>
    <t>${MS5.select('includesConfigItem', 'ColdForgingProcess', 4).metalStampingQtyPerRun}</t>
  </si>
  <si>
    <t>${MS5.select('includesConfigItem', 'ColdForgingProcess', 4).coldForgingProcessSetupCostPerPc}</t>
  </si>
  <si>
    <t>${MS5.select('includesConfigItem', 'ColdForgingProcess', 4).coldForgingProcessToolMaintenance}</t>
  </si>
  <si>
    <t>${MS5.select('includesConfigItem', 'ColdForgingProcess', 4).coldForgingProcessMaintenanceCostPerPc}</t>
  </si>
  <si>
    <t>${MS5.select('includesConfigItem', 'ColdForgingProcess', 4).coldForgingProcessTotalCostPerPc}</t>
  </si>
  <si>
    <t>${MS5.select('configItemIncludedBy', '', 0).select('includesSalesItem', 'DieCastingProcess', 0).objectName}</t>
  </si>
  <si>
    <t>${MS5.select('includesConfigItem', 'DieCastingProcess', 0).metalStampingToolCost}</t>
  </si>
  <si>
    <t>${MS5.select('includesConfigItem', 'DieCastingProcess', 0).select('hasDieCastingStation', '', 0).label}</t>
  </si>
  <si>
    <t>${MS5.select('includesConfigItem', 'DieCastingProcess', 0).select('hasMSURate', '', 0).label}</t>
  </si>
  <si>
    <t>${MS5.select('includesConfigItem', 'DieCastingProcess', 0).dieCastingCycleTime}</t>
  </si>
  <si>
    <t>${MS5.select('includesConfigItem', 'DieCastingProcess', 0).dieCastingEff}</t>
  </si>
  <si>
    <t>${MS5.select('includesConfigItem', 'DieCastingProcess', 0).dieCastingQtyHr}</t>
  </si>
  <si>
    <t>${MS5.select('includesConfigItem', 'DieCastingProcess', 0).dieCastingWorkStationRateHr}</t>
  </si>
  <si>
    <t>${MS5.select('includesConfigItem', 'DieCastingProcess', 0).dieCastingMachineCostPerPc}</t>
  </si>
  <si>
    <t>${MS5.select('includesConfigItem', 'DieCastingProcess', 0).dieCastingSetup}</t>
  </si>
  <si>
    <t>${MS5.select('includesConfigItem', 'DieCastingProcess', 0).dieCastingQtyRun}</t>
  </si>
  <si>
    <t>${MS5.select('includesConfigItem', 'DieCastingProcess', 0).dieCastingSetupCostPerPc}</t>
  </si>
  <si>
    <t>${MS5.select('includesConfigItem', 'DieCastingProcess', 0).dieCastingCapacity}</t>
  </si>
  <si>
    <t>${MS5.select('includesConfigItem', 'DieCastingProcess', 0).dieCastingYieldLoss}</t>
  </si>
  <si>
    <t>${MS5.select('includesConfigItem', 'DieCastingProcess', 0).dieCastingTotalCostPerPc}</t>
  </si>
  <si>
    <t>${MS5.select('configItemIncludedBy', '', 0).select('includesSalesItem', 'DieCastingProcess', 1).objectName}</t>
  </si>
  <si>
    <t>${MS5.select('includesConfigItem', 'DieCastingProcess', 1).metalStampingToolCost}</t>
  </si>
  <si>
    <t>${MS5.select('includesConfigItem', 'DieCastingProcess', 1).select('hasDieCastingStation', '', 0).label}</t>
  </si>
  <si>
    <t>${MS5.select('includesConfigItem', 'DieCastingProcess', 1).select('hasMSURate', '', 0).label}</t>
  </si>
  <si>
    <t>${MS5.select('includesConfigItem', 'DieCastingProcess', 1).dieCastingCycleTime}</t>
  </si>
  <si>
    <t>${MS5.select('includesConfigItem', 'DieCastingProcess', 1).dieCastingEff}</t>
  </si>
  <si>
    <t>${MS5.select('includesConfigItem', 'DieCastingProcess', 1).dieCastingQtyHr}</t>
  </si>
  <si>
    <t>${MS5.select('includesConfigItem', 'DieCastingProcess', 1).dieCastingWorkStationRateHr}</t>
  </si>
  <si>
    <t>${MS5.select('includesConfigItem', 'DieCastingProcess', 1).dieCastingMachineCostPerPc}</t>
  </si>
  <si>
    <t>${MS5.select('includesConfigItem', 'DieCastingProcess', 1).dieCastingSetup}</t>
  </si>
  <si>
    <t>${MS5.select('includesConfigItem', 'DieCastingProcess', 1).dieCastingQtyRun}</t>
  </si>
  <si>
    <t>${MS5.select('includesConfigItem', 'DieCastingProcess', 1).dieCastingSetupCostPerPc}</t>
  </si>
  <si>
    <t>${MS5.select('includesConfigItem', 'DieCastingProcess', 1).dieCastingCapacity}</t>
  </si>
  <si>
    <t>${MS5.select('includesConfigItem', 'DieCastingProcess', 1).dieCastingYieldLoss}</t>
  </si>
  <si>
    <t>${MS5.select('includesConfigItem', 'DieCastingProcess', 1).dieCastingTotalCostPerPc}</t>
  </si>
  <si>
    <t>${MS5.select('configItemIncludedBy', '', 0).select('includesSalesItem', 'DieCastingProcess', 2).objectName}</t>
  </si>
  <si>
    <t>${MS5.select('includesConfigItem', 'DieCastingProcess', 2).metalStampingToolCost}</t>
  </si>
  <si>
    <t>${MS5.select('includesConfigItem', 'DieCastingProcess', 2).select('hasDieCastingStation', '', 0).label}</t>
  </si>
  <si>
    <t>${MS5.select('includesConfigItem', 'DieCastingProcess', 2).select('hasMSURate', '', 0).label}</t>
  </si>
  <si>
    <t>${MS5.select('includesConfigItem', 'DieCastingProcess', 2).dieCastingCycleTime}</t>
  </si>
  <si>
    <t>${MS5.select('includesConfigItem', 'DieCastingProcess', 2).dieCastingEff}</t>
  </si>
  <si>
    <t>${MS5.select('includesConfigItem', 'DieCastingProcess', 2).dieCastingQtyHr}</t>
  </si>
  <si>
    <t>${MS5.select('includesConfigItem', 'DieCastingProcess', 2).dieCastingWorkStationRateHr}</t>
  </si>
  <si>
    <t>${MS5.select('includesConfigItem', 'DieCastingProcess', 2).dieCastingMachineCostPerPc}</t>
  </si>
  <si>
    <t>${MS5.select('includesConfigItem', 'DieCastingProcess', 2).dieCastingSetup}</t>
  </si>
  <si>
    <t>${MS5.select('includesConfigItem', 'DieCastingProcess', 2).dieCastingQtyRun}</t>
  </si>
  <si>
    <t>${MS5.select('includesConfigItem', 'DieCastingProcess', 2).dieCastingSetupCostPerPc}</t>
  </si>
  <si>
    <t>${MS5.select('includesConfigItem', 'DieCastingProcess', 2).dieCastingCapacity}</t>
  </si>
  <si>
    <t>${MS5.select('includesConfigItem', 'DieCastingProcess', 2).dieCastingYieldLoss}</t>
  </si>
  <si>
    <t>${MS5.select('includesConfigItem', 'DieCastingProcess', 2).dieCastingTotalCostPerPc}</t>
  </si>
  <si>
    <t>${MS5.select('configItemIncludedBy', '', 0).select('includesSalesItem', 'DieCastingProcess', 3).objectName}</t>
  </si>
  <si>
    <t>${MS5.select('includesConfigItem', 'DieCastingProcess', 3).metalStampingToolCost}</t>
  </si>
  <si>
    <t>${MS5.select('includesConfigItem', 'DieCastingProcess', 3).select('hasDieCastingStation', '', 0).label}</t>
  </si>
  <si>
    <t>${MS5.select('includesConfigItem', 'DieCastingProcess', 3).select('hasMSURate', '', 0).label}</t>
  </si>
  <si>
    <t>${MS5.select('includesConfigItem', 'DieCastingProcess', 3).dieCastingCycleTime}</t>
  </si>
  <si>
    <t>${MS5.select('includesConfigItem', 'DieCastingProcess', 3).dieCastingEff}</t>
  </si>
  <si>
    <t>${MS5.select('includesConfigItem', 'DieCastingProcess', 3).dieCastingQtyHr}</t>
  </si>
  <si>
    <t>${MS5.select('includesConfigItem', 'DieCastingProcess', 3).dieCastingWorkStationRateHr}</t>
  </si>
  <si>
    <t>${MS5.select('includesConfigItem', 'DieCastingProcess', 3).dieCastingMachineCostPerPc}</t>
  </si>
  <si>
    <t>${MS5.select('includesConfigItem', 'DieCastingProcess', 3).dieCastingSetup}</t>
  </si>
  <si>
    <t>${MS5.select('includesConfigItem', 'DieCastingProcess', 3).dieCastingQtyRun}</t>
  </si>
  <si>
    <t>${MS5.select('includesConfigItem', 'DieCastingProcess', 3).dieCastingSetupCostPerPc}</t>
  </si>
  <si>
    <t>${MS5.select('includesConfigItem', 'DieCastingProcess', 3).dieCastingCapacity}</t>
  </si>
  <si>
    <t>${MS5.select('includesConfigItem', 'DieCastingProcess', 3).dieCastingYieldLoss}</t>
  </si>
  <si>
    <t>${MS5.select('includesConfigItem', 'DieCastingProcess', 3).dieCastingTotalCostPerPc}</t>
  </si>
  <si>
    <t>${MS5.select('configItemIncludedBy', '', 0).select('includesSalesItem', 'DieCastingProcess', 4).objectName}</t>
  </si>
  <si>
    <t>${MS5.select('includesConfigItem', 'DieCastingProcess', 4).metalStampingToolCost}</t>
  </si>
  <si>
    <t>${MS5.select('includesConfigItem', 'DieCastingProcess', 4).select('hasDieCastingStation', '', 0).label}</t>
  </si>
  <si>
    <t>${MS5.select('includesConfigItem', 'DieCastingProcess', 4).select('hasMSURate', '', 0).label}</t>
  </si>
  <si>
    <t>${MS5.select('includesConfigItem', 'DieCastingProcess', 4).dieCastingCycleTime}</t>
  </si>
  <si>
    <t>${MS5.select('includesConfigItem', 'DieCastingProcess', 4).dieCastingEff}</t>
  </si>
  <si>
    <t>${MS5.select('includesConfigItem', 'DieCastingProcess', 4).dieCastingQtyHr}</t>
  </si>
  <si>
    <t>${MS5.select('includesConfigItem', 'DieCastingProcess', 4).dieCastingWorkStationRateHr}</t>
  </si>
  <si>
    <t>${MS5.select('includesConfigItem', 'DieCastingProcess', 4).dieCastingMachineCostPerPc}</t>
  </si>
  <si>
    <t>${MS5.select('includesConfigItem', 'DieCastingProcess', 4).dieCastingSetup}</t>
  </si>
  <si>
    <t>${MS5.select('includesConfigItem', 'DieCastingProcess', 4).dieCastingQtyRun}</t>
  </si>
  <si>
    <t>${MS5.select('includesConfigItem', 'DieCastingProcess', 4).dieCastingSetupCostPerPc}</t>
  </si>
  <si>
    <t>${MS5.select('includesConfigItem', 'DieCastingProcess', 4).dieCastingCapacity}</t>
  </si>
  <si>
    <t>${MS5.select('includesConfigItem', 'DieCastingProcess', 4).dieCastingYieldLoss}</t>
  </si>
  <si>
    <t>${MS5.select('includesConfigItem', 'DieCastingProcess', 4).dieCastingTotalCostPerPc}</t>
  </si>
  <si>
    <t>${MS5.select('configItemIncludedBy', '', 0).select('includesSalesItem', 'SecondaryProcess', 0).objectName}</t>
  </si>
  <si>
    <t>${MS5.select('includesConfigItem', 'SecondaryProcess', 0).metalStampingToolCost}</t>
  </si>
  <si>
    <t>${MS5.select('includesConfigItem', 'SecondaryProcess', 0).select('hasProcessStation', '', 0).label}</t>
  </si>
  <si>
    <t>${MS5.select('includesConfigItem', 'SecondaryProcess', 0).select('hasMSURate', '', 0).label}</t>
  </si>
  <si>
    <t>${MS5.select('includesConfigItem', 'SecondaryProcess', 0).processCycleTime}</t>
  </si>
  <si>
    <t>${MS5.select('includesConfigItem', 'SecondaryProcess', 0).processEff}</t>
  </si>
  <si>
    <t>${MS5.select('includesConfigItem', 'SecondaryProcess', 0).processMachineQtyPerHour}</t>
  </si>
  <si>
    <t>${MS5.select('includesConfigItem', 'SecondaryProcess', 0).processMachineRatePerHr}</t>
  </si>
  <si>
    <t>${MS5.select('includesConfigItem', 'SecondaryProcess', 0).processMachineCostPerPiece}</t>
  </si>
  <si>
    <t>${MS5.select('includesConfigItem', 'SecondaryProcess', 0).processSetup}</t>
  </si>
  <si>
    <t>${MS5.select('includesConfigItem', 'SecondaryProcess', 0).metalStampingQtyPerRun}</t>
  </si>
  <si>
    <t>${MS5.select('includesConfigItem', 'SecondaryProcess', 0).processSuCostPc}</t>
  </si>
  <si>
    <t>${MS5.select('includesConfigItem', 'SecondaryProcess', 0).processLabourCostPerPiece}</t>
  </si>
  <si>
    <t>${MS5.select('includesConfigItem', 'SecondaryProcess', 0).processLoss}</t>
  </si>
  <si>
    <t>${MS5.select('includesConfigItem', 'SecondaryProcess', 0).processTotalCostPerPiece}</t>
  </si>
  <si>
    <t>${MS5.select('includesConfigItem', 'SecondaryProcess', 0).tumblingQtyPerLoad}</t>
  </si>
  <si>
    <t>${MS5.select('includesConfigItem', 'SecondaryProcess', 0).tumblingTimeperPLS}</t>
  </si>
  <si>
    <t>${MS5.select('includesConfigItem', 'SecondaryProcess', 0).tumblingSetupTime}</t>
  </si>
  <si>
    <t>${MS5.select('includesConfigItem', 'SecondaryProcess', 0).tumblingPLSMax}</t>
  </si>
  <si>
    <t>${MS5.select('includesConfigItem', 'SecondaryProcess', 0).tumblingHcPerHr}</t>
  </si>
  <si>
    <t>${MS5.select('includesConfigItem', 'SecondaryProcess', 0).tumblingAdditionalCost}</t>
  </si>
  <si>
    <t>${MS5.select('includesConfigItem', 'SecondaryProcess', 0).tumblingQtyPerAddCost}</t>
  </si>
  <si>
    <t>${MS5.select('includesConfigItem', 'SecondaryProcess', 0).tumblingQC}</t>
  </si>
  <si>
    <t>${MS5.select('includesConfigItem', 'SecondaryProcess', 0).processAddtionCostPerPc}</t>
  </si>
  <si>
    <t>${MS5.select('includesConfigItem', 'SecondaryProcess', 0).processQCCostPerPc}</t>
  </si>
  <si>
    <t>${MS5.select('configItemIncludedBy', '', 0).select('includesSalesItem', 'SecondaryProcess', 1).objectName}</t>
  </si>
  <si>
    <t>${MS5.select('includesConfigItem', 'SecondaryProcess', 1).metalStampingToolCost}</t>
  </si>
  <si>
    <t>${MS5.select('includesConfigItem', 'SecondaryProcess', 1).select('hasProcessStation', '', 0).label}</t>
  </si>
  <si>
    <t>${MS5.select('includesConfigItem', 'SecondaryProcess', 1).select('hasMSURate', '', 0).label}</t>
  </si>
  <si>
    <t>${MS5.select('includesConfigItem', 'SecondaryProcess', 1).processCycleTime}</t>
  </si>
  <si>
    <t>${MS5.select('includesConfigItem', 'SecondaryProcess', 1).processEff}</t>
  </si>
  <si>
    <t>${MS5.select('includesConfigItem', 'SecondaryProcess', 1).processMachineQtyPerHour}</t>
  </si>
  <si>
    <t>${MS5.select('includesConfigItem', 'SecondaryProcess', 1).processMachineRatePerHr}</t>
  </si>
  <si>
    <t>${MS5.select('includesConfigItem', 'SecondaryProcess', 1).processMachineCostPerPiece}</t>
  </si>
  <si>
    <t>${MS5.select('includesConfigItem', 'SecondaryProcess', 1).processSetup}</t>
  </si>
  <si>
    <t>${MS5.select('includesConfigItem', 'SecondaryProcess', 1).metalStampingQtyPerRun}</t>
  </si>
  <si>
    <t>${MS5.select('includesConfigItem', 'SecondaryProcess', 1).processSuCostPc}</t>
  </si>
  <si>
    <t>${MS5.select('includesConfigItem', 'SecondaryProcess', 1).processLabourCostPerPiece}</t>
  </si>
  <si>
    <t>${MS5.select('includesConfigItem', 'SecondaryProcess', 1).processLoss}</t>
  </si>
  <si>
    <t>${MS5.select('includesConfigItem', 'SecondaryProcess', 1).processTotalCostPerPiece}</t>
  </si>
  <si>
    <t>${MS5.select('includesConfigItem', 'SecondaryProcess', 1).tumblingQtyPerLoad}</t>
  </si>
  <si>
    <t>${MS5.select('includesConfigItem', 'SecondaryProcess', 1).tumblingTimeperPLS}</t>
  </si>
  <si>
    <t>${MS5.select('includesConfigItem', 'SecondaryProcess', 1).tumblingSetupTime}</t>
  </si>
  <si>
    <t>${MS5.select('includesConfigItem', 'SecondaryProcess', 1).tumblingPLSMax}</t>
  </si>
  <si>
    <t>${MS5.select('includesConfigItem', 'SecondaryProcess', 1).tumblingHcPerHr}</t>
  </si>
  <si>
    <t>${MS5.select('includesConfigItem', 'SecondaryProcess', 1).tumblingAdditionalCost}</t>
  </si>
  <si>
    <t>${MS5.select('includesConfigItem', 'SecondaryProcess', 1).tumblingQtyPerAddCost}</t>
  </si>
  <si>
    <t>${MS5.select('includesConfigItem', 'SecondaryProcess', 1).tumblingQC}</t>
  </si>
  <si>
    <t>${MS5.select('includesConfigItem', 'SecondaryProcess', 1).processAddtionCostPerPc}</t>
  </si>
  <si>
    <t>${MS5.select('includesConfigItem', 'SecondaryProcess', 1).processQCCostPerPc}</t>
  </si>
  <si>
    <t>${MS5.select('configItemIncludedBy', '', 0).select('includesSalesItem', 'SecondaryProcess', 2).objectName}</t>
  </si>
  <si>
    <t>${MS5.select('includesConfigItem', 'SecondaryProcess', 2).metalStampingToolCost}</t>
  </si>
  <si>
    <t>${MS5.select('includesConfigItem', 'SecondaryProcess', 2).select('hasProcessStation', '', 0).label}</t>
  </si>
  <si>
    <t>${MS5.select('includesConfigItem', 'SecondaryProcess', 2).select('hasMSURate', '', 0).label}</t>
  </si>
  <si>
    <t>${MS5.select('includesConfigItem', 'SecondaryProcess', 2).processCycleTime}</t>
  </si>
  <si>
    <t>${MS5.select('includesConfigItem', 'SecondaryProcess', 2).processEff}</t>
  </si>
  <si>
    <t>${MS5.select('includesConfigItem', 'SecondaryProcess', 2).processMachineQtyPerHour}</t>
  </si>
  <si>
    <t>${MS5.select('includesConfigItem', 'SecondaryProcess', 2).processMachineRatePerHr}</t>
  </si>
  <si>
    <t>${MS5.select('includesConfigItem', 'SecondaryProcess', 2).processMachineCostPerPiece}</t>
  </si>
  <si>
    <t>${MS5.select('includesConfigItem', 'SecondaryProcess', 2).processSetup}</t>
  </si>
  <si>
    <t>${MS5.select('includesConfigItem', 'SecondaryProcess', 2).metalStampingQtyPerRun}</t>
  </si>
  <si>
    <t>${MS5.select('includesConfigItem', 'SecondaryProcess', 2).processSuCostPc}</t>
  </si>
  <si>
    <t>${MS5.select('includesConfigItem', 'SecondaryProcess', 2).processLabourCostPerPiece}</t>
  </si>
  <si>
    <t>${MS5.select('includesConfigItem', 'SecondaryProcess', 2).processLoss}</t>
  </si>
  <si>
    <t>${MS5.select('includesConfigItem', 'SecondaryProcess', 2).processTotalCostPerPiece}</t>
  </si>
  <si>
    <t>${MS5.select('includesConfigItem', 'SecondaryProcess', 2).tumblingQtyPerLoad}</t>
  </si>
  <si>
    <t>${MS5.select('includesConfigItem', 'SecondaryProcess', 2).tumblingTimeperPLS}</t>
  </si>
  <si>
    <t>${MS5.select('includesConfigItem', 'SecondaryProcess', 2).tumblingSetupTime}</t>
  </si>
  <si>
    <t>${MS5.select('includesConfigItem', 'SecondaryProcess', 2).tumblingPLSMax}</t>
  </si>
  <si>
    <t>${MS5.select('includesConfigItem', 'SecondaryProcess', 2).tumblingHcPerHr}</t>
  </si>
  <si>
    <t>${MS5.select('includesConfigItem', 'SecondaryProcess', 2).tumblingAdditionalCost}</t>
  </si>
  <si>
    <t>${MS5.select('includesConfigItem', 'SecondaryProcess', 2).tumblingQtyPerAddCost}</t>
  </si>
  <si>
    <t>${MS5.select('includesConfigItem', 'SecondaryProcess', 2).tumblingQC}</t>
  </si>
  <si>
    <t>${MS5.select('includesConfigItem', 'SecondaryProcess', 2).processAddtionCostPerPc}</t>
  </si>
  <si>
    <t>${MS5.select('includesConfigItem', 'SecondaryProcess', 2).processQCCostPerPc}</t>
  </si>
  <si>
    <t>${MS5.select('configItemIncludedBy', '', 0).select('includesSalesItem', 'SecondaryProcess', 3).objectName}</t>
  </si>
  <si>
    <t>${MS5.select('includesConfigItem', 'SecondaryProcess', 3).metalStampingToolCost}</t>
  </si>
  <si>
    <t>${MS5.select('includesConfigItem', 'SecondaryProcess', 3).select('hasProcessStation', '', 0).label}</t>
  </si>
  <si>
    <t>${MS5.select('includesConfigItem', 'SecondaryProcess', 3).select('hasMSURate', '', 0).label}</t>
  </si>
  <si>
    <t>${MS5.select('includesConfigItem', 'SecondaryProcess', 3).processCycleTime}</t>
  </si>
  <si>
    <t>${MS5.select('includesConfigItem', 'SecondaryProcess', 3).processEff}</t>
  </si>
  <si>
    <t>${MS5.select('includesConfigItem', 'SecondaryProcess', 3).processMachineQtyPerHour}</t>
  </si>
  <si>
    <t>${MS5.select('includesConfigItem', 'SecondaryProcess', 3).processMachineRatePerHr}</t>
  </si>
  <si>
    <t>${MS5.select('includesConfigItem', 'SecondaryProcess', 3).processMachineCostPerPiece}</t>
  </si>
  <si>
    <t>${MS5.select('includesConfigItem', 'SecondaryProcess', 3).processSetup}</t>
  </si>
  <si>
    <t>${MS5.select('includesConfigItem', 'SecondaryProcess', 3).metalStampingQtyPerRun}</t>
  </si>
  <si>
    <t>${MS5.select('includesConfigItem', 'SecondaryProcess', 3).processSuCostPc}</t>
  </si>
  <si>
    <t>${MS5.select('includesConfigItem', 'SecondaryProcess', 3).processLabourCostPerPiece}</t>
  </si>
  <si>
    <t>${MS5.select('includesConfigItem', 'SecondaryProcess', 3).processLoss}</t>
  </si>
  <si>
    <t>${MS5.select('includesConfigItem', 'SecondaryProcess', 3).processTotalCostPerPiece}</t>
  </si>
  <si>
    <t>${MS5.select('includesConfigItem', 'SecondaryProcess', 3).tumblingQtyPerLoad}</t>
  </si>
  <si>
    <t>${MS5.select('includesConfigItem', 'SecondaryProcess', 3).tumblingTimeperPLS}</t>
  </si>
  <si>
    <t>${MS5.select('includesConfigItem', 'SecondaryProcess', 3).tumblingSetupTime}</t>
  </si>
  <si>
    <t>${MS5.select('includesConfigItem', 'SecondaryProcess', 3).tumblingPLSMax}</t>
  </si>
  <si>
    <t>${MS5.select('includesConfigItem', 'SecondaryProcess', 3).tumblingHcPerHr}</t>
  </si>
  <si>
    <t>${MS5.select('includesConfigItem', 'SecondaryProcess', 3).tumblingAdditionalCost}</t>
  </si>
  <si>
    <t>${MS5.select('includesConfigItem', 'SecondaryProcess', 3).tumblingQtyPerAddCost}</t>
  </si>
  <si>
    <t>${MS5.select('includesConfigItem', 'SecondaryProcess', 3).tumblingQC}</t>
  </si>
  <si>
    <t>${MS5.select('includesConfigItem', 'SecondaryProcess', 3).processAddtionCostPerPc}</t>
  </si>
  <si>
    <t>${MS5.select('includesConfigItem', 'SecondaryProcess', 3).processQCCostPerPc}</t>
  </si>
  <si>
    <t>${MS5.select('configItemIncludedBy', '', 0).select('includesSalesItem', 'SecondaryProcess', 4).objectName}</t>
  </si>
  <si>
    <t>${MS5.select('includesConfigItem', 'SecondaryProcess', 4).metalStampingToolCost}</t>
  </si>
  <si>
    <t>${MS5.select('includesConfigItem', 'SecondaryProcess', 4).select('hasProcessStation', '', 0).label}</t>
  </si>
  <si>
    <t>${MS5.select('includesConfigItem', 'SecondaryProcess', 4).select('hasMSURate', '', 0).label}</t>
  </si>
  <si>
    <t>${MS5.select('includesConfigItem', 'SecondaryProcess', 4).processCycleTime}</t>
  </si>
  <si>
    <t>${MS5.select('includesConfigItem', 'SecondaryProcess', 4).processEff}</t>
  </si>
  <si>
    <t>${MS5.select('includesConfigItem', 'SecondaryProcess', 4).processMachineQtyPerHour}</t>
  </si>
  <si>
    <t>${MS5.select('includesConfigItem', 'SecondaryProcess', 4).processMachineRatePerHr}</t>
  </si>
  <si>
    <t>${MS5.select('includesConfigItem', 'SecondaryProcess', 4).processMachineCostPerPiece}</t>
  </si>
  <si>
    <t>${MS5.select('includesConfigItem', 'SecondaryProcess', 4).processSetup}</t>
  </si>
  <si>
    <t>${MS5.select('includesConfigItem', 'SecondaryProcess', 4).metalStampingQtyPerRun}</t>
  </si>
  <si>
    <t>${MS5.select('includesConfigItem', 'SecondaryProcess', 4).processSuCostPc}</t>
  </si>
  <si>
    <t>${MS5.select('includesConfigItem', 'SecondaryProcess', 4).processLabourCostPerPiece}</t>
  </si>
  <si>
    <t>${MS5.select('includesConfigItem', 'SecondaryProcess', 4).processLoss}</t>
  </si>
  <si>
    <t>${MS5.select('includesConfigItem', 'SecondaryProcess', 4).processTotalCostPerPiece}</t>
  </si>
  <si>
    <t>${MS5.select('includesConfigItem', 'SecondaryProcess', 4).tumblingQtyPerLoad}</t>
  </si>
  <si>
    <t>${MS5.select('includesConfigItem', 'SecondaryProcess', 4).tumblingTimeperPLS}</t>
  </si>
  <si>
    <t>${MS5.select('includesConfigItem', 'SecondaryProcess', 4).tumblingSetupTime}</t>
  </si>
  <si>
    <t>${MS5.select('includesConfigItem', 'SecondaryProcess', 4).tumblingPLSMax}</t>
  </si>
  <si>
    <t>${MS5.select('includesConfigItem', 'SecondaryProcess', 4).tumblingHcPerHr}</t>
  </si>
  <si>
    <t>${MS5.select('includesConfigItem', 'SecondaryProcess', 4).tumblingAdditionalCost}</t>
  </si>
  <si>
    <t>${MS5.select('includesConfigItem', 'SecondaryProcess', 4).tumblingQtyPerAddCost}</t>
  </si>
  <si>
    <t>${MS5.select('includesConfigItem', 'SecondaryProcess', 4).tumblingQC}</t>
  </si>
  <si>
    <t>${MS5.select('includesConfigItem', 'SecondaryProcess', 4).processAddtionCostPerPc}</t>
  </si>
  <si>
    <t>${MS5.select('includesConfigItem', 'SecondaryProcess', 4).processQCCostPerPc}</t>
  </si>
  <si>
    <t>${MS5.select('configItemIncludedBy', '', 0).select('includesSalesItem', 'SecondaryFinishingProcess', 0).objectName}</t>
  </si>
  <si>
    <t>${MS5.select('includesConfigItem', 'SecondaryFinishingProcess', 0).metalStampingToolCost}</t>
  </si>
  <si>
    <t>${MS5.select('includesConfigItem', 'SecondaryFinishingProcess', 0).select('hasProcessStation', '', 0).label}</t>
  </si>
  <si>
    <t>${MS5.select('includesConfigItem', 'SecondaryFinishingProcess', 0).select('hasMSURate', '', 0).label}</t>
  </si>
  <si>
    <t>${MS5.select('includesConfigItem', 'SecondaryFinishingProcess', 0).processCycleTime}</t>
  </si>
  <si>
    <t>${MS5.select('includesConfigItem', 'SecondaryFinishingProcess', 0).processEff}</t>
  </si>
  <si>
    <t>${MS5.select('includesConfigItem', 'SecondaryFinishingProcess', 0).processMachineQtyPerHour}</t>
  </si>
  <si>
    <t>${MS5.select('includesConfigItem', 'SecondaryFinishingProcess', 0).processMachineRatePerHr}</t>
  </si>
  <si>
    <t>${MS5.select('includesConfigItem', 'SecondaryFinishingProcess', 0).processMachineCostPerPiece}</t>
  </si>
  <si>
    <t>${MS5.select('includesConfigItem', 'SecondaryFinishingProcess', 0).processSetup}</t>
  </si>
  <si>
    <t>${MS5.select('includesConfigItem', 'SecondaryFinishingProcess', 0).metalStampingQtyPerRun}</t>
  </si>
  <si>
    <t>${MS5.select('includesConfigItem', 'SecondaryFinishingProcess', 0).processSuCostPc}</t>
  </si>
  <si>
    <t>${MS5.select('includesConfigItem', 'SecondaryFinishingProcess', 0).processLabourCostPerPiece}</t>
  </si>
  <si>
    <t>${MS5.select('includesConfigItem', 'SecondaryFinishingProcess', 0).processTotalCostPerPiece}</t>
  </si>
  <si>
    <t>${MS5.select('includesConfigItem', 'SecondaryFinishingProcess', 0).tumblingQtyPerLoad}</t>
  </si>
  <si>
    <t>${MS5.select('includesConfigItem', 'SecondaryFinishingProcess', 0).tumblingTimeperPLS}</t>
  </si>
  <si>
    <t>${MS5.select('includesConfigItem', 'SecondaryFinishingProcess', 0).tumblingSetupTime}</t>
  </si>
  <si>
    <t>${MS5.select('includesConfigItem', 'SecondaryFinishingProcess', 0).tumblingPLSMax}</t>
  </si>
  <si>
    <t>${MS5.select('includesConfigItem', 'SecondaryFinishingProcess', 0).tumblingHcPerHr}</t>
  </si>
  <si>
    <t>${MS5.select('includesConfigItem', 'SecondaryFinishingProcess', 0).tumblingAdditionalCost}</t>
  </si>
  <si>
    <t>${MS5.select('includesConfigItem', 'SecondaryFinishingProcess', 0).tumblingQtyPerAddCost}</t>
  </si>
  <si>
    <t>${MS5.select('includesConfigItem', 'SecondaryFinishingProcess', 0).tumblingQC}</t>
  </si>
  <si>
    <t>${MS5.select('includesConfigItem', 'SecondaryFinishingProcess', 0).processAddtionCostPerPc}</t>
  </si>
  <si>
    <t>${MS5.select('includesConfigItem', 'SecondaryFinishingProcess', 0).processQCCostPerPc}</t>
  </si>
  <si>
    <t>${MS5.select('configItemIncludedBy', '', 0).select('includesSalesItem', 'SecondaryFinishingProcess', 1).objectName}</t>
  </si>
  <si>
    <t>${MS5.select('includesConfigItem', 'SecondaryFinishingProcess', 1).metalStampingToolCost}</t>
  </si>
  <si>
    <t>${MS5.select('includesConfigItem', 'SecondaryFinishingProcess', 1).select('hasProcessStation', '', 0).label}</t>
  </si>
  <si>
    <t>${MS5.select('includesConfigItem', 'SecondaryFinishingProcess', 1).select('hasMSURate', '', 0).label}</t>
  </si>
  <si>
    <t>${MS5.select('includesConfigItem', 'SecondaryFinishingProcess', 1).processCycleTime}</t>
  </si>
  <si>
    <t>${MS5.select('includesConfigItem', 'SecondaryFinishingProcess', 1).processEff}</t>
  </si>
  <si>
    <t>${MS5.select('includesConfigItem', 'SecondaryFinishingProcess', 1).processMachineQtyPerHour}</t>
  </si>
  <si>
    <t>${MS5.select('includesConfigItem', 'SecondaryFinishingProcess', 1).processMachineRatePerHr}</t>
  </si>
  <si>
    <t>${MS5.select('includesConfigItem', 'SecondaryFinishingProcess', 1).processMachineCostPerPiece}</t>
  </si>
  <si>
    <t>${MS5.select('includesConfigItem', 'SecondaryFinishingProcess', 1).processSetup}</t>
  </si>
  <si>
    <t>${MS5.select('includesConfigItem', 'SecondaryFinishingProcess', 1).metalStampingQtyPerRun}</t>
  </si>
  <si>
    <t>${MS5.select('includesConfigItem', 'SecondaryFinishingProcess', 1).processSuCostPc}</t>
  </si>
  <si>
    <t>${MS5.select('includesConfigItem', 'SecondaryFinishingProcess', 1).processLabourCostPerPiece}</t>
  </si>
  <si>
    <t>${MS5.select('includesConfigItem', 'SecondaryFinishingProcess', 1).processTotalCostPerPiece}</t>
  </si>
  <si>
    <t>${MS5.select('includesConfigItem', 'SecondaryFinishingProcess', 1).tumblingQtyPerLoad}</t>
  </si>
  <si>
    <t>${MS5.select('includesConfigItem', 'SecondaryFinishingProcess', 1).tumblingTimeperPLS}</t>
  </si>
  <si>
    <t>${MS5.select('includesConfigItem', 'SecondaryFinishingProcess', 1).tumblingSetupTime}</t>
  </si>
  <si>
    <t>${MS5.select('includesConfigItem', 'SecondaryFinishingProcess', 1).tumblingPLSMax}</t>
  </si>
  <si>
    <t>${MS5.select('includesConfigItem', 'SecondaryFinishingProcess', 1).tumblingHcPerHr}</t>
  </si>
  <si>
    <t>${MS5.select('includesConfigItem', 'SecondaryFinishingProcess', 1).tumblingAdditionalCost}</t>
  </si>
  <si>
    <t>${MS5.select('includesConfigItem', 'SecondaryFinishingProcess', 1).tumblingQtyPerAddCost}</t>
  </si>
  <si>
    <t>${MS5.select('includesConfigItem', 'SecondaryFinishingProcess', 1).tumblingQC}</t>
  </si>
  <si>
    <t>${MS5.select('includesConfigItem', 'SecondaryFinishingProcess', 1).processAddtionCostPerPc}</t>
  </si>
  <si>
    <t>${MS5.select('includesConfigItem', 'SecondaryFinishingProcess', 1).processQCCostPerPc}</t>
  </si>
  <si>
    <t>${MS5.select('configItemIncludedBy', '', 0).select('includesSalesItem', 'SecondaryFinishingProcess', 2).objectName}</t>
  </si>
  <si>
    <t>${MS5.select('includesConfigItem', 'SecondaryFinishingProcess', 2).metalStampingToolCost}</t>
  </si>
  <si>
    <t>${MS5.select('includesConfigItem', 'SecondaryFinishingProcess', 2).select('hasProcessStation', '', 0).label}</t>
  </si>
  <si>
    <t>${MS5.select('includesConfigItem', 'SecondaryFinishingProcess', 2).select('hasMSURate', '', 0).label}</t>
  </si>
  <si>
    <t>${MS5.select('includesConfigItem', 'SecondaryFinishingProcess', 2).processCycleTime}</t>
  </si>
  <si>
    <t>${MS5.select('includesConfigItem', 'SecondaryFinishingProcess', 2).processEff}</t>
  </si>
  <si>
    <t>${MS5.select('includesConfigItem', 'SecondaryFinishingProcess', 2).processMachineQtyPerHour}</t>
  </si>
  <si>
    <t>${MS5.select('includesConfigItem', 'SecondaryFinishingProcess', 2).processMachineRatePerHr}</t>
  </si>
  <si>
    <t>${MS5.select('includesConfigItem', 'SecondaryFinishingProcess', 2).processMachineCostPerPiece}</t>
  </si>
  <si>
    <t>${MS5.select('includesConfigItem', 'SecondaryFinishingProcess', 2).processSetup}</t>
  </si>
  <si>
    <t>${MS5.select('includesConfigItem', 'SecondaryFinishingProcess', 2).metalStampingQtyPerRun}</t>
  </si>
  <si>
    <t>${MS5.select('includesConfigItem', 'SecondaryFinishingProcess', 2).processSuCostPc}</t>
  </si>
  <si>
    <t>${MS5.select('includesConfigItem', 'SecondaryFinishingProcess', 2).processLabourCostPerPiece}</t>
  </si>
  <si>
    <t>${MS5.select('includesConfigItem', 'SecondaryFinishingProcess', 2).processTotalCostPerPiece}</t>
  </si>
  <si>
    <t>${MS5.select('includesConfigItem', 'SecondaryFinishingProcess', 2).tumblingQtyPerLoad}</t>
  </si>
  <si>
    <t>${MS5.select('includesConfigItem', 'SecondaryFinishingProcess', 2).tumblingTimeperPLS}</t>
  </si>
  <si>
    <t>${MS5.select('includesConfigItem', 'SecondaryFinishingProcess', 2).tumblingSetupTime}</t>
  </si>
  <si>
    <t>${MS5.select('includesConfigItem', 'SecondaryFinishingProcess', 2).tumblingPLSMax}</t>
  </si>
  <si>
    <t>${MS5.select('includesConfigItem', 'SecondaryFinishingProcess', 2).tumblingHcPerHr}</t>
  </si>
  <si>
    <t>${MS5.select('includesConfigItem', 'SecondaryFinishingProcess', 2).tumblingAdditionalCost}</t>
  </si>
  <si>
    <t>${MS5.select('includesConfigItem', 'SecondaryFinishingProcess', 2).tumblingQtyPerAddCost}</t>
  </si>
  <si>
    <t>${MS5.select('includesConfigItem', 'SecondaryFinishingProcess', 2).tumblingQC}</t>
  </si>
  <si>
    <t>${MS5.select('includesConfigItem', 'SecondaryFinishingProcess', 2).processAddtionCostPerPc}</t>
  </si>
  <si>
    <t>${MS5.select('includesConfigItem', 'SecondaryFinishingProcess', 2).processQCCostPerPc}</t>
  </si>
  <si>
    <t>${MS5.select('configItemIncludedBy', '', 0).select('includesSalesItem', 'SecondaryFinishingProcess', 3).objectName}</t>
  </si>
  <si>
    <t>${MS5.select('includesConfigItem', 'SecondaryFinishingProcess', 3).metalStampingToolCost}</t>
  </si>
  <si>
    <t>${MS5.select('includesConfigItem', 'SecondaryFinishingProcess', 3).select('hasProcessStation', '', 0).label}</t>
  </si>
  <si>
    <t>${MS5.select('includesConfigItem', 'SecondaryFinishingProcess', 3).select('hasMSURate', '', 0).label}</t>
  </si>
  <si>
    <t>${MS5.select('includesConfigItem', 'SecondaryFinishingProcess', 3).processCycleTime}</t>
  </si>
  <si>
    <t>${MS5.select('includesConfigItem', 'SecondaryFinishingProcess', 3).processEff}</t>
  </si>
  <si>
    <t>${MS5.select('includesConfigItem', 'SecondaryFinishingProcess', 3).processMachineQtyPerHour}</t>
  </si>
  <si>
    <t>${MS5.select('includesConfigItem', 'SecondaryFinishingProcess', 3).processMachineRatePerHr}</t>
  </si>
  <si>
    <t>${MS5.select('includesConfigItem', 'SecondaryFinishingProcess', 3).processMachineCostPerPiece}</t>
  </si>
  <si>
    <t>${MS5.select('includesConfigItem', 'SecondaryFinishingProcess', 3).processSetup}</t>
  </si>
  <si>
    <t>${MS5.select('includesConfigItem', 'SecondaryFinishingProcess', 3).metalStampingQtyPerRun}</t>
  </si>
  <si>
    <t>${MS5.select('includesConfigItem', 'SecondaryFinishingProcess', 3).processSuCostPc}</t>
  </si>
  <si>
    <t>${MS5.select('includesConfigItem', 'SecondaryFinishingProcess', 3).processLabourCostPerPiece}</t>
  </si>
  <si>
    <t>${MS5.select('includesConfigItem', 'SecondaryFinishingProcess', 3).processTotalCostPerPiece}</t>
  </si>
  <si>
    <t>${MS5.select('includesConfigItem', 'SecondaryFinishingProcess', 3).tumblingQtyPerLoad}</t>
  </si>
  <si>
    <t>${MS5.select('includesConfigItem', 'SecondaryFinishingProcess', 3).tumblingTimeperPLS}</t>
  </si>
  <si>
    <t>${MS5.select('includesConfigItem', 'SecondaryFinishingProcess', 3).tumblingSetupTime}</t>
  </si>
  <si>
    <t>${MS5.select('includesConfigItem', 'SecondaryFinishingProcess', 3).tumblingPLSMax}</t>
  </si>
  <si>
    <t>${MS5.select('includesConfigItem', 'SecondaryFinishingProcess', 3).tumblingHcPerHr}</t>
  </si>
  <si>
    <t>${MS5.select('includesConfigItem', 'SecondaryFinishingProcess', 3).tumblingAdditionalCost}</t>
  </si>
  <si>
    <t>${MS5.select('includesConfigItem', 'SecondaryFinishingProcess', 3).tumblingQtyPerAddCost}</t>
  </si>
  <si>
    <t>${MS5.select('includesConfigItem', 'SecondaryFinishingProcess', 3).tumblingQC}</t>
  </si>
  <si>
    <t>${MS5.select('includesConfigItem', 'SecondaryFinishingProcess', 3).processAddtionCostPerPc}</t>
  </si>
  <si>
    <t>${MS5.select('includesConfigItem', 'SecondaryFinishingProcess', 3).processQCCostPerPc}</t>
  </si>
  <si>
    <t>${MS5.select('configItemIncludedBy', '', 0).select('includesSalesItem', 'SecondaryFinishingProcess', 4).objectName}</t>
  </si>
  <si>
    <t>${MS5.select('includesConfigItem', 'SecondaryFinishingProcess', 4).metalStampingToolCost}</t>
  </si>
  <si>
    <t>${MS5.select('includesConfigItem', 'SecondaryFinishingProcess', 4).select('hasProcessStation', '', 0).label}</t>
  </si>
  <si>
    <t>${MS5.select('includesConfigItem', 'SecondaryFinishingProcess', 4).select('hasMSURate', '', 0).label}</t>
  </si>
  <si>
    <t>${MS5.select('includesConfigItem', 'SecondaryFinishingProcess', 4).processCycleTime}</t>
  </si>
  <si>
    <t>${MS5.select('includesConfigItem', 'SecondaryFinishingProcess', 4).processEff}</t>
  </si>
  <si>
    <t>${MS5.select('includesConfigItem', 'SecondaryFinishingProcess', 4).processMachineQtyPerHour}</t>
  </si>
  <si>
    <t>${MS5.select('includesConfigItem', 'SecondaryFinishingProcess', 4).processMachineRatePerHr}</t>
  </si>
  <si>
    <t>${MS5.select('includesConfigItem', 'SecondaryFinishingProcess', 4).processMachineCostPerPiece}</t>
  </si>
  <si>
    <t>${MS5.select('includesConfigItem', 'SecondaryFinishingProcess', 4).processSetup}</t>
  </si>
  <si>
    <t>${MS5.select('includesConfigItem', 'SecondaryFinishingProcess', 4).metalStampingQtyPerRun}</t>
  </si>
  <si>
    <t>${MS5.select('includesConfigItem', 'SecondaryFinishingProcess', 4).processSuCostPc}</t>
  </si>
  <si>
    <t>${MS5.select('includesConfigItem', 'SecondaryFinishingProcess', 4).processLabourCostPerPiece}</t>
  </si>
  <si>
    <t>${MS5.select('includesConfigItem', 'SecondaryFinishingProcess', 4).processTotalCostPerPiece}</t>
  </si>
  <si>
    <t>${MS5.select('includesConfigItem', 'SecondaryFinishingProcess', 4).tumblingQtyPerLoad}</t>
  </si>
  <si>
    <t>${MS5.select('includesConfigItem', 'SecondaryFinishingProcess', 4).tumblingTimeperPLS}</t>
  </si>
  <si>
    <t>${MS5.select('includesConfigItem', 'SecondaryFinishingProcess', 4).tumblingSetupTime}</t>
  </si>
  <si>
    <t>${MS5.select('includesConfigItem', 'SecondaryFinishingProcess', 4).tumblingPLSMax}</t>
  </si>
  <si>
    <t>${MS5.select('includesConfigItem', 'SecondaryFinishingProcess', 4).tumblingHcPerHr}</t>
  </si>
  <si>
    <t>${MS5.select('includesConfigItem', 'SecondaryFinishingProcess', 4).tumblingAdditionalCost}</t>
  </si>
  <si>
    <t>${MS5.select('includesConfigItem', 'SecondaryFinishingProcess', 4).tumblingQtyPerAddCost}</t>
  </si>
  <si>
    <t>${MS5.select('includesConfigItem', 'SecondaryFinishingProcess', 4).tumblingQC}</t>
  </si>
  <si>
    <t>${MS5.select('includesConfigItem', 'SecondaryFinishingProcess', 4).processAddtionCostPerPc}</t>
  </si>
  <si>
    <t>${MS5.select('includesConfigItem', 'SecondaryFinishingProcess', 4).processQCCostPerPc}</t>
  </si>
  <si>
    <t>${MS5.metalStampingToolMarkup / 100}</t>
  </si>
  <si>
    <t>${MS5.metalStampingToAmortize}</t>
  </si>
  <si>
    <t>${MS5.metalStampingOverPcs}</t>
  </si>
  <si>
    <t>${MS5.metalStampingTransportCost}</t>
  </si>
  <si>
    <t>${MS5.metalStampingFreightFrom}</t>
  </si>
  <si>
    <t>${MS5.metalStampingFreightTo}</t>
  </si>
  <si>
    <t>${MS5.select('includesConfigItem', 'Packaging', 0).packagingNoOfCtnPerMOQ}</t>
  </si>
  <si>
    <t>${MS5.select('includesConfigItem', 'Packaging', 0).packagingStdCartonBoxPerPallet}</t>
  </si>
  <si>
    <t>${MS5.metalStampingPackagingMatl}</t>
  </si>
  <si>
    <t>${MS5.select('includesConfigItem', 'Packaging', 0).packagingTotalMatlCostPerPiece}</t>
  </si>
  <si>
    <t>${MS5.select('includesConfigItem', 'Packaging', 0).packagingCtnType}</t>
  </si>
  <si>
    <t>${MS5.metalStampingQtyShipment}</t>
  </si>
  <si>
    <t>${MS5.metalStampingFreightMode}</t>
  </si>
  <si>
    <t>${MS5.select('includesConfigItem', 'Packaging', 0).packagingNoOfPalletPerMOQ}</t>
  </si>
  <si>
    <t>${MS5.select('includesConfigItem', 'Packaging', 0).packagingStdNoOfPallet}</t>
  </si>
  <si>
    <t>${MS5.metalStampingPackagingRate}</t>
  </si>
  <si>
    <t>${MS5.select('includesConfigItem', 'Packaging', 0).packagingPkgOutputPerhrs}</t>
  </si>
  <si>
    <t>${MS5.select('includesConfigItem', 'Packaging', 0).packagingQtyPerCtn}</t>
  </si>
  <si>
    <t>${MS5.metalStampingQtyShipmentOther}</t>
  </si>
  <si>
    <t>${MS5.metalStampingFreightContType}</t>
  </si>
  <si>
    <t>${MS5.metalStampingPackagingLabourCostRate}</t>
  </si>
  <si>
    <t>${MS5.select('includesConfigItem', 'Packaging', 0).packagingLabourCostPerHr}</t>
  </si>
  <si>
    <t>${MS5.select('includesConfigItem', 'Packaging', 0).packagingQtyPerPallet}</t>
  </si>
  <si>
    <t>${MS5.metalStampingShipmentCost}</t>
  </si>
  <si>
    <t>${MS5.metalStampingHubbingCost}</t>
  </si>
  <si>
    <t>${MS5.metalStampingTotalFreight}</t>
  </si>
  <si>
    <t>${MS5.metalStampingProcessPackagingPerPc}</t>
  </si>
  <si>
    <t>${MS5.masterPartPackagingRemark}</t>
  </si>
  <si>
    <t>${MS5.select('includesConfigItem', 'Packaging', 0).packagingFinishedGoodSize}</t>
  </si>
  <si>
    <t>${MS5.select('includesConfigItem', 'Packaging', 0).packagingStdPiecePerCartonBox}</t>
  </si>
  <si>
    <t>${MS5.select('includesConfigItem', 'Packaging', 0).packagingFinishedGoodsPerPallet}</t>
  </si>
  <si>
    <t>${MS5.select('includesConfigItem', 'Packaging', 0).packagingPalletCode}</t>
  </si>
  <si>
    <t>${MS5.select('includesConfigItem', 'Packaging', 0).packagingPalletSize}</t>
  </si>
  <si>
    <t>${MS5.select('includesConfigItem', 'Packaging', 0).packagingPalletUnitPrice}</t>
  </si>
  <si>
    <t>${MS5.select('includesConfigItem', 'Packaging', 0).packagingPalletTotalPrice}</t>
  </si>
  <si>
    <t>${MS5.select('includesConfigItem', 'Packaging', 0).packagingCartonBoxCode}</t>
  </si>
  <si>
    <t>${MS5.select('includesConfigItem', 'Packaging', 0).packagingCartonBoxSize}</t>
  </si>
  <si>
    <t>${MS5.select('includesConfigItem', 'Packaging', 0).packagingCartonBoxUnitPrice}</t>
  </si>
  <si>
    <t>${MS5.select('includesConfigItem', 'Packaging', 0).packagingCartonBoxTotalPrice}</t>
  </si>
  <si>
    <t>${MS5.metalStampingPiecesPerPallet}</t>
  </si>
  <si>
    <t>${MS5.metalStampingEngineeringHrs}</t>
  </si>
  <si>
    <t>${MS5.metalStampingEngineeringCost}</t>
  </si>
  <si>
    <t>${MS5.metalStampingDevelopmentHrs}</t>
  </si>
  <si>
    <t>${MS5.metalStampingDevelopmentCost}</t>
  </si>
  <si>
    <t>${MS5.select('configItemIncludedBy', '', 0).select('includesSalesItem', 'Packaging', 0).select('includesSalesItem','PurchasedPartSubMaterial',0).objectName}</t>
  </si>
  <si>
    <t>${MS5.select('includesConfigItem', 'Packaging', 0).select('includesConfigItem', 'PurchasedPartSubMaterial', 0).partPartNumber}</t>
  </si>
  <si>
    <t>${MS5.select('includesConfigItem', 'Packaging', 0).select('includesConfigItem', 'PurchasedPartSubMaterial', 0).purchasedPartPartDescription}</t>
  </si>
  <si>
    <t>${MS5.select('includesConfigItem', 'Packaging', 0).select('includesConfigItem', 'PurchasedPartSubMaterial', 0).packagingPurchasedPartsQtyPerPalletOther}</t>
  </si>
  <si>
    <t>${MS5.select('configItemIncludedBy', '', 0).select('includesSalesItem', 'Packaging', 0).select('includesSalesItem','PurchasedPartSubMaterial',0).select('includesItemHeaderPriceItem','',0).itemHeaderQuantity}</t>
  </si>
  <si>
    <t>${MS5.select('includesConfigItem', 'Packaging', 0).select('includesConfigItem', 'PurchasedPartSubMaterial', 0).packagingPurchasedPartsQtyPerPallet}</t>
  </si>
  <si>
    <t>${MS5.select('includesConfigItem', 'Packaging', 0).select('includesConfigItem', 'PurchasedPartSubMaterial', 0).mrbNonMFGactlCostPerPiece}</t>
  </si>
  <si>
    <t>${MS5.metalStampingDaysOfStockReqd}</t>
  </si>
  <si>
    <t>${MS5.metalStampingNoOfParts}</t>
  </si>
  <si>
    <t>${MS5.select('configItemIncludedBy', '', 0).select('includesSalesItem', 'Packaging', 0).select('includesSalesItem','PurchasedPartSubMaterial',1).objectName}</t>
  </si>
  <si>
    <t>${MS5.select('includesConfigItem', 'Packaging', 0).select('includesConfigItem', 'PurchasedPartSubMaterial', 1).partPartNumber}</t>
  </si>
  <si>
    <t>${MS5.select('includesConfigItem', 'Packaging', 0).select('includesConfigItem', 'PurchasedPartSubMaterial', 1).purchasedPartPartDescription}</t>
  </si>
  <si>
    <t>${MS5.select('includesConfigItem', 'Packaging', 0).select('includesConfigItem', 'PurchasedPartSubMaterial', 1).packagingPurchasedPartsQtyPerPalletOther}</t>
  </si>
  <si>
    <t>${MS5.select('configItemIncludedBy', '', 0).select('includesSalesItem', 'Packaging', 0).select('includesSalesItem','PurchasedPartSubMaterial',1).select('includesItemHeaderPriceItem','',0).itemHeaderQuantity}</t>
  </si>
  <si>
    <t>${MS5.select('includesConfigItem', 'Packaging', 0).select('includesConfigItem', 'PurchasedPartSubMaterial', 1).packagingPurchasedPartsQtyPerPallet}</t>
  </si>
  <si>
    <t>${MS5.select('includesConfigItem', 'Packaging', 0).select('includesConfigItem', 'PurchasedPartSubMaterial', 1).mrbNonMFGactlCostPerPiece}</t>
  </si>
  <si>
    <t>${MS5.metalStampingProgrammingHrs}</t>
  </si>
  <si>
    <t>${MS5.metalStampingProgrammingCost}</t>
  </si>
  <si>
    <t>${MS5.select('configItemIncludedBy', '', 0).select('includesSalesItem', 'Packaging', 0).select('includesSalesItem','PurchasedPartSubMaterial',2).objectName}</t>
  </si>
  <si>
    <t>${MS5.select('includesConfigItem', 'Packaging', 0).select('includesConfigItem', 'PurchasedPartSubMaterial', 2).partPartNumber}</t>
  </si>
  <si>
    <t>${MS5.select('includesConfigItem', 'Packaging', 0).select('includesConfigItem', 'PurchasedPartSubMaterial', 2).purchasedPartPartDescription}</t>
  </si>
  <si>
    <t>${MS5.select('includesConfigItem', 'Packaging', 0).select('includesConfigItem', 'PurchasedPartSubMaterial', 2).packagingPurchasedPartsQtyPerPalletOther}</t>
  </si>
  <si>
    <t>${MS5.select('configItemIncludedBy', '', 0).select('includesSalesItem', 'Packaging', 0).select('includesSalesItem','PurchasedPartSubMaterial',2).select('includesItemHeaderPriceItem','',0).itemHeaderQuantity}</t>
  </si>
  <si>
    <t>${MS5.select('includesConfigItem', 'Packaging', 0).select('includesConfigItem', 'PurchasedPartSubMaterial', 2).packagingPurchasedPartsQtyPerPallet}</t>
  </si>
  <si>
    <t>${MS5.select('includesConfigItem', 'Packaging', 0).select('includesConfigItem', 'PurchasedPartSubMaterial', 2).mrbNonMFGactlCostPerPiece}</t>
  </si>
  <si>
    <t>${MS5.select('configItemIncludedBy', '', 0).select('includesSalesItem', 'Packaging', 0).select('includesSalesItem','PurchasedPartSubMaterial',3).objectName}</t>
  </si>
  <si>
    <t>${MS5.select('includesConfigItem', 'Packaging', 0).select('includesConfigItem', 'PurchasedPartSubMaterial', 3).partPartNumber}</t>
  </si>
  <si>
    <t>${MS5.select('includesConfigItem', 'Packaging', 0).select('includesConfigItem', 'PurchasedPartSubMaterial',3).purchasedPartPartDescription}</t>
  </si>
  <si>
    <t>${MS5.select('includesConfigItem', 'Packaging', 0).select('includesConfigItem', 'PurchasedPartSubMaterial', 3).packagingPurchasedPartsQtyPerPalletOther}</t>
  </si>
  <si>
    <t>${MS5.select('configItemIncludedBy', '', 0).select('includesSalesItem', 'Packaging', 0).select('includesSalesItem','PurchasedPartSubMaterial',3).select('includesItemHeaderPriceItem','',0).itemHeaderQuantity}</t>
  </si>
  <si>
    <t>${MS5.select('includesConfigItem', 'Packaging', 0).select('includesConfigItem', 'PurchasedPartSubMaterial', 3).packagingPurchasedPartsQtyPerPallet}</t>
  </si>
  <si>
    <t>${MS5.select('includesConfigItem', 'Packaging', 0).select('includesConfigItem', 'PurchasedPartSubMaterial', 3).mrbNonMFGactlCostPerPiece}</t>
  </si>
  <si>
    <t>${MS5.select('configItemIncludedBy', '', 0).select('includesSalesItem', 'Packaging', 0).select('includesSalesItem','PurchasedPartSubMaterial',4).objectName}</t>
  </si>
  <si>
    <t>${MS5.select('includesConfigItem', 'Packaging', 0).select('includesConfigItem', 'PurchasedPartSubMaterial', 4).partPartNumber}</t>
  </si>
  <si>
    <t>${MS5.select('includesConfigItem', 'Packaging', 0).select('includesConfigItem', 'PurchasedPartSubMaterial', 4).purchasedPartPartDescription}</t>
  </si>
  <si>
    <t>${MS5.select('includesConfigItem', 'Packaging', 0).select('includesConfigItem', 'PurchasedPartSubMaterial', 4).packagingPurchasedPartsQtyPerPalletOther}</t>
  </si>
  <si>
    <t>${MS5.select('configItemIncludedBy', '', 0).select('includesSalesItem', 'Packaging', 0).select('includesSalesItem','PurchasedPartSubMaterial',4).select('includesItemHeaderPriceItem','',0).itemHeaderQuantity}</t>
  </si>
  <si>
    <t>${MS5.select('includesConfigItem', 'Packaging', 0).select('includesConfigItem', 'PurchasedPartSubMaterial', 4).packagingPurchasedPartsQtyPerPallet}</t>
  </si>
  <si>
    <t>${MS5.select('includesConfigItem', 'Packaging', 0).select('includesConfigItem', 'PurchasedPartSubMaterial', 4).mrbNonMFGactlCostPerPiece}</t>
  </si>
  <si>
    <t>${MS5.select('configItemIncludedBy', '', 0).select('includesSalesItem', 'Packaging', 0).select('includesSalesItem','PurchasedPartSubMaterial',5).objectName}</t>
  </si>
  <si>
    <t>${MS5.select('includesConfigItem', 'Packaging', 0).select('includesConfigItem', 'PurchasedPartSubMaterial', 5).partPartNumber}</t>
  </si>
  <si>
    <t>${MS5.select('includesConfigItem', 'Packaging', 0).select('includesConfigItem', 'PurchasedPartSubMaterial', 5).purchasedPartPartDescription}</t>
  </si>
  <si>
    <t>${MS5.select('includesConfigItem', 'Packaging', 0).select('includesConfigItem', 'PurchasedPartSubMaterial', 5).packagingPurchasedPartsQtyPerPalletOther}</t>
  </si>
  <si>
    <t>${MS5.select('configItemIncludedBy', '', 0).select('includesSalesItem', 'Packaging', 0).select('includesSalesItem','PurchasedPartSubMaterial',5).select('includesItemHeaderPriceItem','',0).itemHeaderQuantity}</t>
  </si>
  <si>
    <t>${MS5.select('includesConfigItem', 'Packaging', 0).select('includesConfigItem', 'PurchasedPartSubMaterial', 5).packagingPurchasedPartsQtyPerPallet}</t>
  </si>
  <si>
    <t>${MS5.select('includesConfigItem', 'Packaging', 0).select('includesConfigItem', 'PurchasedPartSubMaterial', 5).mrbNonMFGactlCostPerPiece}</t>
  </si>
  <si>
    <t>${MS5.select('configItemIncludedBy', '', 0).select('includesSalesItem', 'Packaging', 0).select('includesSalesItem','PurchasedPartSubMaterial',6).objectName}</t>
  </si>
  <si>
    <t>${MS5.select('includesConfigItem', 'Packaging', 0).select('includesConfigItem', 'PurchasedPartSubMaterial', 6).partPartNumber}</t>
  </si>
  <si>
    <t>${MS5.select('includesConfigItem', 'Packaging', 0).select('includesConfigItem', 'PurchasedPartSubMaterial', 6).purchasedPartPartDescription}</t>
  </si>
  <si>
    <t>${MS5.select('includesConfigItem', 'Packaging', 0).select('includesConfigItem', 'PurchasedPartSubMaterial', 6).packagingPurchasedPartsQtyPerPalletOther}</t>
  </si>
  <si>
    <t>${MS5.select('configItemIncludedBy', '', 0).select('includesSalesItem', 'Packaging', 0).select('includesSalesItem','PurchasedPartSubMaterial',6).select('includesItemHeaderPriceItem','',0).itemHeaderQuantity}</t>
  </si>
  <si>
    <t>${MS5.select('includesConfigItem', 'Packaging', 0).select('includesConfigItem', 'PurchasedPartSubMaterial', 6).packagingPurchasedPartsQtyPerPallet}</t>
  </si>
  <si>
    <t>${MS5.select('includesConfigItem', 'Packaging', 0).select('includesConfigItem', 'PurchasedPartSubMaterial', 6).mrbNonMFGactlCostPerPiece}</t>
  </si>
  <si>
    <t>${MS5.select('configItemIncludedBy', '', 0).select('includesSalesItem', 'Packaging', 0).select('includesSalesItem','PurchasedPartSubMaterial',7).objectName}</t>
  </si>
  <si>
    <t>${MS5.select('includesConfigItem', 'Packaging', 0).select('includesConfigItem', 'PurchasedPartSubMaterial', 7).partPartNumber}</t>
  </si>
  <si>
    <t>${MS5.select('includesConfigItem', 'Packaging', 0).select('includesConfigItem', 'PurchasedPartSubMaterial', 7).purchasedPartPartDescription}</t>
  </si>
  <si>
    <t>${MS5.select('includesConfigItem', 'Packaging', 0).select('includesConfigItem', 'PurchasedPartSubMaterial', 7).packagingPurchasedPartsQtyPerPalletOther}</t>
  </si>
  <si>
    <t>${MS5.select('configItemIncludedBy', '', 0).select('includesSalesItem', 'Packaging', 0).select('includesSalesItem','PurchasedPartSubMaterial',7).select('includesItemHeaderPriceItem','',0).itemHeaderQuantity}</t>
  </si>
  <si>
    <t>${MS5.select('includesConfigItem', 'Packaging', 0).select('includesConfigItem', 'PurchasedPartSubMaterial', 7).packagingPurchasedPartsQtyPerPallet}</t>
  </si>
  <si>
    <t>${MS5.select('includesConfigItem', 'Packaging', 0).select('includesConfigItem', 'PurchasedPartSubMaterial', 7).mrbNonMFGactlCostPerPiece}</t>
  </si>
  <si>
    <t>${MS5.metalStampingFinishingMarkup/100}</t>
  </si>
  <si>
    <t>${MS5.select('configItemIncludedBy', '', 0).select('includesSalesItem', 'Packaging', 0).select('includesSalesItem','PurchasedPartSubMaterial',8).objectName}</t>
  </si>
  <si>
    <t>${MS5.select('includesConfigItem', 'Packaging', 0).select('includesConfigItem', 'PurchasedPartSubMaterial', 8).partPartNumber}</t>
  </si>
  <si>
    <t>${MS5.select('includesConfigItem', 'Packaging', 0).select('includesConfigItem', 'PurchasedPartSubMaterial',8).purchasedPartPartDescription}</t>
  </si>
  <si>
    <t>${MS5.select('includesConfigItem', 'Packaging', 0).select('includesConfigItem', 'PurchasedPartSubMaterial', 8).packagingPurchasedPartsQtyPerPalletOther}</t>
  </si>
  <si>
    <t>${MS5.select('configItemIncludedBy', '', 0).select('includesSalesItem', 'Packaging', 0).select('includesSalesItem','PurchasedPartSubMaterial',8).select('includesItemHeaderPriceItem','',0).itemHeaderQuantity}</t>
  </si>
  <si>
    <t>${MS5.select('includesConfigItem', 'Packaging', 0).select('includesConfigItem', 'PurchasedPartSubMaterial', 8).packagingPurchasedPartsQtyPerPallet}</t>
  </si>
  <si>
    <t>${MS5.select('includesConfigItem', 'Packaging', 0).select('includesConfigItem', 'PurchasedPartSubMaterial', 8).mrbNonMFGactlCostPerPiece}</t>
  </si>
  <si>
    <t>${MS5.select('configItemIncludedBy', '', 0).select('includesSalesItem', 'Packaging', 0).select('includesSalesItem','PurchasedPartSubMaterial',9).objectName}</t>
  </si>
  <si>
    <t>${MS5.select('includesConfigItem', 'Packaging', 0).select('includesConfigItem', 'PurchasedPartSubMaterial', 9).partPartNumber}</t>
  </si>
  <si>
    <t>${MS5.select('includesConfigItem', 'Packaging', 0).select('includesConfigItem', 'PurchasedPartSubMaterial',9).purchasedPartPartDescription}</t>
  </si>
  <si>
    <t>${MS5.select('includesConfigItem', 'Packaging', 0).select('includesConfigItem', 'PurchasedPartSubMaterial', 9).packagingPurchasedPartsQtyPerPalletOther}</t>
  </si>
  <si>
    <t>${MS5.select('configItemIncludedBy', '', 0).select('includesSalesItem', 'Packaging', 0).select('includesSalesItem','PurchasedPartSubMaterial',9).select('includesItemHeaderPriceItem','',0).itemHeaderQuantity}</t>
  </si>
  <si>
    <t>${MS5.select('includesConfigItem', 'Packaging', 0).select('includesConfigItem', 'PurchasedPartSubMaterial', 9).packagingPurchasedPartsQtyPerPallet}</t>
  </si>
  <si>
    <t>${MS5.select('includesConfigItem', 'Packaging', 0).select('includesConfigItem', 'PurchasedPartSubMaterial', 9).mrbNonMFGactlCostPerPiece}</t>
  </si>
  <si>
    <t>${MS5.select('configItemIncludedBy', '', 0).select('includesSalesItem', 'Packaging', 0).select('includesSalesItem','PurchasedPartSubMaterial',10).objectName}</t>
  </si>
  <si>
    <t>${MS5.select('includesConfigItem', 'Packaging', 0).select('includesConfigItem', 'PurchasedPartSubMaterial', 10).partPartNumber}</t>
  </si>
  <si>
    <t>${MS5.select('includesConfigItem', 'Packaging', 0).select('includesConfigItem', 'PurchasedPartSubMaterial', 10).purchasedPartPartDescription}</t>
  </si>
  <si>
    <t>${MS5.select('includesConfigItem', 'Packaging', 0).select('includesConfigItem', 'PurchasedPartSubMaterial', 10).packagingPurchasedPartsQtyPerPalletOther}</t>
  </si>
  <si>
    <t>${MS5.select('configItemIncludedBy', '', 0).select('includesSalesItem', 'Packaging', 0).select('includesSalesItem','PurchasedPartSubMaterial',10).select('includesItemHeaderPriceItem','',0).itemHeaderQuantity}</t>
  </si>
  <si>
    <t>${MS5.select('includesConfigItem', 'Packaging', 0).select('includesConfigItem', 'PurchasedPartSubMaterial', 10).packagingPurchasedPartsQtyPerPallet}</t>
  </si>
  <si>
    <t>${MS5.select('includesConfigItem', 'Packaging', 0).select('includesConfigItem', 'PurchasedPartSubMaterial', 10).mrbNonMFGactlCostPerPiece}</t>
  </si>
  <si>
    <t>${MS5.select('configItemIncludedBy', '', 0).select('includesSalesItem', 'Packaging', 0).select('includesSalesItem','PurchasedPartSubMaterial',11).objectName}</t>
  </si>
  <si>
    <t>${MS5.select('includesConfigItem', 'Packaging', 0).select('includesConfigItem', 'PurchasedPartSubMaterial', 11).partPartNumber}</t>
  </si>
  <si>
    <t>${MS5.select('includesConfigItem', 'Packaging', 0).select('includesConfigItem', 'PurchasedPartSubMaterial', 11).purchasedPartPartDescription}</t>
  </si>
  <si>
    <t>${MS5.select('includesConfigItem', 'Packaging', 0).select('includesConfigItem', 'PurchasedPartSubMaterial', 11).packagingPurchasedPartsQtyPerPalletOther}</t>
  </si>
  <si>
    <t>${MS5.select('configItemIncludedBy', '', 0).select('includesSalesItem', 'Packaging', 0).select('includesSalesItem','PurchasedPartSubMaterial',11).select('includesItemHeaderPriceItem','',0).itemHeaderQuantity}</t>
  </si>
  <si>
    <t>${MS5.select('includesConfigItem', 'Packaging', 0).select('includesConfigItem', 'PurchasedPartSubMaterial', 11).packagingPurchasedPartsQtyPerPallet}</t>
  </si>
  <si>
    <t>${MS5.select('includesConfigItem', 'Packaging', 0).select('includesConfigItem', 'PurchasedPartSubMaterial', 11).mrbNonMFGactlCostPerPiece}</t>
  </si>
  <si>
    <t>${MS5.metalStampingPackagingMatlMarkup/100}</t>
  </si>
  <si>
    <t>${MS5.metalStampingFreightMarkup/100}</t>
  </si>
  <si>
    <t>${MS5.select('includesConfigItem', 'Packaging', 0).packagingMarkUp}</t>
  </si>
  <si>
    <t>${MS5.metalStampingYieldLossMarkup/100}</t>
  </si>
  <si>
    <t>${MS5.metalStampingOverheadMarkup/100}</t>
  </si>
  <si>
    <t>${MS5.metalStampingProfitMarkup/100}</t>
  </si>
  <si>
    <t>${MS5.metalStampingFinancingMarkup/100}</t>
  </si>
  <si>
    <t>${MS5.metalStampingCustomDutyMarkup/100}</t>
  </si>
  <si>
    <t>${MS5.metalStampingTotalCostNoMarkup}</t>
  </si>
  <si>
    <t>${MS5.metalStampingYearOverYearReductionY1}</t>
  </si>
  <si>
    <t>${MS5.metalStampingTotalCostY1}</t>
  </si>
  <si>
    <t>${MS5.metalStampingVAT}</t>
  </si>
  <si>
    <t>${MS5.metalStampingYearOverYearReductionY2}</t>
  </si>
  <si>
    <t>${MS5.metalStampingTotalCostY2}</t>
  </si>
  <si>
    <t>${MS5.metalStampingYearOverYearReductionY3}</t>
  </si>
  <si>
    <t>${MS5.metalStampingTotalCostY3}</t>
  </si>
  <si>
    <t>${MS5.metalStampingYearOverYearReductionY4}</t>
  </si>
  <si>
    <t>${MS5.metalStampingTotalCostY4}</t>
  </si>
  <si>
    <t>${MS5.metalStampingYearOverYearReductionY5}</t>
  </si>
  <si>
    <t>${MS5.metalStampingTotalCostY5}</t>
  </si>
  <si>
    <t>${MS6.metalStampingTotalFreight}</t>
  </si>
  <si>
    <t>${MS7.metalStampingTotalFreight}</t>
  </si>
  <si>
    <t>${MS8.metalStampingTotalFreight}</t>
  </si>
  <si>
    <t>${MS9.metalStampingTotalFreight}</t>
  </si>
  <si>
    <t>${MS10.metalStampingTotalFreight}</t>
  </si>
  <si>
    <t>Ship to Location HubCost</t>
  </si>
  <si>
    <t>${MRB.hubbingCost}</t>
  </si>
  <si>
    <t>$[AA174+AD174+AE174]</t>
  </si>
  <si>
    <t>${MRB1.hubbingCost}</t>
  </si>
  <si>
    <t>${MRB2.hubbingCost}</t>
  </si>
  <si>
    <t>${MRB3.hubbingCost}</t>
  </si>
  <si>
    <t>$[AA174+AC174+AD174+AE174+AG174]</t>
  </si>
  <si>
    <t>Interco 
Margin</t>
  </si>
  <si>
    <t>${secProcess.finishingIntercoMargin}</t>
  </si>
  <si>
    <t>$[SUM(Y56:Y60)]</t>
  </si>
  <si>
    <t>$[D179-SUM(D180:D185)-Y61]</t>
  </si>
  <si>
    <t>$[D179-D180-D181-D182-D183-D185-Y61]</t>
  </si>
  <si>
    <t>http://www.inmindcomputing.com/application/products/products-schema.owl#metalStampingCustomDutyMarkup//</t>
  </si>
  <si>
    <t>Packaging Under Assembly</t>
  </si>
  <si>
    <t>${MRB.assemblyPkgCost}</t>
  </si>
  <si>
    <t>$[AD149+AH149]</t>
  </si>
  <si>
    <t>${MRB1.assemblyPkgCost}</t>
  </si>
  <si>
    <t>${MRB2.assemblyPkgCost}</t>
  </si>
  <si>
    <t>${MRB3.assemblyPkgCost}</t>
  </si>
  <si>
    <t>$[(C95+G95)*(1+C114)]</t>
  </si>
  <si>
    <t>$[IF(C96=0,0,C97/C96)]</t>
  </si>
  <si>
    <t>$[C98+G98]</t>
  </si>
  <si>
    <t>$[SUM(F109:F124)*C125]</t>
  </si>
  <si>
    <t>$[IF(AND(AH147&lt;&gt;"",AH147&lt;&gt;0),AH147,AI147)]</t>
  </si>
  <si>
    <t>Tool Cost</t>
  </si>
  <si>
    <t>Fixture Cost</t>
  </si>
  <si>
    <t>$[AM152-AN147]</t>
  </si>
  <si>
    <t>$[AO152*(1+AP147)]</t>
  </si>
  <si>
    <t>${MRB1.mrbNonMFGFixtureCost}</t>
  </si>
  <si>
    <t>${MRB1.mrbNonMFGQAFixtureCost}</t>
  </si>
  <si>
    <t>QA Cost</t>
  </si>
  <si>
    <t>http://www.inmindcomputing.com/application/products/products-schema.owl#mrbNonMFGQAFixtureCost//</t>
  </si>
  <si>
    <t>${"='MRB" + (asbStatus.index+1) + "'!AM" + (125 + asb.count('includesConfigItem', 'MetalStamping') + asb.count('includesConfigItem', 'SecondaryProcess')+ asb.count('includesConfigItem', 'SecondaryFinishingProcess')+ asb.count('includesConfigItem', 'Subcon') +asb.count('includesConfigItem', 'InhouseFinishing')+ asb.count('includesConfigItem', 'PurchasedPlasticPart') +asb.count('includesConfigItem', 'PurchasedPartOther') + asb.count('includesConfigItem', 'Plastic')) + '&amp;""'}</t>
  </si>
  <si>
    <t>${MRB.mrbNonMFGFixtureCost}</t>
  </si>
  <si>
    <t>${MRB.mrbNonMFGQAFixtureCost}</t>
  </si>
  <si>
    <t>${MRB2.mrbNonMFGFixtureCost}</t>
  </si>
  <si>
    <t>${MRB2.mrbNonMFGQAFixtureCost}</t>
  </si>
  <si>
    <t>${MRB3.mrbNonMFGFixtureCost}</t>
  </si>
  <si>
    <t>${MRB3.mrbNonMFGQAFixtureCost}</t>
  </si>
  <si>
    <t>Alodine (Clear, Yellow) 阿洛丁（清除，黄色）</t>
  </si>
  <si>
    <t>Anodising (Clear, Black) 阳极氧化（透明，黑色）</t>
  </si>
  <si>
    <t>Anti Tarnish 防变色</t>
  </si>
  <si>
    <t>Arcor 盐浴氮化</t>
  </si>
  <si>
    <t>Assy 组装</t>
  </si>
  <si>
    <t>Bending 弯曲</t>
  </si>
  <si>
    <t>Black Electrolytic Plating黑色电解电镀</t>
  </si>
  <si>
    <t>Black Nickel黑镍</t>
  </si>
  <si>
    <t>Blanking冲裁</t>
  </si>
  <si>
    <t>Cataphoresis子带电泳</t>
  </si>
  <si>
    <t>Chemical Polish化学波兰</t>
  </si>
  <si>
    <t>Chromate Plating (Clear/Yellow)铬电镀（透明/黄色）</t>
  </si>
  <si>
    <t>Copper + Nickel + NiP Plating (SP)铜+镍+NiP (SP)</t>
  </si>
  <si>
    <t>Copper + Nickel Plating铜和镍银电镀</t>
  </si>
  <si>
    <t>Copper + Silver Plating铜和银电镀</t>
  </si>
  <si>
    <t>Copper + Tin Plating铜和锡电镀</t>
  </si>
  <si>
    <t>Copper+Ni+Gold Plating (SP)铜+镍+镀金（SP）</t>
  </si>
  <si>
    <t>Copper+Ni+Gold+PdNi Plating (SP)铜 + 镍 + 金 + 钯镍电镀（SP）</t>
  </si>
  <si>
    <t>Copper+Ni+Tin Plating (SP)铜 + 镍 + 锡 (SP)</t>
  </si>
  <si>
    <t>Copper+Ni+Tin+Gold Plating (SP) 铜+镍+天+镀金（SP）</t>
  </si>
  <si>
    <t>Copper+NiP+Tin Plating (SP) 分包合同  -铜 + 镍磷 + 锡 (SP)</t>
  </si>
  <si>
    <t>Copper铜电镀</t>
  </si>
  <si>
    <t>DACROMET达克罗</t>
  </si>
  <si>
    <t>Deburring / Tumbling去毛刺/滚筒</t>
  </si>
  <si>
    <t>Deburring去毛刺</t>
  </si>
  <si>
    <t>Drawbench and Anodising拉丝阳极化</t>
  </si>
  <si>
    <t>E-coating电泳</t>
  </si>
  <si>
    <t>En Plating + Teflon Coating化学镀镍 + 特氟龙涂层</t>
  </si>
  <si>
    <t>En Plating化学镀镍</t>
  </si>
  <si>
    <t>Etching刻蚀</t>
  </si>
  <si>
    <t>Form in Place Gasket 将垫片转包形式</t>
  </si>
  <si>
    <t>Gold Plating镀金</t>
  </si>
  <si>
    <t>Heat Treatment + Machining熱處理 + 加工</t>
  </si>
  <si>
    <t>Jigging外协上挂</t>
  </si>
  <si>
    <t>Lapping研磨</t>
  </si>
  <si>
    <t>Machining (T2)加工</t>
  </si>
  <si>
    <t>Machining加工</t>
  </si>
  <si>
    <t>Milling / Grinding铣/磨削</t>
  </si>
  <si>
    <t>Molding 分包合同-注塑</t>
  </si>
  <si>
    <t>NiW + Gold + Tin Plating (SP) 镍钨 + 金 + 锡 (SP)</t>
  </si>
  <si>
    <t>Nickel + Gold + Tin Plating (SP)镍 + 金 + 锡 (SP)</t>
  </si>
  <si>
    <t>Nickel + Gold + TinPb Plating (SP)镍 + 金 + 锡铅 (SP)</t>
  </si>
  <si>
    <t>Nickel + Gold Plating镍和镀金</t>
  </si>
  <si>
    <t>Nickel Chrome镍铬</t>
  </si>
  <si>
    <t>Nickel Plating分包合同 - 镀镍</t>
  </si>
  <si>
    <t>Nickel Zinc Plating镍镀锌</t>
  </si>
  <si>
    <t>Nickel+Copper+Tin+Zinc Plating (SP)镍 + 铜 + 锡 + 锌(三元合金)(SP)</t>
  </si>
  <si>
    <t>Nickel+Gold+Silver (SP)镍 + 金 + 银(SP)</t>
  </si>
  <si>
    <t xml:space="preserve">Nickel+Palladium Plating 镍 + 镀钯  </t>
  </si>
  <si>
    <t>Nickel+Tin+Silver (SP)镍 + 锡 + 银 (SP)</t>
  </si>
  <si>
    <t>Packing包装</t>
  </si>
  <si>
    <t>Parlene Coating聚对二甲苯涂层</t>
  </si>
  <si>
    <t>Passivation钝化</t>
  </si>
  <si>
    <t>Phosphide磷化</t>
  </si>
  <si>
    <t>Physical Vapor Deposition (PVD) 物理气相沉积</t>
  </si>
  <si>
    <t>Plastic Pumping Tablets塑料抽粒</t>
  </si>
  <si>
    <t>Powder Coating / Painting粉末喷涂或涂料</t>
  </si>
  <si>
    <t>Sanding砂光</t>
  </si>
  <si>
    <t>Silkscreening (direct, reverse)丝印（直接，逆向）</t>
  </si>
  <si>
    <t>Silver Plating镀银</t>
  </si>
  <si>
    <t>Spot Gluing 分包合同-点胶</t>
  </si>
  <si>
    <t>Spray Painting + Silkscreening喷漆丝印</t>
  </si>
  <si>
    <t>Spray Painting / Baked Melamine喷漆 / 烤三聚氰胺</t>
  </si>
  <si>
    <t>Tampo Printing顶级印刷</t>
  </si>
  <si>
    <t>Tape and Reel磁带和卷轴</t>
  </si>
  <si>
    <t>Tapping挖潜</t>
  </si>
  <si>
    <t>Teflon coating特氟龙涂层</t>
  </si>
  <si>
    <t>Tin Plating镀锡</t>
  </si>
  <si>
    <t xml:space="preserve">Tubing管道 </t>
  </si>
  <si>
    <t>Unjigging跳汰</t>
  </si>
  <si>
    <t>Wash 洗</t>
  </si>
  <si>
    <t>Waxing打蜡</t>
  </si>
  <si>
    <t>Welding焊接</t>
  </si>
  <si>
    <t>Wire Cut线切割</t>
  </si>
  <si>
    <t>Zinc Nickel Alloy Plating锌镍合金镀层</t>
  </si>
  <si>
    <t>Zinc Plating镀锌</t>
  </si>
  <si>
    <t>SUGGESTED MAT'L SPEC</t>
  </si>
  <si>
    <t>${MS1.metalStampingProcurementRecommendedType}</t>
  </si>
  <si>
    <t>SUGGESTED MATL SPEC</t>
  </si>
  <si>
    <t>http://www.inmindcomputing.com/application/products/products-schema-metalstamping.owl#metalStampingProcurementRecommendedType//</t>
  </si>
  <si>
    <t>${"=T('MS" + (metalStatus.index+1) + "'!$C$10)"}</t>
  </si>
  <si>
    <t>Object Name</t>
  </si>
  <si>
    <t>$[IF(D10="",IF(C10="", "Metal Part", C10),D10)]</t>
  </si>
  <si>
    <t>${MS.metalStampingProcurementRecommendedType}</t>
  </si>
  <si>
    <t>${MS2.metalStampingProcurementRecommendedType}</t>
  </si>
  <si>
    <t>${MS3.metalStampingProcurementRecommendedType}</t>
  </si>
  <si>
    <t>${MS4.metalStampingProcurementRecommendedType}</t>
  </si>
  <si>
    <t>${MS5.metalStampingProcurementRecommendedType}</t>
  </si>
  <si>
    <t>${MS6.metalStampingProcurementRecommendedType}</t>
  </si>
  <si>
    <t>${MS7.metalStampingProcurementRecommendedType}</t>
  </si>
  <si>
    <t>${MS8.metalStampingProcurementRecommendedType}</t>
  </si>
  <si>
    <t>${MS9.metalStampingProcurementRecommendedType}</t>
  </si>
  <si>
    <t>${MS10.metalStampingProcurementRecommendedType}</t>
  </si>
  <si>
    <t>${secProcess.subconRemark}</t>
  </si>
  <si>
    <t>AMTEK CZECH REPUBLIC</t>
  </si>
  <si>
    <t>39701 PISEK</t>
  </si>
  <si>
    <t>Part name</t>
  </si>
  <si>
    <t>Reference</t>
  </si>
  <si>
    <t>Yearly qty</t>
  </si>
  <si>
    <t>Child part for</t>
  </si>
  <si>
    <t>RAW MATERIAL</t>
  </si>
  <si>
    <t>Yearly material conso (tons)</t>
  </si>
  <si>
    <t>Material designation</t>
  </si>
  <si>
    <t>Substitution material</t>
  </si>
  <si>
    <t>Brutto weigth(gr) +3%</t>
  </si>
  <si>
    <t>Estimated Netto Weight (gr)</t>
  </si>
  <si>
    <t>% of material waste</t>
  </si>
  <si>
    <t xml:space="preserve">Extra alloy </t>
  </si>
  <si>
    <t>Material cost</t>
  </si>
  <si>
    <t>Overhead 6%</t>
  </si>
  <si>
    <t>Scrap value</t>
  </si>
  <si>
    <t>Batch Qty</t>
  </si>
  <si>
    <t>Operation 1</t>
  </si>
  <si>
    <t>OPERATION NUMBER</t>
  </si>
  <si>
    <t>Amtek Machine code</t>
  </si>
  <si>
    <t>Machine</t>
  </si>
  <si>
    <t>Number of cavity</t>
  </si>
  <si>
    <t>Set up  ( temp de montage)</t>
  </si>
  <si>
    <t>Operation time in hour</t>
  </si>
  <si>
    <t>Output pcs/hour</t>
  </si>
  <si>
    <t>Hourly rate (taux horaire)</t>
  </si>
  <si>
    <t>Operation 1 cost</t>
  </si>
  <si>
    <t>Operation 2</t>
  </si>
  <si>
    <t>Operation 3</t>
  </si>
  <si>
    <t>Operation Kg per hour</t>
  </si>
  <si>
    <t>Operation 4</t>
  </si>
  <si>
    <t>Operation 5</t>
  </si>
  <si>
    <t>Operation 6</t>
  </si>
  <si>
    <t>Operation 7</t>
  </si>
  <si>
    <t>Operation 8</t>
  </si>
  <si>
    <t>Operation 9</t>
  </si>
  <si>
    <t>Operation 10</t>
  </si>
  <si>
    <t>Operation 11</t>
  </si>
  <si>
    <t>Maintenance</t>
  </si>
  <si>
    <t>10.1</t>
  </si>
  <si>
    <t>Replacement tool</t>
  </si>
  <si>
    <t>TOTAL PROCESS TIME</t>
  </si>
  <si>
    <t>TOTAL PROCESS COST</t>
  </si>
  <si>
    <t>COMPONENTS</t>
  </si>
  <si>
    <t>Component 1 spec</t>
  </si>
  <si>
    <t>Component 1 weight</t>
  </si>
  <si>
    <t>Component 1 cost</t>
  </si>
  <si>
    <t>GVA comp 1</t>
  </si>
  <si>
    <t>Component 2 spec</t>
  </si>
  <si>
    <t>Component 2 weight</t>
  </si>
  <si>
    <t>Component 2 cost</t>
  </si>
  <si>
    <t>GVA comp 2</t>
  </si>
  <si>
    <t>Component 3 spec</t>
  </si>
  <si>
    <t>Component 3 weight</t>
  </si>
  <si>
    <t>Component 3 cost</t>
  </si>
  <si>
    <t>GVA comp 3</t>
  </si>
  <si>
    <t>Component 4 spec</t>
  </si>
  <si>
    <t>Component 4 weight</t>
  </si>
  <si>
    <t>Component 4 cost</t>
  </si>
  <si>
    <t>GVA comp 4</t>
  </si>
  <si>
    <t>TOTAL COMPONENTS WEIGHT</t>
  </si>
  <si>
    <t>TOTAL COMPONENTS COST</t>
  </si>
  <si>
    <t>TOTAL GVA</t>
  </si>
  <si>
    <t>SUBCONTRACTED OPERATION</t>
  </si>
  <si>
    <t>Heat treatment designation</t>
  </si>
  <si>
    <t>Heat treatment supplier</t>
  </si>
  <si>
    <t>Heat treatment supplier distance</t>
  </si>
  <si>
    <t>Heat treatment supplier price</t>
  </si>
  <si>
    <t>Heat treatment cost</t>
  </si>
  <si>
    <t>Surface treatment designation</t>
  </si>
  <si>
    <t>Surface treatment supplier</t>
  </si>
  <si>
    <t>Surface treatment supplier distance</t>
  </si>
  <si>
    <t>Surface treatment supplier price EXW</t>
  </si>
  <si>
    <t>Surface treatment cost</t>
  </si>
  <si>
    <t xml:space="preserve">TOTAL PURCHASE COST </t>
  </si>
  <si>
    <t>PRODUCTION WASTE (2%)</t>
  </si>
  <si>
    <t>Packaging Hour rate</t>
  </si>
  <si>
    <t>Qty per hour (Vrac)</t>
  </si>
  <si>
    <t>Packaging speed</t>
  </si>
  <si>
    <t>Packaging cost</t>
  </si>
  <si>
    <t>Type of packaging</t>
  </si>
  <si>
    <t>Carton Box + Cover</t>
  </si>
  <si>
    <t>Dimension</t>
  </si>
  <si>
    <t>Qty per box</t>
  </si>
  <si>
    <t xml:space="preserve">Box per pallet </t>
  </si>
  <si>
    <t>Part weight</t>
  </si>
  <si>
    <t>Box weight</t>
  </si>
  <si>
    <t>Box price</t>
  </si>
  <si>
    <t>Palett price</t>
  </si>
  <si>
    <t>Parts per pallett (MOQ)</t>
  </si>
  <si>
    <t>Packaging operator cost</t>
  </si>
  <si>
    <t>Packaging furniture cost</t>
  </si>
  <si>
    <t>Production cost</t>
  </si>
  <si>
    <t>Safe launch concept</t>
  </si>
  <si>
    <t>Profit + R&amp;D + Management Fees</t>
  </si>
  <si>
    <t>EXW Price</t>
  </si>
  <si>
    <t>EXW Price SOP</t>
  </si>
  <si>
    <t>Nb of km to Vendome</t>
  </si>
  <si>
    <t xml:space="preserve">transport cost per palett </t>
  </si>
  <si>
    <t xml:space="preserve">Transport cost per part </t>
  </si>
  <si>
    <t>DDU Price prod PISEK</t>
  </si>
  <si>
    <t>DDU Price SOP</t>
  </si>
  <si>
    <t>Tool Cost (Including ctl jig)</t>
  </si>
  <si>
    <t>Leadtime(weeks) FOT / PPAP</t>
  </si>
  <si>
    <t>14/28</t>
  </si>
  <si>
    <t>Tool life time</t>
  </si>
  <si>
    <t>Material price valid for S1 - 2014</t>
  </si>
  <si>
    <t>PROTYPE TOOL COST (Euros)</t>
  </si>
  <si>
    <t>300 PROTOS</t>
  </si>
  <si>
    <t>Leadtime proto</t>
  </si>
  <si>
    <t xml:space="preserve"> 8 weeks</t>
  </si>
  <si>
    <t>Cout outil</t>
  </si>
  <si>
    <t>welding tool</t>
  </si>
  <si>
    <t xml:space="preserve">Quality control Jig </t>
  </si>
  <si>
    <t>Assy</t>
  </si>
  <si>
    <t>Cout Expédition matiere</t>
  </si>
  <si>
    <t>Tax &amp; Duty</t>
  </si>
  <si>
    <t>Dev</t>
  </si>
  <si>
    <t>Marge 1.15</t>
  </si>
  <si>
    <t>Technical meeting required before project award</t>
  </si>
  <si>
    <t>TO DELIVER</t>
  </si>
  <si>
    <t>TURN OVER</t>
  </si>
  <si>
    <t>GMM %</t>
  </si>
  <si>
    <t>GMM Value</t>
  </si>
  <si>
    <t>COPA %</t>
  </si>
  <si>
    <t>COPA Value</t>
  </si>
  <si>
    <t>GM %</t>
  </si>
  <si>
    <t>GM Value</t>
  </si>
  <si>
    <t>SCRAP BONUS %</t>
  </si>
  <si>
    <t>SCRAP BONUS</t>
  </si>
  <si>
    <t>TRANS MALUS %</t>
  </si>
  <si>
    <t>TRANS MALUS</t>
  </si>
  <si>
    <t>LOADING PRESS</t>
  </si>
  <si>
    <t>LOADING PACKAGING</t>
  </si>
  <si>
    <t>HOURS</t>
  </si>
  <si>
    <t>GGM %</t>
  </si>
  <si>
    <t>GGM</t>
  </si>
  <si>
    <t>GGM/H</t>
  </si>
  <si>
    <t>FINISHING + PACKAGING</t>
  </si>
  <si>
    <t>TRANSPORT</t>
  </si>
  <si>
    <t>Y QTY</t>
  </si>
  <si>
    <t>Y QTY SOP +1</t>
  </si>
  <si>
    <t>Y QTY SOP +2</t>
  </si>
  <si>
    <t>Y QTY SOP +3</t>
  </si>
  <si>
    <t>Turn Over</t>
  </si>
  <si>
    <t>Turn Over SOP+1</t>
  </si>
  <si>
    <t>Turn Over SOP+2</t>
  </si>
  <si>
    <t>Turn Over SOP+3</t>
  </si>
  <si>
    <t>GMM</t>
  </si>
  <si>
    <t>GMM SOP+1</t>
  </si>
  <si>
    <t>GMM SOP+2</t>
  </si>
  <si>
    <t>GMM SOP+3</t>
  </si>
  <si>
    <t>COPA</t>
  </si>
  <si>
    <t>COPA SOP+1</t>
  </si>
  <si>
    <t>COPA SOP+2</t>
  </si>
  <si>
    <t>COPA SOP+3</t>
  </si>
  <si>
    <t>GM</t>
  </si>
  <si>
    <t>GM SOP+1</t>
  </si>
  <si>
    <t>GM SOP+2</t>
  </si>
  <si>
    <t>GM SOP+3</t>
  </si>
  <si>
    <t>='MS1'!C5</t>
  </si>
  <si>
    <t>Material density (g/cm3)</t>
  </si>
  <si>
    <t>Thickness (mm)</t>
  </si>
  <si>
    <t>Band width (mm)</t>
  </si>
  <si>
    <t>Step (mm)</t>
  </si>
  <si>
    <t>Material Price(/Kg)</t>
  </si>
  <si>
    <t>${MS1.select('includesConfigItem', 'StampingProcess', 0).processCavity}</t>
  </si>
  <si>
    <t>${MS2.select('includesConfigItem', 'StampingProcess', 0).processCavity}</t>
  </si>
  <si>
    <t>$[VLOOKUP(B220,Sheet1!B12:C248,2,FALSE)]</t>
  </si>
  <si>
    <r>
      <t>jx</t>
    </r>
    <r>
      <rPr>
        <sz val="10"/>
        <color rgb="FF666600"/>
        <rFont val="Consolas"/>
        <family val="3"/>
      </rPr>
      <t>:</t>
    </r>
    <r>
      <rPr>
        <sz val="10"/>
        <color rgb="FF000088"/>
        <rFont val="Consolas"/>
        <family val="3"/>
      </rPr>
      <t>if</t>
    </r>
    <r>
      <rPr>
        <sz val="10"/>
        <color rgb="FF666600"/>
        <rFont val="Consolas"/>
        <family val="3"/>
      </rPr>
      <t>(</t>
    </r>
    <r>
      <rPr>
        <sz val="10"/>
        <color rgb="FF000000"/>
        <rFont val="Consolas"/>
        <family val="3"/>
      </rPr>
      <t>condition</t>
    </r>
    <r>
      <rPr>
        <sz val="10"/>
        <color rgb="FF666600"/>
        <rFont val="Consolas"/>
        <family val="3"/>
      </rPr>
      <t>=</t>
    </r>
    <r>
      <rPr>
        <sz val="10"/>
        <color rgb="FF008800"/>
        <rFont val="Consolas"/>
        <family val="3"/>
      </rPr>
      <t>"B152&lt;&gt;"""</t>
    </r>
    <r>
      <rPr>
        <sz val="10"/>
        <color rgb="FF666600"/>
        <rFont val="Consolas"/>
        <family val="3"/>
      </rPr>
      <t>,</t>
    </r>
    <r>
      <rPr>
        <sz val="10"/>
        <color rgb="FF000000"/>
        <rFont val="Consolas"/>
        <family val="3"/>
      </rPr>
      <t xml:space="preserve"> lastCell</t>
    </r>
    <r>
      <rPr>
        <sz val="10"/>
        <color rgb="FF666600"/>
        <rFont val="Consolas"/>
        <family val="3"/>
      </rPr>
      <t>=</t>
    </r>
    <r>
      <rPr>
        <sz val="10"/>
        <color rgb="FF008800"/>
        <rFont val="Consolas"/>
        <family val="3"/>
      </rPr>
      <t>"F9"</t>
    </r>
    <r>
      <rPr>
        <sz val="10"/>
        <color rgb="FF666600"/>
        <rFont val="Consolas"/>
        <family val="3"/>
      </rPr>
      <t>,</t>
    </r>
    <r>
      <rPr>
        <sz val="10"/>
        <color rgb="FF000000"/>
        <rFont val="Consolas"/>
        <family val="3"/>
      </rPr>
      <t xml:space="preserve"> areas</t>
    </r>
    <r>
      <rPr>
        <sz val="10"/>
        <color rgb="FF666600"/>
        <rFont val="Consolas"/>
        <family val="3"/>
      </rPr>
      <t>=[</t>
    </r>
    <r>
      <rPr>
        <sz val="10"/>
        <color rgb="FF008800"/>
        <rFont val="Consolas"/>
        <family val="3"/>
      </rPr>
      <t>"A9:F9"</t>
    </r>
    <r>
      <rPr>
        <sz val="10"/>
        <color rgb="FF666600"/>
        <rFont val="Consolas"/>
        <family val="3"/>
      </rPr>
      <t>,</t>
    </r>
    <r>
      <rPr>
        <sz val="10"/>
        <color rgb="FF008800"/>
        <rFont val="Consolas"/>
        <family val="3"/>
      </rPr>
      <t>"A18:F18"</t>
    </r>
    <r>
      <rPr>
        <sz val="10"/>
        <color rgb="FF666600"/>
        <rFont val="Consolas"/>
        <family val="3"/>
      </rPr>
      <t>])</t>
    </r>
  </si>
  <si>
    <t>$[F131-F132-F109-F111]</t>
  </si>
  <si>
    <t>$[D179-D180-D181-D185]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</si>
</sst>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0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\ \ \ \ \ \ \ \ \ hh:mm"/>
    <numFmt numFmtId="165" formatCode="[$USD]\ #,##0.000_);[Red]\([$USD]\ #,##0.000\)"/>
    <numFmt numFmtId="166" formatCode="0.0%"/>
    <numFmt numFmtId="167" formatCode="0.0000"/>
    <numFmt numFmtId="168" formatCode="&quot;$&quot;#,##0.0000"/>
    <numFmt numFmtId="169" formatCode="&quot;$&quot;#,##0.0000_);\(&quot;$&quot;#,##0.0000\)"/>
    <numFmt numFmtId="170" formatCode="\$#,##0_);\(\$#,##0\)"/>
    <numFmt numFmtId="171" formatCode="0_);\(0\)"/>
    <numFmt numFmtId="172" formatCode="&quot;$&quot;#,##0.00000_);\(&quot;$&quot;#,##0.00000\)"/>
    <numFmt numFmtId="173" formatCode="#,##0.000_);[Red]\(#,##0.000\)"/>
    <numFmt numFmtId="174" formatCode="#,##0.0000"/>
    <numFmt numFmtId="175" formatCode="0.000%"/>
    <numFmt numFmtId="176" formatCode="0.0000_ "/>
    <numFmt numFmtId="177" formatCode="0.00000_ "/>
    <numFmt numFmtId="178" formatCode="#,##0.0000_);[Red]\(#,##0.0000\)"/>
    <numFmt numFmtId="179" formatCode=";;;"/>
    <numFmt numFmtId="180" formatCode="#,##0.0000_);\(#,##0.0000\)"/>
    <numFmt numFmtId="181" formatCode="_(* #,##0_);_(* \(#,##0\);_(* &quot;-&quot;??_);_(@_)"/>
    <numFmt numFmtId="182" formatCode="d/m/yy;@"/>
    <numFmt numFmtId="183" formatCode="#,##0.0"/>
    <numFmt numFmtId="184" formatCode="#,##0.000"/>
    <numFmt numFmtId="185" formatCode="0.000"/>
    <numFmt numFmtId="186" formatCode="0.0"/>
    <numFmt numFmtId="187" formatCode="0.00000"/>
    <numFmt numFmtId="188" formatCode="_-* #,##0\ &quot;% discount on EXW price after SOP +1&quot;_-"/>
    <numFmt numFmtId="189" formatCode="_-* #,##0\ &quot;% discount on EXW price after SOP +2&quot;_-"/>
    <numFmt numFmtId="190" formatCode="_-* #,##0\ &quot;% discount on EXW price after SOP +3&quot;_-"/>
    <numFmt numFmtId="191" formatCode="_-* #,##0\ &quot;% discount on EXW price after SOP +4&quot;_-"/>
    <numFmt numFmtId="192" formatCode="_-* #,##0\ &quot;% discount on EXW price after SOP +5&quot;_-"/>
    <numFmt numFmtId="193" formatCode="_-* #,##0\ &quot;% discount on DAP price after SOP +1&quot;_-"/>
    <numFmt numFmtId="194" formatCode="_-* #,##0\ &quot;% discount on DAP price after SOP +2&quot;_-"/>
    <numFmt numFmtId="195" formatCode="_-* #,##0\ &quot;% discount on DAP price after SOP +3&quot;_-"/>
    <numFmt numFmtId="196" formatCode="_-* #,##0\ &quot;% discount on DAP price after SOP +4&quot;_-"/>
    <numFmt numFmtId="197" formatCode="_-* #,##0\ &quot;% discount on DAP price after SOP +5&quot;_-"/>
    <numFmt numFmtId="198" formatCode="#,##0\ &quot;€&quot;"/>
    <numFmt numFmtId="199" formatCode="&quot;Marge&quot;\ 0.0%"/>
  </numFmts>
  <fonts count="76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indexed="23"/>
      <name val="Calibri"/>
      <family val="2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indexed="12"/>
      <name val="Times New Roman"/>
      <family val="1"/>
    </font>
    <font>
      <b/>
      <sz val="16"/>
      <color theme="4"/>
      <name val="Times New Roman"/>
      <family val="1"/>
    </font>
    <font>
      <b/>
      <sz val="12"/>
      <color theme="4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b/>
      <sz val="9"/>
      <name val="Verdana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Times New Roman"/>
      <family val="1"/>
    </font>
    <font>
      <b/>
      <sz val="9"/>
      <color rgb="FF0000FF"/>
      <name val="Times New Roman"/>
      <family val="1"/>
    </font>
    <font>
      <sz val="9"/>
      <color rgb="FF993300"/>
      <name val="Times New Roman"/>
      <family val="1"/>
    </font>
    <font>
      <sz val="10"/>
      <name val="Arial"/>
      <family val="2"/>
      <charset val="238"/>
    </font>
    <font>
      <b/>
      <sz val="48"/>
      <color indexed="18"/>
      <name val="Bookman Old Style"/>
      <family val="1"/>
    </font>
    <font>
      <b/>
      <sz val="12"/>
      <color indexed="18"/>
      <name val="Bookman Old Style"/>
      <family val="1"/>
    </font>
    <font>
      <b/>
      <sz val="12"/>
      <color indexed="18"/>
      <name val="Arial Narrow"/>
      <family val="2"/>
      <charset val="238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indexed="11"/>
      <name val="Arial"/>
      <family val="2"/>
    </font>
    <font>
      <sz val="14"/>
      <name val="Sans-serif"/>
      <charset val="238"/>
    </font>
    <font>
      <b/>
      <sz val="14"/>
      <name val="Arial"/>
      <family val="2"/>
      <charset val="238"/>
    </font>
    <font>
      <b/>
      <sz val="12"/>
      <color indexed="10"/>
      <name val="Arial"/>
      <family val="2"/>
    </font>
    <font>
      <b/>
      <sz val="12"/>
      <color indexed="57"/>
      <name val="Arial"/>
      <family val="2"/>
    </font>
    <font>
      <b/>
      <sz val="14"/>
      <color indexed="12"/>
      <name val="Arial"/>
      <family val="2"/>
    </font>
    <font>
      <b/>
      <sz val="14"/>
      <color theme="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b/>
      <sz val="18"/>
      <name val="Arial"/>
      <family val="2"/>
      <charset val="238"/>
    </font>
    <font>
      <b/>
      <sz val="16"/>
      <name val="Arial"/>
      <family val="2"/>
      <charset val="238"/>
    </font>
    <font>
      <sz val="14"/>
      <name val="Arial"/>
      <family val="2"/>
    </font>
    <font>
      <b/>
      <sz val="14"/>
      <color indexed="53"/>
      <name val="Arial"/>
      <family val="2"/>
    </font>
    <font>
      <b/>
      <sz val="16"/>
      <name val="Arial"/>
      <family val="2"/>
    </font>
    <font>
      <sz val="16"/>
      <name val="Arial"/>
      <family val="2"/>
      <charset val="238"/>
    </font>
    <font>
      <sz val="14"/>
      <name val="Arial"/>
      <family val="2"/>
      <charset val="238"/>
    </font>
    <font>
      <b/>
      <sz val="8"/>
      <color indexed="81"/>
      <name val="Tahoma"/>
      <family val="2"/>
      <charset val="238"/>
    </font>
    <font>
      <sz val="14"/>
      <color rgb="FFFBDE2D"/>
      <name val="Inherit"/>
    </font>
    <font>
      <sz val="10"/>
      <color rgb="FF000000"/>
      <name val="Consolas"/>
      <family val="3"/>
    </font>
    <font>
      <sz val="10"/>
      <color rgb="FF666600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 tint="-0.499984740745262"/>
        <bgColor indexed="2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692F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</fills>
  <borders count="14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8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31" fillId="0" borderId="0"/>
    <xf numFmtId="0" fontId="33" fillId="0" borderId="0"/>
    <xf numFmtId="43" fontId="17" fillId="0" borderId="0" applyFont="0" applyFill="0" applyBorder="0" applyAlignment="0" applyProtection="0"/>
    <xf numFmtId="0" fontId="45" fillId="0" borderId="0"/>
  </cellStyleXfs>
  <cellXfs count="1133">
    <xf numFmtId="0" fontId="0" fillId="0" borderId="0" xfId="0"/>
    <xf numFmtId="0" fontId="1" fillId="0" borderId="0" xfId="0" applyFont="1" applyFill="1" applyAlignmen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/>
    <xf numFmtId="0" fontId="4" fillId="0" borderId="0" xfId="0" applyFont="1" applyFill="1" applyAlignment="1"/>
    <xf numFmtId="0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9" xfId="0" applyFont="1" applyFill="1" applyBorder="1" applyAlignment="1"/>
    <xf numFmtId="0" fontId="2" fillId="0" borderId="12" xfId="0" applyFont="1" applyFill="1" applyBorder="1"/>
    <xf numFmtId="0" fontId="2" fillId="0" borderId="0" xfId="0" applyNumberFormat="1" applyFont="1" applyFill="1"/>
    <xf numFmtId="0" fontId="2" fillId="0" borderId="13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1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2" fillId="0" borderId="0" xfId="0" applyNumberFormat="1" applyFont="1" applyFill="1" applyAlignment="1">
      <alignment horizont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5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4" fillId="0" borderId="0" xfId="0" applyFont="1" applyFill="1" applyBorder="1" applyAlignment="1"/>
    <xf numFmtId="0" fontId="2" fillId="0" borderId="0" xfId="0" applyFont="1" applyFill="1" applyAlignment="1"/>
    <xf numFmtId="9" fontId="2" fillId="0" borderId="0" xfId="2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0" fontId="8" fillId="0" borderId="33" xfId="0" applyNumberFormat="1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35" xfId="0" applyFont="1" applyFill="1" applyBorder="1" applyAlignment="1">
      <alignment horizontal="center"/>
    </xf>
    <xf numFmtId="0" fontId="8" fillId="0" borderId="36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34" xfId="0" applyFont="1" applyFill="1" applyBorder="1"/>
    <xf numFmtId="166" fontId="8" fillId="0" borderId="34" xfId="0" applyNumberFormat="1" applyFont="1" applyFill="1" applyBorder="1" applyAlignment="1">
      <alignment horizontal="center"/>
    </xf>
    <xf numFmtId="0" fontId="8" fillId="0" borderId="34" xfId="0" applyFont="1" applyFill="1" applyBorder="1" applyAlignment="1"/>
    <xf numFmtId="166" fontId="9" fillId="2" borderId="1" xfId="2" applyNumberFormat="1" applyFont="1" applyFill="1" applyBorder="1" applyAlignment="1">
      <alignment horizontal="center"/>
    </xf>
    <xf numFmtId="166" fontId="9" fillId="2" borderId="38" xfId="2" applyNumberFormat="1" applyFont="1" applyFill="1" applyBorder="1" applyAlignment="1">
      <alignment horizontal="center"/>
    </xf>
    <xf numFmtId="166" fontId="9" fillId="2" borderId="39" xfId="2" applyNumberFormat="1" applyFont="1" applyFill="1" applyBorder="1" applyAlignment="1">
      <alignment horizontal="center" wrapText="1"/>
    </xf>
    <xf numFmtId="2" fontId="9" fillId="0" borderId="4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5" fontId="2" fillId="3" borderId="32" xfId="0" applyNumberFormat="1" applyFont="1" applyFill="1" applyBorder="1" applyAlignment="1">
      <alignment horizontal="center" vertical="center" wrapText="1"/>
    </xf>
    <xf numFmtId="0" fontId="2" fillId="3" borderId="50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vertical="center"/>
    </xf>
    <xf numFmtId="0" fontId="0" fillId="0" borderId="5" xfId="0" applyBorder="1"/>
    <xf numFmtId="0" fontId="0" fillId="0" borderId="16" xfId="0" applyBorder="1"/>
    <xf numFmtId="0" fontId="0" fillId="4" borderId="16" xfId="0" applyFill="1" applyBorder="1"/>
    <xf numFmtId="0" fontId="20" fillId="4" borderId="16" xfId="3" applyFill="1" applyBorder="1"/>
    <xf numFmtId="0" fontId="0" fillId="3" borderId="16" xfId="0" applyFill="1" applyBorder="1"/>
    <xf numFmtId="0" fontId="0" fillId="0" borderId="16" xfId="0" applyFill="1" applyBorder="1"/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55" xfId="0" applyBorder="1"/>
    <xf numFmtId="0" fontId="0" fillId="0" borderId="1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167" fontId="0" fillId="0" borderId="0" xfId="0" applyNumberFormat="1"/>
    <xf numFmtId="10" fontId="0" fillId="0" borderId="0" xfId="0" applyNumberFormat="1"/>
    <xf numFmtId="10" fontId="0" fillId="0" borderId="59" xfId="0" applyNumberFormat="1" applyBorder="1"/>
    <xf numFmtId="167" fontId="0" fillId="0" borderId="59" xfId="0" applyNumberFormat="1" applyBorder="1"/>
    <xf numFmtId="167" fontId="0" fillId="0" borderId="21" xfId="0" applyNumberFormat="1" applyBorder="1"/>
    <xf numFmtId="0" fontId="0" fillId="0" borderId="60" xfId="0" applyBorder="1"/>
    <xf numFmtId="0" fontId="0" fillId="0" borderId="59" xfId="0" applyBorder="1"/>
    <xf numFmtId="0" fontId="0" fillId="0" borderId="29" xfId="0" applyBorder="1"/>
    <xf numFmtId="0" fontId="0" fillId="0" borderId="61" xfId="0" applyBorder="1"/>
    <xf numFmtId="0" fontId="0" fillId="0" borderId="25" xfId="0" applyBorder="1"/>
    <xf numFmtId="0" fontId="0" fillId="0" borderId="62" xfId="0" applyBorder="1"/>
    <xf numFmtId="10" fontId="0" fillId="0" borderId="54" xfId="0" applyNumberFormat="1" applyBorder="1"/>
    <xf numFmtId="10" fontId="0" fillId="0" borderId="0" xfId="0" applyNumberFormat="1" applyBorder="1"/>
    <xf numFmtId="0" fontId="2" fillId="0" borderId="6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166" fontId="2" fillId="0" borderId="5" xfId="2" applyNumberFormat="1" applyFont="1" applyFill="1" applyBorder="1" applyAlignment="1">
      <alignment horizontal="center"/>
    </xf>
    <xf numFmtId="0" fontId="2" fillId="0" borderId="5" xfId="0" applyFont="1" applyFill="1" applyBorder="1"/>
    <xf numFmtId="9" fontId="21" fillId="0" borderId="5" xfId="0" applyNumberFormat="1" applyFont="1" applyFill="1" applyBorder="1" applyAlignment="1">
      <alignment horizontal="right"/>
    </xf>
    <xf numFmtId="0" fontId="2" fillId="0" borderId="60" xfId="0" applyFont="1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right"/>
    </xf>
    <xf numFmtId="10" fontId="2" fillId="0" borderId="45" xfId="2" applyNumberFormat="1" applyFont="1" applyFill="1" applyBorder="1" applyAlignment="1">
      <alignment horizontal="center"/>
    </xf>
    <xf numFmtId="166" fontId="2" fillId="0" borderId="0" xfId="2" applyNumberFormat="1" applyFont="1" applyFill="1" applyBorder="1" applyAlignment="1">
      <alignment horizontal="center"/>
    </xf>
    <xf numFmtId="9" fontId="21" fillId="0" borderId="0" xfId="0" applyNumberFormat="1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0" fontId="2" fillId="0" borderId="46" xfId="0" applyFont="1" applyFill="1" applyBorder="1" applyAlignment="1">
      <alignment horizontal="center"/>
    </xf>
    <xf numFmtId="0" fontId="2" fillId="0" borderId="47" xfId="0" applyFont="1" applyFill="1" applyBorder="1" applyAlignment="1">
      <alignment horizontal="right"/>
    </xf>
    <xf numFmtId="10" fontId="2" fillId="0" borderId="48" xfId="2" applyNumberFormat="1" applyFont="1" applyFill="1" applyBorder="1" applyAlignment="1">
      <alignment horizontal="center"/>
    </xf>
    <xf numFmtId="9" fontId="21" fillId="0" borderId="0" xfId="2" applyFont="1" applyFill="1" applyBorder="1" applyAlignment="1">
      <alignment horizontal="right"/>
    </xf>
    <xf numFmtId="166" fontId="21" fillId="0" borderId="0" xfId="0" applyNumberFormat="1" applyFont="1" applyFill="1" applyBorder="1"/>
    <xf numFmtId="166" fontId="2" fillId="0" borderId="59" xfId="0" applyNumberFormat="1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9" fontId="21" fillId="0" borderId="25" xfId="2" applyFont="1" applyFill="1" applyBorder="1" applyAlignment="1">
      <alignment horizontal="center"/>
    </xf>
    <xf numFmtId="166" fontId="2" fillId="0" borderId="25" xfId="2" applyNumberFormat="1" applyFont="1" applyFill="1" applyBorder="1" applyAlignment="1">
      <alignment horizontal="center"/>
    </xf>
    <xf numFmtId="0" fontId="2" fillId="0" borderId="25" xfId="0" applyFont="1" applyFill="1" applyBorder="1"/>
    <xf numFmtId="0" fontId="2" fillId="0" borderId="62" xfId="0" applyFont="1" applyFill="1" applyBorder="1"/>
    <xf numFmtId="175" fontId="0" fillId="3" borderId="0" xfId="0" applyNumberFormat="1" applyFill="1" applyBorder="1"/>
    <xf numFmtId="0" fontId="0" fillId="0" borderId="0" xfId="0"/>
    <xf numFmtId="165" fontId="2" fillId="0" borderId="25" xfId="0" applyNumberFormat="1" applyFont="1" applyFill="1" applyBorder="1" applyAlignment="1">
      <alignment horizontal="left"/>
    </xf>
    <xf numFmtId="167" fontId="0" fillId="0" borderId="7" xfId="0" applyNumberFormat="1" applyBorder="1"/>
    <xf numFmtId="175" fontId="0" fillId="0" borderId="7" xfId="0" applyNumberFormat="1" applyBorder="1"/>
    <xf numFmtId="0" fontId="0" fillId="0" borderId="7" xfId="0" applyBorder="1"/>
    <xf numFmtId="0" fontId="8" fillId="0" borderId="35" xfId="0" applyFont="1" applyFill="1" applyBorder="1" applyAlignment="1">
      <alignment horizontal="left"/>
    </xf>
    <xf numFmtId="166" fontId="9" fillId="2" borderId="3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8" fillId="0" borderId="0" xfId="0" applyNumberFormat="1" applyFont="1" applyFill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4" fillId="0" borderId="25" xfId="0" applyNumberFormat="1" applyFont="1" applyFill="1" applyBorder="1" applyAlignment="1"/>
    <xf numFmtId="0" fontId="8" fillId="0" borderId="60" xfId="0" applyFont="1" applyFill="1" applyBorder="1"/>
    <xf numFmtId="0" fontId="8" fillId="0" borderId="56" xfId="0" applyFont="1" applyFill="1" applyBorder="1" applyAlignment="1">
      <alignment horizontal="center" vertical="center" wrapText="1"/>
    </xf>
    <xf numFmtId="0" fontId="8" fillId="0" borderId="57" xfId="0" applyFont="1" applyFill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8" fillId="0" borderId="59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18" fillId="0" borderId="31" xfId="0" applyFont="1" applyBorder="1" applyAlignment="1">
      <alignment vertical="center"/>
    </xf>
    <xf numFmtId="0" fontId="18" fillId="0" borderId="53" xfId="0" applyFont="1" applyBorder="1" applyAlignment="1">
      <alignment vertical="center"/>
    </xf>
    <xf numFmtId="0" fontId="4" fillId="0" borderId="67" xfId="0" applyNumberFormat="1" applyFont="1" applyFill="1" applyBorder="1" applyAlignment="1"/>
    <xf numFmtId="0" fontId="2" fillId="0" borderId="64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left"/>
    </xf>
    <xf numFmtId="0" fontId="2" fillId="0" borderId="32" xfId="0" applyFont="1" applyFill="1" applyBorder="1"/>
    <xf numFmtId="166" fontId="2" fillId="0" borderId="32" xfId="0" applyNumberFormat="1" applyFont="1" applyFill="1" applyBorder="1" applyAlignment="1">
      <alignment horizontal="center"/>
    </xf>
    <xf numFmtId="166" fontId="2" fillId="0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/>
    </xf>
    <xf numFmtId="166" fontId="11" fillId="2" borderId="32" xfId="2" applyNumberFormat="1" applyFont="1" applyFill="1" applyBorder="1" applyAlignment="1">
      <alignment horizontal="center" wrapText="1"/>
    </xf>
    <xf numFmtId="0" fontId="11" fillId="2" borderId="32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left"/>
    </xf>
    <xf numFmtId="0" fontId="2" fillId="0" borderId="64" xfId="0" applyFont="1" applyFill="1" applyBorder="1"/>
    <xf numFmtId="166" fontId="2" fillId="0" borderId="64" xfId="0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/>
    </xf>
    <xf numFmtId="166" fontId="11" fillId="2" borderId="64" xfId="2" applyNumberFormat="1" applyFont="1" applyFill="1" applyBorder="1" applyAlignment="1">
      <alignment horizontal="center" wrapText="1"/>
    </xf>
    <xf numFmtId="0" fontId="11" fillId="2" borderId="64" xfId="0" applyFont="1" applyFill="1" applyBorder="1" applyAlignment="1">
      <alignment horizontal="center"/>
    </xf>
    <xf numFmtId="0" fontId="2" fillId="0" borderId="66" xfId="0" applyFont="1" applyFill="1" applyBorder="1" applyAlignment="1">
      <alignment horizontal="center"/>
    </xf>
    <xf numFmtId="0" fontId="0" fillId="0" borderId="68" xfId="0" applyFont="1" applyBorder="1"/>
    <xf numFmtId="166" fontId="9" fillId="2" borderId="33" xfId="2" applyNumberFormat="1" applyFont="1" applyFill="1" applyBorder="1" applyAlignment="1">
      <alignment horizontal="center" wrapText="1"/>
    </xf>
    <xf numFmtId="166" fontId="9" fillId="2" borderId="1" xfId="2" applyNumberFormat="1" applyFont="1" applyFill="1" applyBorder="1" applyAlignment="1">
      <alignment horizontal="center" wrapText="1"/>
    </xf>
    <xf numFmtId="167" fontId="11" fillId="2" borderId="64" xfId="2" applyNumberFormat="1" applyFont="1" applyFill="1" applyBorder="1" applyAlignment="1">
      <alignment horizontal="center"/>
    </xf>
    <xf numFmtId="1" fontId="11" fillId="2" borderId="64" xfId="2" applyNumberFormat="1" applyFont="1" applyFill="1" applyBorder="1" applyAlignment="1">
      <alignment horizontal="center"/>
    </xf>
    <xf numFmtId="1" fontId="11" fillId="2" borderId="64" xfId="0" applyNumberFormat="1" applyFont="1" applyFill="1" applyBorder="1" applyAlignment="1">
      <alignment horizontal="center"/>
    </xf>
    <xf numFmtId="0" fontId="0" fillId="0" borderId="65" xfId="0" applyFont="1" applyBorder="1"/>
    <xf numFmtId="0" fontId="0" fillId="0" borderId="21" xfId="0" applyFont="1" applyBorder="1"/>
    <xf numFmtId="0" fontId="0" fillId="0" borderId="69" xfId="0" applyFont="1" applyBorder="1"/>
    <xf numFmtId="0" fontId="21" fillId="0" borderId="5" xfId="0" applyFont="1" applyFill="1" applyBorder="1" applyAlignment="1">
      <alignment horizontal="right"/>
    </xf>
    <xf numFmtId="165" fontId="2" fillId="0" borderId="5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9" fontId="21" fillId="0" borderId="25" xfId="2" applyFont="1" applyFill="1" applyBorder="1" applyAlignment="1">
      <alignment horizontal="right"/>
    </xf>
    <xf numFmtId="0" fontId="0" fillId="0" borderId="70" xfId="0" applyBorder="1"/>
    <xf numFmtId="0" fontId="2" fillId="0" borderId="30" xfId="0" applyNumberFormat="1" applyFont="1" applyFill="1" applyBorder="1" applyAlignment="1">
      <alignment horizontal="center"/>
    </xf>
    <xf numFmtId="0" fontId="2" fillId="0" borderId="71" xfId="0" applyFont="1" applyFill="1" applyBorder="1"/>
    <xf numFmtId="0" fontId="2" fillId="0" borderId="72" xfId="0" applyNumberFormat="1" applyFont="1" applyFill="1" applyBorder="1" applyAlignment="1">
      <alignment horizontal="center"/>
    </xf>
    <xf numFmtId="0" fontId="2" fillId="0" borderId="73" xfId="0" applyNumberFormat="1" applyFont="1" applyFill="1" applyBorder="1" applyAlignment="1">
      <alignment horizontal="center"/>
    </xf>
    <xf numFmtId="2" fontId="2" fillId="0" borderId="71" xfId="0" applyNumberFormat="1" applyFont="1" applyFill="1" applyBorder="1" applyAlignment="1">
      <alignment horizontal="right"/>
    </xf>
    <xf numFmtId="0" fontId="2" fillId="0" borderId="75" xfId="0" applyFont="1" applyFill="1" applyBorder="1"/>
    <xf numFmtId="2" fontId="2" fillId="0" borderId="51" xfId="0" applyNumberFormat="1" applyFont="1" applyFill="1" applyBorder="1" applyAlignment="1">
      <alignment horizontal="center"/>
    </xf>
    <xf numFmtId="0" fontId="2" fillId="0" borderId="77" xfId="0" applyFont="1" applyFill="1" applyBorder="1"/>
    <xf numFmtId="2" fontId="2" fillId="0" borderId="51" xfId="0" applyNumberFormat="1" applyFont="1" applyFill="1" applyBorder="1" applyAlignment="1">
      <alignment horizontal="right"/>
    </xf>
    <xf numFmtId="2" fontId="2" fillId="0" borderId="74" xfId="0" applyNumberFormat="1" applyFont="1" applyFill="1" applyBorder="1" applyAlignment="1">
      <alignment horizontal="center"/>
    </xf>
    <xf numFmtId="0" fontId="2" fillId="0" borderId="79" xfId="0" applyFont="1" applyFill="1" applyBorder="1"/>
    <xf numFmtId="0" fontId="2" fillId="0" borderId="0" xfId="0" applyFont="1" applyFill="1" applyBorder="1" applyAlignment="1">
      <alignment horizontal="right"/>
    </xf>
    <xf numFmtId="10" fontId="2" fillId="0" borderId="59" xfId="0" applyNumberFormat="1" applyFont="1" applyFill="1" applyBorder="1" applyAlignment="1">
      <alignment horizontal="center"/>
    </xf>
    <xf numFmtId="10" fontId="2" fillId="0" borderId="62" xfId="0" applyNumberFormat="1" applyFont="1" applyFill="1" applyBorder="1" applyAlignment="1">
      <alignment horizontal="center"/>
    </xf>
    <xf numFmtId="9" fontId="21" fillId="0" borderId="34" xfId="2" applyFont="1" applyFill="1" applyBorder="1" applyAlignment="1">
      <alignment horizontal="right"/>
    </xf>
    <xf numFmtId="165" fontId="2" fillId="0" borderId="34" xfId="0" applyNumberFormat="1" applyFont="1" applyFill="1" applyBorder="1" applyAlignment="1">
      <alignment horizontal="left"/>
    </xf>
    <xf numFmtId="166" fontId="2" fillId="0" borderId="34" xfId="2" applyNumberFormat="1" applyFont="1" applyFill="1" applyBorder="1" applyAlignment="1">
      <alignment horizontal="center"/>
    </xf>
    <xf numFmtId="0" fontId="2" fillId="0" borderId="34" xfId="0" applyFont="1" applyFill="1" applyBorder="1"/>
    <xf numFmtId="10" fontId="2" fillId="0" borderId="34" xfId="0" applyNumberFormat="1" applyFont="1" applyFill="1" applyBorder="1" applyAlignment="1">
      <alignment horizontal="center"/>
    </xf>
    <xf numFmtId="10" fontId="2" fillId="0" borderId="5" xfId="2" applyNumberFormat="1" applyFont="1" applyFill="1" applyBorder="1"/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right"/>
    </xf>
    <xf numFmtId="0" fontId="2" fillId="3" borderId="5" xfId="0" applyFont="1" applyFill="1" applyBorder="1"/>
    <xf numFmtId="9" fontId="21" fillId="3" borderId="5" xfId="0" applyNumberFormat="1" applyFont="1" applyFill="1" applyBorder="1" applyAlignment="1">
      <alignment horizontal="right"/>
    </xf>
    <xf numFmtId="165" fontId="2" fillId="3" borderId="55" xfId="0" applyNumberFormat="1" applyFont="1" applyFill="1" applyBorder="1" applyAlignment="1">
      <alignment horizontal="left"/>
    </xf>
    <xf numFmtId="0" fontId="2" fillId="0" borderId="59" xfId="0" applyFont="1" applyFill="1" applyBorder="1"/>
    <xf numFmtId="0" fontId="8" fillId="0" borderId="12" xfId="0" applyFont="1" applyBorder="1"/>
    <xf numFmtId="0" fontId="8" fillId="0" borderId="55" xfId="0" applyFont="1" applyBorder="1"/>
    <xf numFmtId="0" fontId="2" fillId="0" borderId="82" xfId="0" applyNumberFormat="1" applyFont="1" applyFill="1" applyBorder="1" applyAlignment="1">
      <alignment horizontal="center"/>
    </xf>
    <xf numFmtId="165" fontId="2" fillId="0" borderId="34" xfId="0" applyNumberFormat="1" applyFont="1" applyFill="1" applyBorder="1"/>
    <xf numFmtId="0" fontId="0" fillId="0" borderId="34" xfId="0" applyBorder="1"/>
    <xf numFmtId="0" fontId="2" fillId="3" borderId="63" xfId="0" applyFont="1" applyFill="1" applyBorder="1" applyAlignment="1">
      <alignment horizontal="right"/>
    </xf>
    <xf numFmtId="10" fontId="2" fillId="3" borderId="55" xfId="0" applyNumberFormat="1" applyFont="1" applyFill="1" applyBorder="1" applyAlignment="1">
      <alignment horizontal="center"/>
    </xf>
    <xf numFmtId="0" fontId="2" fillId="3" borderId="60" xfId="0" applyFont="1" applyFill="1" applyBorder="1" applyAlignment="1">
      <alignment horizontal="right"/>
    </xf>
    <xf numFmtId="10" fontId="2" fillId="3" borderId="59" xfId="0" applyNumberFormat="1" applyFont="1" applyFill="1" applyBorder="1" applyAlignment="1">
      <alignment horizontal="center"/>
    </xf>
    <xf numFmtId="0" fontId="2" fillId="3" borderId="61" xfId="0" applyFont="1" applyFill="1" applyBorder="1" applyAlignment="1">
      <alignment horizontal="right"/>
    </xf>
    <xf numFmtId="10" fontId="2" fillId="3" borderId="62" xfId="0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0" fillId="0" borderId="63" xfId="0" applyBorder="1"/>
    <xf numFmtId="178" fontId="2" fillId="3" borderId="5" xfId="0" applyNumberFormat="1" applyFont="1" applyFill="1" applyBorder="1" applyAlignment="1">
      <alignment horizontal="center"/>
    </xf>
    <xf numFmtId="178" fontId="2" fillId="3" borderId="0" xfId="0" applyNumberFormat="1" applyFont="1" applyFill="1" applyBorder="1" applyAlignment="1">
      <alignment horizontal="center"/>
    </xf>
    <xf numFmtId="178" fontId="2" fillId="3" borderId="25" xfId="0" applyNumberFormat="1" applyFont="1" applyFill="1" applyBorder="1" applyAlignment="1">
      <alignment horizontal="center"/>
    </xf>
    <xf numFmtId="10" fontId="0" fillId="0" borderId="25" xfId="0" applyNumberFormat="1" applyBorder="1"/>
    <xf numFmtId="0" fontId="0" fillId="0" borderId="16" xfId="0" applyFill="1" applyBorder="1" applyAlignment="1">
      <alignment horizontal="center" vertical="center"/>
    </xf>
    <xf numFmtId="0" fontId="0" fillId="4" borderId="17" xfId="0" applyFill="1" applyBorder="1"/>
    <xf numFmtId="0" fontId="20" fillId="4" borderId="17" xfId="3" applyFill="1" applyBorder="1"/>
    <xf numFmtId="0" fontId="0" fillId="0" borderId="17" xfId="0" applyBorder="1"/>
    <xf numFmtId="0" fontId="0" fillId="0" borderId="17" xfId="0" applyFill="1" applyBorder="1"/>
    <xf numFmtId="10" fontId="11" fillId="6" borderId="64" xfId="2" applyNumberFormat="1" applyFont="1" applyFill="1" applyBorder="1" applyAlignment="1">
      <alignment horizontal="center"/>
    </xf>
    <xf numFmtId="166" fontId="11" fillId="6" borderId="32" xfId="2" applyNumberFormat="1" applyFont="1" applyFill="1" applyBorder="1" applyAlignment="1">
      <alignment horizontal="center"/>
    </xf>
    <xf numFmtId="166" fontId="11" fillId="6" borderId="64" xfId="2" applyNumberFormat="1" applyFont="1" applyFill="1" applyBorder="1" applyAlignment="1">
      <alignment horizontal="center"/>
    </xf>
    <xf numFmtId="10" fontId="25" fillId="0" borderId="0" xfId="2" applyNumberFormat="1" applyFont="1" applyFill="1" applyAlignment="1">
      <alignment horizontal="center" vertical="center"/>
    </xf>
    <xf numFmtId="2" fontId="25" fillId="0" borderId="0" xfId="0" applyNumberFormat="1" applyFont="1" applyFill="1" applyAlignment="1">
      <alignment horizontal="right" vertical="center"/>
    </xf>
    <xf numFmtId="165" fontId="25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right"/>
    </xf>
    <xf numFmtId="0" fontId="3" fillId="0" borderId="0" xfId="0" applyFont="1" applyFill="1"/>
    <xf numFmtId="167" fontId="0" fillId="0" borderId="83" xfId="0" applyNumberFormat="1" applyBorder="1"/>
    <xf numFmtId="0" fontId="26" fillId="0" borderId="0" xfId="0" applyNumberFormat="1" applyFont="1" applyFill="1" applyAlignment="1"/>
    <xf numFmtId="165" fontId="27" fillId="0" borderId="0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Alignment="1">
      <alignment horizontal="right" vertical="center"/>
    </xf>
    <xf numFmtId="0" fontId="23" fillId="0" borderId="12" xfId="0" applyFont="1" applyBorder="1"/>
    <xf numFmtId="10" fontId="0" fillId="6" borderId="0" xfId="0" applyNumberFormat="1" applyFill="1"/>
    <xf numFmtId="0" fontId="0" fillId="6" borderId="0" xfId="0" applyFill="1"/>
    <xf numFmtId="0" fontId="0" fillId="5" borderId="0" xfId="0" applyFill="1"/>
    <xf numFmtId="0" fontId="0" fillId="6" borderId="0" xfId="0" applyFill="1" applyBorder="1"/>
    <xf numFmtId="0" fontId="23" fillId="0" borderId="1" xfId="0" applyFont="1" applyBorder="1"/>
    <xf numFmtId="178" fontId="2" fillId="6" borderId="0" xfId="0" applyNumberFormat="1" applyFont="1" applyFill="1" applyBorder="1" applyAlignment="1">
      <alignment horizontal="center"/>
    </xf>
    <xf numFmtId="0" fontId="0" fillId="6" borderId="60" xfId="0" applyFill="1" applyBorder="1"/>
    <xf numFmtId="175" fontId="0" fillId="6" borderId="0" xfId="0" applyNumberFormat="1" applyFill="1" applyBorder="1"/>
    <xf numFmtId="0" fontId="29" fillId="0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6" borderId="5" xfId="0" applyFill="1" applyBorder="1"/>
    <xf numFmtId="10" fontId="0" fillId="6" borderId="5" xfId="0" applyNumberFormat="1" applyFill="1" applyBorder="1"/>
    <xf numFmtId="0" fontId="0" fillId="5" borderId="63" xfId="0" applyFill="1" applyBorder="1"/>
    <xf numFmtId="2" fontId="27" fillId="0" borderId="0" xfId="0" applyNumberFormat="1" applyFont="1" applyFill="1" applyAlignment="1">
      <alignment horizontal="center" vertical="center"/>
    </xf>
    <xf numFmtId="0" fontId="20" fillId="4" borderId="16" xfId="3" applyFill="1" applyBorder="1" applyAlignment="1"/>
    <xf numFmtId="10" fontId="0" fillId="0" borderId="16" xfId="0" applyNumberFormat="1" applyFill="1" applyBorder="1"/>
    <xf numFmtId="10" fontId="0" fillId="0" borderId="16" xfId="0" applyNumberFormat="1" applyBorder="1"/>
    <xf numFmtId="0" fontId="2" fillId="0" borderId="63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29" fillId="4" borderId="16" xfId="0" applyFont="1" applyFill="1" applyBorder="1" applyAlignment="1">
      <alignment vertical="center"/>
    </xf>
    <xf numFmtId="0" fontId="20" fillId="4" borderId="16" xfId="3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0" fillId="5" borderId="16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4" xfId="0" applyFill="1" applyBorder="1"/>
    <xf numFmtId="0" fontId="0" fillId="9" borderId="18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46" xfId="0" applyFill="1" applyBorder="1"/>
    <xf numFmtId="0" fontId="0" fillId="9" borderId="47" xfId="0" applyFill="1" applyBorder="1"/>
    <xf numFmtId="0" fontId="0" fillId="9" borderId="48" xfId="0" applyFill="1" applyBorder="1"/>
    <xf numFmtId="0" fontId="0" fillId="8" borderId="43" xfId="0" applyFill="1" applyBorder="1"/>
    <xf numFmtId="0" fontId="0" fillId="9" borderId="14" xfId="0" quotePrefix="1" applyFill="1" applyBorder="1"/>
    <xf numFmtId="0" fontId="0" fillId="8" borderId="14" xfId="0" quotePrefix="1" applyFill="1" applyBorder="1"/>
    <xf numFmtId="0" fontId="0" fillId="8" borderId="45" xfId="0" quotePrefix="1" applyFill="1" applyBorder="1"/>
    <xf numFmtId="0" fontId="0" fillId="9" borderId="0" xfId="0" quotePrefix="1" applyFill="1" applyBorder="1"/>
    <xf numFmtId="0" fontId="0" fillId="8" borderId="16" xfId="0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12" fillId="0" borderId="84" xfId="0" applyFont="1" applyBorder="1" applyAlignment="1" applyProtection="1">
      <alignment horizontal="center" vertical="center"/>
      <protection locked="0"/>
    </xf>
    <xf numFmtId="0" fontId="12" fillId="0" borderId="84" xfId="0" applyFont="1" applyBorder="1" applyAlignment="1" applyProtection="1">
      <protection locked="0"/>
    </xf>
    <xf numFmtId="0" fontId="0" fillId="0" borderId="84" xfId="0" applyBorder="1"/>
    <xf numFmtId="0" fontId="0" fillId="0" borderId="84" xfId="0" applyBorder="1" applyAlignment="1">
      <alignment horizontal="center"/>
    </xf>
    <xf numFmtId="0" fontId="12" fillId="8" borderId="16" xfId="0" applyFont="1" applyFill="1" applyBorder="1" applyAlignment="1" applyProtection="1">
      <alignment horizontal="center" vertical="center"/>
      <protection locked="0"/>
    </xf>
    <xf numFmtId="0" fontId="12" fillId="8" borderId="16" xfId="0" applyFont="1" applyFill="1" applyBorder="1" applyAlignment="1" applyProtection="1">
      <protection locked="0"/>
    </xf>
    <xf numFmtId="0" fontId="0" fillId="8" borderId="16" xfId="0" applyFill="1" applyBorder="1"/>
    <xf numFmtId="0" fontId="0" fillId="8" borderId="16" xfId="0" applyFill="1" applyBorder="1" applyAlignment="1">
      <alignment horizontal="center"/>
    </xf>
    <xf numFmtId="0" fontId="0" fillId="3" borderId="68" xfId="0" applyFont="1" applyFill="1" applyBorder="1"/>
    <xf numFmtId="0" fontId="0" fillId="3" borderId="65" xfId="0" applyFont="1" applyFill="1" applyBorder="1"/>
    <xf numFmtId="10" fontId="0" fillId="3" borderId="0" xfId="0" applyNumberFormat="1" applyFill="1" applyBorder="1"/>
    <xf numFmtId="0" fontId="0" fillId="3" borderId="25" xfId="0" applyFill="1" applyBorder="1"/>
    <xf numFmtId="0" fontId="0" fillId="3" borderId="0" xfId="0" applyFill="1"/>
    <xf numFmtId="10" fontId="0" fillId="3" borderId="0" xfId="0" applyNumberFormat="1" applyFill="1"/>
    <xf numFmtId="0" fontId="8" fillId="10" borderId="16" xfId="0" applyFont="1" applyFill="1" applyBorder="1" applyAlignment="1">
      <alignment horizontal="center" vertical="center"/>
    </xf>
    <xf numFmtId="0" fontId="28" fillId="10" borderId="16" xfId="0" applyFont="1" applyFill="1" applyBorder="1" applyAlignment="1">
      <alignment horizontal="center" vertical="center"/>
    </xf>
    <xf numFmtId="0" fontId="29" fillId="8" borderId="16" xfId="0" applyFont="1" applyFill="1" applyBorder="1" applyAlignment="1">
      <alignment vertical="center"/>
    </xf>
    <xf numFmtId="0" fontId="29" fillId="5" borderId="16" xfId="0" applyFont="1" applyFill="1" applyBorder="1" applyAlignment="1">
      <alignment vertical="center"/>
    </xf>
    <xf numFmtId="0" fontId="29" fillId="8" borderId="16" xfId="0" quotePrefix="1" applyFont="1" applyFill="1" applyBorder="1" applyAlignment="1">
      <alignment vertical="center"/>
    </xf>
    <xf numFmtId="0" fontId="2" fillId="0" borderId="0" xfId="0" quotePrefix="1" applyFont="1" applyFill="1"/>
    <xf numFmtId="0" fontId="0" fillId="4" borderId="16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wrapText="1"/>
    </xf>
    <xf numFmtId="0" fontId="2" fillId="0" borderId="20" xfId="0" applyFont="1" applyFill="1" applyBorder="1" applyAlignment="1">
      <alignment horizontal="center" wrapText="1"/>
    </xf>
    <xf numFmtId="167" fontId="2" fillId="0" borderId="64" xfId="0" applyNumberFormat="1" applyFont="1" applyFill="1" applyBorder="1" applyAlignment="1">
      <alignment horizontal="center"/>
    </xf>
    <xf numFmtId="167" fontId="2" fillId="0" borderId="64" xfId="2" applyNumberFormat="1" applyFont="1" applyFill="1" applyBorder="1" applyAlignment="1">
      <alignment horizontal="center"/>
    </xf>
    <xf numFmtId="167" fontId="0" fillId="0" borderId="68" xfId="0" applyNumberFormat="1" applyFont="1" applyBorder="1"/>
    <xf numFmtId="167" fontId="0" fillId="0" borderId="0" xfId="0" applyNumberFormat="1" applyBorder="1"/>
    <xf numFmtId="167" fontId="8" fillId="0" borderId="34" xfId="0" applyNumberFormat="1" applyFont="1" applyFill="1" applyBorder="1" applyAlignment="1">
      <alignment horizontal="center"/>
    </xf>
    <xf numFmtId="167" fontId="8" fillId="0" borderId="34" xfId="2" applyNumberFormat="1" applyFont="1" applyFill="1" applyBorder="1" applyAlignment="1">
      <alignment horizontal="center"/>
    </xf>
    <xf numFmtId="167" fontId="9" fillId="2" borderId="34" xfId="2" applyNumberFormat="1" applyFont="1" applyFill="1" applyBorder="1" applyAlignment="1">
      <alignment horizontal="center"/>
    </xf>
    <xf numFmtId="167" fontId="2" fillId="0" borderId="32" xfId="0" applyNumberFormat="1" applyFont="1" applyFill="1" applyBorder="1" applyAlignment="1">
      <alignment horizontal="center"/>
    </xf>
    <xf numFmtId="167" fontId="2" fillId="0" borderId="32" xfId="2" applyNumberFormat="1" applyFont="1" applyFill="1" applyBorder="1" applyAlignment="1">
      <alignment horizontal="center"/>
    </xf>
    <xf numFmtId="167" fontId="11" fillId="2" borderId="32" xfId="2" applyNumberFormat="1" applyFont="1" applyFill="1" applyBorder="1" applyAlignment="1">
      <alignment horizontal="center"/>
    </xf>
    <xf numFmtId="167" fontId="9" fillId="2" borderId="33" xfId="2" applyNumberFormat="1" applyFont="1" applyFill="1" applyBorder="1" applyAlignment="1">
      <alignment horizontal="center"/>
    </xf>
    <xf numFmtId="167" fontId="0" fillId="0" borderId="25" xfId="0" applyNumberFormat="1" applyBorder="1"/>
    <xf numFmtId="0" fontId="0" fillId="0" borderId="15" xfId="0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/>
    </xf>
    <xf numFmtId="4" fontId="2" fillId="0" borderId="66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4" fontId="2" fillId="0" borderId="21" xfId="0" applyNumberFormat="1" applyFont="1" applyFill="1" applyBorder="1" applyAlignment="1">
      <alignment horizontal="center"/>
    </xf>
    <xf numFmtId="4" fontId="0" fillId="0" borderId="65" xfId="0" applyNumberFormat="1" applyFont="1" applyBorder="1"/>
    <xf numFmtId="4" fontId="0" fillId="0" borderId="69" xfId="0" applyNumberFormat="1" applyFont="1" applyBorder="1"/>
    <xf numFmtId="4" fontId="0" fillId="0" borderId="0" xfId="0" applyNumberFormat="1"/>
    <xf numFmtId="4" fontId="0" fillId="0" borderId="21" xfId="0" applyNumberFormat="1" applyFont="1" applyBorder="1"/>
    <xf numFmtId="4" fontId="0" fillId="0" borderId="70" xfId="0" applyNumberFormat="1" applyBorder="1"/>
    <xf numFmtId="4" fontId="0" fillId="0" borderId="5" xfId="0" applyNumberFormat="1" applyBorder="1"/>
    <xf numFmtId="4" fontId="0" fillId="0" borderId="0" xfId="0" applyNumberFormat="1" applyBorder="1"/>
    <xf numFmtId="4" fontId="3" fillId="0" borderId="0" xfId="0" applyNumberFormat="1" applyFont="1" applyFill="1"/>
    <xf numFmtId="4" fontId="27" fillId="0" borderId="0" xfId="0" applyNumberFormat="1" applyFont="1" applyFill="1" applyAlignment="1">
      <alignment horizontal="right" vertical="center"/>
    </xf>
    <xf numFmtId="4" fontId="8" fillId="0" borderId="60" xfId="0" applyNumberFormat="1" applyFont="1" applyFill="1" applyBorder="1"/>
    <xf numFmtId="4" fontId="8" fillId="0" borderId="1" xfId="0" applyNumberFormat="1" applyFont="1" applyFill="1" applyBorder="1" applyAlignment="1">
      <alignment horizontal="center" wrapText="1"/>
    </xf>
    <xf numFmtId="4" fontId="2" fillId="0" borderId="32" xfId="0" applyNumberFormat="1" applyFont="1" applyFill="1" applyBorder="1" applyAlignment="1">
      <alignment horizontal="center"/>
    </xf>
    <xf numFmtId="4" fontId="2" fillId="0" borderId="50" xfId="0" applyNumberFormat="1" applyFont="1" applyFill="1" applyBorder="1" applyAlignment="1">
      <alignment horizontal="center"/>
    </xf>
    <xf numFmtId="4" fontId="0" fillId="0" borderId="55" xfId="0" applyNumberFormat="1" applyBorder="1"/>
    <xf numFmtId="4" fontId="0" fillId="0" borderId="21" xfId="0" applyNumberFormat="1" applyBorder="1"/>
    <xf numFmtId="4" fontId="0" fillId="0" borderId="59" xfId="0" applyNumberFormat="1" applyBorder="1"/>
    <xf numFmtId="4" fontId="2" fillId="0" borderId="0" xfId="0" applyNumberFormat="1" applyFont="1" applyFill="1"/>
    <xf numFmtId="4" fontId="2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8" fillId="0" borderId="1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7" fontId="0" fillId="0" borderId="0" xfId="0" applyNumberFormat="1" applyFill="1"/>
    <xf numFmtId="4" fontId="0" fillId="0" borderId="0" xfId="0" applyNumberFormat="1" applyFill="1"/>
    <xf numFmtId="167" fontId="9" fillId="0" borderId="34" xfId="2" applyNumberFormat="1" applyFont="1" applyFill="1" applyBorder="1" applyAlignment="1">
      <alignment horizontal="center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1" xfId="2" applyNumberFormat="1" applyFont="1" applyFill="1" applyBorder="1" applyAlignment="1">
      <alignment horizontal="center" wrapText="1"/>
    </xf>
    <xf numFmtId="166" fontId="9" fillId="0" borderId="38" xfId="2" applyNumberFormat="1" applyFont="1" applyFill="1" applyBorder="1" applyAlignment="1">
      <alignment horizontal="center"/>
    </xf>
    <xf numFmtId="166" fontId="9" fillId="0" borderId="39" xfId="2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/>
    </xf>
    <xf numFmtId="0" fontId="18" fillId="0" borderId="31" xfId="0" applyFont="1" applyFill="1" applyBorder="1" applyAlignment="1">
      <alignment vertical="center"/>
    </xf>
    <xf numFmtId="167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/>
    </xf>
    <xf numFmtId="166" fontId="11" fillId="0" borderId="32" xfId="2" applyNumberFormat="1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/>
    </xf>
    <xf numFmtId="0" fontId="18" fillId="0" borderId="53" xfId="0" applyFont="1" applyFill="1" applyBorder="1" applyAlignment="1">
      <alignment vertical="center"/>
    </xf>
    <xf numFmtId="167" fontId="11" fillId="0" borderId="64" xfId="2" applyNumberFormat="1" applyFont="1" applyFill="1" applyBorder="1" applyAlignment="1">
      <alignment horizontal="center"/>
    </xf>
    <xf numFmtId="166" fontId="11" fillId="0" borderId="64" xfId="2" applyNumberFormat="1" applyFont="1" applyFill="1" applyBorder="1" applyAlignment="1">
      <alignment horizontal="center"/>
    </xf>
    <xf numFmtId="1" fontId="11" fillId="0" borderId="64" xfId="2" applyNumberFormat="1" applyFont="1" applyFill="1" applyBorder="1" applyAlignment="1">
      <alignment horizontal="center"/>
    </xf>
    <xf numFmtId="1" fontId="11" fillId="0" borderId="64" xfId="0" applyNumberFormat="1" applyFont="1" applyFill="1" applyBorder="1" applyAlignment="1">
      <alignment horizontal="center"/>
    </xf>
    <xf numFmtId="0" fontId="0" fillId="0" borderId="60" xfId="0" applyFill="1" applyBorder="1"/>
    <xf numFmtId="0" fontId="0" fillId="0" borderId="59" xfId="0" applyFill="1" applyBorder="1"/>
    <xf numFmtId="166" fontId="11" fillId="0" borderId="64" xfId="2" applyNumberFormat="1" applyFont="1" applyFill="1" applyBorder="1" applyAlignment="1">
      <alignment horizontal="center" wrapText="1"/>
    </xf>
    <xf numFmtId="0" fontId="11" fillId="0" borderId="64" xfId="0" applyFont="1" applyFill="1" applyBorder="1" applyAlignment="1">
      <alignment horizontal="center"/>
    </xf>
    <xf numFmtId="0" fontId="0" fillId="0" borderId="68" xfId="0" applyFont="1" applyFill="1" applyBorder="1"/>
    <xf numFmtId="167" fontId="0" fillId="0" borderId="68" xfId="0" applyNumberFormat="1" applyFont="1" applyFill="1" applyBorder="1"/>
    <xf numFmtId="0" fontId="0" fillId="0" borderId="65" xfId="0" applyFont="1" applyFill="1" applyBorder="1"/>
    <xf numFmtId="4" fontId="0" fillId="0" borderId="65" xfId="0" applyNumberFormat="1" applyFont="1" applyFill="1" applyBorder="1"/>
    <xf numFmtId="4" fontId="0" fillId="0" borderId="69" xfId="0" applyNumberFormat="1" applyFont="1" applyFill="1" applyBorder="1"/>
    <xf numFmtId="4" fontId="0" fillId="0" borderId="21" xfId="0" applyNumberFormat="1" applyFont="1" applyFill="1" applyBorder="1"/>
    <xf numFmtId="0" fontId="0" fillId="0" borderId="25" xfId="0" applyFill="1" applyBorder="1"/>
    <xf numFmtId="0" fontId="0" fillId="0" borderId="7" xfId="0" applyFill="1" applyBorder="1"/>
    <xf numFmtId="0" fontId="0" fillId="0" borderId="5" xfId="0" applyFill="1" applyBorder="1"/>
    <xf numFmtId="4" fontId="0" fillId="0" borderId="70" xfId="0" applyNumberFormat="1" applyFill="1" applyBorder="1"/>
    <xf numFmtId="4" fontId="0" fillId="0" borderId="5" xfId="0" applyNumberFormat="1" applyFill="1" applyBorder="1"/>
    <xf numFmtId="4" fontId="0" fillId="0" borderId="0" xfId="0" applyNumberFormat="1" applyFill="1" applyBorder="1"/>
    <xf numFmtId="174" fontId="2" fillId="0" borderId="0" xfId="0" applyNumberFormat="1" applyFont="1" applyFill="1" applyBorder="1" applyAlignment="1">
      <alignment horizontal="left"/>
    </xf>
    <xf numFmtId="174" fontId="2" fillId="0" borderId="25" xfId="0" applyNumberFormat="1" applyFont="1" applyFill="1" applyBorder="1" applyAlignment="1">
      <alignment horizontal="left"/>
    </xf>
    <xf numFmtId="10" fontId="2" fillId="0" borderId="0" xfId="2" applyNumberFormat="1" applyFont="1" applyFill="1" applyBorder="1"/>
    <xf numFmtId="10" fontId="2" fillId="0" borderId="25" xfId="2" applyNumberFormat="1" applyFont="1" applyFill="1" applyBorder="1"/>
    <xf numFmtId="0" fontId="0" fillId="3" borderId="83" xfId="0" applyFill="1" applyBorder="1"/>
    <xf numFmtId="0" fontId="0" fillId="0" borderId="83" xfId="0" applyFill="1" applyBorder="1"/>
    <xf numFmtId="174" fontId="2" fillId="0" borderId="5" xfId="0" applyNumberFormat="1" applyFont="1" applyFill="1" applyBorder="1" applyAlignment="1">
      <alignment horizontal="left"/>
    </xf>
    <xf numFmtId="167" fontId="0" fillId="0" borderId="16" xfId="0" applyNumberFormat="1" applyBorder="1"/>
    <xf numFmtId="0" fontId="20" fillId="4" borderId="15" xfId="3" applyFill="1" applyBorder="1"/>
    <xf numFmtId="0" fontId="0" fillId="0" borderId="15" xfId="0" applyBorder="1"/>
    <xf numFmtId="4" fontId="0" fillId="0" borderId="0" xfId="0" applyNumberFormat="1" applyBorder="1" applyAlignment="1">
      <alignment horizontal="center"/>
    </xf>
    <xf numFmtId="4" fontId="0" fillId="0" borderId="59" xfId="0" applyNumberFormat="1" applyBorder="1" applyAlignment="1">
      <alignment horizontal="center"/>
    </xf>
    <xf numFmtId="167" fontId="2" fillId="0" borderId="53" xfId="0" applyNumberFormat="1" applyFont="1" applyFill="1" applyBorder="1" applyAlignment="1"/>
    <xf numFmtId="167" fontId="2" fillId="0" borderId="64" xfId="0" applyNumberFormat="1" applyFont="1" applyFill="1" applyBorder="1"/>
    <xf numFmtId="174" fontId="2" fillId="0" borderId="64" xfId="0" applyNumberFormat="1" applyFont="1" applyFill="1" applyBorder="1" applyAlignment="1">
      <alignment horizontal="center"/>
    </xf>
    <xf numFmtId="174" fontId="2" fillId="0" borderId="21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167" fontId="11" fillId="2" borderId="64" xfId="0" applyNumberFormat="1" applyFont="1" applyFill="1" applyBorder="1" applyAlignment="1">
      <alignment horizontal="center"/>
    </xf>
    <xf numFmtId="167" fontId="2" fillId="0" borderId="66" xfId="0" applyNumberFormat="1" applyFont="1" applyFill="1" applyBorder="1" applyAlignment="1">
      <alignment horizontal="center"/>
    </xf>
    <xf numFmtId="0" fontId="2" fillId="5" borderId="64" xfId="0" applyFont="1" applyFill="1" applyBorder="1" applyAlignment="1">
      <alignment horizontal="center"/>
    </xf>
    <xf numFmtId="167" fontId="11" fillId="0" borderId="64" xfId="2" applyNumberFormat="1" applyFont="1" applyFill="1" applyBorder="1" applyAlignment="1">
      <alignment horizontal="left"/>
    </xf>
    <xf numFmtId="0" fontId="2" fillId="6" borderId="52" xfId="0" applyFont="1" applyFill="1" applyBorder="1" applyAlignment="1"/>
    <xf numFmtId="0" fontId="2" fillId="6" borderId="53" xfId="0" applyFont="1" applyFill="1" applyBorder="1" applyAlignment="1"/>
    <xf numFmtId="175" fontId="0" fillId="6" borderId="60" xfId="0" applyNumberFormat="1" applyFill="1" applyBorder="1"/>
    <xf numFmtId="4" fontId="2" fillId="0" borderId="1" xfId="0" applyNumberFormat="1" applyFont="1" applyFill="1" applyBorder="1" applyAlignment="1">
      <alignment horizontal="left"/>
    </xf>
    <xf numFmtId="0" fontId="32" fillId="0" borderId="85" xfId="4" applyFont="1" applyBorder="1" applyAlignment="1">
      <alignment vertical="center"/>
    </xf>
    <xf numFmtId="0" fontId="32" fillId="0" borderId="86" xfId="4" applyFont="1" applyBorder="1" applyAlignment="1">
      <alignment vertical="center"/>
    </xf>
    <xf numFmtId="0" fontId="32" fillId="0" borderId="86" xfId="4" applyFont="1" applyBorder="1" applyAlignment="1">
      <alignment horizontal="center" vertical="center"/>
    </xf>
    <xf numFmtId="0" fontId="32" fillId="0" borderId="87" xfId="4" applyFont="1" applyBorder="1" applyAlignment="1">
      <alignment horizontal="center" vertical="center"/>
    </xf>
    <xf numFmtId="0" fontId="31" fillId="0" borderId="89" xfId="4" applyBorder="1" applyAlignment="1">
      <alignment vertical="center"/>
    </xf>
    <xf numFmtId="0" fontId="31" fillId="0" borderId="18" xfId="4" applyBorder="1" applyAlignment="1">
      <alignment vertical="center"/>
    </xf>
    <xf numFmtId="0" fontId="32" fillId="0" borderId="15" xfId="4" applyFont="1" applyBorder="1" applyAlignment="1">
      <alignment horizontal="center" vertical="center"/>
    </xf>
    <xf numFmtId="0" fontId="0" fillId="0" borderId="91" xfId="0" applyBorder="1"/>
    <xf numFmtId="0" fontId="0" fillId="0" borderId="92" xfId="0" applyBorder="1"/>
    <xf numFmtId="0" fontId="0" fillId="0" borderId="94" xfId="0" applyBorder="1"/>
    <xf numFmtId="0" fontId="0" fillId="0" borderId="0" xfId="0" applyFill="1" applyBorder="1" applyAlignment="1">
      <alignment horizontal="center"/>
    </xf>
    <xf numFmtId="0" fontId="0" fillId="0" borderId="94" xfId="0" applyFill="1" applyBorder="1"/>
    <xf numFmtId="0" fontId="0" fillId="0" borderId="96" xfId="0" applyFill="1" applyBorder="1"/>
    <xf numFmtId="0" fontId="0" fillId="0" borderId="98" xfId="0" applyBorder="1"/>
    <xf numFmtId="0" fontId="0" fillId="0" borderId="98" xfId="0" applyFill="1" applyBorder="1"/>
    <xf numFmtId="0" fontId="34" fillId="0" borderId="0" xfId="5" applyFont="1" applyBorder="1" applyAlignment="1">
      <alignment vertical="center"/>
    </xf>
    <xf numFmtId="0" fontId="34" fillId="0" borderId="0" xfId="5" applyFont="1" applyFill="1" applyBorder="1" applyAlignment="1">
      <alignment horizontal="right" vertical="center"/>
    </xf>
    <xf numFmtId="0" fontId="34" fillId="0" borderId="0" xfId="5" applyFont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0" fontId="0" fillId="0" borderId="92" xfId="0" applyFill="1" applyBorder="1" applyAlignment="1">
      <alignment horizontal="center"/>
    </xf>
    <xf numFmtId="0" fontId="0" fillId="0" borderId="98" xfId="0" applyFill="1" applyBorder="1" applyAlignment="1">
      <alignment horizontal="center"/>
    </xf>
    <xf numFmtId="0" fontId="32" fillId="0" borderId="88" xfId="4" applyFont="1" applyBorder="1" applyAlignment="1">
      <alignment horizontal="right" vertical="center"/>
    </xf>
    <xf numFmtId="0" fontId="32" fillId="0" borderId="90" xfId="4" applyFont="1" applyBorder="1" applyAlignment="1">
      <alignment horizontal="right" vertical="center"/>
    </xf>
    <xf numFmtId="0" fontId="0" fillId="0" borderId="85" xfId="0" applyBorder="1" applyAlignment="1">
      <alignment horizontal="left"/>
    </xf>
    <xf numFmtId="0" fontId="0" fillId="0" borderId="89" xfId="0" applyBorder="1" applyAlignment="1">
      <alignment horizontal="left"/>
    </xf>
    <xf numFmtId="0" fontId="18" fillId="0" borderId="89" xfId="0" applyFont="1" applyBorder="1" applyAlignment="1">
      <alignment horizontal="left" vertical="center"/>
    </xf>
    <xf numFmtId="0" fontId="18" fillId="0" borderId="97" xfId="0" applyFont="1" applyBorder="1" applyAlignment="1">
      <alignment horizontal="left" vertical="center"/>
    </xf>
    <xf numFmtId="0" fontId="0" fillId="0" borderId="92" xfId="0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98" xfId="0" applyFont="1" applyBorder="1" applyAlignment="1">
      <alignment horizontal="left" vertical="center"/>
    </xf>
    <xf numFmtId="0" fontId="0" fillId="0" borderId="98" xfId="0" applyBorder="1" applyAlignment="1">
      <alignment horizontal="left"/>
    </xf>
    <xf numFmtId="167" fontId="0" fillId="0" borderId="92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98" xfId="0" applyNumberFormat="1" applyFill="1" applyBorder="1" applyAlignment="1">
      <alignment horizontal="right"/>
    </xf>
    <xf numFmtId="167" fontId="0" fillId="0" borderId="93" xfId="0" applyNumberFormat="1" applyFill="1" applyBorder="1" applyAlignment="1"/>
    <xf numFmtId="167" fontId="0" fillId="0" borderId="95" xfId="0" applyNumberFormat="1" applyFill="1" applyBorder="1" applyAlignment="1"/>
    <xf numFmtId="167" fontId="0" fillId="0" borderId="99" xfId="0" applyNumberFormat="1" applyFill="1" applyBorder="1" applyAlignment="1"/>
    <xf numFmtId="0" fontId="0" fillId="0" borderId="94" xfId="0" applyFill="1" applyBorder="1" applyAlignment="1"/>
    <xf numFmtId="0" fontId="0" fillId="0" borderId="94" xfId="0" applyBorder="1" applyAlignment="1"/>
    <xf numFmtId="167" fontId="0" fillId="0" borderId="94" xfId="0" applyNumberFormat="1" applyBorder="1" applyAlignment="1"/>
    <xf numFmtId="167" fontId="0" fillId="0" borderId="96" xfId="0" applyNumberFormat="1" applyBorder="1" applyAlignment="1"/>
    <xf numFmtId="0" fontId="32" fillId="0" borderId="87" xfId="4" applyFont="1" applyBorder="1" applyAlignment="1">
      <alignment vertical="center"/>
    </xf>
    <xf numFmtId="0" fontId="32" fillId="0" borderId="15" xfId="4" applyFont="1" applyBorder="1" applyAlignment="1">
      <alignment vertical="center"/>
    </xf>
    <xf numFmtId="0" fontId="0" fillId="0" borderId="9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8" xfId="0" applyFill="1" applyBorder="1" applyAlignment="1">
      <alignment horizontal="center" vertical="center"/>
    </xf>
    <xf numFmtId="174" fontId="0" fillId="0" borderId="6" xfId="0" applyNumberFormat="1" applyBorder="1"/>
    <xf numFmtId="174" fontId="0" fillId="0" borderId="83" xfId="0" applyNumberFormat="1" applyBorder="1"/>
    <xf numFmtId="174" fontId="0" fillId="0" borderId="6" xfId="0" applyNumberFormat="1" applyFill="1" applyBorder="1"/>
    <xf numFmtId="174" fontId="0" fillId="0" borderId="83" xfId="0" applyNumberFormat="1" applyFill="1" applyBorder="1"/>
    <xf numFmtId="174" fontId="2" fillId="5" borderId="76" xfId="0" applyNumberFormat="1" applyFont="1" applyFill="1" applyBorder="1" applyAlignment="1">
      <alignment horizontal="center"/>
    </xf>
    <xf numFmtId="174" fontId="2" fillId="5" borderId="78" xfId="0" applyNumberFormat="1" applyFont="1" applyFill="1" applyBorder="1" applyAlignment="1">
      <alignment horizontal="center"/>
    </xf>
    <xf numFmtId="0" fontId="0" fillId="0" borderId="83" xfId="0" applyBorder="1"/>
    <xf numFmtId="174" fontId="2" fillId="0" borderId="76" xfId="0" applyNumberFormat="1" applyFont="1" applyFill="1" applyBorder="1" applyAlignment="1">
      <alignment horizontal="center"/>
    </xf>
    <xf numFmtId="174" fontId="2" fillId="0" borderId="78" xfId="0" applyNumberFormat="1" applyFont="1" applyFill="1" applyBorder="1" applyAlignment="1">
      <alignment horizontal="center"/>
    </xf>
    <xf numFmtId="174" fontId="2" fillId="0" borderId="81" xfId="0" applyNumberFormat="1" applyFont="1" applyFill="1" applyBorder="1" applyAlignment="1">
      <alignment horizontal="center"/>
    </xf>
    <xf numFmtId="174" fontId="2" fillId="0" borderId="12" xfId="0" applyNumberFormat="1" applyFont="1" applyFill="1" applyBorder="1" applyAlignment="1">
      <alignment horizontal="center"/>
    </xf>
    <xf numFmtId="167" fontId="0" fillId="0" borderId="91" xfId="0" applyNumberFormat="1" applyFill="1" applyBorder="1" applyAlignment="1"/>
    <xf numFmtId="0" fontId="2" fillId="0" borderId="1" xfId="0" applyNumberFormat="1" applyFont="1" applyFill="1" applyBorder="1" applyAlignment="1">
      <alignment horizontal="right"/>
    </xf>
    <xf numFmtId="0" fontId="34" fillId="0" borderId="0" xfId="5" applyFont="1" applyAlignment="1">
      <alignment vertical="center"/>
    </xf>
    <xf numFmtId="167" fontId="0" fillId="3" borderId="38" xfId="0" applyNumberFormat="1" applyFill="1" applyBorder="1"/>
    <xf numFmtId="167" fontId="0" fillId="0" borderId="1" xfId="0" applyNumberFormat="1" applyBorder="1"/>
    <xf numFmtId="49" fontId="12" fillId="6" borderId="51" xfId="0" applyNumberFormat="1" applyFont="1" applyFill="1" applyBorder="1" applyAlignment="1" applyProtection="1">
      <protection locked="0"/>
    </xf>
    <xf numFmtId="2" fontId="12" fillId="5" borderId="51" xfId="0" applyNumberFormat="1" applyFont="1" applyFill="1" applyBorder="1" applyAlignment="1" applyProtection="1">
      <protection locked="0"/>
    </xf>
    <xf numFmtId="10" fontId="12" fillId="6" borderId="51" xfId="0" applyNumberFormat="1" applyFont="1" applyFill="1" applyBorder="1" applyAlignment="1" applyProtection="1">
      <protection locked="0"/>
    </xf>
    <xf numFmtId="175" fontId="0" fillId="0" borderId="0" xfId="0" applyNumberFormat="1" applyFill="1" applyBorder="1"/>
    <xf numFmtId="10" fontId="2" fillId="6" borderId="78" xfId="0" applyNumberFormat="1" applyFont="1" applyFill="1" applyBorder="1" applyAlignment="1">
      <alignment horizontal="center"/>
    </xf>
    <xf numFmtId="10" fontId="2" fillId="6" borderId="80" xfId="0" applyNumberFormat="1" applyFont="1" applyFill="1" applyBorder="1" applyAlignment="1">
      <alignment horizontal="center"/>
    </xf>
    <xf numFmtId="10" fontId="2" fillId="6" borderId="76" xfId="2" applyNumberFormat="1" applyFont="1" applyFill="1" applyBorder="1" applyAlignment="1">
      <alignment horizontal="center"/>
    </xf>
    <xf numFmtId="166" fontId="22" fillId="6" borderId="51" xfId="0" applyNumberFormat="1" applyFont="1" applyFill="1" applyBorder="1" applyAlignment="1" applyProtection="1">
      <protection locked="0"/>
    </xf>
    <xf numFmtId="0" fontId="12" fillId="3" borderId="14" xfId="0" applyFont="1" applyFill="1" applyBorder="1" applyAlignment="1" applyProtection="1">
      <protection locked="0"/>
    </xf>
    <xf numFmtId="0" fontId="0" fillId="0" borderId="0" xfId="0"/>
    <xf numFmtId="0" fontId="12" fillId="0" borderId="43" xfId="0" applyFont="1" applyBorder="1" applyProtection="1">
      <protection locked="0"/>
    </xf>
    <xf numFmtId="0" fontId="12" fillId="0" borderId="44" xfId="0" applyFont="1" applyBorder="1" applyProtection="1">
      <protection locked="0"/>
    </xf>
    <xf numFmtId="0" fontId="12" fillId="0" borderId="14" xfId="0" applyFont="1" applyBorder="1" applyProtection="1"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Border="1" applyProtection="1">
      <protection locked="0"/>
    </xf>
    <xf numFmtId="0" fontId="12" fillId="0" borderId="47" xfId="0" applyFont="1" applyBorder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47" xfId="0" applyBorder="1"/>
    <xf numFmtId="0" fontId="13" fillId="0" borderId="18" xfId="0" applyFont="1" applyBorder="1" applyProtection="1">
      <protection locked="0"/>
    </xf>
    <xf numFmtId="0" fontId="12" fillId="0" borderId="18" xfId="0" applyFont="1" applyBorder="1" applyProtection="1">
      <protection locked="0"/>
    </xf>
    <xf numFmtId="0" fontId="12" fillId="0" borderId="18" xfId="0" applyNumberFormat="1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3" fillId="0" borderId="0" xfId="0" applyFont="1" applyBorder="1" applyProtection="1">
      <protection locked="0"/>
    </xf>
    <xf numFmtId="0" fontId="12" fillId="0" borderId="18" xfId="0" applyFont="1" applyFill="1" applyBorder="1" applyProtection="1">
      <protection locked="0"/>
    </xf>
    <xf numFmtId="0" fontId="0" fillId="0" borderId="0" xfId="0" applyBorder="1"/>
    <xf numFmtId="168" fontId="1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12" fillId="3" borderId="44" xfId="0" applyFont="1" applyFill="1" applyBorder="1" applyProtection="1">
      <protection locked="0"/>
    </xf>
    <xf numFmtId="0" fontId="12" fillId="0" borderId="0" xfId="0" applyFont="1" applyBorder="1" applyAlignment="1" applyProtection="1">
      <protection locked="0"/>
    </xf>
    <xf numFmtId="0" fontId="12" fillId="0" borderId="0" xfId="0" applyFont="1" applyFill="1" applyBorder="1" applyProtection="1">
      <protection locked="0"/>
    </xf>
    <xf numFmtId="0" fontId="0" fillId="0" borderId="0" xfId="0" applyBorder="1" applyAlignment="1"/>
    <xf numFmtId="0" fontId="0" fillId="0" borderId="0" xfId="0" applyFill="1"/>
    <xf numFmtId="0" fontId="13" fillId="0" borderId="18" xfId="0" applyFont="1" applyFill="1" applyBorder="1" applyProtection="1">
      <protection locked="0"/>
    </xf>
    <xf numFmtId="0" fontId="12" fillId="3" borderId="51" xfId="0" applyFont="1" applyFill="1" applyBorder="1" applyAlignment="1" applyProtection="1">
      <protection locked="0"/>
    </xf>
    <xf numFmtId="0" fontId="12" fillId="0" borderId="17" xfId="0" applyFont="1" applyBorder="1" applyAlignment="1" applyProtection="1">
      <protection locked="0"/>
    </xf>
    <xf numFmtId="0" fontId="12" fillId="0" borderId="16" xfId="0" applyFont="1" applyBorder="1" applyAlignment="1" applyProtection="1">
      <protection locked="0"/>
    </xf>
    <xf numFmtId="0" fontId="12" fillId="0" borderId="52" xfId="0" applyFont="1" applyFill="1" applyBorder="1" applyAlignment="1" applyProtection="1">
      <protection locked="0"/>
    </xf>
    <xf numFmtId="171" fontId="12" fillId="5" borderId="52" xfId="1" applyNumberFormat="1" applyFont="1" applyFill="1" applyBorder="1" applyAlignment="1" applyProtection="1">
      <protection locked="0"/>
    </xf>
    <xf numFmtId="170" fontId="12" fillId="6" borderId="52" xfId="1" applyNumberFormat="1" applyFont="1" applyFill="1" applyBorder="1" applyAlignment="1" applyProtection="1">
      <protection locked="0"/>
    </xf>
    <xf numFmtId="0" fontId="12" fillId="3" borderId="49" xfId="0" applyFont="1" applyFill="1" applyBorder="1" applyAlignment="1" applyProtection="1">
      <protection locked="0"/>
    </xf>
    <xf numFmtId="0" fontId="12" fillId="5" borderId="51" xfId="0" applyFont="1" applyFill="1" applyBorder="1" applyAlignment="1" applyProtection="1">
      <protection locked="0"/>
    </xf>
    <xf numFmtId="5" fontId="12" fillId="0" borderId="52" xfId="0" applyNumberFormat="1" applyFont="1" applyFill="1" applyBorder="1" applyAlignment="1" applyProtection="1"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2" fillId="5" borderId="49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protection locked="0"/>
    </xf>
    <xf numFmtId="0" fontId="12" fillId="5" borderId="51" xfId="0" applyNumberFormat="1" applyFont="1" applyFill="1" applyBorder="1" applyAlignment="1" applyProtection="1">
      <protection locked="0"/>
    </xf>
    <xf numFmtId="0" fontId="12" fillId="0" borderId="51" xfId="0" applyNumberFormat="1" applyFont="1" applyFill="1" applyBorder="1" applyAlignment="1" applyProtection="1">
      <protection locked="0"/>
    </xf>
    <xf numFmtId="0" fontId="35" fillId="0" borderId="0" xfId="0" applyFont="1"/>
    <xf numFmtId="0" fontId="36" fillId="0" borderId="85" xfId="4" applyFont="1" applyBorder="1" applyAlignment="1">
      <alignment vertical="center"/>
    </xf>
    <xf numFmtId="0" fontId="36" fillId="0" borderId="86" xfId="4" applyFont="1" applyBorder="1" applyAlignment="1">
      <alignment vertical="center"/>
    </xf>
    <xf numFmtId="0" fontId="36" fillId="0" borderId="86" xfId="4" applyFont="1" applyBorder="1" applyAlignment="1">
      <alignment horizontal="center" vertical="center"/>
    </xf>
    <xf numFmtId="0" fontId="36" fillId="0" borderId="87" xfId="4" applyFont="1" applyBorder="1" applyAlignment="1">
      <alignment vertical="center"/>
    </xf>
    <xf numFmtId="0" fontId="36" fillId="0" borderId="87" xfId="4" applyFont="1" applyBorder="1" applyAlignment="1">
      <alignment horizontal="center" vertical="center"/>
    </xf>
    <xf numFmtId="0" fontId="36" fillId="0" borderId="88" xfId="4" applyFont="1" applyBorder="1" applyAlignment="1">
      <alignment horizontal="right" vertical="center"/>
    </xf>
    <xf numFmtId="0" fontId="36" fillId="0" borderId="15" xfId="4" applyFont="1" applyBorder="1" applyAlignment="1">
      <alignment horizontal="center" vertical="center"/>
    </xf>
    <xf numFmtId="0" fontId="36" fillId="0" borderId="15" xfId="4" applyFont="1" applyBorder="1" applyAlignment="1">
      <alignment vertical="center"/>
    </xf>
    <xf numFmtId="0" fontId="36" fillId="0" borderId="90" xfId="4" applyFont="1" applyBorder="1" applyAlignment="1">
      <alignment horizontal="right" vertical="center"/>
    </xf>
    <xf numFmtId="0" fontId="37" fillId="0" borderId="0" xfId="0" applyFont="1"/>
    <xf numFmtId="4" fontId="22" fillId="0" borderId="1" xfId="0" applyNumberFormat="1" applyFont="1" applyFill="1" applyBorder="1" applyAlignment="1">
      <alignment horizontal="left"/>
    </xf>
    <xf numFmtId="0" fontId="12" fillId="0" borderId="0" xfId="0" applyFont="1" applyFill="1" applyBorder="1" applyAlignment="1"/>
    <xf numFmtId="0" fontId="37" fillId="0" borderId="0" xfId="0" applyFont="1" applyAlignment="1">
      <alignment horizontal="center"/>
    </xf>
    <xf numFmtId="0" fontId="22" fillId="0" borderId="89" xfId="4" applyFont="1" applyBorder="1" applyAlignment="1">
      <alignment vertical="center"/>
    </xf>
    <xf numFmtId="0" fontId="22" fillId="0" borderId="18" xfId="4" applyFont="1" applyBorder="1" applyAlignment="1">
      <alignment vertical="center"/>
    </xf>
    <xf numFmtId="0" fontId="37" fillId="0" borderId="91" xfId="0" applyFont="1" applyBorder="1"/>
    <xf numFmtId="167" fontId="37" fillId="0" borderId="93" xfId="0" applyNumberFormat="1" applyFont="1" applyFill="1" applyBorder="1" applyAlignment="1"/>
    <xf numFmtId="0" fontId="37" fillId="0" borderId="83" xfId="0" applyFont="1" applyFill="1" applyBorder="1"/>
    <xf numFmtId="0" fontId="37" fillId="0" borderId="94" xfId="0" applyFont="1" applyBorder="1"/>
    <xf numFmtId="167" fontId="37" fillId="0" borderId="95" xfId="0" applyNumberFormat="1" applyFont="1" applyFill="1" applyBorder="1" applyAlignment="1"/>
    <xf numFmtId="0" fontId="37" fillId="0" borderId="0" xfId="0" applyFont="1" applyFill="1" applyBorder="1"/>
    <xf numFmtId="0" fontId="37" fillId="0" borderId="89" xfId="0" applyFont="1" applyFill="1" applyBorder="1"/>
    <xf numFmtId="0" fontId="37" fillId="0" borderId="94" xfId="0" applyFont="1" applyFill="1" applyBorder="1"/>
    <xf numFmtId="0" fontId="37" fillId="0" borderId="96" xfId="0" applyFont="1" applyFill="1" applyBorder="1"/>
    <xf numFmtId="0" fontId="37" fillId="0" borderId="0" xfId="0" applyFont="1" applyAlignment="1"/>
    <xf numFmtId="0" fontId="22" fillId="0" borderId="0" xfId="5" applyFont="1" applyBorder="1" applyAlignment="1">
      <alignment vertical="center"/>
    </xf>
    <xf numFmtId="0" fontId="22" fillId="0" borderId="0" xfId="5" applyFont="1" applyFill="1" applyBorder="1" applyAlignment="1">
      <alignment horizontal="right" vertical="center"/>
    </xf>
    <xf numFmtId="167" fontId="37" fillId="0" borderId="91" xfId="0" applyNumberFormat="1" applyFont="1" applyFill="1" applyBorder="1" applyAlignment="1"/>
    <xf numFmtId="0" fontId="37" fillId="0" borderId="94" xfId="0" applyFont="1" applyFill="1" applyBorder="1" applyAlignment="1"/>
    <xf numFmtId="0" fontId="22" fillId="0" borderId="0" xfId="5" applyFont="1" applyBorder="1" applyAlignment="1">
      <alignment horizontal="right" vertical="center"/>
    </xf>
    <xf numFmtId="0" fontId="37" fillId="0" borderId="94" xfId="0" applyFont="1" applyBorder="1" applyAlignment="1"/>
    <xf numFmtId="167" fontId="37" fillId="0" borderId="94" xfId="0" applyNumberFormat="1" applyFont="1" applyBorder="1" applyAlignment="1"/>
    <xf numFmtId="167" fontId="37" fillId="0" borderId="96" xfId="0" applyNumberFormat="1" applyFont="1" applyBorder="1" applyAlignment="1"/>
    <xf numFmtId="0" fontId="37" fillId="0" borderId="83" xfId="0" applyFont="1" applyBorder="1"/>
    <xf numFmtId="0" fontId="22" fillId="0" borderId="0" xfId="5" applyFont="1" applyAlignment="1">
      <alignment vertical="center"/>
    </xf>
    <xf numFmtId="0" fontId="22" fillId="0" borderId="1" xfId="0" applyNumberFormat="1" applyFont="1" applyFill="1" applyBorder="1" applyAlignment="1">
      <alignment horizontal="right"/>
    </xf>
    <xf numFmtId="167" fontId="37" fillId="0" borderId="83" xfId="0" applyNumberFormat="1" applyFont="1" applyBorder="1"/>
    <xf numFmtId="0" fontId="12" fillId="6" borderId="51" xfId="0" applyFont="1" applyFill="1" applyBorder="1" applyAlignment="1" applyProtection="1">
      <protection locked="0"/>
    </xf>
    <xf numFmtId="0" fontId="12" fillId="6" borderId="49" xfId="0" applyFont="1" applyFill="1" applyBorder="1" applyAlignment="1" applyProtection="1">
      <protection locked="0"/>
    </xf>
    <xf numFmtId="10" fontId="12" fillId="6" borderId="49" xfId="0" applyNumberFormat="1" applyFont="1" applyFill="1" applyBorder="1" applyAlignment="1" applyProtection="1">
      <protection locked="0"/>
    </xf>
    <xf numFmtId="10" fontId="12" fillId="6" borderId="49" xfId="2" applyNumberFormat="1" applyFont="1" applyFill="1" applyBorder="1" applyAlignment="1" applyProtection="1">
      <protection locked="0"/>
    </xf>
    <xf numFmtId="0" fontId="13" fillId="0" borderId="0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left"/>
      <protection locked="0"/>
    </xf>
    <xf numFmtId="44" fontId="12" fillId="0" borderId="0" xfId="1" applyFont="1" applyBorder="1" applyAlignment="1" applyProtection="1">
      <alignment horizontal="center"/>
      <protection locked="0"/>
    </xf>
    <xf numFmtId="174" fontId="12" fillId="5" borderId="49" xfId="1" applyNumberFormat="1" applyFont="1" applyFill="1" applyBorder="1" applyAlignment="1" applyProtection="1">
      <protection locked="0"/>
    </xf>
    <xf numFmtId="0" fontId="12" fillId="0" borderId="51" xfId="0" applyFont="1" applyFill="1" applyBorder="1" applyAlignment="1" applyProtection="1">
      <protection locked="0"/>
    </xf>
    <xf numFmtId="0" fontId="13" fillId="0" borderId="18" xfId="0" applyFont="1" applyBorder="1" applyAlignment="1" applyProtection="1">
      <protection locked="0"/>
    </xf>
    <xf numFmtId="44" fontId="12" fillId="0" borderId="0" xfId="1" applyFont="1" applyBorder="1" applyAlignment="1" applyProtection="1">
      <protection locked="0"/>
    </xf>
    <xf numFmtId="4" fontId="22" fillId="0" borderId="39" xfId="0" applyNumberFormat="1" applyFont="1" applyFill="1" applyBorder="1" applyAlignment="1"/>
    <xf numFmtId="4" fontId="22" fillId="0" borderId="38" xfId="0" applyNumberFormat="1" applyFont="1" applyFill="1" applyBorder="1" applyAlignment="1"/>
    <xf numFmtId="0" fontId="12" fillId="3" borderId="43" xfId="0" applyFont="1" applyFill="1" applyBorder="1" applyProtection="1">
      <protection locked="0"/>
    </xf>
    <xf numFmtId="0" fontId="12" fillId="3" borderId="0" xfId="0" applyFont="1" applyFill="1" applyBorder="1" applyProtection="1">
      <protection locked="0"/>
    </xf>
    <xf numFmtId="0" fontId="0" fillId="3" borderId="0" xfId="0" applyFill="1" applyBorder="1"/>
    <xf numFmtId="0" fontId="0" fillId="3" borderId="14" xfId="0" applyFill="1" applyBorder="1"/>
    <xf numFmtId="0" fontId="12" fillId="3" borderId="0" xfId="0" applyFont="1" applyFill="1" applyBorder="1" applyAlignment="1" applyProtection="1">
      <protection locked="0"/>
    </xf>
    <xf numFmtId="0" fontId="12" fillId="3" borderId="47" xfId="0" applyFont="1" applyFill="1" applyBorder="1" applyProtection="1">
      <protection locked="0"/>
    </xf>
    <xf numFmtId="0" fontId="0" fillId="3" borderId="47" xfId="0" applyFill="1" applyBorder="1"/>
    <xf numFmtId="0" fontId="12" fillId="3" borderId="0" xfId="0" applyFont="1" applyFill="1" applyBorder="1" applyAlignment="1" applyProtection="1">
      <alignment horizontal="left"/>
      <protection locked="0"/>
    </xf>
    <xf numFmtId="0" fontId="12" fillId="3" borderId="46" xfId="0" applyFont="1" applyFill="1" applyBorder="1" applyProtection="1">
      <protection locked="0"/>
    </xf>
    <xf numFmtId="0" fontId="13" fillId="3" borderId="0" xfId="0" applyFont="1" applyFill="1" applyBorder="1" applyAlignment="1" applyProtection="1">
      <protection locked="0"/>
    </xf>
    <xf numFmtId="0" fontId="12" fillId="0" borderId="101" xfId="0" applyFont="1" applyFill="1" applyBorder="1" applyAlignment="1" applyProtection="1">
      <protection locked="0"/>
    </xf>
    <xf numFmtId="5" fontId="12" fillId="0" borderId="101" xfId="0" applyNumberFormat="1" applyFont="1" applyFill="1" applyBorder="1" applyAlignment="1" applyProtection="1">
      <protection locked="0"/>
    </xf>
    <xf numFmtId="171" fontId="12" fillId="5" borderId="101" xfId="1" applyNumberFormat="1" applyFont="1" applyFill="1" applyBorder="1" applyAlignment="1" applyProtection="1">
      <protection locked="0"/>
    </xf>
    <xf numFmtId="170" fontId="12" fillId="6" borderId="101" xfId="1" applyNumberFormat="1" applyFont="1" applyFill="1" applyBorder="1" applyAlignment="1" applyProtection="1">
      <protection locked="0"/>
    </xf>
    <xf numFmtId="0" fontId="12" fillId="3" borderId="45" xfId="0" applyFont="1" applyFill="1" applyBorder="1" applyProtection="1">
      <protection locked="0"/>
    </xf>
    <xf numFmtId="0" fontId="12" fillId="3" borderId="48" xfId="0" applyFont="1" applyFill="1" applyBorder="1" applyProtection="1">
      <protection locked="0"/>
    </xf>
    <xf numFmtId="0" fontId="12" fillId="0" borderId="49" xfId="0" applyFont="1" applyFill="1" applyBorder="1" applyAlignment="1" applyProtection="1">
      <protection locked="0"/>
    </xf>
    <xf numFmtId="0" fontId="10" fillId="3" borderId="44" xfId="0" applyFont="1" applyFill="1" applyBorder="1" applyAlignment="1" applyProtection="1">
      <alignment vertical="center" wrapText="1"/>
      <protection locked="0"/>
    </xf>
    <xf numFmtId="0" fontId="0" fillId="0" borderId="0" xfId="0" applyFont="1" applyFill="1"/>
    <xf numFmtId="0" fontId="0" fillId="0" borderId="44" xfId="0" applyFont="1" applyFill="1" applyBorder="1"/>
    <xf numFmtId="0" fontId="12" fillId="3" borderId="14" xfId="0" applyFont="1" applyFill="1" applyBorder="1" applyProtection="1">
      <protection locked="0"/>
    </xf>
    <xf numFmtId="0" fontId="0" fillId="0" borderId="18" xfId="0" applyFill="1" applyBorder="1"/>
    <xf numFmtId="0" fontId="12" fillId="3" borderId="48" xfId="0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horizontal="right"/>
      <protection locked="0"/>
    </xf>
    <xf numFmtId="0" fontId="12" fillId="3" borderId="47" xfId="0" applyFont="1" applyFill="1" applyBorder="1" applyAlignment="1" applyProtection="1">
      <protection locked="0"/>
    </xf>
    <xf numFmtId="0" fontId="0" fillId="0" borderId="14" xfId="0" applyFont="1" applyFill="1" applyBorder="1"/>
    <xf numFmtId="166" fontId="13" fillId="0" borderId="14" xfId="2" applyNumberFormat="1" applyFont="1" applyBorder="1" applyAlignment="1" applyProtection="1">
      <alignment horizontal="center"/>
      <protection locked="0"/>
    </xf>
    <xf numFmtId="44" fontId="12" fillId="3" borderId="0" xfId="1" applyFont="1" applyFill="1" applyBorder="1" applyAlignment="1" applyProtection="1">
      <protection locked="0"/>
    </xf>
    <xf numFmtId="0" fontId="12" fillId="3" borderId="0" xfId="0" applyFont="1" applyFill="1" applyBorder="1" applyAlignment="1" applyProtection="1">
      <alignment vertical="top"/>
      <protection locked="0"/>
    </xf>
    <xf numFmtId="0" fontId="12" fillId="0" borderId="14" xfId="0" applyFont="1" applyBorder="1" applyAlignment="1" applyProtection="1">
      <protection locked="0"/>
    </xf>
    <xf numFmtId="172" fontId="12" fillId="0" borderId="14" xfId="1" applyNumberFormat="1" applyFont="1" applyBorder="1" applyAlignment="1" applyProtection="1">
      <protection locked="0"/>
    </xf>
    <xf numFmtId="44" fontId="12" fillId="3" borderId="14" xfId="1" applyFont="1" applyFill="1" applyBorder="1" applyAlignment="1" applyProtection="1">
      <protection locked="0"/>
    </xf>
    <xf numFmtId="0" fontId="23" fillId="3" borderId="14" xfId="0" applyFont="1" applyFill="1" applyBorder="1" applyAlignment="1"/>
    <xf numFmtId="0" fontId="12" fillId="3" borderId="14" xfId="0" applyFont="1" applyFill="1" applyBorder="1" applyAlignment="1" applyProtection="1">
      <alignment vertical="top"/>
      <protection locked="0"/>
    </xf>
    <xf numFmtId="0" fontId="10" fillId="0" borderId="43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horizontal="left" vertical="center" wrapText="1"/>
      <protection locked="0"/>
    </xf>
    <xf numFmtId="0" fontId="10" fillId="0" borderId="44" xfId="0" applyFont="1" applyFill="1" applyBorder="1" applyAlignment="1" applyProtection="1">
      <alignment vertical="center" wrapText="1"/>
      <protection locked="0"/>
    </xf>
    <xf numFmtId="0" fontId="0" fillId="0" borderId="45" xfId="0" applyFont="1" applyFill="1" applyBorder="1"/>
    <xf numFmtId="0" fontId="12" fillId="0" borderId="18" xfId="0" applyFont="1" applyFill="1" applyBorder="1" applyAlignment="1" applyProtection="1">
      <protection locked="0"/>
    </xf>
    <xf numFmtId="0" fontId="12" fillId="0" borderId="14" xfId="0" applyFont="1" applyFill="1" applyBorder="1" applyProtection="1">
      <protection locked="0"/>
    </xf>
    <xf numFmtId="0" fontId="12" fillId="0" borderId="14" xfId="0" applyFont="1" applyFill="1" applyBorder="1" applyAlignment="1" applyProtection="1">
      <protection locked="0"/>
    </xf>
    <xf numFmtId="0" fontId="12" fillId="0" borderId="0" xfId="0" applyNumberFormat="1" applyFont="1" applyFill="1" applyBorder="1" applyAlignment="1" applyProtection="1">
      <protection locked="0"/>
    </xf>
    <xf numFmtId="0" fontId="12" fillId="0" borderId="48" xfId="0" applyFont="1" applyFill="1" applyBorder="1" applyProtection="1">
      <protection locked="0"/>
    </xf>
    <xf numFmtId="0" fontId="0" fillId="0" borderId="43" xfId="0" applyFill="1" applyBorder="1"/>
    <xf numFmtId="0" fontId="0" fillId="0" borderId="44" xfId="0" applyFill="1" applyBorder="1"/>
    <xf numFmtId="0" fontId="0" fillId="0" borderId="14" xfId="0" applyFill="1" applyBorder="1"/>
    <xf numFmtId="0" fontId="13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10" fontId="12" fillId="0" borderId="0" xfId="0" applyNumberFormat="1" applyFont="1" applyFill="1" applyBorder="1" applyAlignment="1" applyProtection="1">
      <protection locked="0"/>
    </xf>
    <xf numFmtId="167" fontId="12" fillId="0" borderId="0" xfId="0" applyNumberFormat="1" applyFont="1" applyFill="1" applyBorder="1" applyAlignment="1" applyProtection="1">
      <protection locked="0"/>
    </xf>
    <xf numFmtId="0" fontId="12" fillId="0" borderId="46" xfId="0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protection locked="0"/>
    </xf>
    <xf numFmtId="0" fontId="37" fillId="0" borderId="47" xfId="0" applyFont="1" applyFill="1" applyBorder="1"/>
    <xf numFmtId="0" fontId="12" fillId="0" borderId="47" xfId="0" applyFont="1" applyFill="1" applyBorder="1" applyProtection="1">
      <protection locked="0"/>
    </xf>
    <xf numFmtId="167" fontId="22" fillId="0" borderId="47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/>
    <xf numFmtId="0" fontId="30" fillId="0" borderId="47" xfId="0" applyFont="1" applyFill="1" applyBorder="1" applyAlignment="1"/>
    <xf numFmtId="167" fontId="12" fillId="0" borderId="47" xfId="0" applyNumberFormat="1" applyFont="1" applyFill="1" applyBorder="1" applyAlignment="1" applyProtection="1">
      <protection locked="0"/>
    </xf>
    <xf numFmtId="0" fontId="12" fillId="0" borderId="47" xfId="0" applyFont="1" applyFill="1" applyBorder="1" applyAlignment="1" applyProtection="1">
      <alignment horizontal="left"/>
      <protection locked="0"/>
    </xf>
    <xf numFmtId="0" fontId="12" fillId="0" borderId="48" xfId="0" applyFont="1" applyFill="1" applyBorder="1" applyAlignment="1" applyProtection="1">
      <protection locked="0"/>
    </xf>
    <xf numFmtId="0" fontId="0" fillId="0" borderId="100" xfId="0" applyFill="1" applyBorder="1"/>
    <xf numFmtId="0" fontId="12" fillId="0" borderId="46" xfId="0" applyFont="1" applyFill="1" applyBorder="1" applyProtection="1">
      <protection locked="0"/>
    </xf>
    <xf numFmtId="0" fontId="12" fillId="0" borderId="14" xfId="0" applyFont="1" applyFill="1" applyBorder="1" applyAlignment="1" applyProtection="1">
      <alignment horizontal="left"/>
      <protection locked="0"/>
    </xf>
    <xf numFmtId="168" fontId="12" fillId="0" borderId="49" xfId="1" applyNumberFormat="1" applyFont="1" applyFill="1" applyBorder="1" applyAlignment="1" applyProtection="1">
      <protection locked="0"/>
    </xf>
    <xf numFmtId="168" fontId="12" fillId="0" borderId="51" xfId="1" applyNumberFormat="1" applyFont="1" applyFill="1" applyBorder="1" applyAlignment="1" applyProtection="1">
      <protection locked="0"/>
    </xf>
    <xf numFmtId="0" fontId="12" fillId="0" borderId="44" xfId="0" applyFont="1" applyFill="1" applyBorder="1" applyProtection="1">
      <protection locked="0"/>
    </xf>
    <xf numFmtId="173" fontId="12" fillId="3" borderId="0" xfId="1" applyNumberFormat="1" applyFont="1" applyFill="1" applyBorder="1" applyAlignment="1" applyProtection="1">
      <protection locked="0"/>
    </xf>
    <xf numFmtId="10" fontId="12" fillId="3" borderId="0" xfId="1" applyNumberFormat="1" applyFont="1" applyFill="1" applyBorder="1" applyAlignment="1" applyProtection="1">
      <protection locked="0"/>
    </xf>
    <xf numFmtId="44" fontId="12" fillId="3" borderId="0" xfId="1" applyFont="1" applyFill="1" applyBorder="1" applyAlignment="1" applyProtection="1">
      <alignment horizontal="center"/>
      <protection locked="0"/>
    </xf>
    <xf numFmtId="37" fontId="12" fillId="3" borderId="0" xfId="1" applyNumberFormat="1" applyFont="1" applyFill="1" applyBorder="1" applyAlignment="1" applyProtection="1">
      <protection locked="0"/>
    </xf>
    <xf numFmtId="0" fontId="13" fillId="0" borderId="0" xfId="0" applyFont="1" applyFill="1" applyBorder="1" applyProtection="1">
      <protection locked="0"/>
    </xf>
    <xf numFmtId="0" fontId="16" fillId="0" borderId="0" xfId="0" applyFont="1" applyFill="1" applyBorder="1" applyAlignment="1" applyProtection="1"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166" fontId="13" fillId="0" borderId="0" xfId="2" applyNumberFormat="1" applyFont="1" applyFill="1" applyBorder="1" applyAlignment="1" applyProtection="1">
      <alignment horizontal="center"/>
      <protection locked="0"/>
    </xf>
    <xf numFmtId="165" fontId="12" fillId="0" borderId="0" xfId="0" applyNumberFormat="1" applyFont="1" applyFill="1" applyBorder="1" applyProtection="1">
      <protection locked="0"/>
    </xf>
    <xf numFmtId="165" fontId="13" fillId="0" borderId="0" xfId="0" quotePrefix="1" applyNumberFormat="1" applyFont="1" applyFill="1" applyBorder="1" applyAlignment="1" applyProtection="1">
      <protection locked="0"/>
    </xf>
    <xf numFmtId="0" fontId="23" fillId="0" borderId="0" xfId="0" applyFont="1" applyFill="1" applyBorder="1" applyAlignment="1"/>
    <xf numFmtId="0" fontId="0" fillId="0" borderId="0" xfId="0" applyFill="1" applyBorder="1" applyAlignment="1"/>
    <xf numFmtId="9" fontId="12" fillId="0" borderId="0" xfId="2" applyFont="1" applyFill="1" applyBorder="1" applyAlignment="1" applyProtection="1">
      <protection locked="0"/>
    </xf>
    <xf numFmtId="0" fontId="23" fillId="0" borderId="0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vertical="top"/>
      <protection locked="0"/>
    </xf>
    <xf numFmtId="0" fontId="12" fillId="3" borderId="47" xfId="0" applyFont="1" applyFill="1" applyBorder="1" applyAlignment="1" applyProtection="1">
      <alignment vertical="top"/>
      <protection locked="0"/>
    </xf>
    <xf numFmtId="0" fontId="12" fillId="3" borderId="18" xfId="0" applyFont="1" applyFill="1" applyBorder="1" applyAlignment="1" applyProtection="1">
      <alignment vertical="top"/>
      <protection locked="0"/>
    </xf>
    <xf numFmtId="0" fontId="12" fillId="3" borderId="48" xfId="0" applyFont="1" applyFill="1" applyBorder="1" applyAlignment="1" applyProtection="1">
      <alignment vertical="top"/>
      <protection locked="0"/>
    </xf>
    <xf numFmtId="0" fontId="12" fillId="0" borderId="0" xfId="0" applyFont="1" applyFill="1" applyBorder="1" applyAlignment="1" applyProtection="1">
      <alignment vertical="top"/>
      <protection locked="0"/>
    </xf>
    <xf numFmtId="0" fontId="19" fillId="0" borderId="0" xfId="0" applyFont="1" applyFill="1" applyBorder="1" applyAlignment="1"/>
    <xf numFmtId="0" fontId="0" fillId="0" borderId="44" xfId="0" applyBorder="1"/>
    <xf numFmtId="0" fontId="12" fillId="0" borderId="18" xfId="0" applyFont="1" applyFill="1" applyBorder="1" applyAlignment="1" applyProtection="1">
      <alignment vertical="top"/>
      <protection locked="0"/>
    </xf>
    <xf numFmtId="0" fontId="19" fillId="0" borderId="18" xfId="0" applyFont="1" applyFill="1" applyBorder="1" applyAlignment="1"/>
    <xf numFmtId="0" fontId="12" fillId="6" borderId="51" xfId="0" applyNumberFormat="1" applyFont="1" applyFill="1" applyBorder="1" applyAlignment="1" applyProtection="1">
      <protection locked="0"/>
    </xf>
    <xf numFmtId="15" fontId="12" fillId="0" borderId="49" xfId="0" applyNumberFormat="1" applyFont="1" applyFill="1" applyBorder="1" applyAlignment="1" applyProtection="1">
      <protection locked="0"/>
    </xf>
    <xf numFmtId="0" fontId="12" fillId="0" borderId="51" xfId="0" quotePrefix="1" applyFont="1" applyFill="1" applyBorder="1" applyAlignment="1" applyProtection="1">
      <protection locked="0"/>
    </xf>
    <xf numFmtId="0" fontId="12" fillId="0" borderId="49" xfId="0" applyFont="1" applyFill="1" applyBorder="1" applyAlignment="1" applyProtection="1">
      <alignment horizontal="left"/>
      <protection locked="0"/>
    </xf>
    <xf numFmtId="0" fontId="12" fillId="0" borderId="51" xfId="0" applyFont="1" applyFill="1" applyBorder="1" applyAlignment="1" applyProtection="1">
      <alignment horizontal="left"/>
      <protection locked="0"/>
    </xf>
    <xf numFmtId="2" fontId="12" fillId="5" borderId="49" xfId="0" applyNumberFormat="1" applyFont="1" applyFill="1" applyBorder="1" applyAlignment="1" applyProtection="1">
      <protection locked="0"/>
    </xf>
    <xf numFmtId="167" fontId="22" fillId="5" borderId="49" xfId="0" applyNumberFormat="1" applyFont="1" applyFill="1" applyBorder="1" applyAlignment="1" applyProtection="1">
      <protection locked="0"/>
    </xf>
    <xf numFmtId="167" fontId="12" fillId="6" borderId="49" xfId="0" applyNumberFormat="1" applyFont="1" applyFill="1" applyBorder="1" applyAlignment="1" applyProtection="1">
      <protection locked="0"/>
    </xf>
    <xf numFmtId="0" fontId="19" fillId="0" borderId="57" xfId="0" applyFont="1" applyBorder="1"/>
    <xf numFmtId="0" fontId="23" fillId="0" borderId="49" xfId="0" applyFont="1" applyFill="1" applyBorder="1" applyAlignment="1"/>
    <xf numFmtId="0" fontId="23" fillId="0" borderId="51" xfId="0" applyFont="1" applyFill="1" applyBorder="1" applyAlignment="1"/>
    <xf numFmtId="174" fontId="16" fillId="0" borderId="16" xfId="0" applyNumberFormat="1" applyFont="1" applyFill="1" applyBorder="1" applyAlignment="1" applyProtection="1">
      <alignment horizontal="center"/>
      <protection locked="0"/>
    </xf>
    <xf numFmtId="174" fontId="16" fillId="0" borderId="42" xfId="1" applyNumberFormat="1" applyFont="1" applyFill="1" applyBorder="1" applyAlignment="1" applyProtection="1">
      <alignment horizontal="center"/>
      <protection locked="0"/>
    </xf>
    <xf numFmtId="167" fontId="12" fillId="6" borderId="0" xfId="2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right"/>
    </xf>
    <xf numFmtId="0" fontId="15" fillId="0" borderId="18" xfId="0" applyFont="1" applyFill="1" applyBorder="1" applyProtection="1">
      <protection locked="0"/>
    </xf>
    <xf numFmtId="0" fontId="12" fillId="0" borderId="46" xfId="0" applyFont="1" applyBorder="1" applyProtection="1">
      <protection locked="0"/>
    </xf>
    <xf numFmtId="0" fontId="0" fillId="12" borderId="16" xfId="0" applyFill="1" applyBorder="1"/>
    <xf numFmtId="0" fontId="0" fillId="13" borderId="16" xfId="0" applyFill="1" applyBorder="1"/>
    <xf numFmtId="0" fontId="0" fillId="0" borderId="43" xfId="0" applyBorder="1" applyAlignment="1"/>
    <xf numFmtId="0" fontId="0" fillId="0" borderId="84" xfId="0" applyBorder="1" applyAlignment="1"/>
    <xf numFmtId="0" fontId="0" fillId="0" borderId="84" xfId="0" applyFont="1" applyFill="1" applyBorder="1" applyAlignment="1"/>
    <xf numFmtId="0" fontId="0" fillId="0" borderId="18" xfId="0" applyBorder="1" applyAlignment="1"/>
    <xf numFmtId="0" fontId="0" fillId="0" borderId="15" xfId="0" applyBorder="1" applyAlignment="1"/>
    <xf numFmtId="0" fontId="0" fillId="0" borderId="15" xfId="0" applyFont="1" applyFill="1" applyBorder="1" applyAlignment="1"/>
    <xf numFmtId="175" fontId="12" fillId="6" borderId="0" xfId="1" applyNumberFormat="1" applyFont="1" applyFill="1" applyBorder="1" applyAlignment="1" applyProtection="1">
      <protection locked="0"/>
    </xf>
    <xf numFmtId="10" fontId="12" fillId="0" borderId="0" xfId="0" applyNumberFormat="1" applyFont="1" applyFill="1" applyBorder="1" applyAlignment="1" applyProtection="1">
      <alignment horizontal="center"/>
      <protection locked="0"/>
    </xf>
    <xf numFmtId="10" fontId="12" fillId="0" borderId="0" xfId="1" applyNumberFormat="1" applyFont="1" applyFill="1" applyBorder="1" applyAlignment="1" applyProtection="1">
      <alignment horizontal="center"/>
      <protection locked="0"/>
    </xf>
    <xf numFmtId="167" fontId="12" fillId="0" borderId="0" xfId="0" applyNumberFormat="1" applyFont="1" applyFill="1" applyBorder="1" applyAlignment="1" applyProtection="1">
      <alignment wrapText="1"/>
      <protection locked="0"/>
    </xf>
    <xf numFmtId="168" fontId="12" fillId="0" borderId="49" xfId="0" applyNumberFormat="1" applyFont="1" applyFill="1" applyBorder="1" applyAlignment="1" applyProtection="1">
      <protection locked="0"/>
    </xf>
    <xf numFmtId="168" fontId="12" fillId="0" borderId="51" xfId="0" applyNumberFormat="1" applyFont="1" applyFill="1" applyBorder="1" applyAlignment="1" applyProtection="1">
      <protection locked="0"/>
    </xf>
    <xf numFmtId="168" fontId="12" fillId="6" borderId="51" xfId="0" applyNumberFormat="1" applyFont="1" applyFill="1" applyBorder="1" applyAlignment="1" applyProtection="1">
      <protection locked="0"/>
    </xf>
    <xf numFmtId="168" fontId="12" fillId="3" borderId="49" xfId="0" applyNumberFormat="1" applyFont="1" applyFill="1" applyBorder="1" applyAlignment="1" applyProtection="1">
      <protection locked="0"/>
    </xf>
    <xf numFmtId="0" fontId="12" fillId="6" borderId="49" xfId="0" applyNumberFormat="1" applyFont="1" applyFill="1" applyBorder="1" applyAlignment="1" applyProtection="1">
      <protection locked="0"/>
    </xf>
    <xf numFmtId="169" fontId="12" fillId="6" borderId="51" xfId="0" applyNumberFormat="1" applyFont="1" applyFill="1" applyBorder="1" applyAlignment="1" applyProtection="1">
      <protection locked="0"/>
    </xf>
    <xf numFmtId="169" fontId="12" fillId="6" borderId="49" xfId="0" applyNumberFormat="1" applyFont="1" applyFill="1" applyBorder="1" applyAlignment="1" applyProtection="1">
      <protection locked="0"/>
    </xf>
    <xf numFmtId="179" fontId="38" fillId="0" borderId="0" xfId="0" applyNumberFormat="1" applyFont="1" applyFill="1" applyBorder="1" applyAlignment="1" applyProtection="1">
      <alignment horizontal="left"/>
      <protection locked="0"/>
    </xf>
    <xf numFmtId="0" fontId="2" fillId="0" borderId="52" xfId="0" applyFont="1" applyFill="1" applyBorder="1" applyAlignment="1">
      <alignment horizontal="left"/>
    </xf>
    <xf numFmtId="0" fontId="0" fillId="0" borderId="105" xfId="0" applyFont="1" applyBorder="1"/>
    <xf numFmtId="0" fontId="0" fillId="0" borderId="67" xfId="0" applyFont="1" applyBorder="1"/>
    <xf numFmtId="0" fontId="8" fillId="0" borderId="37" xfId="0" applyFont="1" applyFill="1" applyBorder="1"/>
    <xf numFmtId="166" fontId="11" fillId="2" borderId="53" xfId="2" applyNumberFormat="1" applyFont="1" applyFill="1" applyBorder="1" applyAlignment="1">
      <alignment horizontal="center"/>
    </xf>
    <xf numFmtId="0" fontId="0" fillId="3" borderId="67" xfId="0" applyFont="1" applyFill="1" applyBorder="1"/>
    <xf numFmtId="166" fontId="11" fillId="2" borderId="31" xfId="2" applyNumberFormat="1" applyFont="1" applyFill="1" applyBorder="1" applyAlignment="1">
      <alignment horizontal="center"/>
    </xf>
    <xf numFmtId="0" fontId="0" fillId="0" borderId="105" xfId="0" applyFont="1" applyFill="1" applyBorder="1"/>
    <xf numFmtId="0" fontId="0" fillId="0" borderId="67" xfId="0" applyFont="1" applyFill="1" applyBorder="1"/>
    <xf numFmtId="0" fontId="2" fillId="6" borderId="64" xfId="0" applyFont="1" applyFill="1" applyBorder="1" applyAlignment="1"/>
    <xf numFmtId="0" fontId="8" fillId="0" borderId="36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2" fillId="0" borderId="104" xfId="0" applyFont="1" applyFill="1" applyBorder="1"/>
    <xf numFmtId="0" fontId="0" fillId="0" borderId="71" xfId="0" applyBorder="1"/>
    <xf numFmtId="0" fontId="2" fillId="0" borderId="52" xfId="0" applyFont="1" applyFill="1" applyBorder="1"/>
    <xf numFmtId="0" fontId="0" fillId="0" borderId="51" xfId="0" applyBorder="1"/>
    <xf numFmtId="0" fontId="2" fillId="3" borderId="52" xfId="0" applyFont="1" applyFill="1" applyBorder="1"/>
    <xf numFmtId="0" fontId="0" fillId="5" borderId="51" xfId="0" applyFill="1" applyBorder="1"/>
    <xf numFmtId="166" fontId="9" fillId="2" borderId="40" xfId="2" applyNumberFormat="1" applyFont="1" applyFill="1" applyBorder="1" applyAlignment="1">
      <alignment horizontal="center"/>
    </xf>
    <xf numFmtId="0" fontId="8" fillId="0" borderId="35" xfId="0" applyFont="1" applyFill="1" applyBorder="1"/>
    <xf numFmtId="166" fontId="9" fillId="0" borderId="40" xfId="2" applyNumberFormat="1" applyFont="1" applyFill="1" applyBorder="1" applyAlignment="1">
      <alignment horizontal="center"/>
    </xf>
    <xf numFmtId="0" fontId="0" fillId="6" borderId="106" xfId="0" applyFill="1" applyBorder="1"/>
    <xf numFmtId="0" fontId="0" fillId="6" borderId="107" xfId="0" applyFill="1" applyBorder="1"/>
    <xf numFmtId="2" fontId="2" fillId="0" borderId="25" xfId="0" applyNumberFormat="1" applyFont="1" applyFill="1" applyBorder="1" applyAlignment="1">
      <alignment horizontal="center"/>
    </xf>
    <xf numFmtId="0" fontId="0" fillId="3" borderId="108" xfId="0" applyFill="1" applyBorder="1"/>
    <xf numFmtId="167" fontId="0" fillId="6" borderId="108" xfId="0" applyNumberFormat="1" applyFill="1" applyBorder="1"/>
    <xf numFmtId="10" fontId="0" fillId="6" borderId="108" xfId="0" applyNumberFormat="1" applyFill="1" applyBorder="1"/>
    <xf numFmtId="179" fontId="0" fillId="0" borderId="0" xfId="0" applyNumberFormat="1"/>
    <xf numFmtId="0" fontId="0" fillId="0" borderId="14" xfId="0" applyBorder="1"/>
    <xf numFmtId="0" fontId="13" fillId="0" borderId="83" xfId="0" applyFont="1" applyFill="1" applyBorder="1" applyAlignment="1" applyProtection="1">
      <protection locked="0"/>
    </xf>
    <xf numFmtId="0" fontId="12" fillId="0" borderId="109" xfId="1" applyNumberFormat="1" applyFont="1" applyBorder="1" applyAlignment="1" applyProtection="1">
      <alignment horizontal="left" vertical="top"/>
      <protection locked="0"/>
    </xf>
    <xf numFmtId="0" fontId="12" fillId="0" borderId="110" xfId="1" applyNumberFormat="1" applyFont="1" applyBorder="1" applyAlignment="1" applyProtection="1">
      <alignment horizontal="left" vertical="top"/>
      <protection locked="0"/>
    </xf>
    <xf numFmtId="0" fontId="12" fillId="0" borderId="111" xfId="1" applyNumberFormat="1" applyFont="1" applyBorder="1" applyAlignment="1" applyProtection="1">
      <alignment horizontal="left" vertical="top"/>
      <protection locked="0"/>
    </xf>
    <xf numFmtId="179" fontId="2" fillId="0" borderId="0" xfId="0" applyNumberFormat="1" applyFont="1" applyFill="1"/>
    <xf numFmtId="0" fontId="0" fillId="0" borderId="51" xfId="0" applyFill="1" applyBorder="1"/>
    <xf numFmtId="0" fontId="8" fillId="0" borderId="34" xfId="0" applyFont="1" applyFill="1" applyBorder="1" applyAlignment="1">
      <alignment horizontal="left" wrapText="1"/>
    </xf>
    <xf numFmtId="0" fontId="0" fillId="0" borderId="106" xfId="0" applyFill="1" applyBorder="1"/>
    <xf numFmtId="0" fontId="0" fillId="0" borderId="107" xfId="0" applyFill="1" applyBorder="1"/>
    <xf numFmtId="0" fontId="2" fillId="0" borderId="52" xfId="0" applyFont="1" applyFill="1" applyBorder="1" applyAlignment="1"/>
    <xf numFmtId="0" fontId="2" fillId="0" borderId="51" xfId="0" applyFont="1" applyFill="1" applyBorder="1" applyAlignment="1">
      <alignment horizontal="center"/>
    </xf>
    <xf numFmtId="0" fontId="2" fillId="0" borderId="51" xfId="0" applyFont="1" applyFill="1" applyBorder="1"/>
    <xf numFmtId="166" fontId="2" fillId="0" borderId="51" xfId="0" applyNumberFormat="1" applyFont="1" applyFill="1" applyBorder="1" applyAlignment="1">
      <alignment horizontal="center"/>
    </xf>
    <xf numFmtId="167" fontId="2" fillId="0" borderId="51" xfId="0" applyNumberFormat="1" applyFont="1" applyFill="1" applyBorder="1" applyAlignment="1">
      <alignment horizontal="center"/>
    </xf>
    <xf numFmtId="167" fontId="2" fillId="0" borderId="53" xfId="2" applyNumberFormat="1" applyFont="1" applyFill="1" applyBorder="1" applyAlignment="1">
      <alignment horizontal="center"/>
    </xf>
    <xf numFmtId="167" fontId="2" fillId="0" borderId="51" xfId="2" applyNumberFormat="1" applyFont="1" applyFill="1" applyBorder="1" applyAlignment="1">
      <alignment horizontal="center"/>
    </xf>
    <xf numFmtId="4" fontId="2" fillId="0" borderId="77" xfId="0" applyNumberFormat="1" applyFont="1" applyFill="1" applyBorder="1" applyAlignment="1">
      <alignment horizontal="center"/>
    </xf>
    <xf numFmtId="0" fontId="40" fillId="0" borderId="0" xfId="0" applyFont="1"/>
    <xf numFmtId="0" fontId="41" fillId="0" borderId="0" xfId="0" applyFont="1"/>
    <xf numFmtId="0" fontId="12" fillId="0" borderId="44" xfId="0" applyFont="1" applyFill="1" applyBorder="1" applyAlignment="1" applyProtection="1">
      <alignment horizontal="right"/>
      <protection locked="0"/>
    </xf>
    <xf numFmtId="0" fontId="12" fillId="5" borderId="112" xfId="0" applyNumberFormat="1" applyFont="1" applyFill="1" applyBorder="1" applyAlignment="1" applyProtection="1">
      <protection locked="0"/>
    </xf>
    <xf numFmtId="0" fontId="0" fillId="0" borderId="45" xfId="0" applyBorder="1"/>
    <xf numFmtId="0" fontId="39" fillId="0" borderId="18" xfId="0" applyFont="1" applyBorder="1"/>
    <xf numFmtId="0" fontId="37" fillId="0" borderId="18" xfId="0" applyFont="1" applyBorder="1"/>
    <xf numFmtId="167" fontId="12" fillId="0" borderId="51" xfId="0" applyNumberFormat="1" applyFont="1" applyFill="1" applyBorder="1" applyAlignment="1" applyProtection="1">
      <protection locked="0"/>
    </xf>
    <xf numFmtId="0" fontId="0" fillId="0" borderId="18" xfId="0" applyBorder="1"/>
    <xf numFmtId="0" fontId="19" fillId="0" borderId="51" xfId="0" applyFont="1" applyBorder="1"/>
    <xf numFmtId="0" fontId="0" fillId="0" borderId="46" xfId="0" applyBorder="1"/>
    <xf numFmtId="0" fontId="0" fillId="0" borderId="48" xfId="0" applyBorder="1"/>
    <xf numFmtId="0" fontId="12" fillId="3" borderId="0" xfId="0" quotePrefix="1" applyFont="1" applyFill="1" applyBorder="1" applyAlignment="1" applyProtection="1">
      <protection locked="0"/>
    </xf>
    <xf numFmtId="0" fontId="12" fillId="0" borderId="0" xfId="0" applyFont="1" applyBorder="1" applyAlignment="1" applyProtection="1">
      <alignment horizontal="right" vertical="top"/>
      <protection locked="0"/>
    </xf>
    <xf numFmtId="0" fontId="12" fillId="3" borderId="0" xfId="0" applyFont="1" applyFill="1" applyBorder="1" applyAlignment="1" applyProtection="1">
      <alignment horizontal="right" vertical="top"/>
      <protection locked="0"/>
    </xf>
    <xf numFmtId="0" fontId="16" fillId="0" borderId="0" xfId="0" applyFont="1" applyFill="1" applyBorder="1" applyAlignment="1" applyProtection="1">
      <alignment horizontal="right"/>
      <protection locked="0"/>
    </xf>
    <xf numFmtId="174" fontId="2" fillId="0" borderId="52" xfId="0" applyNumberFormat="1" applyFont="1" applyFill="1" applyBorder="1" applyAlignment="1">
      <alignment horizontal="center"/>
    </xf>
    <xf numFmtId="167" fontId="0" fillId="0" borderId="5" xfId="0" applyNumberFormat="1" applyBorder="1"/>
    <xf numFmtId="167" fontId="0" fillId="0" borderId="6" xfId="0" applyNumberFormat="1" applyBorder="1"/>
    <xf numFmtId="167" fontId="0" fillId="0" borderId="70" xfId="0" applyNumberFormat="1" applyBorder="1"/>
    <xf numFmtId="0" fontId="0" fillId="14" borderId="0" xfId="0" applyFill="1"/>
    <xf numFmtId="0" fontId="0" fillId="14" borderId="18" xfId="0" applyFill="1" applyBorder="1"/>
    <xf numFmtId="0" fontId="0" fillId="14" borderId="0" xfId="0" applyFill="1" applyBorder="1"/>
    <xf numFmtId="0" fontId="0" fillId="14" borderId="14" xfId="0" applyFill="1" applyBorder="1"/>
    <xf numFmtId="0" fontId="0" fillId="14" borderId="14" xfId="0" quotePrefix="1" applyFill="1" applyBorder="1"/>
    <xf numFmtId="0" fontId="0" fillId="15" borderId="0" xfId="0" applyFill="1"/>
    <xf numFmtId="0" fontId="0" fillId="15" borderId="18" xfId="0" applyFill="1" applyBorder="1"/>
    <xf numFmtId="0" fontId="0" fillId="15" borderId="0" xfId="0" applyFill="1" applyBorder="1"/>
    <xf numFmtId="0" fontId="0" fillId="15" borderId="14" xfId="0" applyFill="1" applyBorder="1"/>
    <xf numFmtId="0" fontId="0" fillId="14" borderId="15" xfId="0" quotePrefix="1" applyFill="1" applyBorder="1"/>
    <xf numFmtId="0" fontId="0" fillId="14" borderId="15" xfId="0" applyFill="1" applyBorder="1"/>
    <xf numFmtId="0" fontId="0" fillId="9" borderId="15" xfId="0" quotePrefix="1" applyFill="1" applyBorder="1"/>
    <xf numFmtId="0" fontId="0" fillId="9" borderId="15" xfId="0" applyFill="1" applyBorder="1"/>
    <xf numFmtId="0" fontId="0" fillId="9" borderId="54" xfId="0" applyFill="1" applyBorder="1"/>
    <xf numFmtId="0" fontId="0" fillId="8" borderId="15" xfId="0" quotePrefix="1" applyFill="1" applyBorder="1"/>
    <xf numFmtId="0" fontId="0" fillId="8" borderId="15" xfId="0" applyFill="1" applyBorder="1"/>
    <xf numFmtId="0" fontId="0" fillId="8" borderId="84" xfId="0" quotePrefix="1" applyFill="1" applyBorder="1"/>
    <xf numFmtId="0" fontId="0" fillId="9" borderId="47" xfId="0" quotePrefix="1" applyFill="1" applyBorder="1"/>
    <xf numFmtId="0" fontId="0" fillId="15" borderId="15" xfId="0" applyFill="1" applyBorder="1"/>
    <xf numFmtId="0" fontId="0" fillId="0" borderId="45" xfId="0" applyFill="1" applyBorder="1"/>
    <xf numFmtId="167" fontId="12" fillId="0" borderId="52" xfId="0" applyNumberFormat="1" applyFont="1" applyBorder="1" applyAlignment="1" applyProtection="1">
      <protection locked="0"/>
    </xf>
    <xf numFmtId="167" fontId="12" fillId="0" borderId="52" xfId="1" applyNumberFormat="1" applyFont="1" applyFill="1" applyBorder="1" applyAlignment="1" applyProtection="1">
      <protection locked="0"/>
    </xf>
    <xf numFmtId="167" fontId="12" fillId="0" borderId="52" xfId="1" applyNumberFormat="1" applyFont="1" applyBorder="1" applyAlignment="1" applyProtection="1">
      <protection locked="0"/>
    </xf>
    <xf numFmtId="167" fontId="12" fillId="0" borderId="17" xfId="0" applyNumberFormat="1" applyFont="1" applyBorder="1" applyAlignment="1" applyProtection="1">
      <protection locked="0"/>
    </xf>
    <xf numFmtId="167" fontId="12" fillId="0" borderId="101" xfId="0" applyNumberFormat="1" applyFont="1" applyBorder="1" applyAlignment="1" applyProtection="1">
      <protection locked="0"/>
    </xf>
    <xf numFmtId="167" fontId="12" fillId="0" borderId="101" xfId="1" applyNumberFormat="1" applyFont="1" applyFill="1" applyBorder="1" applyAlignment="1" applyProtection="1">
      <protection locked="0"/>
    </xf>
    <xf numFmtId="167" fontId="12" fillId="0" borderId="101" xfId="1" applyNumberFormat="1" applyFont="1" applyBorder="1" applyAlignment="1" applyProtection="1">
      <protection locked="0"/>
    </xf>
    <xf numFmtId="1" fontId="12" fillId="0" borderId="52" xfId="1" applyNumberFormat="1" applyFont="1" applyFill="1" applyBorder="1" applyAlignment="1" applyProtection="1">
      <protection locked="0"/>
    </xf>
    <xf numFmtId="1" fontId="12" fillId="0" borderId="17" xfId="0" applyNumberFormat="1" applyFont="1" applyBorder="1" applyAlignment="1" applyProtection="1">
      <protection locked="0"/>
    </xf>
    <xf numFmtId="1" fontId="12" fillId="0" borderId="52" xfId="0" applyNumberFormat="1" applyFont="1" applyBorder="1" applyAlignment="1" applyProtection="1">
      <protection locked="0"/>
    </xf>
    <xf numFmtId="1" fontId="12" fillId="0" borderId="101" xfId="1" applyNumberFormat="1" applyFont="1" applyFill="1" applyBorder="1" applyAlignment="1" applyProtection="1">
      <protection locked="0"/>
    </xf>
    <xf numFmtId="0" fontId="23" fillId="0" borderId="0" xfId="0" applyFont="1" applyFill="1" applyBorder="1"/>
    <xf numFmtId="0" fontId="12" fillId="0" borderId="49" xfId="0" applyNumberFormat="1" applyFont="1" applyFill="1" applyBorder="1" applyAlignment="1" applyProtection="1">
      <protection locked="0"/>
    </xf>
    <xf numFmtId="0" fontId="22" fillId="0" borderId="47" xfId="0" applyFont="1" applyFill="1" applyBorder="1" applyAlignment="1" applyProtection="1">
      <alignment horizontal="left" vertical="top"/>
      <protection locked="0"/>
    </xf>
    <xf numFmtId="168" fontId="22" fillId="0" borderId="57" xfId="0" applyNumberFormat="1" applyFont="1" applyFill="1" applyBorder="1" applyAlignment="1" applyProtection="1">
      <protection locked="0"/>
    </xf>
    <xf numFmtId="168" fontId="22" fillId="3" borderId="0" xfId="0" applyNumberFormat="1" applyFont="1" applyFill="1" applyBorder="1" applyAlignment="1" applyProtection="1">
      <protection locked="0"/>
    </xf>
    <xf numFmtId="0" fontId="22" fillId="0" borderId="18" xfId="0" applyFont="1" applyFill="1" applyBorder="1" applyAlignment="1" applyProtection="1"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Protection="1">
      <protection locked="0"/>
    </xf>
    <xf numFmtId="0" fontId="41" fillId="0" borderId="0" xfId="0" applyFont="1" applyBorder="1"/>
    <xf numFmtId="168" fontId="22" fillId="0" borderId="49" xfId="0" applyNumberFormat="1" applyFont="1" applyFill="1" applyBorder="1" applyAlignment="1" applyProtection="1">
      <protection locked="0"/>
    </xf>
    <xf numFmtId="168" fontId="22" fillId="0" borderId="51" xfId="0" applyNumberFormat="1" applyFont="1" applyFill="1" applyBorder="1" applyAlignment="1" applyProtection="1">
      <protection locked="0"/>
    </xf>
    <xf numFmtId="0" fontId="22" fillId="0" borderId="49" xfId="0" applyFont="1" applyFill="1" applyBorder="1" applyProtection="1">
      <protection locked="0"/>
    </xf>
    <xf numFmtId="0" fontId="22" fillId="0" borderId="51" xfId="0" applyFont="1" applyFill="1" applyBorder="1" applyProtection="1">
      <protection locked="0"/>
    </xf>
    <xf numFmtId="0" fontId="13" fillId="0" borderId="43" xfId="0" applyFont="1" applyFill="1" applyBorder="1" applyAlignment="1" applyProtection="1">
      <protection locked="0"/>
    </xf>
    <xf numFmtId="0" fontId="12" fillId="5" borderId="49" xfId="0" applyNumberFormat="1" applyFont="1" applyFill="1" applyBorder="1" applyAlignment="1" applyProtection="1">
      <alignment vertical="center"/>
      <protection locked="0"/>
    </xf>
    <xf numFmtId="167" fontId="12" fillId="5" borderId="49" xfId="0" applyNumberFormat="1" applyFont="1" applyFill="1" applyBorder="1" applyAlignment="1" applyProtection="1">
      <protection locked="0"/>
    </xf>
    <xf numFmtId="2" fontId="12" fillId="0" borderId="49" xfId="0" applyNumberFormat="1" applyFont="1" applyFill="1" applyBorder="1" applyAlignment="1" applyProtection="1">
      <protection locked="0"/>
    </xf>
    <xf numFmtId="0" fontId="0" fillId="0" borderId="54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19" fillId="0" borderId="0" xfId="0" applyFont="1" applyBorder="1"/>
    <xf numFmtId="0" fontId="12" fillId="0" borderId="57" xfId="0" applyNumberFormat="1" applyFont="1" applyFill="1" applyBorder="1" applyAlignment="1" applyProtection="1">
      <protection locked="0"/>
    </xf>
    <xf numFmtId="0" fontId="12" fillId="0" borderId="18" xfId="0" applyNumberFormat="1" applyFont="1" applyFill="1" applyBorder="1" applyAlignment="1" applyProtection="1">
      <alignment horizontal="center"/>
      <protection locked="0"/>
    </xf>
    <xf numFmtId="0" fontId="0" fillId="0" borderId="43" xfId="0" applyFont="1" applyFill="1" applyBorder="1" applyAlignment="1"/>
    <xf numFmtId="0" fontId="37" fillId="0" borderId="113" xfId="0" applyFont="1" applyBorder="1" applyAlignment="1">
      <alignment horizontal="left"/>
    </xf>
    <xf numFmtId="0" fontId="37" fillId="0" borderId="87" xfId="0" applyFont="1" applyBorder="1" applyAlignment="1">
      <alignment horizontal="left"/>
    </xf>
    <xf numFmtId="0" fontId="37" fillId="0" borderId="87" xfId="0" applyFont="1" applyBorder="1"/>
    <xf numFmtId="0" fontId="37" fillId="0" borderId="87" xfId="0" applyFont="1" applyFill="1" applyBorder="1" applyAlignment="1">
      <alignment horizontal="center" vertical="center"/>
    </xf>
    <xf numFmtId="0" fontId="37" fillId="0" borderId="87" xfId="0" applyFont="1" applyFill="1" applyBorder="1" applyAlignment="1">
      <alignment horizontal="center"/>
    </xf>
    <xf numFmtId="167" fontId="37" fillId="0" borderId="87" xfId="0" applyNumberFormat="1" applyFont="1" applyFill="1" applyBorder="1" applyAlignment="1">
      <alignment horizontal="right"/>
    </xf>
    <xf numFmtId="0" fontId="37" fillId="0" borderId="114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7" fillId="0" borderId="15" xfId="0" applyFont="1" applyBorder="1"/>
    <xf numFmtId="0" fontId="37" fillId="0" borderId="15" xfId="0" applyFont="1" applyFill="1" applyBorder="1" applyAlignment="1">
      <alignment horizontal="center" vertical="center"/>
    </xf>
    <xf numFmtId="0" fontId="37" fillId="0" borderId="15" xfId="0" applyFont="1" applyFill="1" applyBorder="1" applyAlignment="1">
      <alignment horizontal="center"/>
    </xf>
    <xf numFmtId="167" fontId="37" fillId="0" borderId="15" xfId="0" applyNumberFormat="1" applyFont="1" applyFill="1" applyBorder="1" applyAlignment="1">
      <alignment horizontal="right"/>
    </xf>
    <xf numFmtId="0" fontId="37" fillId="0" borderId="114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Fill="1" applyBorder="1"/>
    <xf numFmtId="0" fontId="37" fillId="0" borderId="115" xfId="0" applyFont="1" applyBorder="1" applyAlignment="1">
      <alignment horizontal="left" vertical="center"/>
    </xf>
    <xf numFmtId="0" fontId="37" fillId="0" borderId="116" xfId="0" applyFont="1" applyBorder="1" applyAlignment="1">
      <alignment horizontal="left" vertical="center"/>
    </xf>
    <xf numFmtId="0" fontId="37" fillId="0" borderId="116" xfId="0" applyFont="1" applyBorder="1" applyAlignment="1">
      <alignment horizontal="left"/>
    </xf>
    <xf numFmtId="0" fontId="37" fillId="0" borderId="116" xfId="0" applyFont="1" applyBorder="1"/>
    <xf numFmtId="0" fontId="37" fillId="0" borderId="116" xfId="0" applyFont="1" applyFill="1" applyBorder="1"/>
    <xf numFmtId="0" fontId="37" fillId="0" borderId="116" xfId="0" applyFont="1" applyFill="1" applyBorder="1" applyAlignment="1">
      <alignment horizontal="center" vertical="center"/>
    </xf>
    <xf numFmtId="0" fontId="37" fillId="0" borderId="116" xfId="0" applyFont="1" applyFill="1" applyBorder="1" applyAlignment="1">
      <alignment horizontal="center"/>
    </xf>
    <xf numFmtId="167" fontId="37" fillId="0" borderId="116" xfId="0" applyNumberFormat="1" applyFont="1" applyFill="1" applyBorder="1" applyAlignment="1">
      <alignment horizontal="right"/>
    </xf>
    <xf numFmtId="0" fontId="43" fillId="0" borderId="0" xfId="0" applyFont="1" applyFill="1" applyBorder="1" applyAlignment="1" applyProtection="1">
      <alignment horizontal="right"/>
      <protection locked="0"/>
    </xf>
    <xf numFmtId="0" fontId="43" fillId="0" borderId="0" xfId="0" applyFont="1" applyFill="1" applyBorder="1" applyAlignment="1" applyProtection="1">
      <alignment horizontal="right" vertical="top"/>
      <protection locked="0"/>
    </xf>
    <xf numFmtId="0" fontId="43" fillId="0" borderId="47" xfId="0" applyFont="1" applyFill="1" applyBorder="1" applyAlignment="1" applyProtection="1">
      <alignment horizontal="right" vertical="top"/>
      <protection locked="0"/>
    </xf>
    <xf numFmtId="169" fontId="43" fillId="0" borderId="0" xfId="1" applyNumberFormat="1" applyFont="1" applyBorder="1" applyAlignment="1" applyProtection="1">
      <protection locked="0"/>
    </xf>
    <xf numFmtId="6" fontId="43" fillId="0" borderId="0" xfId="1" applyNumberFormat="1" applyFont="1" applyFill="1" applyBorder="1" applyAlignment="1" applyProtection="1">
      <protection locked="0"/>
    </xf>
    <xf numFmtId="0" fontId="43" fillId="0" borderId="0" xfId="0" applyFont="1" applyBorder="1" applyAlignment="1" applyProtection="1">
      <protection locked="0"/>
    </xf>
    <xf numFmtId="168" fontId="43" fillId="0" borderId="0" xfId="1" applyNumberFormat="1" applyFont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protection locked="0"/>
    </xf>
    <xf numFmtId="168" fontId="43" fillId="3" borderId="0" xfId="0" applyNumberFormat="1" applyFont="1" applyFill="1" applyBorder="1" applyAlignment="1" applyProtection="1">
      <alignment vertical="top"/>
      <protection locked="0"/>
    </xf>
    <xf numFmtId="174" fontId="42" fillId="0" borderId="0" xfId="0" applyNumberFormat="1" applyFont="1" applyFill="1" applyBorder="1" applyAlignment="1" applyProtection="1">
      <alignment horizontal="center"/>
      <protection locked="0"/>
    </xf>
    <xf numFmtId="174" fontId="42" fillId="0" borderId="0" xfId="1" applyNumberFormat="1" applyFont="1" applyFill="1" applyBorder="1" applyAlignment="1" applyProtection="1">
      <alignment horizontal="center"/>
      <protection locked="0"/>
    </xf>
    <xf numFmtId="167" fontId="43" fillId="0" borderId="51" xfId="0" applyNumberFormat="1" applyFont="1" applyFill="1" applyBorder="1" applyAlignment="1" applyProtection="1">
      <protection locked="0"/>
    </xf>
    <xf numFmtId="169" fontId="43" fillId="0" borderId="0" xfId="1" applyNumberFormat="1" applyFont="1" applyFill="1" applyBorder="1" applyAlignment="1" applyProtection="1">
      <alignment vertical="top"/>
      <protection locked="0"/>
    </xf>
    <xf numFmtId="169" fontId="43" fillId="0" borderId="47" xfId="0" applyNumberFormat="1" applyFont="1" applyFill="1" applyBorder="1" applyAlignment="1" applyProtection="1">
      <alignment vertical="top"/>
      <protection locked="0"/>
    </xf>
    <xf numFmtId="168" fontId="43" fillId="0" borderId="0" xfId="1" applyNumberFormat="1" applyFont="1" applyFill="1" applyBorder="1" applyAlignment="1" applyProtection="1">
      <protection locked="0"/>
    </xf>
    <xf numFmtId="167" fontId="38" fillId="0" borderId="57" xfId="0" applyNumberFormat="1" applyFont="1" applyFill="1" applyBorder="1" applyAlignment="1" applyProtection="1">
      <alignment vertical="center"/>
      <protection locked="0"/>
    </xf>
    <xf numFmtId="167" fontId="38" fillId="0" borderId="0" xfId="0" applyNumberFormat="1" applyFont="1" applyFill="1" applyBorder="1" applyAlignment="1" applyProtection="1">
      <alignment vertical="center"/>
      <protection locked="0"/>
    </xf>
    <xf numFmtId="10" fontId="38" fillId="0" borderId="0" xfId="0" applyNumberFormat="1" applyFont="1" applyFill="1" applyBorder="1" applyAlignment="1" applyProtection="1">
      <alignment vertical="center"/>
      <protection locked="0"/>
    </xf>
    <xf numFmtId="0" fontId="38" fillId="0" borderId="57" xfId="0" applyNumberFormat="1" applyFont="1" applyFill="1" applyBorder="1" applyAlignment="1" applyProtection="1">
      <protection locked="0"/>
    </xf>
    <xf numFmtId="0" fontId="38" fillId="0" borderId="0" xfId="0" applyNumberFormat="1" applyFont="1" applyFill="1" applyBorder="1" applyAlignment="1" applyProtection="1">
      <protection locked="0"/>
    </xf>
    <xf numFmtId="167" fontId="12" fillId="0" borderId="49" xfId="0" applyNumberFormat="1" applyFont="1" applyFill="1" applyBorder="1" applyAlignment="1" applyProtection="1">
      <protection locked="0"/>
    </xf>
    <xf numFmtId="0" fontId="39" fillId="0" borderId="43" xfId="0" applyFont="1" applyBorder="1"/>
    <xf numFmtId="0" fontId="39" fillId="0" borderId="44" xfId="0" applyFont="1" applyFill="1" applyBorder="1"/>
    <xf numFmtId="180" fontId="12" fillId="0" borderId="52" xfId="0" applyNumberFormat="1" applyFont="1" applyFill="1" applyBorder="1" applyAlignment="1" applyProtection="1">
      <protection locked="0"/>
    </xf>
    <xf numFmtId="180" fontId="12" fillId="0" borderId="117" xfId="0" applyNumberFormat="1" applyFont="1" applyFill="1" applyBorder="1" applyAlignment="1" applyProtection="1">
      <protection locked="0"/>
    </xf>
    <xf numFmtId="180" fontId="12" fillId="0" borderId="101" xfId="0" applyNumberFormat="1" applyFont="1" applyFill="1" applyBorder="1" applyAlignment="1" applyProtection="1">
      <protection locked="0"/>
    </xf>
    <xf numFmtId="180" fontId="12" fillId="0" borderId="118" xfId="0" applyNumberFormat="1" applyFont="1" applyFill="1" applyBorder="1" applyAlignment="1" applyProtection="1">
      <protection locked="0"/>
    </xf>
    <xf numFmtId="180" fontId="12" fillId="0" borderId="119" xfId="0" applyNumberFormat="1" applyFont="1" applyFill="1" applyBorder="1" applyAlignment="1" applyProtection="1">
      <protection locked="0"/>
    </xf>
    <xf numFmtId="180" fontId="12" fillId="0" borderId="120" xfId="0" applyNumberFormat="1" applyFont="1" applyFill="1" applyBorder="1" applyAlignment="1" applyProtection="1">
      <protection locked="0"/>
    </xf>
    <xf numFmtId="0" fontId="37" fillId="0" borderId="45" xfId="0" applyFont="1" applyBorder="1"/>
    <xf numFmtId="0" fontId="37" fillId="0" borderId="14" xfId="0" applyFont="1" applyBorder="1"/>
    <xf numFmtId="167" fontId="12" fillId="0" borderId="102" xfId="1" applyNumberFormat="1" applyFont="1" applyBorder="1" applyAlignment="1" applyProtection="1">
      <protection locked="0"/>
    </xf>
    <xf numFmtId="167" fontId="12" fillId="0" borderId="64" xfId="1" applyNumberFormat="1" applyFont="1" applyBorder="1" applyAlignment="1" applyProtection="1">
      <protection locked="0"/>
    </xf>
    <xf numFmtId="167" fontId="12" fillId="0" borderId="16" xfId="0" applyNumberFormat="1" applyFont="1" applyBorder="1" applyAlignment="1" applyProtection="1">
      <protection locked="0"/>
    </xf>
    <xf numFmtId="167" fontId="12" fillId="0" borderId="102" xfId="0" applyNumberFormat="1" applyFont="1" applyBorder="1" applyAlignment="1" applyProtection="1">
      <protection locked="0"/>
    </xf>
    <xf numFmtId="167" fontId="12" fillId="0" borderId="64" xfId="0" applyNumberFormat="1" applyFont="1" applyBorder="1" applyAlignment="1" applyProtection="1">
      <protection locked="0"/>
    </xf>
    <xf numFmtId="167" fontId="12" fillId="0" borderId="103" xfId="0" applyNumberFormat="1" applyFont="1" applyBorder="1" applyAlignment="1" applyProtection="1">
      <protection locked="0"/>
    </xf>
    <xf numFmtId="167" fontId="12" fillId="0" borderId="103" xfId="1" applyNumberFormat="1" applyFont="1" applyBorder="1" applyAlignment="1" applyProtection="1">
      <protection locked="0"/>
    </xf>
    <xf numFmtId="1" fontId="12" fillId="0" borderId="101" xfId="0" applyNumberFormat="1" applyFont="1" applyBorder="1" applyAlignment="1" applyProtection="1">
      <protection locked="0"/>
    </xf>
    <xf numFmtId="0" fontId="28" fillId="7" borderId="16" xfId="0" applyFont="1" applyFill="1" applyBorder="1" applyAlignment="1">
      <alignment horizontal="center" vertical="center"/>
    </xf>
    <xf numFmtId="0" fontId="22" fillId="0" borderId="47" xfId="0" applyFont="1" applyBorder="1" applyProtection="1">
      <protection locked="0"/>
    </xf>
    <xf numFmtId="174" fontId="12" fillId="5" borderId="47" xfId="1" applyNumberFormat="1" applyFont="1" applyFill="1" applyBorder="1" applyAlignment="1" applyProtection="1">
      <protection locked="0"/>
    </xf>
    <xf numFmtId="174" fontId="44" fillId="0" borderId="0" xfId="0" applyNumberFormat="1" applyFont="1" applyFill="1" applyBorder="1" applyAlignment="1" applyProtection="1">
      <alignment horizontal="center" vertical="top"/>
      <protection locked="0"/>
    </xf>
    <xf numFmtId="10" fontId="12" fillId="0" borderId="0" xfId="0" applyNumberFormat="1" applyFont="1" applyFill="1" applyBorder="1" applyAlignment="1" applyProtection="1">
      <alignment horizontal="center" vertical="top"/>
      <protection locked="0"/>
    </xf>
    <xf numFmtId="0" fontId="12" fillId="0" borderId="18" xfId="0" applyFont="1" applyFill="1" applyBorder="1" applyAlignment="1" applyProtection="1">
      <alignment horizontal="left" vertical="top"/>
      <protection locked="0"/>
    </xf>
    <xf numFmtId="0" fontId="12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0" fontId="22" fillId="0" borderId="0" xfId="0" applyFont="1" applyBorder="1" applyAlignment="1" applyProtection="1">
      <alignment horizontal="left"/>
      <protection locked="0"/>
    </xf>
    <xf numFmtId="174" fontId="42" fillId="0" borderId="0" xfId="1" applyNumberFormat="1" applyFont="1" applyFill="1" applyBorder="1" applyAlignment="1" applyProtection="1">
      <alignment horizontal="center" vertical="top"/>
      <protection locked="0"/>
    </xf>
    <xf numFmtId="174" fontId="44" fillId="0" borderId="0" xfId="1" applyNumberFormat="1" applyFont="1" applyFill="1" applyBorder="1" applyAlignment="1" applyProtection="1">
      <alignment horizontal="center" vertical="top"/>
      <protection locked="0"/>
    </xf>
    <xf numFmtId="10" fontId="12" fillId="6" borderId="49" xfId="2" applyNumberFormat="1" applyFont="1" applyFill="1" applyBorder="1" applyAlignment="1" applyProtection="1">
      <alignment horizontal="right" vertical="top"/>
      <protection locked="0"/>
    </xf>
    <xf numFmtId="10" fontId="11" fillId="0" borderId="64" xfId="2" applyNumberFormat="1" applyFont="1" applyFill="1" applyBorder="1" applyAlignment="1">
      <alignment horizontal="center"/>
    </xf>
    <xf numFmtId="0" fontId="0" fillId="0" borderId="51" xfId="0" applyBorder="1" applyAlignment="1">
      <alignment horizontal="right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0" fillId="5" borderId="60" xfId="0" applyFill="1" applyBorder="1"/>
    <xf numFmtId="0" fontId="0" fillId="0" borderId="54" xfId="0" applyBorder="1"/>
    <xf numFmtId="0" fontId="0" fillId="0" borderId="0" xfId="0" applyAlignment="1">
      <alignment horizontal="right"/>
    </xf>
    <xf numFmtId="173" fontId="2" fillId="0" borderId="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178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45" fillId="0" borderId="0" xfId="7"/>
    <xf numFmtId="0" fontId="46" fillId="0" borderId="0" xfId="7" applyFont="1" applyBorder="1" applyAlignment="1">
      <alignment horizontal="center"/>
    </xf>
    <xf numFmtId="0" fontId="47" fillId="0" borderId="0" xfId="7" applyFont="1" applyBorder="1" applyAlignment="1">
      <alignment horizontal="center"/>
    </xf>
    <xf numFmtId="0" fontId="48" fillId="0" borderId="0" xfId="7" applyFont="1" applyBorder="1" applyAlignment="1">
      <alignment horizontal="center"/>
    </xf>
    <xf numFmtId="0" fontId="49" fillId="0" borderId="0" xfId="7" applyFont="1" applyBorder="1" applyAlignment="1">
      <alignment horizontal="center"/>
    </xf>
    <xf numFmtId="0" fontId="20" fillId="0" borderId="0" xfId="3" applyAlignment="1" applyProtection="1"/>
    <xf numFmtId="0" fontId="45" fillId="0" borderId="0" xfId="7" applyAlignment="1">
      <alignment vertical="center" wrapText="1"/>
    </xf>
    <xf numFmtId="0" fontId="48" fillId="0" borderId="0" xfId="7" applyFont="1" applyFill="1" applyBorder="1" applyAlignment="1">
      <alignment horizontal="center"/>
    </xf>
    <xf numFmtId="182" fontId="49" fillId="0" borderId="0" xfId="7" applyNumberFormat="1" applyFont="1" applyAlignment="1">
      <alignment horizontal="left"/>
    </xf>
    <xf numFmtId="0" fontId="50" fillId="17" borderId="121" xfId="7" applyFont="1" applyFill="1" applyBorder="1" applyAlignment="1">
      <alignment horizontal="left" vertical="center" wrapText="1"/>
    </xf>
    <xf numFmtId="0" fontId="51" fillId="0" borderId="83" xfId="7" applyFont="1" applyFill="1" applyBorder="1" applyAlignment="1">
      <alignment horizontal="center" vertical="center" wrapText="1"/>
    </xf>
    <xf numFmtId="0" fontId="50" fillId="17" borderId="122" xfId="7" applyFont="1" applyFill="1" applyBorder="1"/>
    <xf numFmtId="0" fontId="52" fillId="17" borderId="123" xfId="7" applyFont="1" applyFill="1" applyBorder="1"/>
    <xf numFmtId="3" fontId="51" fillId="0" borderId="124" xfId="7" applyNumberFormat="1" applyFont="1" applyFill="1" applyBorder="1" applyAlignment="1">
      <alignment horizontal="center"/>
    </xf>
    <xf numFmtId="0" fontId="50" fillId="17" borderId="89" xfId="7" applyFont="1" applyFill="1" applyBorder="1"/>
    <xf numFmtId="0" fontId="53" fillId="18" borderId="121" xfId="7" applyFont="1" applyFill="1" applyBorder="1"/>
    <xf numFmtId="0" fontId="51" fillId="18" borderId="126" xfId="7" applyFont="1" applyFill="1" applyBorder="1" applyAlignment="1">
      <alignment horizontal="center"/>
    </xf>
    <xf numFmtId="183" fontId="51" fillId="19" borderId="127" xfId="7" applyNumberFormat="1" applyFont="1" applyFill="1" applyBorder="1" applyAlignment="1">
      <alignment horizontal="center"/>
    </xf>
    <xf numFmtId="0" fontId="50" fillId="17" borderId="128" xfId="7" applyFont="1" applyFill="1" applyBorder="1" applyAlignment="1">
      <alignment vertical="center"/>
    </xf>
    <xf numFmtId="0" fontId="54" fillId="0" borderId="129" xfId="0" applyFont="1" applyBorder="1" applyAlignment="1">
      <alignment horizontal="center" wrapText="1"/>
    </xf>
    <xf numFmtId="0" fontId="50" fillId="17" borderId="123" xfId="7" applyFont="1" applyFill="1" applyBorder="1" applyAlignment="1">
      <alignment vertical="center"/>
    </xf>
    <xf numFmtId="0" fontId="55" fillId="0" borderId="125" xfId="0" applyFont="1" applyBorder="1" applyAlignment="1">
      <alignment horizontal="center"/>
    </xf>
    <xf numFmtId="0" fontId="50" fillId="17" borderId="122" xfId="7" applyFont="1" applyFill="1" applyBorder="1" applyAlignment="1">
      <alignment vertical="center"/>
    </xf>
    <xf numFmtId="0" fontId="54" fillId="0" borderId="129" xfId="0" applyFont="1" applyBorder="1" applyAlignment="1">
      <alignment horizontal="center" vertical="center"/>
    </xf>
    <xf numFmtId="0" fontId="52" fillId="17" borderId="89" xfId="7" applyFont="1" applyFill="1" applyBorder="1"/>
    <xf numFmtId="184" fontId="52" fillId="0" borderId="126" xfId="7" applyNumberFormat="1" applyFont="1" applyFill="1" applyBorder="1" applyAlignment="1">
      <alignment horizontal="center"/>
    </xf>
    <xf numFmtId="0" fontId="52" fillId="17" borderId="128" xfId="7" applyFont="1" applyFill="1" applyBorder="1"/>
    <xf numFmtId="0" fontId="52" fillId="17" borderId="122" xfId="7" applyFont="1" applyFill="1" applyBorder="1"/>
    <xf numFmtId="1" fontId="45" fillId="0" borderId="0" xfId="7" applyNumberFormat="1"/>
    <xf numFmtId="185" fontId="52" fillId="17" borderId="130" xfId="7" applyNumberFormat="1" applyFont="1" applyFill="1" applyBorder="1"/>
    <xf numFmtId="185" fontId="50" fillId="17" borderId="129" xfId="7" applyNumberFormat="1" applyFont="1" applyFill="1" applyBorder="1" applyAlignment="1">
      <alignment horizontal="center" vertical="center" wrapText="1"/>
    </xf>
    <xf numFmtId="185" fontId="45" fillId="0" borderId="0" xfId="7" applyNumberFormat="1"/>
    <xf numFmtId="186" fontId="52" fillId="16" borderId="125" xfId="7" applyNumberFormat="1" applyFont="1" applyFill="1" applyBorder="1" applyAlignment="1">
      <alignment horizontal="center"/>
    </xf>
    <xf numFmtId="9" fontId="52" fillId="20" borderId="94" xfId="7" applyNumberFormat="1" applyFont="1" applyFill="1" applyBorder="1" applyAlignment="1">
      <alignment horizontal="center"/>
    </xf>
    <xf numFmtId="0" fontId="52" fillId="17" borderId="121" xfId="7" applyFont="1" applyFill="1" applyBorder="1"/>
    <xf numFmtId="167" fontId="52" fillId="0" borderId="83" xfId="7" applyNumberFormat="1" applyFont="1" applyFill="1" applyBorder="1" applyAlignment="1">
      <alignment horizontal="center"/>
    </xf>
    <xf numFmtId="167" fontId="52" fillId="0" borderId="94" xfId="7" applyNumberFormat="1" applyFont="1" applyFill="1" applyBorder="1" applyAlignment="1">
      <alignment horizontal="center"/>
    </xf>
    <xf numFmtId="0" fontId="50" fillId="17" borderId="128" xfId="7" applyFont="1" applyFill="1" applyBorder="1"/>
    <xf numFmtId="167" fontId="56" fillId="17" borderId="127" xfId="7" applyNumberFormat="1" applyFont="1" applyFill="1" applyBorder="1" applyAlignment="1">
      <alignment horizontal="center"/>
    </xf>
    <xf numFmtId="0" fontId="50" fillId="17" borderId="130" xfId="7" applyFont="1" applyFill="1" applyBorder="1"/>
    <xf numFmtId="167" fontId="56" fillId="17" borderId="129" xfId="7" applyNumberFormat="1" applyFont="1" applyFill="1" applyBorder="1" applyAlignment="1">
      <alignment horizontal="center"/>
    </xf>
    <xf numFmtId="0" fontId="50" fillId="17" borderId="123" xfId="7" applyFont="1" applyFill="1" applyBorder="1"/>
    <xf numFmtId="167" fontId="57" fillId="17" borderId="125" xfId="7" applyNumberFormat="1" applyFont="1" applyFill="1" applyBorder="1" applyAlignment="1">
      <alignment horizontal="center"/>
    </xf>
    <xf numFmtId="0" fontId="58" fillId="21" borderId="89" xfId="7" applyFont="1" applyFill="1" applyBorder="1"/>
    <xf numFmtId="167" fontId="59" fillId="21" borderId="124" xfId="7" applyNumberFormat="1" applyFont="1" applyFill="1" applyBorder="1" applyAlignment="1">
      <alignment horizontal="center"/>
    </xf>
    <xf numFmtId="0" fontId="53" fillId="18" borderId="128" xfId="7" applyFont="1" applyFill="1" applyBorder="1"/>
    <xf numFmtId="167" fontId="57" fillId="18" borderId="124" xfId="7" applyNumberFormat="1" applyFont="1" applyFill="1" applyBorder="1" applyAlignment="1">
      <alignment horizontal="center"/>
    </xf>
    <xf numFmtId="0" fontId="50" fillId="22" borderId="131" xfId="7" applyFont="1" applyFill="1" applyBorder="1"/>
    <xf numFmtId="3" fontId="50" fillId="23" borderId="124" xfId="7" applyNumberFormat="1" applyFont="1" applyFill="1" applyBorder="1" applyAlignment="1">
      <alignment horizontal="center"/>
    </xf>
    <xf numFmtId="167" fontId="50" fillId="0" borderId="127" xfId="7" applyNumberFormat="1" applyFont="1" applyFill="1" applyBorder="1" applyAlignment="1">
      <alignment horizontal="center"/>
    </xf>
    <xf numFmtId="49" fontId="52" fillId="0" borderId="129" xfId="7" applyNumberFormat="1" applyFont="1" applyFill="1" applyBorder="1" applyAlignment="1">
      <alignment horizontal="center"/>
    </xf>
    <xf numFmtId="0" fontId="52" fillId="24" borderId="89" xfId="7" applyFont="1" applyFill="1" applyBorder="1"/>
    <xf numFmtId="167" fontId="52" fillId="24" borderId="129" xfId="7" applyNumberFormat="1" applyFont="1" applyFill="1" applyBorder="1" applyAlignment="1">
      <alignment horizontal="center"/>
    </xf>
    <xf numFmtId="0" fontId="52" fillId="0" borderId="129" xfId="7" applyFont="1" applyFill="1" applyBorder="1" applyAlignment="1">
      <alignment horizontal="center"/>
    </xf>
    <xf numFmtId="0" fontId="52" fillId="17" borderId="130" xfId="7" applyFont="1" applyFill="1" applyBorder="1"/>
    <xf numFmtId="0" fontId="52" fillId="17" borderId="131" xfId="7" applyFont="1" applyFill="1" applyBorder="1"/>
    <xf numFmtId="3" fontId="52" fillId="0" borderId="129" xfId="7" applyNumberFormat="1" applyFont="1" applyFill="1" applyBorder="1" applyAlignment="1">
      <alignment horizontal="center"/>
    </xf>
    <xf numFmtId="2" fontId="52" fillId="24" borderId="129" xfId="7" applyNumberFormat="1" applyFont="1" applyFill="1" applyBorder="1" applyAlignment="1">
      <alignment horizontal="center"/>
    </xf>
    <xf numFmtId="0" fontId="50" fillId="17" borderId="121" xfId="7" applyFont="1" applyFill="1" applyBorder="1"/>
    <xf numFmtId="167" fontId="56" fillId="0" borderId="125" xfId="7" applyNumberFormat="1" applyFont="1" applyFill="1" applyBorder="1" applyAlignment="1">
      <alignment horizontal="center"/>
    </xf>
    <xf numFmtId="187" fontId="52" fillId="0" borderId="129" xfId="7" applyNumberFormat="1" applyFont="1" applyFill="1" applyBorder="1" applyAlignment="1">
      <alignment horizontal="center"/>
    </xf>
    <xf numFmtId="1" fontId="52" fillId="0" borderId="129" xfId="7" applyNumberFormat="1" applyFont="1" applyFill="1" applyBorder="1" applyAlignment="1">
      <alignment horizontal="center"/>
    </xf>
    <xf numFmtId="1" fontId="52" fillId="24" borderId="129" xfId="7" applyNumberFormat="1" applyFont="1" applyFill="1" applyBorder="1" applyAlignment="1">
      <alignment horizontal="center"/>
    </xf>
    <xf numFmtId="0" fontId="52" fillId="24" borderId="130" xfId="7" applyFont="1" applyFill="1" applyBorder="1"/>
    <xf numFmtId="0" fontId="52" fillId="12" borderId="130" xfId="7" applyFont="1" applyFill="1" applyBorder="1"/>
    <xf numFmtId="0" fontId="60" fillId="21" borderId="89" xfId="7" applyFont="1" applyFill="1" applyBorder="1"/>
    <xf numFmtId="167" fontId="60" fillId="21" borderId="126" xfId="7" applyNumberFormat="1" applyFont="1" applyFill="1" applyBorder="1" applyAlignment="1">
      <alignment horizontal="center"/>
    </xf>
    <xf numFmtId="0" fontId="60" fillId="22" borderId="121" xfId="7" applyFont="1" applyFill="1" applyBorder="1"/>
    <xf numFmtId="167" fontId="60" fillId="22" borderId="127" xfId="7" applyNumberFormat="1" applyFont="1" applyFill="1" applyBorder="1" applyAlignment="1">
      <alignment horizontal="center"/>
    </xf>
    <xf numFmtId="0" fontId="45" fillId="0" borderId="0" xfId="7" applyFill="1"/>
    <xf numFmtId="0" fontId="53" fillId="18" borderId="89" xfId="7" applyFont="1" applyFill="1" applyBorder="1"/>
    <xf numFmtId="0" fontId="53" fillId="18" borderId="127" xfId="7" applyFont="1" applyFill="1" applyBorder="1"/>
    <xf numFmtId="0" fontId="52" fillId="17" borderId="128" xfId="7" applyFont="1" applyFill="1" applyBorder="1" applyAlignment="1">
      <alignment wrapText="1"/>
    </xf>
    <xf numFmtId="167" fontId="52" fillId="0" borderId="129" xfId="7" applyNumberFormat="1" applyFont="1" applyFill="1" applyBorder="1" applyAlignment="1">
      <alignment horizontal="center"/>
    </xf>
    <xf numFmtId="167" fontId="61" fillId="0" borderId="129" xfId="7" applyNumberFormat="1" applyFont="1" applyFill="1" applyBorder="1" applyAlignment="1">
      <alignment horizontal="center"/>
    </xf>
    <xf numFmtId="0" fontId="52" fillId="17" borderId="130" xfId="7" applyFont="1" applyFill="1" applyBorder="1" applyAlignment="1">
      <alignment wrapText="1"/>
    </xf>
    <xf numFmtId="0" fontId="60" fillId="21" borderId="128" xfId="7" applyFont="1" applyFill="1" applyBorder="1"/>
    <xf numFmtId="167" fontId="60" fillId="21" borderId="129" xfId="7" applyNumberFormat="1" applyFont="1" applyFill="1" applyBorder="1" applyAlignment="1">
      <alignment horizontal="center"/>
    </xf>
    <xf numFmtId="0" fontId="60" fillId="21" borderId="123" xfId="7" applyFont="1" applyFill="1" applyBorder="1"/>
    <xf numFmtId="167" fontId="60" fillId="21" borderId="94" xfId="7" applyNumberFormat="1" applyFont="1" applyFill="1" applyBorder="1" applyAlignment="1">
      <alignment horizontal="center"/>
    </xf>
    <xf numFmtId="0" fontId="60" fillId="18" borderId="91" xfId="7" applyFont="1" applyFill="1" applyBorder="1" applyAlignment="1">
      <alignment horizontal="center"/>
    </xf>
    <xf numFmtId="167" fontId="50" fillId="0" borderId="127" xfId="7" applyNumberFormat="1" applyFont="1" applyFill="1" applyBorder="1" applyAlignment="1">
      <alignment horizontal="center" wrapText="1"/>
    </xf>
    <xf numFmtId="167" fontId="50" fillId="0" borderId="129" xfId="7" applyNumberFormat="1" applyFont="1" applyFill="1" applyBorder="1" applyAlignment="1">
      <alignment horizontal="center"/>
    </xf>
    <xf numFmtId="0" fontId="50" fillId="17" borderId="131" xfId="7" applyFont="1" applyFill="1" applyBorder="1"/>
    <xf numFmtId="167" fontId="56" fillId="0" borderId="124" xfId="7" applyNumberFormat="1" applyFont="1" applyFill="1" applyBorder="1" applyAlignment="1">
      <alignment horizontal="center"/>
    </xf>
    <xf numFmtId="1" fontId="50" fillId="0" borderId="129" xfId="7" applyNumberFormat="1" applyFont="1" applyFill="1" applyBorder="1" applyAlignment="1">
      <alignment horizontal="center"/>
    </xf>
    <xf numFmtId="167" fontId="61" fillId="0" borderId="127" xfId="7" applyNumberFormat="1" applyFont="1" applyFill="1" applyBorder="1" applyAlignment="1">
      <alignment horizontal="center"/>
    </xf>
    <xf numFmtId="0" fontId="52" fillId="17" borderId="122" xfId="7" applyFont="1" applyFill="1" applyBorder="1" applyAlignment="1">
      <alignment wrapText="1"/>
    </xf>
    <xf numFmtId="167" fontId="52" fillId="0" borderId="126" xfId="7" applyNumberFormat="1" applyFont="1" applyFill="1" applyBorder="1" applyAlignment="1">
      <alignment horizontal="center"/>
    </xf>
    <xf numFmtId="167" fontId="60" fillId="22" borderId="83" xfId="7" applyNumberFormat="1" applyFont="1" applyFill="1" applyBorder="1" applyAlignment="1">
      <alignment horizontal="center"/>
    </xf>
    <xf numFmtId="0" fontId="50" fillId="17" borderId="97" xfId="7" applyFont="1" applyFill="1" applyBorder="1"/>
    <xf numFmtId="174" fontId="50" fillId="0" borderId="83" xfId="7" applyNumberFormat="1" applyFont="1" applyFill="1" applyBorder="1" applyAlignment="1">
      <alignment horizontal="center"/>
    </xf>
    <xf numFmtId="2" fontId="52" fillId="0" borderId="127" xfId="7" applyNumberFormat="1" applyFont="1" applyFill="1" applyBorder="1" applyAlignment="1">
      <alignment horizontal="center"/>
    </xf>
    <xf numFmtId="185" fontId="52" fillId="0" borderId="129" xfId="7" applyNumberFormat="1" applyFont="1" applyFill="1" applyBorder="1" applyAlignment="1">
      <alignment horizontal="center"/>
    </xf>
    <xf numFmtId="0" fontId="62" fillId="0" borderId="94" xfId="0" applyFont="1" applyBorder="1" applyAlignment="1">
      <alignment horizontal="center"/>
    </xf>
    <xf numFmtId="186" fontId="52" fillId="17" borderId="129" xfId="7" applyNumberFormat="1" applyFont="1" applyFill="1" applyBorder="1" applyAlignment="1">
      <alignment horizontal="center"/>
    </xf>
    <xf numFmtId="2" fontId="52" fillId="17" borderId="129" xfId="7" applyNumberFormat="1" applyFont="1" applyFill="1" applyBorder="1" applyAlignment="1">
      <alignment horizontal="center"/>
    </xf>
    <xf numFmtId="2" fontId="52" fillId="0" borderId="129" xfId="7" applyNumberFormat="1" applyFont="1" applyFill="1" applyBorder="1" applyAlignment="1">
      <alignment horizontal="center"/>
    </xf>
    <xf numFmtId="3" fontId="52" fillId="17" borderId="129" xfId="7" applyNumberFormat="1" applyFont="1" applyFill="1" applyBorder="1" applyAlignment="1">
      <alignment horizontal="center"/>
    </xf>
    <xf numFmtId="167" fontId="52" fillId="17" borderId="129" xfId="7" applyNumberFormat="1" applyFont="1" applyFill="1" applyBorder="1" applyAlignment="1">
      <alignment horizontal="center"/>
    </xf>
    <xf numFmtId="167" fontId="52" fillId="17" borderId="124" xfId="7" applyNumberFormat="1" applyFont="1" applyFill="1" applyBorder="1" applyAlignment="1">
      <alignment horizontal="center"/>
    </xf>
    <xf numFmtId="167" fontId="50" fillId="17" borderId="94" xfId="7" applyNumberFormat="1" applyFont="1" applyFill="1" applyBorder="1" applyAlignment="1">
      <alignment horizontal="center"/>
    </xf>
    <xf numFmtId="0" fontId="50" fillId="17" borderId="85" xfId="7" applyFont="1" applyFill="1" applyBorder="1"/>
    <xf numFmtId="166" fontId="50" fillId="0" borderId="127" xfId="2" applyNumberFormat="1" applyFont="1" applyFill="1" applyBorder="1" applyAlignment="1">
      <alignment horizontal="center"/>
    </xf>
    <xf numFmtId="0" fontId="51" fillId="25" borderId="89" xfId="7" applyFont="1" applyFill="1" applyBorder="1"/>
    <xf numFmtId="167" fontId="51" fillId="25" borderId="125" xfId="7" applyNumberFormat="1" applyFont="1" applyFill="1" applyBorder="1" applyAlignment="1">
      <alignment horizontal="center"/>
    </xf>
    <xf numFmtId="0" fontId="63" fillId="0" borderId="128" xfId="7" applyFont="1" applyFill="1" applyBorder="1"/>
    <xf numFmtId="167" fontId="64" fillId="0" borderId="127" xfId="7" applyNumberFormat="1" applyFont="1" applyFill="1" applyBorder="1" applyAlignment="1">
      <alignment horizontal="center"/>
    </xf>
    <xf numFmtId="188" fontId="65" fillId="0" borderId="130" xfId="7" applyNumberFormat="1" applyFont="1" applyFill="1" applyBorder="1" applyAlignment="1">
      <alignment horizontal="right"/>
    </xf>
    <xf numFmtId="167" fontId="65" fillId="3" borderId="129" xfId="7" applyNumberFormat="1" applyFont="1" applyFill="1" applyBorder="1" applyAlignment="1">
      <alignment horizontal="center"/>
    </xf>
    <xf numFmtId="189" fontId="65" fillId="0" borderId="130" xfId="7" applyNumberFormat="1" applyFont="1" applyFill="1" applyBorder="1" applyAlignment="1">
      <alignment horizontal="right"/>
    </xf>
    <xf numFmtId="190" fontId="65" fillId="0" borderId="130" xfId="7" applyNumberFormat="1" applyFont="1" applyFill="1" applyBorder="1" applyAlignment="1">
      <alignment horizontal="right"/>
    </xf>
    <xf numFmtId="191" fontId="65" fillId="0" borderId="130" xfId="7" applyNumberFormat="1" applyFont="1" applyFill="1" applyBorder="1" applyAlignment="1">
      <alignment horizontal="right"/>
    </xf>
    <xf numFmtId="192" fontId="65" fillId="0" borderId="130" xfId="7" applyNumberFormat="1" applyFont="1" applyFill="1" applyBorder="1" applyAlignment="1">
      <alignment horizontal="right"/>
    </xf>
    <xf numFmtId="167" fontId="65" fillId="0" borderId="126" xfId="7" applyNumberFormat="1" applyFont="1" applyFill="1" applyBorder="1" applyAlignment="1">
      <alignment horizontal="center"/>
    </xf>
    <xf numFmtId="3" fontId="52" fillId="17" borderId="127" xfId="7" applyNumberFormat="1" applyFont="1" applyFill="1" applyBorder="1" applyAlignment="1">
      <alignment horizontal="center"/>
    </xf>
    <xf numFmtId="167" fontId="51" fillId="25" borderId="124" xfId="7" applyNumberFormat="1" applyFont="1" applyFill="1" applyBorder="1" applyAlignment="1">
      <alignment horizontal="center"/>
    </xf>
    <xf numFmtId="0" fontId="65" fillId="0" borderId="128" xfId="7" applyFont="1" applyFill="1" applyBorder="1"/>
    <xf numFmtId="167" fontId="65" fillId="0" borderId="128" xfId="7" applyNumberFormat="1" applyFont="1" applyFill="1" applyBorder="1" applyAlignment="1">
      <alignment horizontal="center"/>
    </xf>
    <xf numFmtId="193" fontId="65" fillId="0" borderId="130" xfId="7" applyNumberFormat="1" applyFont="1" applyFill="1" applyBorder="1" applyAlignment="1">
      <alignment horizontal="right"/>
    </xf>
    <xf numFmtId="194" fontId="65" fillId="0" borderId="130" xfId="7" applyNumberFormat="1" applyFont="1" applyFill="1" applyBorder="1" applyAlignment="1">
      <alignment horizontal="right"/>
    </xf>
    <xf numFmtId="195" fontId="65" fillId="0" borderId="130" xfId="7" applyNumberFormat="1" applyFont="1" applyFill="1" applyBorder="1" applyAlignment="1">
      <alignment horizontal="right"/>
    </xf>
    <xf numFmtId="196" fontId="65" fillId="0" borderId="130" xfId="7" applyNumberFormat="1" applyFont="1" applyFill="1" applyBorder="1" applyAlignment="1">
      <alignment horizontal="right"/>
    </xf>
    <xf numFmtId="197" fontId="65" fillId="0" borderId="130" xfId="7" applyNumberFormat="1" applyFont="1" applyFill="1" applyBorder="1" applyAlignment="1">
      <alignment horizontal="right"/>
    </xf>
    <xf numFmtId="0" fontId="66" fillId="17" borderId="121" xfId="0" applyFont="1" applyFill="1" applyBorder="1"/>
    <xf numFmtId="198" fontId="51" fillId="26" borderId="99" xfId="0" applyNumberFormat="1" applyFont="1" applyFill="1" applyBorder="1" applyAlignment="1">
      <alignment horizontal="center"/>
    </xf>
    <xf numFmtId="0" fontId="50" fillId="17" borderId="97" xfId="0" applyFont="1" applyFill="1" applyBorder="1"/>
    <xf numFmtId="49" fontId="50" fillId="0" borderId="99" xfId="0" applyNumberFormat="1" applyFont="1" applyFill="1" applyBorder="1" applyAlignment="1">
      <alignment horizontal="center"/>
    </xf>
    <xf numFmtId="0" fontId="50" fillId="17" borderId="132" xfId="0" applyFont="1" applyFill="1" applyBorder="1"/>
    <xf numFmtId="3" fontId="50" fillId="0" borderId="133" xfId="0" applyNumberFormat="1" applyFont="1" applyFill="1" applyBorder="1" applyAlignment="1">
      <alignment horizontal="center"/>
    </xf>
    <xf numFmtId="0" fontId="50" fillId="17" borderId="134" xfId="0" applyFont="1" applyFill="1" applyBorder="1"/>
    <xf numFmtId="0" fontId="67" fillId="0" borderId="135" xfId="0" applyFont="1" applyFill="1" applyBorder="1" applyAlignment="1">
      <alignment horizontal="center"/>
    </xf>
    <xf numFmtId="0" fontId="50" fillId="17" borderId="136" xfId="0" applyFont="1" applyFill="1" applyBorder="1"/>
    <xf numFmtId="0" fontId="67" fillId="0" borderId="137" xfId="0" applyFont="1" applyFill="1" applyBorder="1" applyAlignment="1">
      <alignment horizontal="center"/>
    </xf>
    <xf numFmtId="0" fontId="50" fillId="17" borderId="138" xfId="0" applyFont="1" applyFill="1" applyBorder="1"/>
    <xf numFmtId="0" fontId="67" fillId="0" borderId="139" xfId="0" applyFont="1" applyFill="1" applyBorder="1" applyAlignment="1">
      <alignment horizontal="center"/>
    </xf>
    <xf numFmtId="198" fontId="50" fillId="0" borderId="133" xfId="0" applyNumberFormat="1" applyFont="1" applyFill="1" applyBorder="1" applyAlignment="1">
      <alignment horizontal="center"/>
    </xf>
    <xf numFmtId="198" fontId="50" fillId="3" borderId="137" xfId="0" applyNumberFormat="1" applyFont="1" applyFill="1" applyBorder="1" applyAlignment="1">
      <alignment horizontal="center"/>
    </xf>
    <xf numFmtId="199" fontId="50" fillId="17" borderId="136" xfId="0" applyNumberFormat="1" applyFont="1" applyFill="1" applyBorder="1" applyAlignment="1">
      <alignment horizontal="center"/>
    </xf>
    <xf numFmtId="0" fontId="50" fillId="0" borderId="137" xfId="0" applyFont="1" applyFill="1" applyBorder="1" applyAlignment="1">
      <alignment horizontal="center"/>
    </xf>
    <xf numFmtId="0" fontId="50" fillId="17" borderId="136" xfId="2" applyNumberFormat="1" applyFont="1" applyFill="1" applyBorder="1" applyAlignment="1">
      <alignment horizontal="center"/>
    </xf>
    <xf numFmtId="198" fontId="50" fillId="17" borderId="137" xfId="0" applyNumberFormat="1" applyFont="1" applyFill="1" applyBorder="1" applyAlignment="1">
      <alignment horizontal="center"/>
    </xf>
    <xf numFmtId="0" fontId="55" fillId="0" borderId="16" xfId="7" applyFont="1" applyBorder="1" applyAlignment="1">
      <alignment horizontal="left"/>
    </xf>
    <xf numFmtId="0" fontId="55" fillId="0" borderId="16" xfId="7" applyFont="1" applyBorder="1" applyAlignment="1">
      <alignment horizontal="center"/>
    </xf>
    <xf numFmtId="0" fontId="45" fillId="0" borderId="83" xfId="7" applyBorder="1"/>
    <xf numFmtId="181" fontId="68" fillId="0" borderId="140" xfId="6" applyNumberFormat="1" applyFont="1" applyBorder="1"/>
    <xf numFmtId="181" fontId="69" fillId="0" borderId="0" xfId="7" applyNumberFormat="1" applyFont="1"/>
    <xf numFmtId="0" fontId="45" fillId="0" borderId="127" xfId="7" applyBorder="1"/>
    <xf numFmtId="9" fontId="68" fillId="0" borderId="134" xfId="2" applyFont="1" applyBorder="1"/>
    <xf numFmtId="9" fontId="62" fillId="0" borderId="0" xfId="2" applyFont="1"/>
    <xf numFmtId="0" fontId="45" fillId="0" borderId="129" xfId="7" applyBorder="1"/>
    <xf numFmtId="181" fontId="68" fillId="0" borderId="136" xfId="6" applyNumberFormat="1" applyFont="1" applyBorder="1"/>
    <xf numFmtId="181" fontId="62" fillId="0" borderId="0" xfId="7" applyNumberFormat="1" applyFont="1"/>
    <xf numFmtId="0" fontId="45" fillId="0" borderId="94" xfId="7" applyBorder="1"/>
    <xf numFmtId="0" fontId="68" fillId="0" borderId="89" xfId="7" applyFont="1" applyBorder="1"/>
    <xf numFmtId="9" fontId="68" fillId="0" borderId="136" xfId="2" applyFont="1" applyBorder="1"/>
    <xf numFmtId="166" fontId="68" fillId="0" borderId="136" xfId="2" applyNumberFormat="1" applyFont="1" applyBorder="1"/>
    <xf numFmtId="1" fontId="68" fillId="0" borderId="136" xfId="7" applyNumberFormat="1" applyFont="1" applyBorder="1"/>
    <xf numFmtId="181" fontId="68" fillId="0" borderId="136" xfId="7" applyNumberFormat="1" applyFont="1" applyBorder="1"/>
    <xf numFmtId="0" fontId="45" fillId="27" borderId="129" xfId="7" applyFill="1" applyBorder="1"/>
    <xf numFmtId="9" fontId="68" fillId="27" borderId="136" xfId="2" applyFont="1" applyFill="1" applyBorder="1"/>
    <xf numFmtId="181" fontId="68" fillId="27" borderId="136" xfId="6" applyNumberFormat="1" applyFont="1" applyFill="1" applyBorder="1"/>
    <xf numFmtId="0" fontId="45" fillId="27" borderId="125" xfId="7" applyFill="1" applyBorder="1"/>
    <xf numFmtId="181" fontId="68" fillId="27" borderId="138" xfId="6" applyNumberFormat="1" applyFont="1" applyFill="1" applyBorder="1"/>
    <xf numFmtId="0" fontId="69" fillId="28" borderId="0" xfId="7" applyFont="1" applyFill="1"/>
    <xf numFmtId="167" fontId="69" fillId="28" borderId="0" xfId="7" applyNumberFormat="1" applyFont="1" applyFill="1"/>
    <xf numFmtId="0" fontId="69" fillId="0" borderId="0" xfId="7" applyFont="1" applyFill="1"/>
    <xf numFmtId="167" fontId="69" fillId="0" borderId="0" xfId="7" applyNumberFormat="1" applyFont="1" applyFill="1"/>
    <xf numFmtId="3" fontId="69" fillId="0" borderId="0" xfId="7" applyNumberFormat="1" applyFont="1"/>
    <xf numFmtId="181" fontId="69" fillId="0" borderId="0" xfId="7" applyNumberFormat="1" applyFont="1" applyFill="1"/>
    <xf numFmtId="167" fontId="69" fillId="0" borderId="0" xfId="7" applyNumberFormat="1" applyFont="1"/>
    <xf numFmtId="9" fontId="69" fillId="0" borderId="0" xfId="2" applyFont="1"/>
    <xf numFmtId="0" fontId="69" fillId="0" borderId="0" xfId="7" applyFont="1"/>
    <xf numFmtId="181" fontId="69" fillId="0" borderId="0" xfId="6" applyNumberFormat="1" applyFont="1"/>
    <xf numFmtId="166" fontId="69" fillId="0" borderId="0" xfId="2" applyNumberFormat="1" applyFont="1"/>
    <xf numFmtId="49" fontId="51" fillId="0" borderId="83" xfId="7" applyNumberFormat="1" applyFont="1" applyFill="1" applyBorder="1" applyAlignment="1">
      <alignment horizontal="center" vertical="center" wrapText="1"/>
    </xf>
    <xf numFmtId="179" fontId="71" fillId="0" borderId="0" xfId="0" applyNumberFormat="1" applyFont="1" applyAlignment="1">
      <alignment vertical="center"/>
    </xf>
    <xf numFmtId="2" fontId="52" fillId="0" borderId="129" xfId="0" applyNumberFormat="1" applyFont="1" applyFill="1" applyBorder="1" applyAlignment="1">
      <alignment horizontal="center"/>
    </xf>
    <xf numFmtId="0" fontId="72" fillId="0" borderId="141" xfId="0" applyFont="1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  <xf numFmtId="0" fontId="28" fillId="7" borderId="41" xfId="0" applyFont="1" applyFill="1" applyBorder="1" applyAlignment="1">
      <alignment horizontal="center" vertical="center"/>
    </xf>
    <xf numFmtId="0" fontId="28" fillId="7" borderId="42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10" fillId="0" borderId="17" xfId="0" applyFont="1" applyBorder="1" applyAlignment="1" applyProtection="1">
      <alignment horizontal="left" vertical="center" wrapText="1"/>
      <protection locked="0"/>
    </xf>
    <xf numFmtId="0" fontId="10" fillId="0" borderId="41" xfId="0" applyFont="1" applyBorder="1" applyAlignment="1" applyProtection="1">
      <alignment horizontal="left" vertical="center" wrapText="1"/>
      <protection locked="0"/>
    </xf>
    <xf numFmtId="4" fontId="2" fillId="0" borderId="39" xfId="0" applyNumberFormat="1" applyFont="1" applyFill="1" applyBorder="1" applyAlignment="1">
      <alignment horizontal="left"/>
    </xf>
    <xf numFmtId="4" fontId="2" fillId="0" borderId="38" xfId="0" applyNumberFormat="1" applyFont="1" applyFill="1" applyBorder="1" applyAlignment="1">
      <alignment horizontal="left"/>
    </xf>
    <xf numFmtId="173" fontId="2" fillId="0" borderId="5" xfId="0" applyNumberFormat="1" applyFont="1" applyFill="1" applyBorder="1" applyAlignment="1">
      <alignment horizontal="left"/>
    </xf>
    <xf numFmtId="173" fontId="2" fillId="0" borderId="55" xfId="0" applyNumberFormat="1" applyFont="1" applyFill="1" applyBorder="1" applyAlignment="1">
      <alignment horizontal="left"/>
    </xf>
    <xf numFmtId="178" fontId="2" fillId="0" borderId="25" xfId="0" applyNumberFormat="1" applyFont="1" applyFill="1" applyBorder="1" applyAlignment="1">
      <alignment horizontal="left"/>
    </xf>
    <xf numFmtId="4" fontId="8" fillId="0" borderId="39" xfId="0" applyNumberFormat="1" applyFont="1" applyFill="1" applyBorder="1" applyAlignment="1">
      <alignment horizontal="center"/>
    </xf>
    <xf numFmtId="4" fontId="8" fillId="0" borderId="38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left"/>
    </xf>
    <xf numFmtId="177" fontId="2" fillId="0" borderId="5" xfId="0" applyNumberFormat="1" applyFont="1" applyFill="1" applyBorder="1" applyAlignment="1">
      <alignment horizontal="left"/>
    </xf>
    <xf numFmtId="177" fontId="2" fillId="0" borderId="55" xfId="0" applyNumberFormat="1" applyFont="1" applyFill="1" applyBorder="1" applyAlignment="1">
      <alignment horizontal="left"/>
    </xf>
    <xf numFmtId="178" fontId="2" fillId="0" borderId="0" xfId="0" applyNumberFormat="1" applyFont="1" applyFill="1" applyBorder="1" applyAlignment="1">
      <alignment horizontal="left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165" fontId="2" fillId="0" borderId="39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left"/>
    </xf>
    <xf numFmtId="0" fontId="2" fillId="0" borderId="55" xfId="0" applyNumberFormat="1" applyFont="1" applyFill="1" applyBorder="1" applyAlignment="1">
      <alignment horizontal="left"/>
    </xf>
    <xf numFmtId="178" fontId="2" fillId="0" borderId="44" xfId="0" applyNumberFormat="1" applyFont="1" applyFill="1" applyBorder="1" applyAlignment="1">
      <alignment horizontal="left"/>
    </xf>
    <xf numFmtId="0" fontId="8" fillId="0" borderId="39" xfId="0" applyFont="1" applyFill="1" applyBorder="1" applyAlignment="1">
      <alignment horizontal="center"/>
    </xf>
    <xf numFmtId="0" fontId="8" fillId="0" borderId="38" xfId="0" applyFont="1" applyFill="1" applyBorder="1" applyAlignment="1">
      <alignment horizontal="center"/>
    </xf>
    <xf numFmtId="164" fontId="3" fillId="0" borderId="39" xfId="0" applyNumberFormat="1" applyFont="1" applyFill="1" applyBorder="1" applyAlignment="1">
      <alignment horizontal="left" vertical="center"/>
    </xf>
    <xf numFmtId="164" fontId="3" fillId="0" borderId="38" xfId="0" applyNumberFormat="1" applyFont="1" applyFill="1" applyBorder="1" applyAlignment="1">
      <alignment horizontal="left" vertical="center"/>
    </xf>
    <xf numFmtId="178" fontId="2" fillId="0" borderId="8" xfId="0" applyNumberFormat="1" applyFont="1" applyFill="1" applyBorder="1" applyAlignment="1">
      <alignment horizontal="left"/>
    </xf>
    <xf numFmtId="176" fontId="2" fillId="0" borderId="5" xfId="0" applyNumberFormat="1" applyFont="1" applyFill="1" applyBorder="1" applyAlignment="1">
      <alignment horizontal="left"/>
    </xf>
    <xf numFmtId="176" fontId="2" fillId="0" borderId="55" xfId="0" applyNumberFormat="1" applyFont="1" applyFill="1" applyBorder="1" applyAlignment="1">
      <alignment horizontal="left"/>
    </xf>
    <xf numFmtId="178" fontId="2" fillId="0" borderId="47" xfId="0" applyNumberFormat="1" applyFont="1" applyFill="1" applyBorder="1" applyAlignment="1">
      <alignment horizontal="left"/>
    </xf>
  </cellXfs>
  <cellStyles count="8">
    <cellStyle name="Comma" xfId="6" builtinId="3"/>
    <cellStyle name="Currency" xfId="1" builtinId="4"/>
    <cellStyle name="Hyperlink" xfId="3" builtinId="8"/>
    <cellStyle name="Normal" xfId="0" builtinId="0"/>
    <cellStyle name="Normal 2 3 3 4" xfId="5"/>
    <cellStyle name="Normal_KROSNO TRANSFER QUOTATION" xfId="7"/>
    <cellStyle name="Percent" xfId="2" builtinId="5"/>
    <cellStyle name="Standard 2" xfId="4"/>
  </cellStyles>
  <dxfs count="45"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  <dxf>
      <font>
        <color auto="1"/>
      </font>
      <fill>
        <patternFill>
          <fgColor rgb="FFFFFF99"/>
          <bgColor rgb="FFFFFF99"/>
        </patternFill>
      </fill>
      <border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  <fill>
        <patternFill>
          <bgColor rgb="FFFFFF99"/>
        </patternFill>
      </fill>
      <border>
        <bottom style="hair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C000"/>
      <color rgb="FF99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3" name="Picture 22">
          <a:extLst>
            <a:ext uri="{FF2B5EF4-FFF2-40B4-BE49-F238E27FC236}">
              <a16:creationId xmlns:a16="http://schemas.microsoft.com/office/drawing/2014/main" xmlns="" id="{00000000-0008-0000-2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4" name="Picture 24">
          <a:extLst>
            <a:ext uri="{FF2B5EF4-FFF2-40B4-BE49-F238E27FC236}">
              <a16:creationId xmlns:a16="http://schemas.microsoft.com/office/drawing/2014/main" xmlns="" id="{00000000-0008-0000-2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5" name="Picture 24">
          <a:extLst>
            <a:ext uri="{FF2B5EF4-FFF2-40B4-BE49-F238E27FC236}">
              <a16:creationId xmlns:a16="http://schemas.microsoft.com/office/drawing/2014/main" xmlns="" id="{00000000-0008-0000-2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6" name="Picture 24">
          <a:extLst>
            <a:ext uri="{FF2B5EF4-FFF2-40B4-BE49-F238E27FC236}">
              <a16:creationId xmlns:a16="http://schemas.microsoft.com/office/drawing/2014/main" xmlns="" id="{00000000-0008-0000-2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7" name="Picture 45">
          <a:extLst>
            <a:ext uri="{FF2B5EF4-FFF2-40B4-BE49-F238E27FC236}">
              <a16:creationId xmlns:a16="http://schemas.microsoft.com/office/drawing/2014/main" xmlns="" id="{00000000-0008-0000-2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8" name="Picture 45">
          <a:extLst>
            <a:ext uri="{FF2B5EF4-FFF2-40B4-BE49-F238E27FC236}">
              <a16:creationId xmlns:a16="http://schemas.microsoft.com/office/drawing/2014/main" xmlns="" id="{00000000-0008-0000-2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9" name="Picture 45">
          <a:extLst>
            <a:ext uri="{FF2B5EF4-FFF2-40B4-BE49-F238E27FC236}">
              <a16:creationId xmlns:a16="http://schemas.microsoft.com/office/drawing/2014/main" xmlns="" id="{00000000-0008-0000-2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10" name="Picture 22">
          <a:extLst>
            <a:ext uri="{FF2B5EF4-FFF2-40B4-BE49-F238E27FC236}">
              <a16:creationId xmlns:a16="http://schemas.microsoft.com/office/drawing/2014/main" xmlns="" id="{00000000-0008-0000-2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11" name="Picture 24">
          <a:extLst>
            <a:ext uri="{FF2B5EF4-FFF2-40B4-BE49-F238E27FC236}">
              <a16:creationId xmlns:a16="http://schemas.microsoft.com/office/drawing/2014/main" xmlns="" id="{00000000-0008-0000-2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12" name="Picture 24">
          <a:extLst>
            <a:ext uri="{FF2B5EF4-FFF2-40B4-BE49-F238E27FC236}">
              <a16:creationId xmlns:a16="http://schemas.microsoft.com/office/drawing/2014/main" xmlns="" id="{00000000-0008-0000-2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13" name="Picture 24">
          <a:extLst>
            <a:ext uri="{FF2B5EF4-FFF2-40B4-BE49-F238E27FC236}">
              <a16:creationId xmlns:a16="http://schemas.microsoft.com/office/drawing/2014/main" xmlns="" id="{00000000-0008-0000-2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14" name="Picture 45">
          <a:extLst>
            <a:ext uri="{FF2B5EF4-FFF2-40B4-BE49-F238E27FC236}">
              <a16:creationId xmlns:a16="http://schemas.microsoft.com/office/drawing/2014/main" xmlns="" id="{00000000-0008-0000-2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15" name="Picture 45">
          <a:extLst>
            <a:ext uri="{FF2B5EF4-FFF2-40B4-BE49-F238E27FC236}">
              <a16:creationId xmlns:a16="http://schemas.microsoft.com/office/drawing/2014/main" xmlns="" id="{00000000-0008-0000-2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16" name="Picture 45">
          <a:extLst>
            <a:ext uri="{FF2B5EF4-FFF2-40B4-BE49-F238E27FC236}">
              <a16:creationId xmlns:a16="http://schemas.microsoft.com/office/drawing/2014/main" xmlns="" id="{00000000-0008-0000-2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17" name="Picture 22">
          <a:extLst>
            <a:ext uri="{FF2B5EF4-FFF2-40B4-BE49-F238E27FC236}">
              <a16:creationId xmlns:a16="http://schemas.microsoft.com/office/drawing/2014/main" xmlns="" id="{00000000-0008-0000-2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18" name="Picture 24">
          <a:extLst>
            <a:ext uri="{FF2B5EF4-FFF2-40B4-BE49-F238E27FC236}">
              <a16:creationId xmlns:a16="http://schemas.microsoft.com/office/drawing/2014/main" xmlns="" id="{00000000-0008-0000-2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19" name="Picture 24">
          <a:extLst>
            <a:ext uri="{FF2B5EF4-FFF2-40B4-BE49-F238E27FC236}">
              <a16:creationId xmlns:a16="http://schemas.microsoft.com/office/drawing/2014/main" xmlns="" id="{00000000-0008-0000-2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20" name="Picture 24">
          <a:extLst>
            <a:ext uri="{FF2B5EF4-FFF2-40B4-BE49-F238E27FC236}">
              <a16:creationId xmlns:a16="http://schemas.microsoft.com/office/drawing/2014/main" xmlns="" id="{00000000-0008-0000-2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21" name="Picture 45">
          <a:extLst>
            <a:ext uri="{FF2B5EF4-FFF2-40B4-BE49-F238E27FC236}">
              <a16:creationId xmlns:a16="http://schemas.microsoft.com/office/drawing/2014/main" xmlns="" id="{00000000-0008-0000-2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22" name="Picture 45">
          <a:extLst>
            <a:ext uri="{FF2B5EF4-FFF2-40B4-BE49-F238E27FC236}">
              <a16:creationId xmlns:a16="http://schemas.microsoft.com/office/drawing/2014/main" xmlns="" id="{00000000-0008-0000-2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23" name="Picture 45">
          <a:extLst>
            <a:ext uri="{FF2B5EF4-FFF2-40B4-BE49-F238E27FC236}">
              <a16:creationId xmlns:a16="http://schemas.microsoft.com/office/drawing/2014/main" xmlns="" id="{00000000-0008-0000-2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24" name="Picture 22">
          <a:extLst>
            <a:ext uri="{FF2B5EF4-FFF2-40B4-BE49-F238E27FC236}">
              <a16:creationId xmlns:a16="http://schemas.microsoft.com/office/drawing/2014/main" xmlns="" id="{00000000-0008-0000-2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xmlns="" id="{00000000-0008-0000-2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26" name="Picture 24">
          <a:extLst>
            <a:ext uri="{FF2B5EF4-FFF2-40B4-BE49-F238E27FC236}">
              <a16:creationId xmlns:a16="http://schemas.microsoft.com/office/drawing/2014/main" xmlns="" id="{00000000-0008-0000-2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3</xdr:col>
      <xdr:colOff>0</xdr:colOff>
      <xdr:row>6</xdr:row>
      <xdr:rowOff>9525</xdr:rowOff>
    </xdr:to>
    <xdr:pic>
      <xdr:nvPicPr>
        <xdr:cNvPr id="27" name="Picture 24">
          <a:extLst>
            <a:ext uri="{FF2B5EF4-FFF2-40B4-BE49-F238E27FC236}">
              <a16:creationId xmlns:a16="http://schemas.microsoft.com/office/drawing/2014/main" xmlns="" id="{00000000-0008-0000-2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98225" y="971550"/>
          <a:ext cx="0" cy="160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28" name="Picture 45">
          <a:extLst>
            <a:ext uri="{FF2B5EF4-FFF2-40B4-BE49-F238E27FC236}">
              <a16:creationId xmlns:a16="http://schemas.microsoft.com/office/drawing/2014/main" xmlns="" id="{00000000-0008-0000-2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29" name="Picture 45">
          <a:extLst>
            <a:ext uri="{FF2B5EF4-FFF2-40B4-BE49-F238E27FC236}">
              <a16:creationId xmlns:a16="http://schemas.microsoft.com/office/drawing/2014/main" xmlns="" id="{00000000-0008-0000-2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6</xdr:row>
      <xdr:rowOff>133350</xdr:rowOff>
    </xdr:to>
    <xdr:pic>
      <xdr:nvPicPr>
        <xdr:cNvPr id="30" name="Picture 45">
          <a:extLst>
            <a:ext uri="{FF2B5EF4-FFF2-40B4-BE49-F238E27FC236}">
              <a16:creationId xmlns:a16="http://schemas.microsoft.com/office/drawing/2014/main" xmlns="" id="{00000000-0008-0000-2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898225" y="838200"/>
          <a:ext cx="0" cy="1743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0</xdr:colOff>
      <xdr:row>12</xdr:row>
      <xdr:rowOff>54552</xdr:rowOff>
    </xdr:to>
    <xdr:pic>
      <xdr:nvPicPr>
        <xdr:cNvPr id="31" name="Picture 14">
          <a:extLst>
            <a:ext uri="{FF2B5EF4-FFF2-40B4-BE49-F238E27FC236}">
              <a16:creationId xmlns:a16="http://schemas.microsoft.com/office/drawing/2014/main" xmlns="" id="{00000000-0008-0000-2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433088" y="432954"/>
          <a:ext cx="0" cy="279775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952500</xdr:colOff>
      <xdr:row>2</xdr:row>
      <xdr:rowOff>47625</xdr:rowOff>
    </xdr:from>
    <xdr:to>
      <xdr:col>1</xdr:col>
      <xdr:colOff>3286451</xdr:colOff>
      <xdr:row>8</xdr:row>
      <xdr:rowOff>76344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xmlns="" id="{00000000-0008-0000-2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7775" y="1009650"/>
          <a:ext cx="2333951" cy="1028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assembly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-assembly.owl" TargetMode="External"/><Relationship Id="rId7" Type="http://schemas.openxmlformats.org/officeDocument/2006/relationships/hyperlink" Target="http://www.inmindcomputing.com/application/products/products-schema-assembly.owl" TargetMode="External"/><Relationship Id="rId12" Type="http://schemas.openxmlformats.org/officeDocument/2006/relationships/hyperlink" Target="http://www.inmindcomputing.com/application/products/products-schema-assembly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assembly.owl" TargetMode="External"/><Relationship Id="rId16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schema-assembly.owl" TargetMode="External"/><Relationship Id="rId6" Type="http://schemas.openxmlformats.org/officeDocument/2006/relationships/hyperlink" Target="http://www.inmindcomputing.com/application/products/products-schema-assembly.owl" TargetMode="External"/><Relationship Id="rId11" Type="http://schemas.openxmlformats.org/officeDocument/2006/relationships/hyperlink" Target="http://www.inmindcomputing.com/application/products/products-schema-assembly.owl" TargetMode="External"/><Relationship Id="rId5" Type="http://schemas.openxmlformats.org/officeDocument/2006/relationships/hyperlink" Target="http://www.inmindcomputing.com/application/products/products-schema-assembly.owl" TargetMode="External"/><Relationship Id="rId1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-assembly.owl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-assembly.owl" TargetMode="External"/><Relationship Id="rId14" Type="http://schemas.openxmlformats.org/officeDocument/2006/relationships/hyperlink" Target="http://www.inmindcomputing.com/application/products/products-schema.ow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implementation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://www.inmindcomputing.com/application/products/products-implementation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application-schema.owl" TargetMode="External"/><Relationship Id="rId18" Type="http://schemas.openxmlformats.org/officeDocument/2006/relationships/hyperlink" Target="http://www.inmindcomputing.com/platform/platform-schema.owl" TargetMode="External"/><Relationship Id="rId26" Type="http://schemas.openxmlformats.org/officeDocument/2006/relationships/hyperlink" Target="http://www.inmindcomputing.com/application/products/products-implementation.owl" TargetMode="External"/><Relationship Id="rId39" Type="http://schemas.openxmlformats.org/officeDocument/2006/relationships/hyperlink" Target="http://www.inmindcomputing.com/application/application-schema.owl" TargetMode="External"/><Relationship Id="rId21" Type="http://schemas.openxmlformats.org/officeDocument/2006/relationships/hyperlink" Target="http://www.inmindcomputing.com/application/products/products-implementation.owl" TargetMode="External"/><Relationship Id="rId34" Type="http://schemas.openxmlformats.org/officeDocument/2006/relationships/hyperlink" Target="http://www.inmindcomputing.com/application/application-schema.owl" TargetMode="External"/><Relationship Id="rId42" Type="http://schemas.openxmlformats.org/officeDocument/2006/relationships/hyperlink" Target="http://www.inmindcomputing.com/application/products/products-implementation.owl" TargetMode="External"/><Relationship Id="rId47" Type="http://schemas.openxmlformats.org/officeDocument/2006/relationships/hyperlink" Target="http://www.inmindcomputing.com/application/products/products-implementation.owl" TargetMode="External"/><Relationship Id="rId50" Type="http://schemas.openxmlformats.org/officeDocument/2006/relationships/hyperlink" Target="http://www.inmindcomputing.com/application/application-schema.owl" TargetMode="External"/><Relationship Id="rId55" Type="http://schemas.openxmlformats.org/officeDocument/2006/relationships/hyperlink" Target="http://www.inmindcomputing.com/application/products/products-implementation.owl" TargetMode="External"/><Relationship Id="rId6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application-schema.owl" TargetMode="External"/><Relationship Id="rId16" Type="http://schemas.openxmlformats.org/officeDocument/2006/relationships/hyperlink" Target="http://www.inmindcomputing.com/application/application-schema.owl" TargetMode="External"/><Relationship Id="rId20" Type="http://schemas.openxmlformats.org/officeDocument/2006/relationships/hyperlink" Target="http://www.inmindcomputing.com/application/application-schema.owl" TargetMode="External"/><Relationship Id="rId29" Type="http://schemas.openxmlformats.org/officeDocument/2006/relationships/hyperlink" Target="http://www.inmindcomputing.com/platform/platform-schema.owl" TargetMode="External"/><Relationship Id="rId41" Type="http://schemas.openxmlformats.org/officeDocument/2006/relationships/hyperlink" Target="http://www.inmindcomputing.com/application/application-schema.owl" TargetMode="External"/><Relationship Id="rId54" Type="http://schemas.openxmlformats.org/officeDocument/2006/relationships/hyperlink" Target="http://www.inmindcomputing.com/platform/platform-schema.owl" TargetMode="External"/><Relationship Id="rId6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platform/platform-schema.owl" TargetMode="External"/><Relationship Id="rId24" Type="http://schemas.openxmlformats.org/officeDocument/2006/relationships/hyperlink" Target="http://www.inmindcomputing.com/application/application-schema.owl" TargetMode="External"/><Relationship Id="rId32" Type="http://schemas.openxmlformats.org/officeDocument/2006/relationships/hyperlink" Target="http://www.inmindcomputing.com/application/products/products-implementation.owl" TargetMode="External"/><Relationship Id="rId37" Type="http://schemas.openxmlformats.org/officeDocument/2006/relationships/hyperlink" Target="http://www.inmindcomputing.com/application/application-schema.owl" TargetMode="External"/><Relationship Id="rId40" Type="http://schemas.openxmlformats.org/officeDocument/2006/relationships/hyperlink" Target="http://www.inmindcomputing.com/application/application-schema.owl" TargetMode="External"/><Relationship Id="rId45" Type="http://schemas.openxmlformats.org/officeDocument/2006/relationships/hyperlink" Target="http://www.inmindcomputing.com/application/products/products-implementation.owl" TargetMode="External"/><Relationship Id="rId53" Type="http://schemas.openxmlformats.org/officeDocument/2006/relationships/hyperlink" Target="http://www.inmindcomputing.com/application/products/products-implementation.owl" TargetMode="External"/><Relationship Id="rId58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implementation.owl" TargetMode="External"/><Relationship Id="rId15" Type="http://schemas.openxmlformats.org/officeDocument/2006/relationships/hyperlink" Target="http://www.inmindcomputing.com/application/application-schema.owl" TargetMode="External"/><Relationship Id="rId23" Type="http://schemas.openxmlformats.org/officeDocument/2006/relationships/hyperlink" Target="http://www.inmindcomputing.com/application/application-schema.owl" TargetMode="External"/><Relationship Id="rId28" Type="http://schemas.openxmlformats.org/officeDocument/2006/relationships/hyperlink" Target="http://www.inmindcomputing.com/application/products/products-implementation.owl" TargetMode="External"/><Relationship Id="rId36" Type="http://schemas.openxmlformats.org/officeDocument/2006/relationships/hyperlink" Target="http://www.inmindcomputing.com/platform/platform-schema.owl" TargetMode="External"/><Relationship Id="rId49" Type="http://schemas.openxmlformats.org/officeDocument/2006/relationships/hyperlink" Target="http://www.inmindcomputing.com/application/application-schema.owl" TargetMode="External"/><Relationship Id="rId57" Type="http://schemas.openxmlformats.org/officeDocument/2006/relationships/hyperlink" Target="http://www.inmindcomputing.com/platform/platform-schema.owl" TargetMode="External"/><Relationship Id="rId61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platform/platform-schema.owl" TargetMode="External"/><Relationship Id="rId19" Type="http://schemas.openxmlformats.org/officeDocument/2006/relationships/hyperlink" Target="http://www.inmindcomputing.com/application/application-schema.owl" TargetMode="External"/><Relationship Id="rId31" Type="http://schemas.openxmlformats.org/officeDocument/2006/relationships/hyperlink" Target="http://www.inmindcomputing.com/platform/platform-schema.owl" TargetMode="External"/><Relationship Id="rId44" Type="http://schemas.openxmlformats.org/officeDocument/2006/relationships/hyperlink" Target="http://www.inmindcomputing.com/application/products/products-implementation.owl" TargetMode="External"/><Relationship Id="rId52" Type="http://schemas.openxmlformats.org/officeDocument/2006/relationships/hyperlink" Target="http://www.inmindcomputing.com/platform/platform-schema.owl" TargetMode="External"/><Relationship Id="rId60" Type="http://schemas.openxmlformats.org/officeDocument/2006/relationships/hyperlink" Target="http://www.inmindcomputing.com/platform/platform-schema.owl" TargetMode="External"/><Relationship Id="rId65" Type="http://schemas.openxmlformats.org/officeDocument/2006/relationships/printerSettings" Target="../printerSettings/printerSettings12.bin"/><Relationship Id="rId4" Type="http://schemas.openxmlformats.org/officeDocument/2006/relationships/hyperlink" Target="http://www.inmindcomputing.com/application/application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schema.owl" TargetMode="External"/><Relationship Id="rId22" Type="http://schemas.openxmlformats.org/officeDocument/2006/relationships/hyperlink" Target="http://www.inmindcomputing.com/platform/platform-schema.owl" TargetMode="External"/><Relationship Id="rId27" Type="http://schemas.openxmlformats.org/officeDocument/2006/relationships/hyperlink" Target="http://www.inmindcomputing.com/application/products/products-implementation.owl" TargetMode="External"/><Relationship Id="rId30" Type="http://schemas.openxmlformats.org/officeDocument/2006/relationships/hyperlink" Target="http://www.inmindcomputing.com/application/products/products-implementation.owl" TargetMode="External"/><Relationship Id="rId35" Type="http://schemas.openxmlformats.org/officeDocument/2006/relationships/hyperlink" Target="http://www.inmindcomputing.com/application/products/products-implementation.owl" TargetMode="External"/><Relationship Id="rId43" Type="http://schemas.openxmlformats.org/officeDocument/2006/relationships/hyperlink" Target="http://www.inmindcomputing.com/platform/platform-schema.owl" TargetMode="External"/><Relationship Id="rId48" Type="http://schemas.openxmlformats.org/officeDocument/2006/relationships/hyperlink" Target="http://www.inmindcomputing.com/platform/platform-schema.owl" TargetMode="External"/><Relationship Id="rId56" Type="http://schemas.openxmlformats.org/officeDocument/2006/relationships/hyperlink" Target="http://www.inmindcomputing.com/application/products/products-implementation.owl" TargetMode="External"/><Relationship Id="rId64" Type="http://schemas.openxmlformats.org/officeDocument/2006/relationships/hyperlink" Target="http://www.inmindcomputing.com/platform/platform-schema.owl" TargetMode="External"/><Relationship Id="rId8" Type="http://schemas.openxmlformats.org/officeDocument/2006/relationships/hyperlink" Target="http://www.inmindcomputing.com/application/products/products-implementation.owl" TargetMode="External"/><Relationship Id="rId51" Type="http://schemas.openxmlformats.org/officeDocument/2006/relationships/hyperlink" Target="http://www.inmindcomputing.com/application/application-schema.owl" TargetMode="External"/><Relationship Id="rId3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hyperlink" Target="http://www.inmindcomputing.com/application/application-schema.owl" TargetMode="External"/><Relationship Id="rId25" Type="http://schemas.openxmlformats.org/officeDocument/2006/relationships/hyperlink" Target="http://www.inmindcomputing.com/application/application-schema.owl" TargetMode="External"/><Relationship Id="rId33" Type="http://schemas.openxmlformats.org/officeDocument/2006/relationships/hyperlink" Target="http://www.inmindcomputing.com/platform/platform-schema.owl" TargetMode="External"/><Relationship Id="rId38" Type="http://schemas.openxmlformats.org/officeDocument/2006/relationships/hyperlink" Target="http://www.inmindcomputing.com/application/application-schema.owl" TargetMode="External"/><Relationship Id="rId46" Type="http://schemas.openxmlformats.org/officeDocument/2006/relationships/hyperlink" Target="http://www.inmindcomputing.com/platform/platform-schema.owl" TargetMode="External"/><Relationship Id="rId59" Type="http://schemas.openxmlformats.org/officeDocument/2006/relationships/hyperlink" Target="http://www.inmindcomputing.com/application/products/products-implementation.ow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26" Type="http://schemas.openxmlformats.org/officeDocument/2006/relationships/hyperlink" Target="http://www.inmindcomputing.com/application/products/products-schema-tooling.owl" TargetMode="External"/><Relationship Id="rId39" Type="http://schemas.openxmlformats.org/officeDocument/2006/relationships/hyperlink" Target="http://www.inmindcomputing.com/application/products/products-schema-metalstamping.owl" TargetMode="External"/><Relationship Id="rId21" Type="http://schemas.openxmlformats.org/officeDocument/2006/relationships/hyperlink" Target="http://www.inmindcomputing.com/application/products/products-schema.owl" TargetMode="External"/><Relationship Id="rId34" Type="http://schemas.openxmlformats.org/officeDocument/2006/relationships/hyperlink" Target="http://www.inmindcomputing.com/application/products/products-schema.owl" TargetMode="External"/><Relationship Id="rId42" Type="http://schemas.openxmlformats.org/officeDocument/2006/relationships/hyperlink" Target="http://www.inmindcomputing.com/application/products/products-schema-metalstamping.owl" TargetMode="External"/><Relationship Id="rId47" Type="http://schemas.openxmlformats.org/officeDocument/2006/relationships/hyperlink" Target="http://www.inmindcomputing.com/application/products/products-schema-metalstamping.owl" TargetMode="External"/><Relationship Id="rId50" Type="http://schemas.openxmlformats.org/officeDocument/2006/relationships/hyperlink" Target="http://www.inmindcomputing.com/application/products/products-schema-metalstamping.owl" TargetMode="External"/><Relationship Id="rId55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5" Type="http://schemas.openxmlformats.org/officeDocument/2006/relationships/hyperlink" Target="http://www.inmindcomputing.com/application/products/products-schema.owl" TargetMode="External"/><Relationship Id="rId33" Type="http://schemas.openxmlformats.org/officeDocument/2006/relationships/hyperlink" Target="http://www.inmindcomputing.com/application/products/products-schema.owl" TargetMode="External"/><Relationship Id="rId38" Type="http://schemas.openxmlformats.org/officeDocument/2006/relationships/hyperlink" Target="http://www.inmindcomputing.com/application/products/products-schema.owl" TargetMode="External"/><Relationship Id="rId46" Type="http://schemas.openxmlformats.org/officeDocument/2006/relationships/hyperlink" Target="http://www.inmindcomputing.com/application/products/products-schema-metalstamping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29" Type="http://schemas.openxmlformats.org/officeDocument/2006/relationships/hyperlink" Target="http://www.inmindcomputing.com/application/products/products-schema-metalstamping.owl" TargetMode="External"/><Relationship Id="rId41" Type="http://schemas.openxmlformats.org/officeDocument/2006/relationships/hyperlink" Target="http://www.inmindcomputing.com/application/products/products-schema-metalstamping.owl" TargetMode="External"/><Relationship Id="rId54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schema.owl" TargetMode="External"/><Relationship Id="rId24" Type="http://schemas.openxmlformats.org/officeDocument/2006/relationships/hyperlink" Target="http://www.inmindcomputing.com/application/products/products-schema.owl" TargetMode="External"/><Relationship Id="rId32" Type="http://schemas.openxmlformats.org/officeDocument/2006/relationships/hyperlink" Target="http://www.inmindcomputing.com/application/products/products-schema.owl" TargetMode="External"/><Relationship Id="rId37" Type="http://schemas.openxmlformats.org/officeDocument/2006/relationships/hyperlink" Target="http://www.inmindcomputing.com/application/products/products-schema.owl" TargetMode="External"/><Relationship Id="rId40" Type="http://schemas.openxmlformats.org/officeDocument/2006/relationships/hyperlink" Target="http://www.inmindcomputing.com/application/products/products-schema-metalstamping.owl" TargetMode="External"/><Relationship Id="rId45" Type="http://schemas.openxmlformats.org/officeDocument/2006/relationships/hyperlink" Target="http://www.inmindcomputing.com/application/products/products-schema-metalstamping.owl" TargetMode="External"/><Relationship Id="rId53" Type="http://schemas.openxmlformats.org/officeDocument/2006/relationships/hyperlink" Target="http://www.inmindcomputing.com/application/products/products-schema-metalstamping.owl" TargetMode="External"/><Relationship Id="rId58" Type="http://schemas.openxmlformats.org/officeDocument/2006/relationships/printerSettings" Target="../printerSettings/printerSettings2.bin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schema.owl" TargetMode="External"/><Relationship Id="rId23" Type="http://schemas.openxmlformats.org/officeDocument/2006/relationships/hyperlink" Target="http://www.inmindcomputing.com/application/products/products-schema-metalstamping.owl" TargetMode="External"/><Relationship Id="rId28" Type="http://schemas.openxmlformats.org/officeDocument/2006/relationships/hyperlink" Target="http://www.inmindcomputing.com/application/products/products-schema-metalstamping.owl" TargetMode="External"/><Relationship Id="rId36" Type="http://schemas.openxmlformats.org/officeDocument/2006/relationships/hyperlink" Target="http://www.inmindcomputing.com/application/products/products-schema.owl" TargetMode="External"/><Relationship Id="rId49" Type="http://schemas.openxmlformats.org/officeDocument/2006/relationships/hyperlink" Target="http://www.inmindcomputing.com/application/products/products-schema-metalstamping.owl" TargetMode="External"/><Relationship Id="rId57" Type="http://schemas.openxmlformats.org/officeDocument/2006/relationships/hyperlink" Target="http://www.inmindcomputing.com/application/products/products-schema-metalstamping.owl" TargetMode="External"/><Relationship Id="rId10" Type="http://schemas.openxmlformats.org/officeDocument/2006/relationships/hyperlink" Target="http://www.inmindcomputing.com/application/products/products-schema.owl" TargetMode="External"/><Relationship Id="rId19" Type="http://schemas.openxmlformats.org/officeDocument/2006/relationships/hyperlink" Target="http://www.inmindcomputing.com/application/products/products-schema.owl" TargetMode="External"/><Relationship Id="rId31" Type="http://schemas.openxmlformats.org/officeDocument/2006/relationships/hyperlink" Target="http://www.inmindcomputing.com/application/products/products-implementation.owl" TargetMode="External"/><Relationship Id="rId44" Type="http://schemas.openxmlformats.org/officeDocument/2006/relationships/hyperlink" Target="http://www.inmindcomputing.com/application/products/products-schema-metalstamping.owl" TargetMode="External"/><Relationship Id="rId52" Type="http://schemas.openxmlformats.org/officeDocument/2006/relationships/hyperlink" Target="http://www.inmindcomputing.com/application/products/products-schema-metalstamping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metalstamping.owl" TargetMode="External"/><Relationship Id="rId27" Type="http://schemas.openxmlformats.org/officeDocument/2006/relationships/hyperlink" Target="http://www.inmindcomputing.com/application/products/products-schema-metalstamping.owl" TargetMode="External"/><Relationship Id="rId30" Type="http://schemas.openxmlformats.org/officeDocument/2006/relationships/hyperlink" Target="http://www.inmindcomputing.com/application/products/products-schema.owl" TargetMode="External"/><Relationship Id="rId35" Type="http://schemas.openxmlformats.org/officeDocument/2006/relationships/hyperlink" Target="http://www.inmindcomputing.com/application/products/products-schema.owl" TargetMode="External"/><Relationship Id="rId43" Type="http://schemas.openxmlformats.org/officeDocument/2006/relationships/hyperlink" Target="http://www.inmindcomputing.com/application/products/products-schema-metalstamping.owl" TargetMode="External"/><Relationship Id="rId48" Type="http://schemas.openxmlformats.org/officeDocument/2006/relationships/hyperlink" Target="http://www.inmindcomputing.com/application/products/products-schema-metalstamping.owl" TargetMode="External"/><Relationship Id="rId56" Type="http://schemas.openxmlformats.org/officeDocument/2006/relationships/hyperlink" Target="http://www.inmindcomputing.com/application/products/products-schema.owl" TargetMode="External"/><Relationship Id="rId8" Type="http://schemas.openxmlformats.org/officeDocument/2006/relationships/hyperlink" Target="http://www.inmindcomputing.com/application/products/products-schema.owl" TargetMode="External"/><Relationship Id="rId51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application-schema.owl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implementation.owl" TargetMode="External"/><Relationship Id="rId2" Type="http://schemas.openxmlformats.org/officeDocument/2006/relationships/hyperlink" Target="http://www.inmindcomputing.com/application/products/products-schema-process.owl" TargetMode="External"/><Relationship Id="rId1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13" Type="http://schemas.openxmlformats.org/officeDocument/2006/relationships/hyperlink" Target="http://www.inmindcomputing.com/application/products/products-schema.owl" TargetMode="External"/><Relationship Id="rId1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21" Type="http://schemas.openxmlformats.org/officeDocument/2006/relationships/hyperlink" Target="http://www.inmindcomputing.com/application/products/products-schema-process.owl" TargetMode="External"/><Relationship Id="rId7" Type="http://schemas.openxmlformats.org/officeDocument/2006/relationships/hyperlink" Target="http://www.inmindcomputing.com/application/products/products-implementation.owl" TargetMode="External"/><Relationship Id="rId12" Type="http://schemas.openxmlformats.org/officeDocument/2006/relationships/hyperlink" Target="http://www.inmindcomputing.com/application/products/products-schema.owl" TargetMode="External"/><Relationship Id="rId1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6" Type="http://schemas.openxmlformats.org/officeDocument/2006/relationships/hyperlink" Target="http://www.inmindcomputing.com/application/products/products-schema.owl" TargetMode="External"/><Relationship Id="rId20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implementation.owl" TargetMode="External"/><Relationship Id="rId11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15" Type="http://schemas.openxmlformats.org/officeDocument/2006/relationships/hyperlink" Target="http://www.inmindcomputing.com/application/products/products-implementation.owl" TargetMode="External"/><Relationship Id="rId23" Type="http://schemas.openxmlformats.org/officeDocument/2006/relationships/printerSettings" Target="../printerSettings/printerSettings7.bin"/><Relationship Id="rId10" Type="http://schemas.openxmlformats.org/officeDocument/2006/relationships/hyperlink" Target="http://www.inmindcomputing.com/application/products/products-implementation.owl" TargetMode="External"/><Relationship Id="rId19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hyperlink" Target="http://www.inmindcomputing.com/application/products/products-schema.owl" TargetMode="External"/><Relationship Id="rId14" Type="http://schemas.openxmlformats.org/officeDocument/2006/relationships/hyperlink" Target="http://www.inmindcomputing.com/application/products/products-schema.owl" TargetMode="External"/><Relationship Id="rId22" Type="http://schemas.openxmlformats.org/officeDocument/2006/relationships/hyperlink" Target="http://www.inmindcomputing.com/application/products/products-schema-process.ow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implementation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-mrb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.owl" TargetMode="External"/><Relationship Id="rId9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11"/>
  <sheetViews>
    <sheetView topLeftCell="F1" zoomScale="115" zoomScaleNormal="115" workbookViewId="0">
      <selection activeCell="P10" sqref="P10"/>
    </sheetView>
  </sheetViews>
  <sheetFormatPr defaultColWidth="9.140625" defaultRowHeight="15"/>
  <cols>
    <col min="1" max="1" width="16.7109375" style="123" customWidth="1"/>
    <col min="2" max="3" width="27.42578125" style="123" customWidth="1"/>
    <col min="4" max="4" width="23.28515625" style="123" customWidth="1"/>
    <col min="5" max="5" width="33.140625" style="123" customWidth="1"/>
    <col min="6" max="6" width="34.7109375" style="123" customWidth="1"/>
    <col min="7" max="7" width="30.7109375" style="123" customWidth="1"/>
    <col min="8" max="8" width="23.7109375" style="123" customWidth="1"/>
    <col min="9" max="9" width="18.85546875" style="123" customWidth="1"/>
    <col min="10" max="10" width="26" style="123" customWidth="1"/>
    <col min="11" max="11" width="30.85546875" style="123" customWidth="1"/>
    <col min="12" max="12" width="14.28515625" style="123" customWidth="1"/>
    <col min="13" max="13" width="19.140625" style="123" customWidth="1"/>
    <col min="14" max="14" width="15.85546875" style="123" customWidth="1"/>
    <col min="15" max="15" width="22.85546875" style="123" customWidth="1"/>
    <col min="16" max="16" width="22.85546875" style="485" customWidth="1"/>
    <col min="17" max="17" width="22.5703125" style="123" customWidth="1"/>
    <col min="18" max="18" width="19" style="123" customWidth="1"/>
    <col min="19" max="19" width="24.28515625" style="123" customWidth="1"/>
    <col min="20" max="16384" width="9.140625" style="123"/>
  </cols>
  <sheetData>
    <row r="1" spans="1:19">
      <c r="A1" s="77" t="s">
        <v>147</v>
      </c>
      <c r="B1" s="77" t="s">
        <v>148</v>
      </c>
      <c r="C1" s="77" t="s">
        <v>821</v>
      </c>
      <c r="D1" s="77" t="s">
        <v>822</v>
      </c>
      <c r="E1" s="77" t="s">
        <v>823</v>
      </c>
      <c r="F1" s="77" t="s">
        <v>824</v>
      </c>
      <c r="G1" s="77" t="s">
        <v>825</v>
      </c>
      <c r="H1" s="77" t="s">
        <v>826</v>
      </c>
      <c r="I1" s="223" t="s">
        <v>827</v>
      </c>
      <c r="J1" s="223" t="s">
        <v>828</v>
      </c>
      <c r="K1" s="223" t="s">
        <v>829</v>
      </c>
      <c r="L1" s="223" t="s">
        <v>313</v>
      </c>
      <c r="M1" s="223" t="s">
        <v>830</v>
      </c>
      <c r="N1" s="223" t="s">
        <v>335</v>
      </c>
      <c r="O1" s="223" t="s">
        <v>340</v>
      </c>
      <c r="P1" s="223" t="s">
        <v>12839</v>
      </c>
      <c r="Q1" s="223" t="s">
        <v>341</v>
      </c>
      <c r="R1" s="223" t="s">
        <v>233</v>
      </c>
      <c r="S1" s="223" t="s">
        <v>831</v>
      </c>
    </row>
    <row r="2" spans="1:19">
      <c r="A2" s="278" t="s">
        <v>429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87"/>
    </row>
    <row r="3" spans="1:19">
      <c r="A3" s="278" t="s">
        <v>430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87"/>
    </row>
    <row r="4" spans="1:19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</row>
    <row r="6" spans="1:19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158</v>
      </c>
      <c r="J6" s="73" t="s">
        <v>158</v>
      </c>
      <c r="K6" s="73" t="s">
        <v>158</v>
      </c>
      <c r="L6" s="73" t="s">
        <v>158</v>
      </c>
      <c r="M6" s="73" t="s">
        <v>158</v>
      </c>
      <c r="N6" s="73" t="s">
        <v>158</v>
      </c>
      <c r="O6" s="73" t="s">
        <v>158</v>
      </c>
      <c r="P6" s="73" t="s">
        <v>158</v>
      </c>
      <c r="Q6" s="73" t="s">
        <v>158</v>
      </c>
      <c r="R6" s="73" t="s">
        <v>158</v>
      </c>
      <c r="S6" s="73" t="s">
        <v>832</v>
      </c>
    </row>
    <row r="7" spans="1:19">
      <c r="A7" s="74" t="s">
        <v>390</v>
      </c>
      <c r="B7" s="73" t="s">
        <v>299</v>
      </c>
      <c r="C7" s="74" t="s">
        <v>833</v>
      </c>
      <c r="D7" s="74" t="s">
        <v>834</v>
      </c>
      <c r="E7" s="74" t="s">
        <v>835</v>
      </c>
      <c r="F7" s="74" t="s">
        <v>836</v>
      </c>
      <c r="G7" s="74" t="s">
        <v>837</v>
      </c>
      <c r="H7" s="74" t="s">
        <v>838</v>
      </c>
      <c r="I7" s="74" t="s">
        <v>839</v>
      </c>
      <c r="J7" s="74" t="s">
        <v>840</v>
      </c>
      <c r="K7" s="74" t="s">
        <v>841</v>
      </c>
      <c r="L7" s="74" t="s">
        <v>842</v>
      </c>
      <c r="M7" s="74" t="s">
        <v>843</v>
      </c>
      <c r="N7" s="74" t="s">
        <v>844</v>
      </c>
      <c r="O7" s="74" t="s">
        <v>343</v>
      </c>
      <c r="P7" s="74" t="s">
        <v>12840</v>
      </c>
      <c r="Q7" s="74" t="s">
        <v>342</v>
      </c>
      <c r="R7" s="74" t="s">
        <v>344</v>
      </c>
      <c r="S7" s="74" t="s">
        <v>845</v>
      </c>
    </row>
    <row r="8" spans="1:19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s="352" customFormat="1">
      <c r="A9" s="76" t="s">
        <v>3031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>
      <c r="A10" s="72" t="s">
        <v>846</v>
      </c>
      <c r="B10" s="72" t="s">
        <v>847</v>
      </c>
      <c r="C10" s="72" t="s">
        <v>2591</v>
      </c>
      <c r="D10" s="394" t="s">
        <v>2592</v>
      </c>
      <c r="E10" s="394" t="s">
        <v>2593</v>
      </c>
      <c r="F10" s="394" t="s">
        <v>2594</v>
      </c>
      <c r="G10" s="394" t="s">
        <v>2595</v>
      </c>
      <c r="H10" s="72" t="s">
        <v>2596</v>
      </c>
      <c r="I10" s="72" t="s">
        <v>2597</v>
      </c>
      <c r="J10" s="72" t="s">
        <v>2598</v>
      </c>
      <c r="K10" s="72" t="s">
        <v>2599</v>
      </c>
      <c r="L10" s="72" t="s">
        <v>2600</v>
      </c>
      <c r="M10" s="72" t="s">
        <v>2601</v>
      </c>
      <c r="N10" s="72" t="s">
        <v>2602</v>
      </c>
      <c r="O10" s="72" t="s">
        <v>2603</v>
      </c>
      <c r="P10" s="72" t="s">
        <v>12841</v>
      </c>
      <c r="Q10" s="72" t="s">
        <v>2604</v>
      </c>
      <c r="R10" s="72" t="s">
        <v>2605</v>
      </c>
      <c r="S10" s="72" t="s">
        <v>2606</v>
      </c>
    </row>
    <row r="11" spans="1:19">
      <c r="A11" s="72" t="s">
        <v>33</v>
      </c>
    </row>
  </sheetData>
  <hyperlinks>
    <hyperlink ref="D7" r:id="rId1" location="assemblyGAMarkup//"/>
    <hyperlink ref="E7" r:id="rId2" location="assemblyProfitMarkup//"/>
    <hyperlink ref="F7" r:id="rId3" location="assemblyStampingAndAssemblyCostProfitMarkup//"/>
    <hyperlink ref="G7" r:id="rId4" location="assemblyStampingAndAssemblyOverheadMarkup//"/>
    <hyperlink ref="H7" r:id="rId5" location="assemblyPackaging//"/>
    <hyperlink ref="I7" r:id="rId6" location="assemblyPackagingMarkup//"/>
    <hyperlink ref="C7" r:id="rId7" location="assemblyLabourAndStorageCost//"/>
    <hyperlink ref="J7" r:id="rId8" location="assemblyTransportFinancialCost//"/>
    <hyperlink ref="K7" r:id="rId9" location="assemblyTransportFreightCost//"/>
    <hyperlink ref="L7" r:id="rId10" location="assemblyTransportHubCost//"/>
    <hyperlink ref="M7" r:id="rId11" location="assemblyTransportMarkup//"/>
    <hyperlink ref="N7" r:id="rId12" location="assemblyVAT//"/>
    <hyperlink ref="Q7" r:id="rId13" location="mrbNonMFGToolAmortization//"/>
    <hyperlink ref="O7" r:id="rId14" location="mrbNonMFGToolingCost//"/>
    <hyperlink ref="R7" r:id="rId15" location="mrbToolingMarkup//"/>
    <hyperlink ref="A7" r:id="rId16" location="Assembly//"/>
    <hyperlink ref="S7" r:id="rId17" location="masterPartPackagingInHouse//"/>
    <hyperlink ref="P7" r:id="rId18" location="mrbNonMFGQAFixtureCost//"/>
  </hyperlinks>
  <pageMargins left="0.7" right="0.7" top="0.78740157499999996" bottom="0.78740157499999996" header="0.3" footer="0.3"/>
  <pageSetup paperSize="9" orientation="portrait" horizontalDpi="300" verticalDpi="300" r:id="rId1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A9" sqref="A9"/>
    </sheetView>
  </sheetViews>
  <sheetFormatPr defaultColWidth="9.140625" defaultRowHeight="15"/>
  <cols>
    <col min="1" max="1" width="21" style="485" customWidth="1"/>
    <col min="2" max="2" width="11.7109375" style="485" customWidth="1"/>
    <col min="3" max="3" width="21" style="485" customWidth="1"/>
    <col min="4" max="4" width="16.85546875" style="485" customWidth="1"/>
    <col min="5" max="5" width="20.140625" style="485" customWidth="1"/>
    <col min="6" max="6" width="23.7109375" style="485" customWidth="1"/>
    <col min="7" max="16384" width="9.140625" style="485"/>
  </cols>
  <sheetData>
    <row r="1" spans="1:15">
      <c r="A1" s="77" t="s">
        <v>147</v>
      </c>
      <c r="B1" s="77" t="s">
        <v>148</v>
      </c>
      <c r="C1" s="77" t="s">
        <v>306</v>
      </c>
      <c r="D1" s="223" t="s">
        <v>340</v>
      </c>
      <c r="E1" s="223" t="s">
        <v>341</v>
      </c>
      <c r="F1" s="223" t="s">
        <v>233</v>
      </c>
    </row>
    <row r="2" spans="1:15">
      <c r="A2" s="278" t="s">
        <v>429</v>
      </c>
      <c r="B2" s="279"/>
      <c r="C2" s="279"/>
      <c r="D2" s="279"/>
      <c r="E2" s="279"/>
      <c r="F2" s="279"/>
    </row>
    <row r="3" spans="1:15">
      <c r="A3" s="278" t="s">
        <v>430</v>
      </c>
      <c r="B3" s="279"/>
      <c r="C3" s="279"/>
      <c r="D3" s="279"/>
      <c r="E3" s="279"/>
      <c r="F3" s="279"/>
    </row>
    <row r="4" spans="1:15">
      <c r="A4" s="73" t="s">
        <v>143</v>
      </c>
      <c r="B4" s="73"/>
      <c r="C4" s="73"/>
      <c r="D4" s="73"/>
      <c r="E4" s="73"/>
      <c r="F4" s="73"/>
    </row>
    <row r="5" spans="1:15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</row>
    <row r="6" spans="1:15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</row>
    <row r="7" spans="1:15">
      <c r="A7" s="74" t="s">
        <v>391</v>
      </c>
      <c r="B7" s="73" t="s">
        <v>2585</v>
      </c>
      <c r="C7" s="74" t="s">
        <v>2607</v>
      </c>
      <c r="D7" s="74" t="s">
        <v>343</v>
      </c>
      <c r="E7" s="74" t="s">
        <v>342</v>
      </c>
      <c r="F7" s="74" t="s">
        <v>344</v>
      </c>
    </row>
    <row r="8" spans="1:15">
      <c r="A8" s="73" t="s">
        <v>146</v>
      </c>
      <c r="B8" s="73"/>
      <c r="C8" s="73"/>
      <c r="D8" s="73"/>
      <c r="E8" s="73"/>
      <c r="F8" s="73"/>
    </row>
    <row r="9" spans="1:15" s="507" customFormat="1">
      <c r="A9" s="76" t="s">
        <v>3031</v>
      </c>
      <c r="B9" s="76"/>
      <c r="C9" s="76"/>
      <c r="D9" s="76"/>
      <c r="E9" s="76"/>
      <c r="F9" s="76"/>
      <c r="G9" s="502"/>
      <c r="H9" s="502"/>
      <c r="I9" s="502"/>
      <c r="J9" s="502"/>
      <c r="K9" s="502"/>
      <c r="L9" s="502"/>
      <c r="M9" s="502"/>
      <c r="N9" s="502"/>
      <c r="O9" s="502"/>
    </row>
    <row r="10" spans="1:15">
      <c r="A10" s="72" t="s">
        <v>2584</v>
      </c>
      <c r="B10" s="72"/>
      <c r="C10" s="72"/>
      <c r="D10" s="72"/>
      <c r="E10" s="72"/>
      <c r="F10" s="72"/>
    </row>
    <row r="11" spans="1:15">
      <c r="A11" s="75" t="s">
        <v>329</v>
      </c>
      <c r="B11" s="72" t="s">
        <v>330</v>
      </c>
      <c r="C11" s="72" t="s">
        <v>2589</v>
      </c>
      <c r="D11" s="72" t="s">
        <v>2586</v>
      </c>
      <c r="E11" s="72" t="s">
        <v>2587</v>
      </c>
      <c r="F11" s="72" t="s">
        <v>2588</v>
      </c>
    </row>
    <row r="12" spans="1:15">
      <c r="A12" s="75" t="s">
        <v>33</v>
      </c>
      <c r="B12" s="72"/>
      <c r="C12" s="72"/>
      <c r="D12" s="72"/>
      <c r="E12" s="72"/>
      <c r="F12" s="72"/>
    </row>
    <row r="13" spans="1:15">
      <c r="A13" s="75" t="s">
        <v>33</v>
      </c>
      <c r="B13" s="72"/>
      <c r="C13" s="72"/>
      <c r="D13" s="72"/>
      <c r="E13" s="72"/>
      <c r="F13" s="72"/>
    </row>
  </sheetData>
  <hyperlinks>
    <hyperlink ref="C7" r:id="rId1" location="plasticMarkup//"/>
    <hyperlink ref="E7" r:id="rId2" location="mrbNonMFGToolAmortization//"/>
    <hyperlink ref="D7" r:id="rId3" location="mrbNonMFGToolingCost//"/>
    <hyperlink ref="F7" r:id="rId4" location="mrbToolingMarkup//"/>
    <hyperlink ref="A7" r:id="rId5" location="PurchasedPartOther//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R13"/>
  <sheetViews>
    <sheetView workbookViewId="0">
      <selection activeCell="A9" sqref="A9"/>
    </sheetView>
  </sheetViews>
  <sheetFormatPr defaultColWidth="9.140625" defaultRowHeight="15"/>
  <cols>
    <col min="1" max="1" width="21" customWidth="1"/>
    <col min="2" max="2" width="11.7109375" customWidth="1"/>
    <col min="3" max="3" width="20.140625" customWidth="1"/>
    <col min="4" max="4" width="15.140625" customWidth="1"/>
    <col min="5" max="5" width="21" customWidth="1"/>
    <col min="6" max="6" width="16.85546875" customWidth="1"/>
    <col min="7" max="7" width="20.140625" customWidth="1"/>
    <col min="8" max="8" width="23.7109375" customWidth="1"/>
    <col min="9" max="9" width="25.5703125" customWidth="1"/>
  </cols>
  <sheetData>
    <row r="1" spans="1:18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3" t="s">
        <v>340</v>
      </c>
      <c r="G1" s="223" t="s">
        <v>341</v>
      </c>
      <c r="H1" s="223" t="s">
        <v>233</v>
      </c>
      <c r="I1" s="223" t="s">
        <v>148</v>
      </c>
    </row>
    <row r="2" spans="1:18" s="123" customFormat="1">
      <c r="A2" s="278" t="s">
        <v>429</v>
      </c>
      <c r="B2" s="279"/>
      <c r="C2" s="279"/>
      <c r="D2" s="279"/>
      <c r="E2" s="279"/>
      <c r="F2" s="279"/>
      <c r="G2" s="279"/>
      <c r="H2" s="279"/>
      <c r="I2" s="279"/>
    </row>
    <row r="3" spans="1:18" s="123" customFormat="1">
      <c r="A3" s="278" t="s">
        <v>430</v>
      </c>
      <c r="B3" s="279"/>
      <c r="C3" s="279"/>
      <c r="D3" s="279"/>
      <c r="E3" s="279"/>
      <c r="F3" s="279"/>
      <c r="G3" s="279"/>
      <c r="H3" s="279"/>
      <c r="I3" s="279"/>
    </row>
    <row r="4" spans="1:18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>
      <c r="A7" s="74" t="s">
        <v>391</v>
      </c>
      <c r="B7" s="73" t="s">
        <v>328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2" customFormat="1">
      <c r="A9" s="76" t="s">
        <v>3031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>
      <c r="A10" s="72" t="s">
        <v>1300</v>
      </c>
      <c r="B10" s="72"/>
      <c r="C10" s="72"/>
      <c r="D10" s="72"/>
      <c r="E10" s="72"/>
      <c r="F10" s="72"/>
      <c r="G10" s="72"/>
      <c r="H10" s="72"/>
      <c r="I10" s="72"/>
    </row>
    <row r="11" spans="1:18">
      <c r="A11" s="75" t="s">
        <v>329</v>
      </c>
      <c r="B11" s="72" t="s">
        <v>330</v>
      </c>
      <c r="C11" s="72" t="s">
        <v>1316</v>
      </c>
      <c r="D11" s="72" t="s">
        <v>1317</v>
      </c>
      <c r="E11" s="72" t="s">
        <v>1318</v>
      </c>
      <c r="F11" s="72" t="s">
        <v>1319</v>
      </c>
      <c r="G11" s="72" t="s">
        <v>1320</v>
      </c>
      <c r="H11" s="72" t="s">
        <v>1321</v>
      </c>
      <c r="I11" s="72" t="s">
        <v>1322</v>
      </c>
    </row>
    <row r="12" spans="1:18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artOther//"/>
  </hyperlinks>
  <pageMargins left="0.7" right="0.7" top="0.75" bottom="0.75" header="0.3" footer="0.3"/>
  <pageSetup paperSize="9" orientation="portrait" horizontalDpi="300" verticalDpi="300"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16" sqref="D16"/>
    </sheetView>
  </sheetViews>
  <sheetFormatPr defaultColWidth="9.140625" defaultRowHeight="15"/>
  <cols>
    <col min="1" max="1" width="131.85546875" style="123" bestFit="1" customWidth="1"/>
    <col min="2" max="2" width="22.28515625" style="123" customWidth="1"/>
    <col min="3" max="3" width="20.28515625" style="123" customWidth="1"/>
    <col min="4" max="4" width="14.85546875" style="123" customWidth="1"/>
    <col min="5" max="16384" width="9.140625" style="123"/>
  </cols>
  <sheetData>
    <row r="1" spans="1:14">
      <c r="A1" s="77" t="s">
        <v>147</v>
      </c>
      <c r="B1" s="77" t="s">
        <v>148</v>
      </c>
      <c r="C1" s="77" t="s">
        <v>785</v>
      </c>
      <c r="D1" s="223" t="s">
        <v>689</v>
      </c>
    </row>
    <row r="2" spans="1:14">
      <c r="A2" s="278" t="s">
        <v>429</v>
      </c>
      <c r="B2" s="279"/>
      <c r="C2" s="279"/>
      <c r="D2" s="279"/>
    </row>
    <row r="3" spans="1:14">
      <c r="A3" s="278" t="s">
        <v>430</v>
      </c>
      <c r="B3" s="279"/>
      <c r="C3" s="279"/>
      <c r="D3" s="279"/>
    </row>
    <row r="4" spans="1:14">
      <c r="A4" s="73" t="s">
        <v>143</v>
      </c>
      <c r="B4" s="73"/>
      <c r="C4" s="73"/>
      <c r="D4" s="73"/>
    </row>
    <row r="5" spans="1:14">
      <c r="A5" s="73" t="s">
        <v>126</v>
      </c>
      <c r="B5" s="73" t="s">
        <v>126</v>
      </c>
      <c r="C5" s="73" t="s">
        <v>152</v>
      </c>
      <c r="D5" s="73" t="s">
        <v>152</v>
      </c>
    </row>
    <row r="6" spans="1:14">
      <c r="A6" s="73" t="s">
        <v>144</v>
      </c>
      <c r="B6" s="73" t="s">
        <v>398</v>
      </c>
      <c r="C6" s="73" t="s">
        <v>153</v>
      </c>
      <c r="D6" s="73" t="s">
        <v>153</v>
      </c>
    </row>
    <row r="7" spans="1:14">
      <c r="A7" s="74" t="s">
        <v>530</v>
      </c>
      <c r="B7" s="73" t="s">
        <v>527</v>
      </c>
      <c r="C7" s="74" t="s">
        <v>1334</v>
      </c>
      <c r="D7" s="74" t="s">
        <v>1335</v>
      </c>
    </row>
    <row r="8" spans="1:14">
      <c r="A8" s="74" t="s">
        <v>769</v>
      </c>
      <c r="B8" s="73" t="s">
        <v>768</v>
      </c>
      <c r="C8" s="74" t="s">
        <v>1334</v>
      </c>
      <c r="D8" s="74" t="s">
        <v>1335</v>
      </c>
    </row>
    <row r="9" spans="1:14">
      <c r="A9" s="73" t="s">
        <v>146</v>
      </c>
      <c r="B9" s="73"/>
      <c r="C9" s="73"/>
      <c r="D9" s="73"/>
    </row>
    <row r="10" spans="1:14" s="352" customFormat="1">
      <c r="A10" s="76" t="s">
        <v>419</v>
      </c>
      <c r="B10" s="76"/>
      <c r="C10" s="76"/>
      <c r="D10" s="76"/>
      <c r="E10" s="79"/>
      <c r="F10" s="79"/>
      <c r="G10" s="79"/>
      <c r="H10" s="79"/>
      <c r="I10" s="79"/>
      <c r="J10" s="79"/>
      <c r="K10" s="79"/>
      <c r="L10" s="79"/>
      <c r="M10" s="79"/>
      <c r="N10" s="79"/>
    </row>
    <row r="11" spans="1:14">
      <c r="A11" s="72" t="s">
        <v>1332</v>
      </c>
      <c r="B11" s="72"/>
      <c r="C11" s="72"/>
      <c r="D11" s="72"/>
    </row>
    <row r="12" spans="1:14">
      <c r="A12" s="75" t="s">
        <v>307</v>
      </c>
      <c r="B12" s="72" t="s">
        <v>308</v>
      </c>
      <c r="C12" s="72" t="s">
        <v>2319</v>
      </c>
      <c r="D12" s="72" t="s">
        <v>2321</v>
      </c>
    </row>
    <row r="13" spans="1:14">
      <c r="A13" s="75" t="s">
        <v>33</v>
      </c>
      <c r="B13" s="72"/>
      <c r="C13" s="72"/>
      <c r="D13" s="72"/>
    </row>
    <row r="14" spans="1:14">
      <c r="A14" s="72" t="s">
        <v>1333</v>
      </c>
      <c r="B14" s="72"/>
      <c r="C14" s="72"/>
      <c r="D14" s="72"/>
    </row>
    <row r="15" spans="1:14">
      <c r="A15" s="75" t="s">
        <v>307</v>
      </c>
      <c r="B15" s="72" t="s">
        <v>308</v>
      </c>
      <c r="C15" s="72" t="s">
        <v>2320</v>
      </c>
      <c r="D15" s="72" t="s">
        <v>2322</v>
      </c>
    </row>
    <row r="16" spans="1:14">
      <c r="A16" s="75" t="s">
        <v>33</v>
      </c>
      <c r="B16" s="72"/>
      <c r="C16" s="72"/>
      <c r="D16" s="72"/>
    </row>
    <row r="17" spans="1:4">
      <c r="A17" s="75" t="s">
        <v>33</v>
      </c>
      <c r="B17" s="72"/>
      <c r="C17" s="72"/>
      <c r="D17" s="72"/>
    </row>
  </sheetData>
  <hyperlinks>
    <hyperlink ref="A7" r:id="rId1" location="Subcon//"/>
    <hyperlink ref="A8" r:id="rId2" location="InhouseFinishing//"/>
    <hyperlink ref="C7" r:id="rId3" location="secondaryProcessDescription//"/>
    <hyperlink ref="C8" r:id="rId4" location="secondaryProcessDescription//"/>
    <hyperlink ref="D7" r:id="rId5" location="subconRemark//"/>
    <hyperlink ref="D8" r:id="rId6" location="subconRemark//"/>
  </hyperlinks>
  <pageMargins left="0.7" right="0.7" top="0.78740157499999996" bottom="0.78740157499999996" header="0.3" footer="0.3"/>
  <pageSetup paperSize="9" orientation="portrait" horizontalDpi="300" verticalDpi="300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2" sqref="D12"/>
    </sheetView>
  </sheetViews>
  <sheetFormatPr defaultColWidth="9.140625" defaultRowHeight="15"/>
  <cols>
    <col min="1" max="1" width="9.140625" style="485"/>
    <col min="2" max="2" width="13.85546875" style="485" bestFit="1" customWidth="1"/>
    <col min="3" max="3" width="54.28515625" style="485" customWidth="1"/>
    <col min="4" max="4" width="26.5703125" style="485" customWidth="1"/>
    <col min="5" max="16384" width="9.140625" style="485"/>
  </cols>
  <sheetData>
    <row r="1" spans="1:4">
      <c r="A1" s="77" t="s">
        <v>147</v>
      </c>
      <c r="B1" s="77" t="s">
        <v>148</v>
      </c>
      <c r="C1" s="77" t="s">
        <v>3436</v>
      </c>
      <c r="D1" s="77" t="s">
        <v>3048</v>
      </c>
    </row>
    <row r="2" spans="1:4">
      <c r="A2" s="278" t="s">
        <v>429</v>
      </c>
      <c r="B2" s="279"/>
      <c r="C2" s="279"/>
      <c r="D2" s="279"/>
    </row>
    <row r="3" spans="1:4">
      <c r="A3" s="278" t="s">
        <v>430</v>
      </c>
      <c r="B3" s="279"/>
      <c r="C3" s="279"/>
      <c r="D3" s="279"/>
    </row>
    <row r="4" spans="1:4">
      <c r="A4" s="73" t="s">
        <v>143</v>
      </c>
      <c r="B4" s="73"/>
      <c r="C4" s="73"/>
      <c r="D4" s="73"/>
    </row>
    <row r="5" spans="1:4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>
      <c r="A7" s="74" t="s">
        <v>3437</v>
      </c>
      <c r="B7" s="73" t="s">
        <v>3438</v>
      </c>
      <c r="C7" s="74" t="s">
        <v>3439</v>
      </c>
      <c r="D7" s="74" t="s">
        <v>519</v>
      </c>
    </row>
    <row r="8" spans="1:4">
      <c r="A8" s="73" t="s">
        <v>146</v>
      </c>
      <c r="B8" s="73"/>
      <c r="C8" s="73"/>
      <c r="D8" s="73"/>
    </row>
    <row r="9" spans="1:4">
      <c r="A9" s="72" t="s">
        <v>419</v>
      </c>
      <c r="B9" s="72"/>
      <c r="C9" s="72"/>
      <c r="D9" s="72"/>
    </row>
    <row r="10" spans="1:4">
      <c r="A10" s="72" t="s">
        <v>3440</v>
      </c>
      <c r="B10" s="72"/>
      <c r="C10" s="72"/>
      <c r="D10" s="72"/>
    </row>
    <row r="11" spans="1:4">
      <c r="A11" s="75" t="s">
        <v>175</v>
      </c>
      <c r="B11" s="72" t="s">
        <v>176</v>
      </c>
      <c r="C11" s="681" t="s">
        <v>3442</v>
      </c>
      <c r="D11" s="681" t="s">
        <v>3441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ColdForgingStation//"/>
    <hyperlink ref="A7" r:id="rId3" location="ColdForgingProcess//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32:AA179"/>
  <sheetViews>
    <sheetView topLeftCell="A117" workbookViewId="0">
      <selection activeCell="A124" sqref="A124"/>
    </sheetView>
  </sheetViews>
  <sheetFormatPr defaultColWidth="11.42578125" defaultRowHeight="15"/>
  <sheetData>
    <row r="32" spans="1:26">
      <c r="A32" s="123"/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spans="1:26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124" spans="1:4">
      <c r="A124" s="264" t="s">
        <v>2253</v>
      </c>
      <c r="B124" s="264"/>
      <c r="C124" s="264"/>
      <c r="D124" s="264"/>
    </row>
    <row r="125" spans="1:4">
      <c r="A125" s="264" t="s">
        <v>1267</v>
      </c>
      <c r="B125" s="264"/>
      <c r="C125" s="264"/>
      <c r="D125" s="264"/>
    </row>
    <row r="126" spans="1:4">
      <c r="A126" s="264" t="s">
        <v>2252</v>
      </c>
      <c r="B126" s="264"/>
      <c r="C126" s="264"/>
      <c r="D126" s="264"/>
    </row>
    <row r="128" spans="1:4">
      <c r="A128" s="264" t="s">
        <v>2251</v>
      </c>
    </row>
    <row r="129" spans="1:27">
      <c r="A129" s="264">
        <v>0</v>
      </c>
    </row>
    <row r="130" spans="1:27">
      <c r="A130" s="264" t="s">
        <v>2252</v>
      </c>
    </row>
    <row r="134" spans="1:27" s="123" customFormat="1" ht="12.75" customHeight="1">
      <c r="A134" s="1096" t="s">
        <v>536</v>
      </c>
      <c r="B134" s="1097"/>
      <c r="C134" s="1098"/>
      <c r="D134" s="1096" t="s">
        <v>538</v>
      </c>
      <c r="E134" s="1097"/>
      <c r="F134" s="1098"/>
      <c r="G134" s="1096" t="s">
        <v>2293</v>
      </c>
      <c r="H134" s="1097"/>
      <c r="I134" s="1098"/>
      <c r="J134" s="1096" t="s">
        <v>358</v>
      </c>
      <c r="K134" s="1097"/>
      <c r="L134" s="1097"/>
      <c r="M134" s="1096" t="s">
        <v>537</v>
      </c>
      <c r="N134" s="1097"/>
      <c r="O134" s="1098"/>
      <c r="P134" s="1096" t="s">
        <v>772</v>
      </c>
      <c r="Q134" s="1097"/>
      <c r="R134" s="1098"/>
      <c r="S134" s="1096" t="s">
        <v>3040</v>
      </c>
      <c r="T134" s="1097"/>
      <c r="U134" s="1098"/>
      <c r="V134" s="1096" t="s">
        <v>3044</v>
      </c>
      <c r="W134" s="1097"/>
      <c r="X134" s="1098"/>
      <c r="Y134" s="1097" t="s">
        <v>3290</v>
      </c>
      <c r="Z134" s="1097"/>
      <c r="AA134" s="1098"/>
    </row>
    <row r="135" spans="1:27">
      <c r="A135" s="273"/>
      <c r="B135" s="782" t="s">
        <v>413</v>
      </c>
      <c r="C135" s="276" t="s">
        <v>414</v>
      </c>
      <c r="D135" s="617"/>
      <c r="E135" s="618"/>
      <c r="F135" s="785"/>
      <c r="G135" s="617"/>
      <c r="H135" s="618"/>
      <c r="I135" s="785"/>
      <c r="J135" s="617"/>
      <c r="K135" s="618"/>
      <c r="L135" s="618"/>
      <c r="M135" s="754"/>
      <c r="N135" s="500"/>
      <c r="O135" s="728"/>
      <c r="P135" s="754"/>
      <c r="Q135" s="500"/>
      <c r="R135" s="728"/>
      <c r="S135" s="754"/>
      <c r="T135" s="500"/>
      <c r="U135" s="728"/>
      <c r="V135" s="754"/>
      <c r="W135" s="500"/>
      <c r="X135" s="728"/>
      <c r="Y135" s="123"/>
      <c r="Z135" s="123"/>
      <c r="AA135" s="750"/>
    </row>
    <row r="136" spans="1:27">
      <c r="A136" s="264" t="s">
        <v>523</v>
      </c>
      <c r="B136" s="781"/>
      <c r="C136" s="266"/>
      <c r="D136" s="595"/>
      <c r="E136" s="502"/>
      <c r="F136" s="619"/>
      <c r="G136" s="595"/>
      <c r="H136" s="502"/>
      <c r="I136" s="619"/>
      <c r="J136" s="595"/>
      <c r="K136" s="502"/>
      <c r="L136" s="502"/>
      <c r="M136" s="754"/>
      <c r="N136" s="500"/>
      <c r="O136" s="728"/>
      <c r="P136" s="754"/>
      <c r="Q136" s="500"/>
      <c r="R136" s="728"/>
      <c r="S136" s="754"/>
      <c r="T136" s="500"/>
      <c r="U136" s="728"/>
      <c r="V136" s="754"/>
      <c r="W136" s="500"/>
      <c r="X136" s="728"/>
      <c r="Y136" s="123"/>
      <c r="Z136" s="123"/>
      <c r="AA136" s="728"/>
    </row>
    <row r="137" spans="1:27">
      <c r="A137" s="264" t="s">
        <v>401</v>
      </c>
      <c r="B137" s="781" t="s">
        <v>400</v>
      </c>
      <c r="C137" s="266" t="s">
        <v>402</v>
      </c>
      <c r="D137" s="595"/>
      <c r="E137" s="502"/>
      <c r="F137" s="619"/>
      <c r="G137" s="595"/>
      <c r="H137" s="502"/>
      <c r="I137" s="619"/>
      <c r="J137" s="595"/>
      <c r="K137" s="502"/>
      <c r="L137" s="502"/>
      <c r="M137" s="754"/>
      <c r="N137" s="500"/>
      <c r="O137" s="728"/>
      <c r="P137" s="754"/>
      <c r="Q137" s="500"/>
      <c r="R137" s="728"/>
      <c r="S137" s="754"/>
      <c r="T137" s="500"/>
      <c r="U137" s="728"/>
      <c r="V137" s="754"/>
      <c r="W137" s="500"/>
      <c r="X137" s="728"/>
      <c r="Y137" s="123"/>
      <c r="Z137" s="123"/>
      <c r="AA137" s="728"/>
    </row>
    <row r="138" spans="1:27">
      <c r="A138" s="264" t="s">
        <v>33</v>
      </c>
      <c r="B138" s="781"/>
      <c r="C138" s="266"/>
      <c r="D138" s="595"/>
      <c r="E138" s="502"/>
      <c r="F138" s="619"/>
      <c r="G138" s="595"/>
      <c r="H138" s="502"/>
      <c r="I138" s="619"/>
      <c r="J138" s="595"/>
      <c r="K138" s="502"/>
      <c r="L138" s="502"/>
      <c r="M138" s="754"/>
      <c r="N138" s="500"/>
      <c r="O138" s="728"/>
      <c r="P138" s="754"/>
      <c r="Q138" s="500"/>
      <c r="R138" s="728"/>
      <c r="S138" s="754"/>
      <c r="T138" s="500"/>
      <c r="U138" s="728"/>
      <c r="V138" s="754"/>
      <c r="W138" s="500"/>
      <c r="X138" s="728"/>
      <c r="Y138" s="123"/>
      <c r="Z138" s="123"/>
      <c r="AA138" s="728"/>
    </row>
    <row r="139" spans="1:27">
      <c r="A139" s="264"/>
      <c r="B139" s="781" t="s">
        <v>415</v>
      </c>
      <c r="C139" s="275" t="s">
        <v>414</v>
      </c>
      <c r="D139" s="595"/>
      <c r="E139" s="502"/>
      <c r="F139" s="619"/>
      <c r="G139" s="595"/>
      <c r="H139" s="502"/>
      <c r="I139" s="619"/>
      <c r="J139" s="595"/>
      <c r="K139" s="502"/>
      <c r="L139" s="502"/>
      <c r="M139" s="754"/>
      <c r="N139" s="500"/>
      <c r="O139" s="728"/>
      <c r="P139" s="754"/>
      <c r="Q139" s="500"/>
      <c r="R139" s="728"/>
      <c r="S139" s="754"/>
      <c r="T139" s="500"/>
      <c r="U139" s="728"/>
      <c r="V139" s="754"/>
      <c r="W139" s="500"/>
      <c r="X139" s="728"/>
      <c r="Y139" s="123"/>
      <c r="Z139" s="123"/>
      <c r="AA139" s="728"/>
    </row>
    <row r="140" spans="1:27">
      <c r="A140" s="267"/>
      <c r="B140" s="268"/>
      <c r="C140" s="269"/>
      <c r="D140" s="267"/>
      <c r="E140" s="777" t="s">
        <v>413</v>
      </c>
      <c r="F140" s="274" t="s">
        <v>414</v>
      </c>
      <c r="G140" s="595"/>
      <c r="H140" s="502"/>
      <c r="I140" s="619"/>
      <c r="J140" s="595"/>
      <c r="K140" s="502"/>
      <c r="L140" s="502"/>
      <c r="M140" s="754"/>
      <c r="N140" s="500"/>
      <c r="O140" s="728"/>
      <c r="P140" s="754"/>
      <c r="Q140" s="500"/>
      <c r="R140" s="728"/>
      <c r="S140" s="754"/>
      <c r="T140" s="500"/>
      <c r="U140" s="728"/>
      <c r="V140" s="754"/>
      <c r="W140" s="500"/>
      <c r="X140" s="728"/>
      <c r="Y140" s="123"/>
      <c r="Z140" s="123"/>
      <c r="AA140" s="728"/>
    </row>
    <row r="141" spans="1:27">
      <c r="A141" s="267" t="s">
        <v>2259</v>
      </c>
      <c r="B141" s="268"/>
      <c r="C141" s="269"/>
      <c r="D141" s="267"/>
      <c r="E141" s="778"/>
      <c r="F141" s="269"/>
      <c r="G141" s="595"/>
      <c r="H141" s="502"/>
      <c r="I141" s="619"/>
      <c r="J141" s="595"/>
      <c r="K141" s="502"/>
      <c r="L141" s="502"/>
      <c r="M141" s="754"/>
      <c r="N141" s="500"/>
      <c r="O141" s="728"/>
      <c r="P141" s="754"/>
      <c r="Q141" s="500"/>
      <c r="R141" s="728"/>
      <c r="S141" s="754"/>
      <c r="T141" s="500"/>
      <c r="U141" s="728"/>
      <c r="V141" s="754"/>
      <c r="W141" s="500"/>
      <c r="X141" s="728"/>
      <c r="Y141" s="123"/>
      <c r="Z141" s="123"/>
      <c r="AA141" s="728"/>
    </row>
    <row r="142" spans="1:27">
      <c r="A142" s="267" t="s">
        <v>401</v>
      </c>
      <c r="B142" s="268"/>
      <c r="C142" s="269"/>
      <c r="D142" s="267"/>
      <c r="E142" s="778" t="s">
        <v>403</v>
      </c>
      <c r="F142" s="269" t="s">
        <v>404</v>
      </c>
      <c r="G142" s="595"/>
      <c r="H142" s="502"/>
      <c r="I142" s="619"/>
      <c r="J142" s="595"/>
      <c r="K142" s="502"/>
      <c r="L142" s="502"/>
      <c r="M142" s="754"/>
      <c r="N142" s="500"/>
      <c r="O142" s="728"/>
      <c r="P142" s="754"/>
      <c r="Q142" s="500"/>
      <c r="R142" s="728"/>
      <c r="S142" s="754"/>
      <c r="T142" s="500"/>
      <c r="U142" s="728"/>
      <c r="V142" s="754"/>
      <c r="W142" s="500"/>
      <c r="X142" s="728"/>
      <c r="Y142" s="123"/>
      <c r="Z142" s="123"/>
      <c r="AA142" s="728"/>
    </row>
    <row r="143" spans="1:27">
      <c r="A143" s="267" t="s">
        <v>33</v>
      </c>
      <c r="B143" s="268"/>
      <c r="C143" s="269"/>
      <c r="D143" s="267"/>
      <c r="E143" s="778"/>
      <c r="F143" s="269"/>
      <c r="G143" s="595"/>
      <c r="H143" s="502"/>
      <c r="I143" s="619"/>
      <c r="J143" s="595"/>
      <c r="K143" s="502"/>
      <c r="L143" s="502"/>
      <c r="M143" s="754"/>
      <c r="N143" s="500"/>
      <c r="O143" s="728"/>
      <c r="P143" s="754"/>
      <c r="Q143" s="500"/>
      <c r="R143" s="728"/>
      <c r="S143" s="754"/>
      <c r="T143" s="500"/>
      <c r="U143" s="728"/>
      <c r="V143" s="754"/>
      <c r="W143" s="500"/>
      <c r="X143" s="728"/>
      <c r="Y143" s="123"/>
      <c r="Z143" s="123"/>
      <c r="AA143" s="728"/>
    </row>
    <row r="144" spans="1:27">
      <c r="A144" s="267"/>
      <c r="B144" s="268"/>
      <c r="C144" s="269"/>
      <c r="D144" s="267"/>
      <c r="E144" s="778" t="s">
        <v>415</v>
      </c>
      <c r="F144" s="274" t="s">
        <v>414</v>
      </c>
      <c r="G144" s="595"/>
      <c r="H144" s="502"/>
      <c r="I144" s="619"/>
      <c r="J144" s="595"/>
      <c r="K144" s="502"/>
      <c r="L144" s="502"/>
      <c r="M144" s="754"/>
      <c r="N144" s="500"/>
      <c r="O144" s="728"/>
      <c r="P144" s="754"/>
      <c r="Q144" s="500"/>
      <c r="R144" s="728"/>
      <c r="S144" s="754"/>
      <c r="T144" s="500"/>
      <c r="U144" s="728"/>
      <c r="V144" s="754"/>
      <c r="W144" s="500"/>
      <c r="X144" s="728"/>
      <c r="Y144" s="123"/>
      <c r="Z144" s="123"/>
      <c r="AA144" s="728"/>
    </row>
    <row r="145" spans="1:27">
      <c r="A145" s="264"/>
      <c r="B145" s="265"/>
      <c r="C145" s="266"/>
      <c r="D145" s="264"/>
      <c r="E145" s="265"/>
      <c r="F145" s="266"/>
      <c r="G145" s="264"/>
      <c r="H145" s="780" t="s">
        <v>413</v>
      </c>
      <c r="I145" s="275" t="s">
        <v>414</v>
      </c>
      <c r="J145" s="595"/>
      <c r="K145" s="502"/>
      <c r="L145" s="502"/>
      <c r="M145" s="754"/>
      <c r="N145" s="500"/>
      <c r="O145" s="728"/>
      <c r="P145" s="754"/>
      <c r="Q145" s="500"/>
      <c r="R145" s="728"/>
      <c r="S145" s="754"/>
      <c r="T145" s="500"/>
      <c r="U145" s="728"/>
      <c r="V145" s="754"/>
      <c r="W145" s="500"/>
      <c r="X145" s="728"/>
      <c r="Y145" s="123"/>
      <c r="Z145" s="123"/>
      <c r="AA145" s="728"/>
    </row>
    <row r="146" spans="1:27">
      <c r="A146" s="264" t="s">
        <v>405</v>
      </c>
      <c r="B146" s="265"/>
      <c r="C146" s="266"/>
      <c r="D146" s="264"/>
      <c r="E146" s="265"/>
      <c r="F146" s="266"/>
      <c r="G146" s="264"/>
      <c r="H146" s="781"/>
      <c r="I146" s="266"/>
      <c r="J146" s="595"/>
      <c r="K146" s="502"/>
      <c r="L146" s="502"/>
      <c r="M146" s="754"/>
      <c r="N146" s="500"/>
      <c r="O146" s="728"/>
      <c r="P146" s="754"/>
      <c r="Q146" s="500"/>
      <c r="R146" s="728"/>
      <c r="S146" s="754"/>
      <c r="T146" s="500"/>
      <c r="U146" s="728"/>
      <c r="V146" s="754"/>
      <c r="W146" s="500"/>
      <c r="X146" s="728"/>
      <c r="Y146" s="123"/>
      <c r="Z146" s="123"/>
      <c r="AA146" s="728"/>
    </row>
    <row r="147" spans="1:27">
      <c r="A147" s="264" t="s">
        <v>401</v>
      </c>
      <c r="B147" s="265"/>
      <c r="C147" s="266"/>
      <c r="D147" s="264"/>
      <c r="E147" s="265"/>
      <c r="F147" s="266"/>
      <c r="G147" s="264"/>
      <c r="H147" s="781" t="s">
        <v>406</v>
      </c>
      <c r="I147" s="266" t="s">
        <v>407</v>
      </c>
      <c r="J147" s="595"/>
      <c r="K147" s="502"/>
      <c r="L147" s="502"/>
      <c r="M147" s="754"/>
      <c r="N147" s="500"/>
      <c r="O147" s="728"/>
      <c r="P147" s="754"/>
      <c r="Q147" s="500"/>
      <c r="R147" s="728"/>
      <c r="S147" s="754"/>
      <c r="T147" s="500"/>
      <c r="U147" s="728"/>
      <c r="V147" s="754"/>
      <c r="W147" s="500"/>
      <c r="X147" s="728"/>
      <c r="Y147" s="123"/>
      <c r="Z147" s="123"/>
      <c r="AA147" s="728"/>
    </row>
    <row r="148" spans="1:27">
      <c r="A148" s="264" t="s">
        <v>33</v>
      </c>
      <c r="B148" s="265"/>
      <c r="C148" s="266"/>
      <c r="D148" s="264"/>
      <c r="E148" s="265"/>
      <c r="F148" s="266"/>
      <c r="G148" s="264"/>
      <c r="H148" s="781"/>
      <c r="I148" s="266"/>
      <c r="J148" s="595"/>
      <c r="K148" s="502"/>
      <c r="L148" s="502"/>
      <c r="M148" s="754"/>
      <c r="N148" s="500"/>
      <c r="O148" s="728"/>
      <c r="P148" s="754"/>
      <c r="Q148" s="500"/>
      <c r="R148" s="728"/>
      <c r="S148" s="754"/>
      <c r="T148" s="500"/>
      <c r="U148" s="728"/>
      <c r="V148" s="754"/>
      <c r="W148" s="500"/>
      <c r="X148" s="728"/>
      <c r="Y148" s="123"/>
      <c r="Z148" s="123"/>
      <c r="AA148" s="728"/>
    </row>
    <row r="149" spans="1:27">
      <c r="A149" s="264"/>
      <c r="B149" s="265"/>
      <c r="C149" s="266"/>
      <c r="D149" s="264"/>
      <c r="E149" s="265"/>
      <c r="F149" s="266"/>
      <c r="G149" s="264"/>
      <c r="H149" s="781" t="s">
        <v>415</v>
      </c>
      <c r="I149" s="275" t="s">
        <v>414</v>
      </c>
      <c r="J149" s="595"/>
      <c r="K149" s="502"/>
      <c r="L149" s="502"/>
      <c r="M149" s="754"/>
      <c r="N149" s="500"/>
      <c r="O149" s="728"/>
      <c r="P149" s="754"/>
      <c r="Q149" s="500"/>
      <c r="R149" s="728"/>
      <c r="S149" s="754"/>
      <c r="T149" s="500"/>
      <c r="U149" s="728"/>
      <c r="V149" s="754"/>
      <c r="W149" s="500"/>
      <c r="X149" s="728"/>
      <c r="Y149" s="123"/>
      <c r="Z149" s="123"/>
      <c r="AA149" s="728"/>
    </row>
    <row r="150" spans="1:27">
      <c r="A150" s="267"/>
      <c r="B150" s="268"/>
      <c r="C150" s="269"/>
      <c r="D150" s="267"/>
      <c r="E150" s="268"/>
      <c r="F150" s="269"/>
      <c r="G150" s="267"/>
      <c r="H150" s="268"/>
      <c r="I150" s="269"/>
      <c r="J150" s="267"/>
      <c r="K150" s="777" t="s">
        <v>413</v>
      </c>
      <c r="L150" s="277" t="s">
        <v>414</v>
      </c>
      <c r="M150" s="754"/>
      <c r="N150" s="500"/>
      <c r="O150" s="728"/>
      <c r="P150" s="754"/>
      <c r="Q150" s="500"/>
      <c r="R150" s="728"/>
      <c r="S150" s="754"/>
      <c r="T150" s="500"/>
      <c r="U150" s="728"/>
      <c r="V150" s="754"/>
      <c r="W150" s="500"/>
      <c r="X150" s="728"/>
      <c r="Y150" s="123"/>
      <c r="Z150" s="123"/>
      <c r="AA150" s="728"/>
    </row>
    <row r="151" spans="1:27">
      <c r="A151" s="267" t="s">
        <v>820</v>
      </c>
      <c r="B151" s="268"/>
      <c r="C151" s="269"/>
      <c r="D151" s="267"/>
      <c r="E151" s="268"/>
      <c r="F151" s="269"/>
      <c r="G151" s="267"/>
      <c r="H151" s="268"/>
      <c r="I151" s="269"/>
      <c r="J151" s="267"/>
      <c r="K151" s="778"/>
      <c r="L151" s="268"/>
      <c r="M151" s="754"/>
      <c r="N151" s="500"/>
      <c r="O151" s="728"/>
      <c r="P151" s="754"/>
      <c r="Q151" s="500"/>
      <c r="R151" s="728"/>
      <c r="S151" s="754"/>
      <c r="T151" s="500"/>
      <c r="U151" s="728"/>
      <c r="V151" s="754"/>
      <c r="W151" s="500"/>
      <c r="X151" s="728"/>
      <c r="Y151" s="123"/>
      <c r="Z151" s="123"/>
      <c r="AA151" s="728"/>
    </row>
    <row r="152" spans="1:27">
      <c r="A152" s="267" t="s">
        <v>401</v>
      </c>
      <c r="B152" s="268"/>
      <c r="C152" s="269"/>
      <c r="D152" s="267"/>
      <c r="E152" s="268"/>
      <c r="F152" s="269"/>
      <c r="G152" s="267"/>
      <c r="H152" s="268"/>
      <c r="I152" s="269"/>
      <c r="J152" s="267"/>
      <c r="K152" s="778" t="s">
        <v>408</v>
      </c>
      <c r="L152" s="268" t="s">
        <v>409</v>
      </c>
      <c r="M152" s="754"/>
      <c r="N152" s="500"/>
      <c r="O152" s="728"/>
      <c r="P152" s="754"/>
      <c r="Q152" s="500"/>
      <c r="R152" s="728"/>
      <c r="S152" s="754"/>
      <c r="T152" s="500"/>
      <c r="U152" s="728"/>
      <c r="V152" s="754"/>
      <c r="W152" s="500"/>
      <c r="X152" s="728"/>
      <c r="Y152" s="123"/>
      <c r="Z152" s="123"/>
      <c r="AA152" s="728"/>
    </row>
    <row r="153" spans="1:27">
      <c r="A153" s="267" t="s">
        <v>33</v>
      </c>
      <c r="B153" s="268"/>
      <c r="C153" s="269"/>
      <c r="D153" s="267"/>
      <c r="E153" s="268"/>
      <c r="F153" s="269"/>
      <c r="G153" s="267"/>
      <c r="H153" s="268"/>
      <c r="I153" s="269"/>
      <c r="J153" s="267"/>
      <c r="K153" s="778"/>
      <c r="L153" s="268"/>
      <c r="M153" s="754"/>
      <c r="N153" s="500"/>
      <c r="O153" s="728"/>
      <c r="P153" s="754"/>
      <c r="Q153" s="500"/>
      <c r="R153" s="728"/>
      <c r="S153" s="754"/>
      <c r="T153" s="500"/>
      <c r="U153" s="728"/>
      <c r="V153" s="754"/>
      <c r="W153" s="500"/>
      <c r="X153" s="728"/>
      <c r="Y153" s="123"/>
      <c r="Z153" s="123"/>
      <c r="AA153" s="728"/>
    </row>
    <row r="154" spans="1:27">
      <c r="A154" s="270"/>
      <c r="B154" s="271"/>
      <c r="C154" s="272"/>
      <c r="D154" s="270"/>
      <c r="E154" s="271"/>
      <c r="F154" s="272"/>
      <c r="G154" s="270"/>
      <c r="H154" s="271"/>
      <c r="I154" s="272"/>
      <c r="J154" s="270"/>
      <c r="K154" s="779" t="s">
        <v>415</v>
      </c>
      <c r="L154" s="783" t="s">
        <v>414</v>
      </c>
      <c r="M154" s="754"/>
      <c r="N154" s="500"/>
      <c r="O154" s="728"/>
      <c r="P154" s="754"/>
      <c r="Q154" s="500"/>
      <c r="R154" s="728"/>
      <c r="S154" s="754"/>
      <c r="T154" s="500"/>
      <c r="U154" s="728"/>
      <c r="V154" s="754"/>
      <c r="W154" s="500"/>
      <c r="X154" s="728"/>
      <c r="Y154" s="123"/>
      <c r="Z154" s="123"/>
      <c r="AA154" s="728"/>
    </row>
    <row r="155" spans="1:27" s="507" customFormat="1">
      <c r="A155" s="771"/>
      <c r="B155" s="771"/>
      <c r="C155" s="771"/>
      <c r="D155" s="771"/>
      <c r="E155" s="771"/>
      <c r="F155" s="771"/>
      <c r="G155" s="771"/>
      <c r="H155" s="771"/>
      <c r="I155" s="771"/>
      <c r="J155" s="771"/>
      <c r="K155" s="771"/>
      <c r="L155" s="771"/>
      <c r="M155" s="772"/>
      <c r="N155" s="772" t="s">
        <v>413</v>
      </c>
      <c r="O155" s="784"/>
      <c r="P155" s="595"/>
      <c r="Q155" s="502"/>
      <c r="R155" s="619"/>
      <c r="S155" s="595"/>
      <c r="T155" s="502"/>
      <c r="U155" s="619"/>
      <c r="V155" s="595"/>
      <c r="W155" s="502"/>
      <c r="X155" s="619"/>
      <c r="AA155" s="619"/>
    </row>
    <row r="156" spans="1:27" s="507" customFormat="1">
      <c r="A156" s="772" t="s">
        <v>2260</v>
      </c>
      <c r="B156" s="773"/>
      <c r="C156" s="774"/>
      <c r="D156" s="772"/>
      <c r="E156" s="773"/>
      <c r="F156" s="774"/>
      <c r="G156" s="772"/>
      <c r="H156" s="773"/>
      <c r="I156" s="774"/>
      <c r="J156" s="772"/>
      <c r="K156" s="773"/>
      <c r="L156" s="773"/>
      <c r="M156" s="772"/>
      <c r="N156" s="773"/>
      <c r="O156" s="774"/>
      <c r="P156" s="595"/>
      <c r="Q156" s="502"/>
      <c r="R156" s="619"/>
      <c r="S156" s="595"/>
      <c r="T156" s="502"/>
      <c r="U156" s="619"/>
      <c r="V156" s="595"/>
      <c r="W156" s="502"/>
      <c r="X156" s="619"/>
      <c r="AA156" s="619"/>
    </row>
    <row r="157" spans="1:27" s="507" customFormat="1">
      <c r="A157" s="772" t="s">
        <v>401</v>
      </c>
      <c r="B157" s="771"/>
      <c r="C157" s="771"/>
      <c r="D157" s="771"/>
      <c r="E157" s="771"/>
      <c r="F157" s="771"/>
      <c r="G157" s="771"/>
      <c r="H157" s="771"/>
      <c r="I157" s="771"/>
      <c r="J157" s="771"/>
      <c r="K157" s="771"/>
      <c r="L157" s="771"/>
      <c r="M157" s="772"/>
      <c r="N157" s="772" t="s">
        <v>534</v>
      </c>
      <c r="O157" s="784" t="s">
        <v>535</v>
      </c>
      <c r="P157" s="595"/>
      <c r="Q157" s="502"/>
      <c r="R157" s="619"/>
      <c r="S157" s="595"/>
      <c r="T157" s="502"/>
      <c r="U157" s="619"/>
      <c r="V157" s="595"/>
      <c r="W157" s="502"/>
      <c r="X157" s="619"/>
      <c r="AA157" s="619"/>
    </row>
    <row r="158" spans="1:27" s="507" customFormat="1">
      <c r="A158" s="772" t="s">
        <v>33</v>
      </c>
      <c r="B158" s="771"/>
      <c r="C158" s="771"/>
      <c r="D158" s="771"/>
      <c r="E158" s="771"/>
      <c r="F158" s="771"/>
      <c r="G158" s="771"/>
      <c r="H158" s="771"/>
      <c r="I158" s="771"/>
      <c r="J158" s="771"/>
      <c r="K158" s="771"/>
      <c r="L158" s="771"/>
      <c r="M158" s="772"/>
      <c r="N158" s="772"/>
      <c r="O158" s="784"/>
      <c r="P158" s="595"/>
      <c r="Q158" s="502"/>
      <c r="R158" s="619"/>
      <c r="S158" s="595"/>
      <c r="T158" s="502"/>
      <c r="U158" s="619"/>
      <c r="V158" s="595"/>
      <c r="W158" s="502"/>
      <c r="X158" s="619"/>
      <c r="AA158" s="619"/>
    </row>
    <row r="159" spans="1:27" s="507" customFormat="1">
      <c r="A159" s="771"/>
      <c r="B159" s="771"/>
      <c r="C159" s="771"/>
      <c r="D159" s="771"/>
      <c r="E159" s="771"/>
      <c r="F159" s="771"/>
      <c r="G159" s="771"/>
      <c r="H159" s="771"/>
      <c r="I159" s="771"/>
      <c r="J159" s="771"/>
      <c r="K159" s="771"/>
      <c r="L159" s="771"/>
      <c r="M159" s="772"/>
      <c r="N159" s="772" t="s">
        <v>415</v>
      </c>
      <c r="O159" s="784"/>
      <c r="P159" s="595"/>
      <c r="Q159" s="502"/>
      <c r="R159" s="619"/>
      <c r="S159" s="595"/>
      <c r="T159" s="502"/>
      <c r="U159" s="619"/>
      <c r="V159" s="595"/>
      <c r="W159" s="502"/>
      <c r="X159" s="619"/>
      <c r="AA159" s="619"/>
    </row>
    <row r="160" spans="1:27" s="507" customFormat="1">
      <c r="A160" s="767"/>
      <c r="B160" s="768"/>
      <c r="C160" s="769"/>
      <c r="D160" s="767"/>
      <c r="E160" s="768"/>
      <c r="F160" s="769"/>
      <c r="G160" s="767"/>
      <c r="H160" s="766"/>
      <c r="I160" s="770" t="s">
        <v>414</v>
      </c>
      <c r="J160" s="767"/>
      <c r="K160" s="768"/>
      <c r="L160" s="768"/>
      <c r="M160" s="767"/>
      <c r="N160" s="768"/>
      <c r="O160" s="769"/>
      <c r="P160" s="767"/>
      <c r="Q160" s="775" t="s">
        <v>413</v>
      </c>
      <c r="R160" s="769"/>
      <c r="S160" s="595"/>
      <c r="T160" s="502"/>
      <c r="U160" s="619"/>
      <c r="V160" s="595"/>
      <c r="W160" s="502"/>
      <c r="X160" s="619"/>
      <c r="AA160" s="619"/>
    </row>
    <row r="161" spans="1:27" s="507" customFormat="1">
      <c r="A161" s="767" t="s">
        <v>664</v>
      </c>
      <c r="B161" s="768"/>
      <c r="C161" s="769"/>
      <c r="D161" s="767"/>
      <c r="E161" s="768"/>
      <c r="F161" s="769"/>
      <c r="G161" s="767"/>
      <c r="H161" s="766"/>
      <c r="I161" s="769"/>
      <c r="J161" s="767"/>
      <c r="K161" s="768"/>
      <c r="L161" s="768"/>
      <c r="M161" s="767"/>
      <c r="N161" s="768"/>
      <c r="O161" s="769"/>
      <c r="P161" s="767"/>
      <c r="Q161" s="776"/>
      <c r="R161" s="769"/>
      <c r="S161" s="595"/>
      <c r="T161" s="502"/>
      <c r="U161" s="619"/>
      <c r="V161" s="595"/>
      <c r="W161" s="502"/>
      <c r="X161" s="619"/>
      <c r="AA161" s="619"/>
    </row>
    <row r="162" spans="1:27" s="507" customFormat="1">
      <c r="A162" s="767" t="s">
        <v>401</v>
      </c>
      <c r="B162" s="768"/>
      <c r="C162" s="769"/>
      <c r="D162" s="767"/>
      <c r="E162" s="768"/>
      <c r="F162" s="769"/>
      <c r="G162" s="767"/>
      <c r="H162" s="766"/>
      <c r="I162" s="766"/>
      <c r="J162" s="767"/>
      <c r="K162" s="768"/>
      <c r="L162" s="768"/>
      <c r="M162" s="767"/>
      <c r="N162" s="768"/>
      <c r="O162" s="769"/>
      <c r="P162" s="767"/>
      <c r="Q162" s="776" t="s">
        <v>662</v>
      </c>
      <c r="R162" s="769" t="s">
        <v>663</v>
      </c>
      <c r="S162" s="595"/>
      <c r="T162" s="502"/>
      <c r="U162" s="619"/>
      <c r="V162" s="595"/>
      <c r="W162" s="502"/>
      <c r="X162" s="619"/>
      <c r="AA162" s="619"/>
    </row>
    <row r="163" spans="1:27" s="507" customFormat="1">
      <c r="A163" s="767" t="s">
        <v>33</v>
      </c>
      <c r="B163" s="768"/>
      <c r="C163" s="769"/>
      <c r="D163" s="767"/>
      <c r="E163" s="768"/>
      <c r="F163" s="769"/>
      <c r="G163" s="767"/>
      <c r="H163" s="766"/>
      <c r="I163" s="769"/>
      <c r="J163" s="767"/>
      <c r="K163" s="768"/>
      <c r="L163" s="768"/>
      <c r="M163" s="767"/>
      <c r="N163" s="768"/>
      <c r="O163" s="769"/>
      <c r="P163" s="767"/>
      <c r="Q163" s="776"/>
      <c r="R163" s="769"/>
      <c r="S163" s="595"/>
      <c r="T163" s="502"/>
      <c r="U163" s="619"/>
      <c r="V163" s="595"/>
      <c r="W163" s="502"/>
      <c r="X163" s="619"/>
      <c r="AA163" s="619"/>
    </row>
    <row r="164" spans="1:27" s="507" customFormat="1">
      <c r="A164" s="767"/>
      <c r="B164" s="768"/>
      <c r="C164" s="769"/>
      <c r="D164" s="767"/>
      <c r="E164" s="768"/>
      <c r="F164" s="769"/>
      <c r="G164" s="767"/>
      <c r="H164" s="766"/>
      <c r="I164" s="770" t="s">
        <v>414</v>
      </c>
      <c r="J164" s="767"/>
      <c r="K164" s="768"/>
      <c r="L164" s="768"/>
      <c r="M164" s="767"/>
      <c r="N164" s="768"/>
      <c r="O164" s="769"/>
      <c r="P164" s="767"/>
      <c r="Q164" s="776" t="s">
        <v>415</v>
      </c>
      <c r="R164" s="769"/>
      <c r="S164" s="595"/>
      <c r="T164" s="502"/>
      <c r="U164" s="619"/>
      <c r="V164" s="595"/>
      <c r="W164" s="502"/>
      <c r="X164" s="619"/>
      <c r="AA164" s="619"/>
    </row>
    <row r="165" spans="1:27" s="507" customFormat="1">
      <c r="A165" s="771"/>
      <c r="B165" s="771"/>
      <c r="C165" s="771"/>
      <c r="D165" s="771"/>
      <c r="E165" s="771"/>
      <c r="F165" s="771"/>
      <c r="G165" s="771"/>
      <c r="H165" s="771"/>
      <c r="I165" s="771"/>
      <c r="J165" s="771"/>
      <c r="K165" s="771"/>
      <c r="L165" s="771"/>
      <c r="M165" s="772"/>
      <c r="N165" s="773"/>
      <c r="O165" s="774"/>
      <c r="P165" s="772"/>
      <c r="Q165" s="773"/>
      <c r="R165" s="774"/>
      <c r="S165" s="772"/>
      <c r="T165" s="772" t="s">
        <v>413</v>
      </c>
      <c r="U165" s="784"/>
      <c r="V165" s="595"/>
      <c r="W165" s="502"/>
      <c r="X165" s="619"/>
      <c r="AA165" s="619"/>
    </row>
    <row r="166" spans="1:27" s="507" customFormat="1">
      <c r="A166" s="772" t="s">
        <v>3041</v>
      </c>
      <c r="B166" s="773"/>
      <c r="C166" s="774"/>
      <c r="D166" s="772"/>
      <c r="E166" s="773"/>
      <c r="F166" s="774"/>
      <c r="G166" s="772"/>
      <c r="H166" s="773"/>
      <c r="I166" s="774"/>
      <c r="J166" s="772"/>
      <c r="K166" s="773"/>
      <c r="L166" s="773"/>
      <c r="M166" s="772"/>
      <c r="N166" s="773"/>
      <c r="O166" s="774"/>
      <c r="P166" s="772"/>
      <c r="Q166" s="773"/>
      <c r="R166" s="774"/>
      <c r="S166" s="772"/>
      <c r="T166" s="773"/>
      <c r="U166" s="774"/>
      <c r="V166" s="595"/>
      <c r="W166" s="502"/>
      <c r="X166" s="619"/>
      <c r="AA166" s="619"/>
    </row>
    <row r="167" spans="1:27" s="507" customFormat="1">
      <c r="A167" s="772" t="s">
        <v>401</v>
      </c>
      <c r="B167" s="773"/>
      <c r="C167" s="774"/>
      <c r="D167" s="772"/>
      <c r="E167" s="773"/>
      <c r="F167" s="774"/>
      <c r="G167" s="772"/>
      <c r="H167" s="773"/>
      <c r="I167" s="774"/>
      <c r="J167" s="772"/>
      <c r="K167" s="773"/>
      <c r="L167" s="773"/>
      <c r="M167" s="772"/>
      <c r="N167" s="773"/>
      <c r="O167" s="774"/>
      <c r="P167" s="772"/>
      <c r="Q167" s="773"/>
      <c r="R167" s="774"/>
      <c r="S167" s="772"/>
      <c r="T167" s="772" t="s">
        <v>3042</v>
      </c>
      <c r="U167" s="784" t="s">
        <v>3043</v>
      </c>
      <c r="V167" s="595"/>
      <c r="W167" s="502"/>
      <c r="X167" s="619"/>
      <c r="AA167" s="619"/>
    </row>
    <row r="168" spans="1:27" s="507" customFormat="1">
      <c r="A168" s="772" t="s">
        <v>33</v>
      </c>
      <c r="B168" s="773"/>
      <c r="C168" s="774"/>
      <c r="D168" s="772"/>
      <c r="E168" s="773"/>
      <c r="F168" s="774"/>
      <c r="G168" s="772"/>
      <c r="H168" s="773"/>
      <c r="I168" s="774"/>
      <c r="J168" s="772"/>
      <c r="K168" s="773"/>
      <c r="L168" s="773"/>
      <c r="M168" s="772"/>
      <c r="N168" s="773"/>
      <c r="O168" s="774"/>
      <c r="P168" s="772"/>
      <c r="Q168" s="773"/>
      <c r="R168" s="774"/>
      <c r="S168" s="772"/>
      <c r="T168" s="772"/>
      <c r="U168" s="784"/>
      <c r="V168" s="595"/>
      <c r="W168" s="502"/>
      <c r="X168" s="619"/>
      <c r="AA168" s="619"/>
    </row>
    <row r="169" spans="1:27" s="507" customFormat="1">
      <c r="A169" s="771"/>
      <c r="B169" s="771"/>
      <c r="C169" s="771"/>
      <c r="D169" s="771"/>
      <c r="E169" s="771"/>
      <c r="F169" s="771"/>
      <c r="G169" s="771"/>
      <c r="H169" s="771"/>
      <c r="I169" s="771"/>
      <c r="J169" s="771"/>
      <c r="K169" s="771"/>
      <c r="L169" s="771"/>
      <c r="M169" s="772"/>
      <c r="N169" s="773"/>
      <c r="O169" s="774"/>
      <c r="P169" s="772"/>
      <c r="Q169" s="773"/>
      <c r="R169" s="774"/>
      <c r="S169" s="772"/>
      <c r="T169" s="772" t="s">
        <v>415</v>
      </c>
      <c r="U169" s="784"/>
      <c r="V169" s="595"/>
      <c r="W169" s="502"/>
      <c r="X169" s="619"/>
      <c r="AA169" s="619"/>
    </row>
    <row r="170" spans="1:27">
      <c r="A170" s="766"/>
      <c r="B170" s="766"/>
      <c r="C170" s="766"/>
      <c r="D170" s="766"/>
      <c r="E170" s="766"/>
      <c r="F170" s="766"/>
      <c r="G170" s="766"/>
      <c r="H170" s="766"/>
      <c r="I170" s="766"/>
      <c r="J170" s="766"/>
      <c r="K170" s="766"/>
      <c r="L170" s="766"/>
      <c r="M170" s="767"/>
      <c r="N170" s="768"/>
      <c r="O170" s="769"/>
      <c r="P170" s="767"/>
      <c r="Q170" s="768"/>
      <c r="R170" s="769"/>
      <c r="S170" s="767"/>
      <c r="T170" s="768"/>
      <c r="U170" s="769"/>
      <c r="V170" s="767"/>
      <c r="W170" s="767" t="s">
        <v>413</v>
      </c>
      <c r="X170" s="776"/>
      <c r="AA170" s="728"/>
    </row>
    <row r="171" spans="1:27">
      <c r="A171" s="767" t="s">
        <v>3045</v>
      </c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7"/>
      <c r="N171" s="768"/>
      <c r="O171" s="769"/>
      <c r="P171" s="767"/>
      <c r="Q171" s="768"/>
      <c r="R171" s="769"/>
      <c r="S171" s="767"/>
      <c r="T171" s="768"/>
      <c r="U171" s="769"/>
      <c r="V171" s="767"/>
      <c r="W171" s="768"/>
      <c r="X171" s="769"/>
      <c r="AA171" s="728"/>
    </row>
    <row r="172" spans="1:27">
      <c r="A172" s="767" t="s">
        <v>401</v>
      </c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7"/>
      <c r="N172" s="768"/>
      <c r="O172" s="769"/>
      <c r="P172" s="767"/>
      <c r="Q172" s="768"/>
      <c r="R172" s="769"/>
      <c r="S172" s="767"/>
      <c r="T172" s="768"/>
      <c r="U172" s="769"/>
      <c r="V172" s="767"/>
      <c r="W172" s="767" t="s">
        <v>3046</v>
      </c>
      <c r="X172" s="776" t="s">
        <v>3047</v>
      </c>
      <c r="AA172" s="728"/>
    </row>
    <row r="173" spans="1:27">
      <c r="A173" s="767" t="s">
        <v>33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7"/>
      <c r="N173" s="768"/>
      <c r="O173" s="769"/>
      <c r="P173" s="767"/>
      <c r="Q173" s="768"/>
      <c r="R173" s="769"/>
      <c r="S173" s="767"/>
      <c r="T173" s="768"/>
      <c r="U173" s="769"/>
      <c r="V173" s="767"/>
      <c r="W173" s="767"/>
      <c r="X173" s="776"/>
      <c r="AA173" s="728"/>
    </row>
    <row r="174" spans="1:27">
      <c r="A174" s="766"/>
      <c r="B174" s="766"/>
      <c r="C174" s="766"/>
      <c r="D174" s="766"/>
      <c r="E174" s="766"/>
      <c r="F174" s="766"/>
      <c r="G174" s="766"/>
      <c r="H174" s="766"/>
      <c r="I174" s="766"/>
      <c r="J174" s="766"/>
      <c r="K174" s="766"/>
      <c r="L174" s="766"/>
      <c r="M174" s="767"/>
      <c r="N174" s="768"/>
      <c r="O174" s="769"/>
      <c r="P174" s="767"/>
      <c r="Q174" s="768"/>
      <c r="R174" s="769"/>
      <c r="S174" s="767"/>
      <c r="T174" s="768"/>
      <c r="U174" s="769"/>
      <c r="V174" s="767"/>
      <c r="W174" s="767" t="s">
        <v>415</v>
      </c>
      <c r="X174" s="776"/>
      <c r="AA174" s="728"/>
    </row>
    <row r="175" spans="1:27">
      <c r="A175" s="771"/>
      <c r="B175" s="771"/>
      <c r="C175" s="771"/>
      <c r="D175" s="771"/>
      <c r="E175" s="771"/>
      <c r="F175" s="771"/>
      <c r="G175" s="771"/>
      <c r="H175" s="771"/>
      <c r="I175" s="771"/>
      <c r="J175" s="771"/>
      <c r="K175" s="771"/>
      <c r="L175" s="771"/>
      <c r="M175" s="772"/>
      <c r="N175" s="773"/>
      <c r="O175" s="774"/>
      <c r="P175" s="772"/>
      <c r="Q175" s="773"/>
      <c r="R175" s="774"/>
      <c r="S175" s="772"/>
      <c r="T175" s="773"/>
      <c r="U175" s="774"/>
      <c r="V175" s="772"/>
      <c r="W175" s="773"/>
      <c r="X175" s="774"/>
      <c r="Y175" s="772"/>
      <c r="Z175" s="772" t="s">
        <v>413</v>
      </c>
      <c r="AA175" s="784"/>
    </row>
    <row r="176" spans="1:27">
      <c r="A176" s="772" t="s">
        <v>3291</v>
      </c>
      <c r="B176" s="773"/>
      <c r="C176" s="774"/>
      <c r="D176" s="772"/>
      <c r="E176" s="773"/>
      <c r="F176" s="774"/>
      <c r="G176" s="772"/>
      <c r="H176" s="773"/>
      <c r="I176" s="774"/>
      <c r="J176" s="772"/>
      <c r="K176" s="773"/>
      <c r="L176" s="773"/>
      <c r="M176" s="772"/>
      <c r="N176" s="773"/>
      <c r="O176" s="774"/>
      <c r="P176" s="772"/>
      <c r="Q176" s="773"/>
      <c r="R176" s="774"/>
      <c r="S176" s="772"/>
      <c r="T176" s="773"/>
      <c r="U176" s="774"/>
      <c r="V176" s="772"/>
      <c r="W176" s="773"/>
      <c r="X176" s="774"/>
      <c r="Y176" s="772"/>
      <c r="Z176" s="773"/>
      <c r="AA176" s="774"/>
    </row>
    <row r="177" spans="1:27">
      <c r="A177" s="772" t="s">
        <v>401</v>
      </c>
      <c r="B177" s="773"/>
      <c r="C177" s="774"/>
      <c r="D177" s="772"/>
      <c r="E177" s="773"/>
      <c r="F177" s="774"/>
      <c r="G177" s="772"/>
      <c r="H177" s="773"/>
      <c r="I177" s="774"/>
      <c r="J177" s="772"/>
      <c r="K177" s="773"/>
      <c r="L177" s="773"/>
      <c r="M177" s="772"/>
      <c r="N177" s="773"/>
      <c r="O177" s="774"/>
      <c r="P177" s="772"/>
      <c r="Q177" s="773"/>
      <c r="R177" s="774"/>
      <c r="S177" s="772"/>
      <c r="T177" s="773"/>
      <c r="U177" s="774"/>
      <c r="V177" s="772"/>
      <c r="W177" s="773"/>
      <c r="X177" s="774"/>
      <c r="Y177" s="772"/>
      <c r="Z177" s="772" t="s">
        <v>3292</v>
      </c>
      <c r="AA177" s="784" t="s">
        <v>3293</v>
      </c>
    </row>
    <row r="178" spans="1:27">
      <c r="A178" s="772" t="s">
        <v>33</v>
      </c>
      <c r="B178" s="773"/>
      <c r="C178" s="774"/>
      <c r="D178" s="772"/>
      <c r="E178" s="773"/>
      <c r="F178" s="774"/>
      <c r="G178" s="772"/>
      <c r="H178" s="773"/>
      <c r="I178" s="774"/>
      <c r="J178" s="772"/>
      <c r="K178" s="773"/>
      <c r="L178" s="773"/>
      <c r="M178" s="772"/>
      <c r="N178" s="773"/>
      <c r="O178" s="774"/>
      <c r="P178" s="772"/>
      <c r="Q178" s="773"/>
      <c r="R178" s="774"/>
      <c r="S178" s="772"/>
      <c r="T178" s="773"/>
      <c r="U178" s="774"/>
      <c r="V178" s="772"/>
      <c r="W178" s="773"/>
      <c r="X178" s="774"/>
      <c r="Y178" s="772"/>
      <c r="Z178" s="772"/>
      <c r="AA178" s="784"/>
    </row>
    <row r="179" spans="1:27">
      <c r="A179" s="771"/>
      <c r="B179" s="771"/>
      <c r="C179" s="771"/>
      <c r="D179" s="771"/>
      <c r="E179" s="771"/>
      <c r="F179" s="771"/>
      <c r="G179" s="771"/>
      <c r="H179" s="771"/>
      <c r="I179" s="771"/>
      <c r="J179" s="771"/>
      <c r="K179" s="771"/>
      <c r="L179" s="771"/>
      <c r="M179" s="772"/>
      <c r="N179" s="773"/>
      <c r="O179" s="774"/>
      <c r="P179" s="772"/>
      <c r="Q179" s="773"/>
      <c r="R179" s="774"/>
      <c r="S179" s="772"/>
      <c r="T179" s="773"/>
      <c r="U179" s="774"/>
      <c r="V179" s="772"/>
      <c r="W179" s="773"/>
      <c r="X179" s="774"/>
      <c r="Y179" s="772"/>
      <c r="Z179" s="772" t="s">
        <v>415</v>
      </c>
      <c r="AA179" s="784"/>
    </row>
  </sheetData>
  <mergeCells count="9">
    <mergeCell ref="S134:U134"/>
    <mergeCell ref="V134:X134"/>
    <mergeCell ref="Y134:AA134"/>
    <mergeCell ref="A134:C134"/>
    <mergeCell ref="D134:F134"/>
    <mergeCell ref="G134:I134"/>
    <mergeCell ref="J134:L134"/>
    <mergeCell ref="M134:O134"/>
    <mergeCell ref="P134:R134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6"/>
  <sheetViews>
    <sheetView workbookViewId="0">
      <selection activeCell="S17" sqref="S17"/>
    </sheetView>
  </sheetViews>
  <sheetFormatPr defaultColWidth="9.140625" defaultRowHeight="15"/>
  <sheetData>
    <row r="1" spans="1:1">
      <c r="A1" s="123" t="s">
        <v>3238</v>
      </c>
    </row>
    <row r="2" spans="1:1">
      <c r="A2" s="123"/>
    </row>
    <row r="3" spans="1:1">
      <c r="A3" s="123" t="s">
        <v>33</v>
      </c>
    </row>
    <row r="4" spans="1:1">
      <c r="A4" s="123" t="s">
        <v>1262</v>
      </c>
    </row>
    <row r="5" spans="1:1">
      <c r="A5" s="123"/>
    </row>
    <row r="6" spans="1:1">
      <c r="A6" s="123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7"/>
  <sheetViews>
    <sheetView topLeftCell="A79" workbookViewId="0">
      <selection sqref="A1:A107"/>
    </sheetView>
  </sheetViews>
  <sheetFormatPr defaultRowHeight="15"/>
  <sheetData>
    <row r="1" spans="1:1">
      <c r="A1" s="485" t="s">
        <v>3865</v>
      </c>
    </row>
    <row r="2" spans="1:1">
      <c r="A2" s="485" t="s">
        <v>3866</v>
      </c>
    </row>
    <row r="3" spans="1:1">
      <c r="A3" s="485" t="s">
        <v>12848</v>
      </c>
    </row>
    <row r="4" spans="1:1">
      <c r="A4" s="485" t="s">
        <v>3867</v>
      </c>
    </row>
    <row r="5" spans="1:1">
      <c r="A5" s="485" t="s">
        <v>3868</v>
      </c>
    </row>
    <row r="6" spans="1:1">
      <c r="A6" s="485" t="s">
        <v>12849</v>
      </c>
    </row>
    <row r="7" spans="1:1">
      <c r="A7" s="485" t="s">
        <v>3869</v>
      </c>
    </row>
    <row r="8" spans="1:1">
      <c r="A8" s="485" t="s">
        <v>12850</v>
      </c>
    </row>
    <row r="9" spans="1:1">
      <c r="A9" s="485" t="s">
        <v>12851</v>
      </c>
    </row>
    <row r="10" spans="1:1">
      <c r="A10" s="485" t="s">
        <v>12852</v>
      </c>
    </row>
    <row r="11" spans="1:1">
      <c r="A11" s="485" t="s">
        <v>12853</v>
      </c>
    </row>
    <row r="12" spans="1:1">
      <c r="A12" s="485" t="s">
        <v>12854</v>
      </c>
    </row>
    <row r="13" spans="1:1">
      <c r="A13" s="485" t="s">
        <v>12855</v>
      </c>
    </row>
    <row r="14" spans="1:1">
      <c r="A14" s="485" t="s">
        <v>12856</v>
      </c>
    </row>
    <row r="15" spans="1:1">
      <c r="A15" s="485" t="s">
        <v>460</v>
      </c>
    </row>
    <row r="16" spans="1:1">
      <c r="A16" s="485" t="s">
        <v>3870</v>
      </c>
    </row>
    <row r="17" spans="1:1">
      <c r="A17" s="485" t="s">
        <v>3871</v>
      </c>
    </row>
    <row r="18" spans="1:1">
      <c r="A18" s="485" t="s">
        <v>12857</v>
      </c>
    </row>
    <row r="19" spans="1:1">
      <c r="A19" s="485" t="s">
        <v>12858</v>
      </c>
    </row>
    <row r="20" spans="1:1">
      <c r="A20" s="485" t="s">
        <v>12859</v>
      </c>
    </row>
    <row r="21" spans="1:1">
      <c r="A21" s="485" t="s">
        <v>12860</v>
      </c>
    </row>
    <row r="22" spans="1:1">
      <c r="A22" s="485" t="s">
        <v>12861</v>
      </c>
    </row>
    <row r="23" spans="1:1">
      <c r="A23" s="485" t="s">
        <v>12862</v>
      </c>
    </row>
    <row r="24" spans="1:1">
      <c r="A24" s="485" t="s">
        <v>12863</v>
      </c>
    </row>
    <row r="25" spans="1:1">
      <c r="A25" s="485" t="s">
        <v>12864</v>
      </c>
    </row>
    <row r="26" spans="1:1">
      <c r="A26" s="485" t="s">
        <v>12865</v>
      </c>
    </row>
    <row r="27" spans="1:1">
      <c r="A27" s="485" t="s">
        <v>12866</v>
      </c>
    </row>
    <row r="28" spans="1:1">
      <c r="A28" s="485" t="s">
        <v>12867</v>
      </c>
    </row>
    <row r="29" spans="1:1">
      <c r="A29" s="485" t="s">
        <v>12868</v>
      </c>
    </row>
    <row r="30" spans="1:1">
      <c r="A30" s="485" t="s">
        <v>12869</v>
      </c>
    </row>
    <row r="31" spans="1:1">
      <c r="A31" s="485" t="s">
        <v>12870</v>
      </c>
    </row>
    <row r="32" spans="1:1">
      <c r="A32" s="485" t="s">
        <v>3872</v>
      </c>
    </row>
    <row r="33" spans="1:1">
      <c r="A33" s="485" t="s">
        <v>12871</v>
      </c>
    </row>
    <row r="34" spans="1:1">
      <c r="A34" s="485" t="s">
        <v>12872</v>
      </c>
    </row>
    <row r="35" spans="1:1">
      <c r="A35" s="485" t="s">
        <v>461</v>
      </c>
    </row>
    <row r="36" spans="1:1">
      <c r="A36" s="485" t="s">
        <v>12873</v>
      </c>
    </row>
    <row r="37" spans="1:1">
      <c r="A37" s="485" t="s">
        <v>12874</v>
      </c>
    </row>
    <row r="38" spans="1:1">
      <c r="A38" s="485" t="s">
        <v>12875</v>
      </c>
    </row>
    <row r="39" spans="1:1">
      <c r="A39" s="485" t="s">
        <v>12876</v>
      </c>
    </row>
    <row r="40" spans="1:1">
      <c r="A40" s="485" t="s">
        <v>12877</v>
      </c>
    </row>
    <row r="41" spans="1:1">
      <c r="A41" s="485" t="s">
        <v>12878</v>
      </c>
    </row>
    <row r="42" spans="1:1">
      <c r="A42" s="485" t="s">
        <v>12879</v>
      </c>
    </row>
    <row r="43" spans="1:1">
      <c r="A43" s="485" t="s">
        <v>462</v>
      </c>
    </row>
    <row r="44" spans="1:1">
      <c r="A44" s="485" t="s">
        <v>12880</v>
      </c>
    </row>
    <row r="45" spans="1:1">
      <c r="A45" s="485" t="s">
        <v>3873</v>
      </c>
    </row>
    <row r="46" spans="1:1">
      <c r="A46" s="485" t="s">
        <v>3874</v>
      </c>
    </row>
    <row r="47" spans="1:1">
      <c r="A47" s="485" t="s">
        <v>12881</v>
      </c>
    </row>
    <row r="48" spans="1:1">
      <c r="A48" s="485" t="s">
        <v>12882</v>
      </c>
    </row>
    <row r="49" spans="1:1">
      <c r="A49" s="485" t="s">
        <v>12883</v>
      </c>
    </row>
    <row r="50" spans="1:1">
      <c r="A50" s="485" t="s">
        <v>12884</v>
      </c>
    </row>
    <row r="51" spans="1:1">
      <c r="A51" s="485" t="s">
        <v>3875</v>
      </c>
    </row>
    <row r="52" spans="1:1">
      <c r="A52" s="485" t="s">
        <v>12885</v>
      </c>
    </row>
    <row r="53" spans="1:1">
      <c r="A53" s="485" t="s">
        <v>12886</v>
      </c>
    </row>
    <row r="54" spans="1:1">
      <c r="A54" s="485" t="s">
        <v>3876</v>
      </c>
    </row>
    <row r="55" spans="1:1">
      <c r="A55" s="485" t="s">
        <v>12887</v>
      </c>
    </row>
    <row r="56" spans="1:1">
      <c r="A56" s="485" t="s">
        <v>12888</v>
      </c>
    </row>
    <row r="57" spans="1:1">
      <c r="A57" s="485" t="s">
        <v>12889</v>
      </c>
    </row>
    <row r="58" spans="1:1">
      <c r="A58" s="485" t="s">
        <v>12890</v>
      </c>
    </row>
    <row r="59" spans="1:1">
      <c r="A59" s="485" t="s">
        <v>12891</v>
      </c>
    </row>
    <row r="60" spans="1:1">
      <c r="A60" s="485" t="s">
        <v>12892</v>
      </c>
    </row>
    <row r="61" spans="1:1">
      <c r="A61" s="485" t="s">
        <v>12893</v>
      </c>
    </row>
    <row r="62" spans="1:1">
      <c r="A62" s="485" t="s">
        <v>12894</v>
      </c>
    </row>
    <row r="63" spans="1:1">
      <c r="A63" s="485" t="s">
        <v>12895</v>
      </c>
    </row>
    <row r="64" spans="1:1">
      <c r="A64" s="485" t="s">
        <v>12896</v>
      </c>
    </row>
    <row r="65" spans="1:1">
      <c r="A65" s="485" t="s">
        <v>12897</v>
      </c>
    </row>
    <row r="66" spans="1:1">
      <c r="A66" s="485" t="s">
        <v>463</v>
      </c>
    </row>
    <row r="67" spans="1:1">
      <c r="A67" s="485" t="s">
        <v>12898</v>
      </c>
    </row>
    <row r="68" spans="1:1">
      <c r="A68" s="485" t="s">
        <v>12899</v>
      </c>
    </row>
    <row r="69" spans="1:1">
      <c r="A69" s="485" t="s">
        <v>12900</v>
      </c>
    </row>
    <row r="70" spans="1:1">
      <c r="A70" s="485" t="s">
        <v>12901</v>
      </c>
    </row>
    <row r="71" spans="1:1">
      <c r="A71" s="485" t="s">
        <v>12902</v>
      </c>
    </row>
    <row r="72" spans="1:1">
      <c r="A72" s="485" t="s">
        <v>12903</v>
      </c>
    </row>
    <row r="73" spans="1:1">
      <c r="A73" s="485" t="s">
        <v>464</v>
      </c>
    </row>
    <row r="74" spans="1:1">
      <c r="A74" s="485" t="s">
        <v>465</v>
      </c>
    </row>
    <row r="75" spans="1:1">
      <c r="A75" s="485" t="s">
        <v>12904</v>
      </c>
    </row>
    <row r="76" spans="1:1">
      <c r="A76" s="485" t="s">
        <v>3877</v>
      </c>
    </row>
    <row r="77" spans="1:1">
      <c r="A77" s="485" t="s">
        <v>3878</v>
      </c>
    </row>
    <row r="78" spans="1:1">
      <c r="A78" s="485" t="s">
        <v>12905</v>
      </c>
    </row>
    <row r="79" spans="1:1">
      <c r="A79" s="485" t="s">
        <v>466</v>
      </c>
    </row>
    <row r="80" spans="1:1">
      <c r="A80" s="485" t="s">
        <v>12906</v>
      </c>
    </row>
    <row r="81" spans="1:1">
      <c r="A81" s="485" t="s">
        <v>12907</v>
      </c>
    </row>
    <row r="82" spans="1:1">
      <c r="A82" s="485" t="s">
        <v>12908</v>
      </c>
    </row>
    <row r="83" spans="1:1">
      <c r="A83" s="485" t="s">
        <v>467</v>
      </c>
    </row>
    <row r="84" spans="1:1">
      <c r="A84" s="485" t="s">
        <v>12909</v>
      </c>
    </row>
    <row r="85" spans="1:1">
      <c r="A85" s="485" t="s">
        <v>12910</v>
      </c>
    </row>
    <row r="86" spans="1:1">
      <c r="A86" s="485" t="s">
        <v>12911</v>
      </c>
    </row>
    <row r="87" spans="1:1">
      <c r="A87" s="485" t="s">
        <v>12912</v>
      </c>
    </row>
    <row r="88" spans="1:1">
      <c r="A88" s="485" t="s">
        <v>12913</v>
      </c>
    </row>
    <row r="89" spans="1:1">
      <c r="A89" s="485" t="s">
        <v>12914</v>
      </c>
    </row>
    <row r="90" spans="1:1">
      <c r="A90" s="485" t="s">
        <v>3879</v>
      </c>
    </row>
    <row r="91" spans="1:1">
      <c r="A91" s="485" t="s">
        <v>12915</v>
      </c>
    </row>
    <row r="92" spans="1:1">
      <c r="A92" s="485" t="s">
        <v>12916</v>
      </c>
    </row>
    <row r="93" spans="1:1">
      <c r="A93" s="485" t="s">
        <v>468</v>
      </c>
    </row>
    <row r="94" spans="1:1">
      <c r="A94" s="485" t="s">
        <v>3880</v>
      </c>
    </row>
    <row r="95" spans="1:1">
      <c r="A95" s="485" t="s">
        <v>3881</v>
      </c>
    </row>
    <row r="96" spans="1:1">
      <c r="A96" s="485" t="s">
        <v>12917</v>
      </c>
    </row>
    <row r="97" spans="1:1">
      <c r="A97" s="485" t="s">
        <v>3882</v>
      </c>
    </row>
    <row r="98" spans="1:1">
      <c r="A98" s="485" t="s">
        <v>12918</v>
      </c>
    </row>
    <row r="99" spans="1:1">
      <c r="A99" s="485" t="s">
        <v>12919</v>
      </c>
    </row>
    <row r="100" spans="1:1">
      <c r="A100" s="485" t="s">
        <v>12920</v>
      </c>
    </row>
    <row r="101" spans="1:1">
      <c r="A101" s="485" t="s">
        <v>12921</v>
      </c>
    </row>
    <row r="102" spans="1:1">
      <c r="A102" s="485" t="s">
        <v>12922</v>
      </c>
    </row>
    <row r="103" spans="1:1">
      <c r="A103" s="485" t="s">
        <v>12923</v>
      </c>
    </row>
    <row r="104" spans="1:1">
      <c r="A104" s="485" t="s">
        <v>3883</v>
      </c>
    </row>
    <row r="105" spans="1:1">
      <c r="A105" s="485" t="s">
        <v>3884</v>
      </c>
    </row>
    <row r="106" spans="1:1">
      <c r="A106" s="485" t="s">
        <v>3885</v>
      </c>
    </row>
    <row r="107" spans="1:1">
      <c r="A107" s="485" t="s">
        <v>3886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AT83"/>
  <sheetViews>
    <sheetView tabSelected="1" topLeftCell="B1" workbookViewId="0">
      <selection activeCell="B1" sqref="B1:B2"/>
    </sheetView>
  </sheetViews>
  <sheetFormatPr defaultColWidth="35" defaultRowHeight="15.75" customHeight="1"/>
  <cols>
    <col min="1" max="1" width="125.85546875" style="250" hidden="1" customWidth="1"/>
    <col min="2" max="2" width="56.140625" style="249" customWidth="1"/>
    <col min="3" max="3" width="35" style="249"/>
    <col min="4" max="4" width="33.7109375" style="249" customWidth="1"/>
    <col min="5" max="5" width="35" style="249"/>
    <col min="6" max="6" width="16.7109375" style="249" customWidth="1"/>
    <col min="7" max="7" width="23.42578125" style="250" customWidth="1"/>
    <col min="8" max="8" width="23.140625" style="250" customWidth="1"/>
    <col min="9" max="10" width="23" style="250" customWidth="1"/>
    <col min="11" max="11" width="16.85546875" style="250" hidden="1" customWidth="1"/>
    <col min="12" max="12" width="25.85546875" style="250" customWidth="1"/>
    <col min="13" max="13" width="20.42578125" style="250" customWidth="1"/>
    <col min="14" max="15" width="23" style="250" customWidth="1"/>
    <col min="16" max="16384" width="35" style="250"/>
  </cols>
  <sheetData>
    <row r="1" spans="1:15" ht="18.75" customHeight="1">
      <c r="A1" s="1103" t="s">
        <v>350</v>
      </c>
      <c r="B1" s="1099" t="s">
        <v>1328</v>
      </c>
      <c r="C1" s="1099" t="s">
        <v>351</v>
      </c>
      <c r="D1" s="1099" t="s">
        <v>156</v>
      </c>
      <c r="E1" s="1099" t="s">
        <v>43</v>
      </c>
      <c r="F1" s="1099" t="s">
        <v>352</v>
      </c>
      <c r="G1" s="1100" t="s">
        <v>478</v>
      </c>
      <c r="H1" s="1101"/>
      <c r="I1" s="1101"/>
      <c r="J1" s="1102"/>
      <c r="K1" s="1099" t="s">
        <v>531</v>
      </c>
      <c r="L1" s="1099"/>
      <c r="M1" s="1099" t="s">
        <v>472</v>
      </c>
      <c r="N1" s="1099"/>
    </row>
    <row r="2" spans="1:15" ht="15" customHeight="1">
      <c r="A2" s="1103"/>
      <c r="B2" s="1099"/>
      <c r="C2" s="1099"/>
      <c r="D2" s="1099"/>
      <c r="E2" s="1099"/>
      <c r="F2" s="1099"/>
      <c r="G2" s="882" t="s">
        <v>444</v>
      </c>
      <c r="H2" s="882" t="s">
        <v>445</v>
      </c>
      <c r="I2" s="882" t="s">
        <v>473</v>
      </c>
      <c r="J2" s="882" t="s">
        <v>71</v>
      </c>
      <c r="K2" s="882" t="s">
        <v>469</v>
      </c>
      <c r="L2" s="882" t="s">
        <v>459</v>
      </c>
      <c r="M2" s="882" t="s">
        <v>473</v>
      </c>
      <c r="N2" s="882" t="s">
        <v>71</v>
      </c>
      <c r="O2" s="882" t="s">
        <v>515</v>
      </c>
    </row>
    <row r="3" spans="1:15" ht="15.75" hidden="1" customHeight="1">
      <c r="A3" s="302"/>
      <c r="B3" s="303"/>
      <c r="C3" s="303"/>
      <c r="D3" s="303"/>
      <c r="E3" s="303"/>
      <c r="F3" s="303"/>
      <c r="G3" s="303"/>
      <c r="H3" s="303"/>
      <c r="I3" s="303"/>
      <c r="J3" s="303"/>
      <c r="K3" s="260"/>
      <c r="L3" s="260"/>
      <c r="M3" s="260"/>
      <c r="N3" s="260"/>
      <c r="O3" s="260"/>
    </row>
    <row r="4" spans="1:15" ht="15.75" hidden="1" customHeight="1">
      <c r="A4" s="302"/>
      <c r="B4" s="303"/>
      <c r="C4" s="303"/>
      <c r="D4" s="303"/>
      <c r="E4" s="303"/>
      <c r="F4" s="303"/>
      <c r="G4" s="303"/>
      <c r="H4" s="303"/>
      <c r="I4" s="260" t="s">
        <v>639</v>
      </c>
      <c r="J4" s="303"/>
      <c r="K4" s="260" t="s">
        <v>446</v>
      </c>
      <c r="L4" s="301" t="s">
        <v>3865</v>
      </c>
      <c r="M4" s="260" t="s">
        <v>639</v>
      </c>
      <c r="N4" s="260"/>
      <c r="O4" s="260"/>
    </row>
    <row r="5" spans="1:15" ht="15.75" hidden="1" customHeight="1">
      <c r="A5" s="302"/>
      <c r="B5" s="303"/>
      <c r="C5" s="303"/>
      <c r="D5" s="303"/>
      <c r="E5" s="303"/>
      <c r="F5" s="303"/>
      <c r="G5" s="303"/>
      <c r="H5" s="303"/>
      <c r="I5" s="260" t="s">
        <v>474</v>
      </c>
      <c r="J5" s="303"/>
      <c r="K5" s="260" t="s">
        <v>457</v>
      </c>
      <c r="L5" s="301" t="s">
        <v>3866</v>
      </c>
      <c r="M5" s="260" t="s">
        <v>474</v>
      </c>
      <c r="N5" s="260"/>
      <c r="O5" s="260"/>
    </row>
    <row r="6" spans="1:15" ht="15.75" hidden="1" customHeight="1">
      <c r="A6" s="302"/>
      <c r="B6" s="303"/>
      <c r="C6" s="303"/>
      <c r="D6" s="303"/>
      <c r="E6" s="303"/>
      <c r="F6" s="303"/>
      <c r="G6" s="303"/>
      <c r="H6" s="303"/>
      <c r="I6" s="260" t="s">
        <v>475</v>
      </c>
      <c r="J6" s="303"/>
      <c r="K6" s="260"/>
      <c r="L6" s="301" t="s">
        <v>3867</v>
      </c>
      <c r="M6" s="260" t="s">
        <v>475</v>
      </c>
      <c r="N6" s="260"/>
      <c r="O6" s="260"/>
    </row>
    <row r="7" spans="1:15" ht="15.75" hidden="1" customHeight="1">
      <c r="A7" s="302"/>
      <c r="B7" s="303"/>
      <c r="C7" s="303"/>
      <c r="D7" s="303"/>
      <c r="E7" s="303"/>
      <c r="F7" s="303"/>
      <c r="G7" s="303"/>
      <c r="H7" s="303"/>
      <c r="I7" s="260"/>
      <c r="J7" s="303"/>
      <c r="K7" s="260"/>
      <c r="L7" s="301" t="s">
        <v>3868</v>
      </c>
      <c r="M7" s="260"/>
      <c r="N7" s="260"/>
      <c r="O7" s="260"/>
    </row>
    <row r="8" spans="1:15" ht="15.75" hidden="1" customHeight="1">
      <c r="A8" s="302"/>
      <c r="B8" s="303"/>
      <c r="C8" s="303"/>
      <c r="D8" s="303"/>
      <c r="E8" s="303"/>
      <c r="F8" s="303"/>
      <c r="G8" s="303"/>
      <c r="H8" s="303"/>
      <c r="I8" s="260"/>
      <c r="J8" s="303"/>
      <c r="K8" s="260"/>
      <c r="L8" s="301" t="s">
        <v>3869</v>
      </c>
      <c r="M8" s="260"/>
      <c r="N8" s="260"/>
      <c r="O8" s="260"/>
    </row>
    <row r="9" spans="1:15" ht="15.75" hidden="1" customHeight="1">
      <c r="A9" s="302"/>
      <c r="B9" s="303"/>
      <c r="C9" s="303"/>
      <c r="D9" s="303"/>
      <c r="E9" s="303"/>
      <c r="F9" s="303"/>
      <c r="G9" s="303"/>
      <c r="H9" s="303"/>
      <c r="I9" s="260"/>
      <c r="J9" s="303"/>
      <c r="K9" s="260"/>
      <c r="L9" s="301" t="s">
        <v>460</v>
      </c>
      <c r="M9" s="260"/>
      <c r="N9" s="260"/>
      <c r="O9" s="260"/>
    </row>
    <row r="10" spans="1:15" ht="15.75" hidden="1" customHeight="1">
      <c r="A10" s="302"/>
      <c r="B10" s="303"/>
      <c r="C10" s="303"/>
      <c r="D10" s="303"/>
      <c r="E10" s="303"/>
      <c r="F10" s="303"/>
      <c r="G10" s="303"/>
      <c r="H10" s="303"/>
      <c r="I10" s="260"/>
      <c r="J10" s="303"/>
      <c r="K10" s="260"/>
      <c r="L10" s="301" t="s">
        <v>3870</v>
      </c>
      <c r="M10" s="260"/>
      <c r="N10" s="260"/>
      <c r="O10" s="260"/>
    </row>
    <row r="11" spans="1:15" ht="15.75" hidden="1" customHeight="1">
      <c r="A11" s="302"/>
      <c r="B11" s="303"/>
      <c r="C11" s="303"/>
      <c r="D11" s="303"/>
      <c r="E11" s="303"/>
      <c r="F11" s="303"/>
      <c r="G11" s="303"/>
      <c r="H11" s="303"/>
      <c r="I11" s="260"/>
      <c r="J11" s="303"/>
      <c r="K11" s="260"/>
      <c r="L11" s="301" t="s">
        <v>3871</v>
      </c>
      <c r="M11" s="260"/>
      <c r="N11" s="260"/>
      <c r="O11" s="260"/>
    </row>
    <row r="12" spans="1:15" ht="15.75" hidden="1" customHeight="1">
      <c r="A12" s="302"/>
      <c r="B12" s="303"/>
      <c r="C12" s="303"/>
      <c r="D12" s="303"/>
      <c r="E12" s="303"/>
      <c r="F12" s="303"/>
      <c r="G12" s="303"/>
      <c r="H12" s="303"/>
      <c r="I12" s="260"/>
      <c r="J12" s="303"/>
      <c r="K12" s="260"/>
      <c r="L12" s="301" t="s">
        <v>3872</v>
      </c>
      <c r="M12" s="260"/>
      <c r="N12" s="260"/>
      <c r="O12" s="260"/>
    </row>
    <row r="13" spans="1:15" ht="15.75" hidden="1" customHeight="1">
      <c r="A13" s="302"/>
      <c r="B13" s="303"/>
      <c r="C13" s="303"/>
      <c r="D13" s="303"/>
      <c r="E13" s="303"/>
      <c r="F13" s="303"/>
      <c r="G13" s="303"/>
      <c r="H13" s="303"/>
      <c r="I13" s="260"/>
      <c r="J13" s="303"/>
      <c r="K13" s="260"/>
      <c r="L13" s="301" t="s">
        <v>461</v>
      </c>
      <c r="M13" s="260"/>
      <c r="N13" s="260"/>
      <c r="O13" s="260"/>
    </row>
    <row r="14" spans="1:15" ht="15.75" hidden="1" customHeight="1">
      <c r="A14" s="302"/>
      <c r="B14" s="303"/>
      <c r="C14" s="303"/>
      <c r="D14" s="303"/>
      <c r="E14" s="303"/>
      <c r="F14" s="303"/>
      <c r="G14" s="303"/>
      <c r="H14" s="303"/>
      <c r="I14" s="260"/>
      <c r="J14" s="303"/>
      <c r="K14" s="260"/>
      <c r="L14" s="301" t="s">
        <v>462</v>
      </c>
      <c r="M14" s="260"/>
      <c r="N14" s="260"/>
      <c r="O14" s="260"/>
    </row>
    <row r="15" spans="1:15" ht="15.75" hidden="1" customHeight="1">
      <c r="A15" s="302"/>
      <c r="B15" s="303"/>
      <c r="C15" s="303"/>
      <c r="D15" s="303"/>
      <c r="E15" s="303"/>
      <c r="F15" s="303"/>
      <c r="G15" s="303"/>
      <c r="H15" s="303"/>
      <c r="I15" s="260"/>
      <c r="J15" s="303"/>
      <c r="K15" s="260"/>
      <c r="L15" s="301" t="s">
        <v>3873</v>
      </c>
      <c r="M15" s="260"/>
      <c r="N15" s="260"/>
      <c r="O15" s="260"/>
    </row>
    <row r="16" spans="1:15" ht="15.75" hidden="1" customHeight="1">
      <c r="A16" s="302"/>
      <c r="B16" s="303"/>
      <c r="C16" s="303"/>
      <c r="D16" s="303"/>
      <c r="E16" s="303"/>
      <c r="F16" s="303"/>
      <c r="G16" s="303"/>
      <c r="H16" s="303"/>
      <c r="I16" s="260"/>
      <c r="J16" s="303"/>
      <c r="K16" s="260"/>
      <c r="L16" s="301" t="s">
        <v>3874</v>
      </c>
      <c r="M16" s="260"/>
      <c r="N16" s="260"/>
      <c r="O16" s="260"/>
    </row>
    <row r="17" spans="1:15" ht="15.75" hidden="1" customHeight="1">
      <c r="A17" s="302"/>
      <c r="B17" s="303"/>
      <c r="C17" s="303"/>
      <c r="D17" s="303"/>
      <c r="E17" s="303"/>
      <c r="F17" s="303"/>
      <c r="G17" s="303"/>
      <c r="H17" s="303"/>
      <c r="I17" s="260"/>
      <c r="J17" s="303"/>
      <c r="K17" s="260"/>
      <c r="L17" s="301" t="s">
        <v>3875</v>
      </c>
      <c r="M17" s="260"/>
      <c r="N17" s="260"/>
      <c r="O17" s="260"/>
    </row>
    <row r="18" spans="1:15" ht="15.75" hidden="1" customHeight="1">
      <c r="A18" s="302"/>
      <c r="B18" s="303"/>
      <c r="C18" s="303"/>
      <c r="D18" s="303"/>
      <c r="E18" s="303"/>
      <c r="F18" s="303"/>
      <c r="G18" s="303"/>
      <c r="H18" s="303"/>
      <c r="I18" s="260"/>
      <c r="J18" s="303"/>
      <c r="K18" s="260"/>
      <c r="L18" s="301" t="s">
        <v>3876</v>
      </c>
      <c r="M18" s="260"/>
      <c r="N18" s="260"/>
      <c r="O18" s="260"/>
    </row>
    <row r="19" spans="1:15" ht="15.75" hidden="1" customHeight="1">
      <c r="A19" s="302"/>
      <c r="B19" s="303"/>
      <c r="C19" s="303"/>
      <c r="D19" s="303"/>
      <c r="E19" s="303"/>
      <c r="F19" s="303"/>
      <c r="G19" s="303"/>
      <c r="H19" s="303"/>
      <c r="I19" s="260"/>
      <c r="J19" s="303"/>
      <c r="K19" s="260"/>
      <c r="L19" s="301" t="s">
        <v>463</v>
      </c>
      <c r="M19" s="260"/>
      <c r="N19" s="260"/>
      <c r="O19" s="260"/>
    </row>
    <row r="20" spans="1:15" ht="15.75" hidden="1" customHeight="1">
      <c r="A20" s="302"/>
      <c r="B20" s="303"/>
      <c r="C20" s="303"/>
      <c r="D20" s="303"/>
      <c r="E20" s="303"/>
      <c r="F20" s="303"/>
      <c r="G20" s="303"/>
      <c r="H20" s="303"/>
      <c r="I20" s="260"/>
      <c r="J20" s="303"/>
      <c r="K20" s="260"/>
      <c r="L20" s="301" t="s">
        <v>464</v>
      </c>
      <c r="M20" s="260"/>
      <c r="N20" s="260"/>
      <c r="O20" s="260"/>
    </row>
    <row r="21" spans="1:15" ht="15.75" hidden="1" customHeight="1">
      <c r="A21" s="302"/>
      <c r="B21" s="303"/>
      <c r="C21" s="303"/>
      <c r="D21" s="303"/>
      <c r="E21" s="303"/>
      <c r="F21" s="303"/>
      <c r="G21" s="303"/>
      <c r="H21" s="303"/>
      <c r="I21" s="260"/>
      <c r="J21" s="303"/>
      <c r="K21" s="260"/>
      <c r="L21" s="301" t="s">
        <v>465</v>
      </c>
      <c r="M21" s="260"/>
      <c r="N21" s="260"/>
      <c r="O21" s="260"/>
    </row>
    <row r="22" spans="1:15" ht="15.75" hidden="1" customHeight="1">
      <c r="A22" s="302"/>
      <c r="B22" s="303"/>
      <c r="C22" s="303"/>
      <c r="D22" s="303"/>
      <c r="E22" s="303"/>
      <c r="F22" s="303"/>
      <c r="G22" s="303"/>
      <c r="H22" s="303"/>
      <c r="I22" s="260"/>
      <c r="J22" s="303"/>
      <c r="K22" s="260"/>
      <c r="L22" s="301" t="s">
        <v>3877</v>
      </c>
      <c r="M22" s="260"/>
      <c r="N22" s="260"/>
      <c r="O22" s="260"/>
    </row>
    <row r="23" spans="1:15" ht="15.75" hidden="1" customHeight="1">
      <c r="A23" s="302"/>
      <c r="B23" s="303"/>
      <c r="C23" s="303"/>
      <c r="D23" s="303"/>
      <c r="E23" s="303"/>
      <c r="F23" s="303"/>
      <c r="G23" s="303"/>
      <c r="H23" s="303"/>
      <c r="I23" s="260"/>
      <c r="J23" s="303"/>
      <c r="K23" s="260"/>
      <c r="L23" s="301" t="s">
        <v>3878</v>
      </c>
      <c r="M23" s="260"/>
      <c r="N23" s="260"/>
      <c r="O23" s="260"/>
    </row>
    <row r="24" spans="1:15" ht="15.75" hidden="1" customHeight="1">
      <c r="A24" s="302"/>
      <c r="B24" s="303"/>
      <c r="C24" s="303"/>
      <c r="D24" s="303"/>
      <c r="E24" s="303"/>
      <c r="F24" s="303"/>
      <c r="G24" s="303"/>
      <c r="H24" s="303"/>
      <c r="I24" s="260"/>
      <c r="J24" s="303"/>
      <c r="K24" s="260"/>
      <c r="L24" s="301" t="s">
        <v>466</v>
      </c>
      <c r="M24" s="260"/>
      <c r="N24" s="260"/>
      <c r="O24" s="260"/>
    </row>
    <row r="25" spans="1:15" ht="15.75" hidden="1" customHeight="1">
      <c r="A25" s="302"/>
      <c r="B25" s="303"/>
      <c r="C25" s="303"/>
      <c r="D25" s="303"/>
      <c r="E25" s="303"/>
      <c r="F25" s="303"/>
      <c r="G25" s="303"/>
      <c r="H25" s="303"/>
      <c r="I25" s="260"/>
      <c r="J25" s="303"/>
      <c r="K25" s="260"/>
      <c r="L25" s="301" t="s">
        <v>467</v>
      </c>
      <c r="M25" s="260"/>
      <c r="N25" s="260"/>
      <c r="O25" s="260"/>
    </row>
    <row r="26" spans="1:15" ht="15.75" hidden="1" customHeight="1">
      <c r="A26" s="302"/>
      <c r="B26" s="303"/>
      <c r="C26" s="303"/>
      <c r="D26" s="303"/>
      <c r="E26" s="303"/>
      <c r="F26" s="303"/>
      <c r="G26" s="303"/>
      <c r="H26" s="303"/>
      <c r="I26" s="260"/>
      <c r="J26" s="303"/>
      <c r="K26" s="260"/>
      <c r="L26" s="301" t="s">
        <v>3879</v>
      </c>
      <c r="M26" s="260"/>
      <c r="N26" s="260"/>
      <c r="O26" s="260"/>
    </row>
    <row r="27" spans="1:15" ht="15.75" hidden="1" customHeight="1">
      <c r="A27" s="302"/>
      <c r="B27" s="303"/>
      <c r="C27" s="303"/>
      <c r="D27" s="303"/>
      <c r="E27" s="303"/>
      <c r="F27" s="303"/>
      <c r="G27" s="303"/>
      <c r="H27" s="303"/>
      <c r="I27" s="260"/>
      <c r="J27" s="303"/>
      <c r="K27" s="260"/>
      <c r="L27" s="301" t="s">
        <v>468</v>
      </c>
      <c r="M27" s="260"/>
      <c r="N27" s="260"/>
      <c r="O27" s="260"/>
    </row>
    <row r="28" spans="1:15" ht="15.75" hidden="1" customHeight="1">
      <c r="A28" s="302"/>
      <c r="B28" s="303"/>
      <c r="C28" s="303"/>
      <c r="D28" s="303"/>
      <c r="E28" s="303"/>
      <c r="F28" s="303"/>
      <c r="G28" s="303"/>
      <c r="H28" s="303"/>
      <c r="I28" s="260"/>
      <c r="J28" s="303"/>
      <c r="K28" s="260"/>
      <c r="L28" s="301" t="s">
        <v>3880</v>
      </c>
      <c r="M28" s="260"/>
      <c r="N28" s="260"/>
      <c r="O28" s="260"/>
    </row>
    <row r="29" spans="1:15" ht="15.75" hidden="1" customHeight="1">
      <c r="A29" s="302"/>
      <c r="B29" s="303"/>
      <c r="C29" s="303"/>
      <c r="D29" s="303"/>
      <c r="E29" s="303"/>
      <c r="F29" s="303"/>
      <c r="G29" s="303"/>
      <c r="H29" s="303"/>
      <c r="I29" s="303"/>
      <c r="J29" s="303"/>
      <c r="K29" s="260"/>
      <c r="L29" s="301" t="s">
        <v>3881</v>
      </c>
      <c r="M29" s="260"/>
      <c r="N29" s="260"/>
      <c r="O29" s="260"/>
    </row>
    <row r="30" spans="1:15" ht="15.75" hidden="1" customHeight="1">
      <c r="A30" s="302"/>
      <c r="B30" s="303"/>
      <c r="C30" s="303"/>
      <c r="D30" s="303"/>
      <c r="E30" s="303"/>
      <c r="F30" s="303"/>
      <c r="G30" s="303"/>
      <c r="H30" s="303"/>
      <c r="I30" s="303"/>
      <c r="J30" s="303"/>
      <c r="K30" s="260"/>
      <c r="L30" s="301" t="s">
        <v>3882</v>
      </c>
      <c r="M30" s="260"/>
      <c r="N30" s="260"/>
      <c r="O30" s="260"/>
    </row>
    <row r="31" spans="1:15" ht="15.75" hidden="1" customHeight="1">
      <c r="A31" s="302"/>
      <c r="B31" s="303"/>
      <c r="C31" s="303"/>
      <c r="D31" s="303"/>
      <c r="E31" s="303"/>
      <c r="F31" s="303"/>
      <c r="G31" s="303"/>
      <c r="H31" s="303"/>
      <c r="I31" s="303"/>
      <c r="J31" s="303"/>
      <c r="K31" s="260"/>
      <c r="L31" s="301" t="s">
        <v>3883</v>
      </c>
      <c r="M31" s="260"/>
      <c r="N31" s="260"/>
      <c r="O31" s="260"/>
    </row>
    <row r="32" spans="1:15" ht="15.75" hidden="1" customHeight="1">
      <c r="A32" s="302"/>
      <c r="B32" s="303"/>
      <c r="C32" s="303"/>
      <c r="D32" s="303"/>
      <c r="E32" s="303"/>
      <c r="F32" s="303"/>
      <c r="G32" s="303"/>
      <c r="H32" s="303"/>
      <c r="I32" s="303"/>
      <c r="J32" s="303"/>
      <c r="K32" s="260"/>
      <c r="L32" s="301" t="s">
        <v>3884</v>
      </c>
      <c r="M32" s="260"/>
      <c r="N32" s="260"/>
      <c r="O32" s="260"/>
    </row>
    <row r="33" spans="1:15" ht="15.75" hidden="1" customHeight="1">
      <c r="A33" s="302"/>
      <c r="B33" s="303"/>
      <c r="C33" s="303"/>
      <c r="D33" s="303"/>
      <c r="E33" s="303"/>
      <c r="F33" s="303"/>
      <c r="G33" s="303"/>
      <c r="H33" s="303"/>
      <c r="I33" s="303"/>
      <c r="J33" s="303"/>
      <c r="K33" s="260"/>
      <c r="L33" s="301" t="s">
        <v>3885</v>
      </c>
      <c r="M33" s="260"/>
      <c r="N33" s="260"/>
      <c r="O33" s="260"/>
    </row>
    <row r="34" spans="1:15" ht="15.75" hidden="1" customHeight="1">
      <c r="A34" s="302"/>
      <c r="B34" s="303"/>
      <c r="C34" s="303"/>
      <c r="D34" s="303"/>
      <c r="E34" s="303"/>
      <c r="F34" s="303"/>
      <c r="G34" s="303"/>
      <c r="H34" s="303"/>
      <c r="I34" s="303"/>
      <c r="J34" s="303"/>
      <c r="K34" s="260"/>
      <c r="L34" s="301" t="s">
        <v>3886</v>
      </c>
      <c r="M34" s="260"/>
      <c r="N34" s="260"/>
      <c r="O34" s="260"/>
    </row>
    <row r="35" spans="1:15" ht="15.75" hidden="1" customHeight="1">
      <c r="A35" s="295" t="s">
        <v>429</v>
      </c>
      <c r="B35" s="296"/>
      <c r="C35" s="296"/>
      <c r="D35" s="296"/>
      <c r="E35" s="296"/>
      <c r="F35" s="296"/>
      <c r="G35" s="297"/>
      <c r="H35" s="297"/>
      <c r="I35" s="297"/>
      <c r="J35" s="297"/>
      <c r="K35" s="297"/>
      <c r="L35" s="297"/>
      <c r="M35" s="297"/>
      <c r="N35" s="297"/>
      <c r="O35" s="297"/>
    </row>
    <row r="36" spans="1:15" ht="15.75" hidden="1" customHeight="1">
      <c r="A36" s="295"/>
      <c r="B36" s="296"/>
      <c r="C36" s="296"/>
      <c r="D36" s="296"/>
      <c r="E36" s="296"/>
      <c r="F36" s="296"/>
      <c r="G36" s="299" t="s">
        <v>413</v>
      </c>
      <c r="H36" s="297"/>
      <c r="I36" s="297"/>
      <c r="J36" s="297"/>
      <c r="K36" s="297"/>
      <c r="L36" s="297"/>
      <c r="M36" s="297"/>
      <c r="N36" s="297"/>
      <c r="O36" s="297"/>
    </row>
    <row r="37" spans="1:15" ht="15.75" hidden="1" customHeight="1">
      <c r="A37" s="297" t="s">
        <v>441</v>
      </c>
      <c r="B37" s="296"/>
      <c r="C37" s="296"/>
      <c r="D37" s="296"/>
      <c r="E37" s="296"/>
      <c r="F37" s="296"/>
      <c r="G37" s="297"/>
      <c r="H37" s="297"/>
      <c r="I37" s="297"/>
      <c r="J37" s="297"/>
      <c r="K37" s="297"/>
      <c r="L37" s="297"/>
      <c r="M37" s="297"/>
      <c r="N37" s="297"/>
      <c r="O37" s="297"/>
    </row>
    <row r="38" spans="1:15" ht="15.75" hidden="1" customHeight="1">
      <c r="A38" s="297" t="s">
        <v>442</v>
      </c>
      <c r="B38" s="297" t="s">
        <v>401</v>
      </c>
      <c r="C38" s="296"/>
      <c r="D38" s="296"/>
      <c r="E38" s="296"/>
      <c r="F38" s="296"/>
      <c r="G38" s="297" t="s">
        <v>443</v>
      </c>
      <c r="H38" s="297"/>
      <c r="I38" s="297"/>
      <c r="J38" s="297"/>
      <c r="K38" s="297"/>
      <c r="L38" s="297"/>
      <c r="M38" s="297"/>
      <c r="N38" s="297"/>
      <c r="O38" s="297"/>
    </row>
    <row r="39" spans="1:15" ht="15.75" hidden="1" customHeight="1">
      <c r="A39" s="297" t="s">
        <v>33</v>
      </c>
      <c r="B39" s="296"/>
      <c r="C39" s="296"/>
      <c r="D39" s="296"/>
      <c r="E39" s="296"/>
      <c r="F39" s="296"/>
      <c r="G39" s="297"/>
      <c r="H39" s="297"/>
      <c r="I39" s="297"/>
      <c r="J39" s="297"/>
      <c r="K39" s="297"/>
      <c r="L39" s="297"/>
      <c r="M39" s="297"/>
      <c r="N39" s="297"/>
      <c r="O39" s="297"/>
    </row>
    <row r="40" spans="1:15" ht="15.75" hidden="1" customHeight="1">
      <c r="A40" s="295"/>
      <c r="B40" s="296"/>
      <c r="C40" s="296"/>
      <c r="D40" s="296"/>
      <c r="E40" s="296"/>
      <c r="F40" s="296"/>
      <c r="G40" s="297" t="s">
        <v>415</v>
      </c>
      <c r="H40" s="297"/>
      <c r="I40" s="297"/>
      <c r="J40" s="297"/>
      <c r="K40" s="297"/>
      <c r="L40" s="297"/>
      <c r="M40" s="297"/>
      <c r="N40" s="297"/>
      <c r="O40" s="297"/>
    </row>
    <row r="41" spans="1:15" ht="15.75" hidden="1" customHeight="1">
      <c r="A41" s="295" t="s">
        <v>430</v>
      </c>
      <c r="B41" s="296"/>
      <c r="C41" s="296"/>
      <c r="D41" s="296"/>
      <c r="E41" s="296"/>
      <c r="F41" s="296"/>
      <c r="G41" s="297"/>
      <c r="H41" s="297"/>
      <c r="I41" s="297"/>
      <c r="J41" s="297"/>
      <c r="K41" s="297"/>
      <c r="L41" s="297"/>
      <c r="M41" s="297"/>
      <c r="N41" s="297"/>
      <c r="O41" s="297"/>
    </row>
    <row r="42" spans="1:15" ht="15.75" hidden="1" customHeight="1">
      <c r="A42" s="73" t="s">
        <v>143</v>
      </c>
      <c r="B42" s="73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</row>
    <row r="43" spans="1:15" ht="15.75" hidden="1" customHeight="1">
      <c r="A43" s="73" t="s">
        <v>126</v>
      </c>
      <c r="B43" s="73" t="s">
        <v>152</v>
      </c>
      <c r="C43" s="260" t="s">
        <v>152</v>
      </c>
      <c r="D43" s="260" t="s">
        <v>152</v>
      </c>
      <c r="E43" s="260" t="s">
        <v>152</v>
      </c>
      <c r="F43" s="260" t="s">
        <v>152</v>
      </c>
      <c r="G43" s="260" t="s">
        <v>152</v>
      </c>
      <c r="H43" s="260" t="s">
        <v>152</v>
      </c>
      <c r="I43" s="260" t="s">
        <v>152</v>
      </c>
      <c r="J43" s="260" t="s">
        <v>152</v>
      </c>
      <c r="K43" s="260" t="s">
        <v>152</v>
      </c>
      <c r="L43" s="260" t="s">
        <v>152</v>
      </c>
      <c r="M43" s="260" t="s">
        <v>152</v>
      </c>
      <c r="N43" s="260" t="s">
        <v>152</v>
      </c>
      <c r="O43" s="260" t="s">
        <v>152</v>
      </c>
    </row>
    <row r="44" spans="1:15" ht="15.75" hidden="1" customHeight="1">
      <c r="A44" s="73" t="s">
        <v>144</v>
      </c>
      <c r="B44" s="73" t="s">
        <v>398</v>
      </c>
      <c r="C44" s="260" t="s">
        <v>153</v>
      </c>
      <c r="D44" s="260" t="s">
        <v>153</v>
      </c>
      <c r="E44" s="260" t="s">
        <v>153</v>
      </c>
      <c r="F44" s="260" t="s">
        <v>160</v>
      </c>
      <c r="G44" s="260" t="s">
        <v>411</v>
      </c>
      <c r="H44" s="260" t="s">
        <v>153</v>
      </c>
      <c r="I44" s="260" t="s">
        <v>153</v>
      </c>
      <c r="J44" s="260" t="s">
        <v>153</v>
      </c>
      <c r="K44" s="260" t="s">
        <v>153</v>
      </c>
      <c r="L44" s="260" t="s">
        <v>153</v>
      </c>
      <c r="M44" s="260" t="s">
        <v>153</v>
      </c>
      <c r="N44" s="260" t="s">
        <v>153</v>
      </c>
      <c r="O44" s="260" t="s">
        <v>153</v>
      </c>
    </row>
    <row r="45" spans="1:15" ht="15.75" hidden="1" customHeight="1">
      <c r="A45" s="74" t="s">
        <v>390</v>
      </c>
      <c r="B45" s="73" t="s">
        <v>299</v>
      </c>
      <c r="C45" s="261" t="s">
        <v>642</v>
      </c>
      <c r="D45" s="74" t="s">
        <v>427</v>
      </c>
      <c r="E45" s="74" t="s">
        <v>428</v>
      </c>
      <c r="F45" s="74" t="s">
        <v>426</v>
      </c>
      <c r="G45" s="260"/>
      <c r="H45" s="260"/>
      <c r="I45" s="260"/>
      <c r="J45" s="260"/>
      <c r="K45" s="260"/>
      <c r="L45" s="260"/>
      <c r="M45" s="260"/>
      <c r="N45" s="260"/>
      <c r="O45" s="260"/>
    </row>
    <row r="46" spans="1:15" ht="15.75" hidden="1" customHeight="1">
      <c r="A46" s="74" t="s">
        <v>3887</v>
      </c>
      <c r="B46" s="73" t="s">
        <v>3888</v>
      </c>
      <c r="C46" s="261" t="s">
        <v>642</v>
      </c>
      <c r="D46" s="74"/>
      <c r="E46" s="260"/>
      <c r="F46" s="74" t="s">
        <v>426</v>
      </c>
      <c r="G46" s="260"/>
      <c r="H46" s="260"/>
      <c r="I46" s="260"/>
      <c r="J46" s="260"/>
      <c r="K46" s="260"/>
      <c r="L46" s="260"/>
      <c r="M46" s="260"/>
      <c r="N46" s="260"/>
      <c r="O46" s="260"/>
    </row>
    <row r="47" spans="1:15" ht="15.75" hidden="1" customHeight="1">
      <c r="A47" s="74" t="s">
        <v>391</v>
      </c>
      <c r="B47" s="73" t="s">
        <v>3627</v>
      </c>
      <c r="C47" s="261" t="s">
        <v>642</v>
      </c>
      <c r="D47" s="74" t="s">
        <v>427</v>
      </c>
      <c r="E47" s="74" t="s">
        <v>428</v>
      </c>
      <c r="F47" s="74" t="s">
        <v>426</v>
      </c>
      <c r="G47" s="260"/>
      <c r="H47" s="260"/>
      <c r="I47" s="260"/>
      <c r="J47" s="260"/>
      <c r="K47" s="260"/>
      <c r="L47" s="260"/>
      <c r="M47" s="261" t="s">
        <v>485</v>
      </c>
      <c r="N47" s="261" t="s">
        <v>3889</v>
      </c>
      <c r="O47" s="261" t="s">
        <v>516</v>
      </c>
    </row>
    <row r="48" spans="1:15" ht="15.75" hidden="1" customHeight="1">
      <c r="A48" s="74" t="s">
        <v>395</v>
      </c>
      <c r="B48" s="73" t="s">
        <v>3628</v>
      </c>
      <c r="C48" s="261" t="s">
        <v>642</v>
      </c>
      <c r="D48" s="74" t="s">
        <v>427</v>
      </c>
      <c r="E48" s="74" t="s">
        <v>428</v>
      </c>
      <c r="F48" s="74" t="s">
        <v>426</v>
      </c>
      <c r="G48" s="260"/>
      <c r="H48" s="260"/>
      <c r="I48" s="260"/>
      <c r="J48" s="260"/>
      <c r="K48" s="260"/>
      <c r="L48" s="260"/>
      <c r="M48" s="261" t="s">
        <v>485</v>
      </c>
      <c r="N48" s="261" t="s">
        <v>3889</v>
      </c>
      <c r="O48" s="261" t="s">
        <v>516</v>
      </c>
    </row>
    <row r="49" spans="1:15" ht="15.75" hidden="1" customHeight="1">
      <c r="A49" s="74" t="s">
        <v>3890</v>
      </c>
      <c r="B49" s="73" t="s">
        <v>3891</v>
      </c>
      <c r="C49" s="261" t="s">
        <v>642</v>
      </c>
      <c r="D49" s="74"/>
      <c r="E49" s="260"/>
      <c r="F49" s="74" t="s">
        <v>426</v>
      </c>
      <c r="G49" s="260"/>
      <c r="H49" s="260"/>
      <c r="I49" s="260"/>
      <c r="J49" s="260"/>
      <c r="K49" s="260"/>
      <c r="L49" s="260"/>
      <c r="M49" s="260"/>
      <c r="N49" s="260"/>
      <c r="O49" s="260"/>
    </row>
    <row r="50" spans="1:15" ht="15.75" hidden="1" customHeight="1">
      <c r="A50" s="74" t="s">
        <v>3437</v>
      </c>
      <c r="B50" s="73" t="s">
        <v>3443</v>
      </c>
      <c r="C50" s="261" t="s">
        <v>642</v>
      </c>
      <c r="D50" s="74"/>
      <c r="E50" s="260"/>
      <c r="F50" s="74" t="s">
        <v>426</v>
      </c>
      <c r="G50" s="260"/>
      <c r="H50" s="260"/>
      <c r="I50" s="260"/>
      <c r="J50" s="260"/>
      <c r="K50" s="260"/>
      <c r="L50" s="260"/>
      <c r="M50" s="260"/>
      <c r="N50" s="260"/>
      <c r="O50" s="260"/>
    </row>
    <row r="51" spans="1:15" ht="15.75" hidden="1" customHeight="1">
      <c r="A51" s="74" t="s">
        <v>3130</v>
      </c>
      <c r="B51" s="73" t="s">
        <v>3133</v>
      </c>
      <c r="C51" s="261" t="s">
        <v>642</v>
      </c>
      <c r="D51" s="74"/>
      <c r="E51" s="260"/>
      <c r="F51" s="74" t="s">
        <v>426</v>
      </c>
      <c r="G51" s="260"/>
      <c r="H51" s="260"/>
      <c r="I51" s="260"/>
      <c r="J51" s="260"/>
      <c r="K51" s="260"/>
      <c r="L51" s="260"/>
      <c r="M51" s="260"/>
      <c r="N51" s="260"/>
      <c r="O51" s="260"/>
    </row>
    <row r="52" spans="1:15" ht="15.75" hidden="1" customHeight="1">
      <c r="A52" s="74" t="s">
        <v>769</v>
      </c>
      <c r="B52" s="73" t="s">
        <v>768</v>
      </c>
      <c r="C52" s="261" t="s">
        <v>642</v>
      </c>
      <c r="D52" s="74" t="s">
        <v>427</v>
      </c>
      <c r="E52" s="260"/>
      <c r="F52" s="74" t="s">
        <v>426</v>
      </c>
      <c r="G52" s="260"/>
      <c r="H52" s="260"/>
      <c r="I52" s="260"/>
      <c r="J52" s="260"/>
      <c r="K52" s="260"/>
      <c r="L52" s="260"/>
      <c r="M52" s="260"/>
      <c r="N52" s="260"/>
      <c r="O52" s="260"/>
    </row>
    <row r="53" spans="1:15" ht="15.75" hidden="1" customHeight="1">
      <c r="A53" s="74" t="s">
        <v>394</v>
      </c>
      <c r="B53" s="73" t="s">
        <v>3536</v>
      </c>
      <c r="C53" s="261" t="s">
        <v>642</v>
      </c>
      <c r="D53" s="74" t="s">
        <v>427</v>
      </c>
      <c r="E53" s="74" t="s">
        <v>428</v>
      </c>
      <c r="F53" s="74" t="s">
        <v>426</v>
      </c>
      <c r="G53" s="261" t="s">
        <v>438</v>
      </c>
      <c r="H53" s="261" t="s">
        <v>440</v>
      </c>
      <c r="I53" s="261" t="s">
        <v>481</v>
      </c>
      <c r="J53" s="261" t="s">
        <v>482</v>
      </c>
      <c r="K53" s="260"/>
      <c r="L53" s="260"/>
      <c r="M53" s="260"/>
      <c r="N53" s="260"/>
      <c r="O53" s="260"/>
    </row>
    <row r="54" spans="1:15" ht="15.75" hidden="1" customHeight="1">
      <c r="A54" s="74" t="s">
        <v>3892</v>
      </c>
      <c r="B54" s="73" t="s">
        <v>3893</v>
      </c>
      <c r="C54" s="261" t="s">
        <v>642</v>
      </c>
      <c r="D54" s="74"/>
      <c r="E54" s="260"/>
      <c r="F54" s="74" t="s">
        <v>426</v>
      </c>
      <c r="G54" s="260"/>
      <c r="H54" s="260"/>
      <c r="I54" s="260"/>
      <c r="J54" s="260"/>
      <c r="K54" s="260"/>
      <c r="L54" s="260"/>
      <c r="M54" s="260"/>
      <c r="N54" s="260"/>
      <c r="O54" s="260"/>
    </row>
    <row r="55" spans="1:15" ht="15.75" hidden="1" customHeight="1">
      <c r="A55" s="74" t="s">
        <v>1455</v>
      </c>
      <c r="B55" s="73" t="s">
        <v>826</v>
      </c>
      <c r="C55" s="261" t="s">
        <v>642</v>
      </c>
      <c r="D55" s="74"/>
      <c r="E55" s="260"/>
      <c r="F55" s="74" t="s">
        <v>426</v>
      </c>
      <c r="G55" s="260"/>
      <c r="H55" s="260"/>
      <c r="I55" s="260"/>
      <c r="J55" s="260"/>
      <c r="K55" s="260"/>
      <c r="L55" s="260"/>
      <c r="M55" s="260"/>
      <c r="N55" s="260"/>
      <c r="O55" s="260"/>
    </row>
    <row r="56" spans="1:15" ht="15.75" hidden="1" customHeight="1">
      <c r="A56" s="74" t="s">
        <v>2590</v>
      </c>
      <c r="B56" s="73" t="s">
        <v>2585</v>
      </c>
      <c r="C56" s="261" t="s">
        <v>642</v>
      </c>
      <c r="D56" s="74"/>
      <c r="E56" s="260"/>
      <c r="F56" s="74" t="s">
        <v>426</v>
      </c>
      <c r="G56" s="260"/>
      <c r="H56" s="260"/>
      <c r="I56" s="260"/>
      <c r="J56" s="260"/>
      <c r="K56" s="260"/>
      <c r="L56" s="260"/>
      <c r="M56" s="260"/>
      <c r="N56" s="260"/>
      <c r="O56" s="260"/>
    </row>
    <row r="57" spans="1:15" ht="15" hidden="1">
      <c r="A57" s="74" t="s">
        <v>392</v>
      </c>
      <c r="B57" s="73" t="s">
        <v>648</v>
      </c>
      <c r="C57" s="261" t="s">
        <v>642</v>
      </c>
      <c r="D57" s="74" t="s">
        <v>427</v>
      </c>
      <c r="E57" s="74" t="s">
        <v>428</v>
      </c>
      <c r="F57" s="74" t="s">
        <v>426</v>
      </c>
      <c r="G57" s="260"/>
      <c r="H57" s="260"/>
      <c r="I57" s="260"/>
      <c r="J57" s="260"/>
      <c r="K57" s="260"/>
      <c r="L57" s="260"/>
      <c r="M57" s="261" t="s">
        <v>485</v>
      </c>
      <c r="N57" s="261" t="s">
        <v>3889</v>
      </c>
      <c r="O57" s="261" t="s">
        <v>516</v>
      </c>
    </row>
    <row r="58" spans="1:15" ht="15.75" hidden="1" customHeight="1">
      <c r="A58" s="74" t="s">
        <v>529</v>
      </c>
      <c r="B58" s="73" t="s">
        <v>348</v>
      </c>
      <c r="C58" s="261" t="s">
        <v>642</v>
      </c>
      <c r="D58" s="74"/>
      <c r="E58" s="74"/>
      <c r="F58" s="74" t="s">
        <v>426</v>
      </c>
      <c r="G58" s="260"/>
      <c r="H58" s="260"/>
      <c r="I58" s="260"/>
      <c r="J58" s="260"/>
      <c r="K58" s="260"/>
      <c r="L58" s="260"/>
      <c r="M58" s="261"/>
      <c r="N58" s="261"/>
      <c r="O58" s="261"/>
    </row>
    <row r="59" spans="1:15" ht="15.75" hidden="1" customHeight="1">
      <c r="A59" s="74" t="s">
        <v>396</v>
      </c>
      <c r="B59" s="73" t="s">
        <v>528</v>
      </c>
      <c r="C59" s="261" t="s">
        <v>642</v>
      </c>
      <c r="D59" s="74"/>
      <c r="E59" s="74"/>
      <c r="F59" s="74" t="s">
        <v>426</v>
      </c>
      <c r="G59" s="260"/>
      <c r="H59" s="260"/>
      <c r="I59" s="260"/>
      <c r="J59" s="260"/>
      <c r="K59" s="260"/>
      <c r="L59" s="260"/>
      <c r="M59" s="261"/>
      <c r="N59" s="261"/>
      <c r="O59" s="261"/>
    </row>
    <row r="60" spans="1:15" ht="15.75" hidden="1" customHeight="1">
      <c r="A60" s="74" t="s">
        <v>3121</v>
      </c>
      <c r="B60" s="73" t="s">
        <v>3132</v>
      </c>
      <c r="C60" s="261" t="s">
        <v>642</v>
      </c>
      <c r="D60" s="74"/>
      <c r="E60" s="260"/>
      <c r="F60" s="74" t="s">
        <v>426</v>
      </c>
      <c r="G60" s="260"/>
      <c r="H60" s="260"/>
      <c r="I60" s="260"/>
      <c r="J60" s="260"/>
      <c r="K60" s="260"/>
      <c r="L60" s="260"/>
      <c r="M60" s="260"/>
      <c r="N60" s="260"/>
      <c r="O60" s="260"/>
    </row>
    <row r="61" spans="1:15" ht="15.75" hidden="1" customHeight="1">
      <c r="A61" s="74" t="s">
        <v>393</v>
      </c>
      <c r="B61" s="73" t="s">
        <v>347</v>
      </c>
      <c r="C61" s="261" t="s">
        <v>642</v>
      </c>
      <c r="D61" s="73"/>
      <c r="E61" s="73"/>
      <c r="F61" s="74" t="s">
        <v>426</v>
      </c>
      <c r="G61" s="260"/>
      <c r="H61" s="260"/>
      <c r="I61" s="260"/>
      <c r="J61" s="260"/>
      <c r="K61" s="260"/>
      <c r="L61" s="260"/>
      <c r="M61" s="260"/>
      <c r="N61" s="260"/>
      <c r="O61" s="260"/>
    </row>
    <row r="62" spans="1:15" ht="15.75" hidden="1" customHeight="1">
      <c r="A62" s="74" t="s">
        <v>3894</v>
      </c>
      <c r="B62" s="73" t="s">
        <v>3895</v>
      </c>
      <c r="C62" s="261" t="s">
        <v>642</v>
      </c>
      <c r="D62" s="74"/>
      <c r="E62" s="260"/>
      <c r="F62" s="74" t="s">
        <v>426</v>
      </c>
      <c r="G62" s="260"/>
      <c r="H62" s="260"/>
      <c r="I62" s="260"/>
      <c r="J62" s="260"/>
      <c r="K62" s="260"/>
      <c r="L62" s="260"/>
      <c r="M62" s="260"/>
      <c r="N62" s="260"/>
      <c r="O62" s="260"/>
    </row>
    <row r="63" spans="1:15" ht="15.75" hidden="1" customHeight="1">
      <c r="A63" s="74" t="s">
        <v>530</v>
      </c>
      <c r="B63" s="73" t="s">
        <v>527</v>
      </c>
      <c r="C63" s="261" t="s">
        <v>642</v>
      </c>
      <c r="D63" s="74" t="s">
        <v>427</v>
      </c>
      <c r="E63" s="74" t="s">
        <v>428</v>
      </c>
      <c r="F63" s="74" t="s">
        <v>426</v>
      </c>
      <c r="G63" s="260"/>
      <c r="H63" s="260"/>
      <c r="I63" s="260"/>
      <c r="J63" s="260"/>
      <c r="K63" s="261" t="s">
        <v>483</v>
      </c>
      <c r="L63" s="261" t="s">
        <v>484</v>
      </c>
      <c r="M63" s="260"/>
      <c r="N63" s="261" t="s">
        <v>3889</v>
      </c>
      <c r="O63" s="260"/>
    </row>
    <row r="64" spans="1:15" ht="15.75" hidden="1" customHeight="1">
      <c r="A64" s="74" t="s">
        <v>397</v>
      </c>
      <c r="B64" s="73" t="s">
        <v>349</v>
      </c>
      <c r="C64" s="261" t="s">
        <v>642</v>
      </c>
      <c r="D64" s="260"/>
      <c r="E64" s="260"/>
      <c r="F64" s="74" t="s">
        <v>426</v>
      </c>
      <c r="G64" s="260"/>
      <c r="H64" s="260"/>
      <c r="I64" s="260"/>
      <c r="J64" s="260"/>
      <c r="K64" s="260"/>
      <c r="L64" s="260"/>
      <c r="M64" s="260"/>
      <c r="N64" s="260"/>
      <c r="O64" s="260"/>
    </row>
    <row r="65" spans="1:46" ht="15.75" hidden="1" customHeight="1">
      <c r="A65" s="73" t="s">
        <v>146</v>
      </c>
      <c r="B65" s="73"/>
      <c r="C65" s="261"/>
      <c r="D65" s="74"/>
      <c r="E65" s="260"/>
      <c r="F65" s="74"/>
      <c r="G65" s="260"/>
      <c r="H65" s="260"/>
      <c r="I65" s="260"/>
      <c r="J65" s="260"/>
      <c r="K65" s="260"/>
      <c r="L65" s="260"/>
      <c r="M65" s="260"/>
      <c r="N65" s="260"/>
      <c r="O65" s="260"/>
    </row>
    <row r="66" spans="1:46" ht="15.75" customHeight="1">
      <c r="A66" s="262" t="s">
        <v>416</v>
      </c>
      <c r="B66" s="263"/>
      <c r="C66" s="263"/>
      <c r="D66" s="263"/>
      <c r="E66" s="263"/>
      <c r="F66" s="263"/>
      <c r="G66" s="298"/>
      <c r="H66" s="298"/>
      <c r="I66" s="298"/>
      <c r="J66" s="298"/>
      <c r="K66" s="298"/>
      <c r="L66" s="298"/>
      <c r="M66" s="298"/>
      <c r="N66" s="298"/>
      <c r="O66" s="298"/>
    </row>
    <row r="67" spans="1:46" ht="15.75" customHeight="1">
      <c r="A67" s="262" t="s">
        <v>399</v>
      </c>
      <c r="B67" s="263" t="s">
        <v>643</v>
      </c>
      <c r="C67" s="263" t="s">
        <v>644</v>
      </c>
      <c r="D67" s="263"/>
      <c r="E67" s="263" t="s">
        <v>418</v>
      </c>
      <c r="F67" s="263" t="s">
        <v>421</v>
      </c>
      <c r="G67" s="263" t="s">
        <v>437</v>
      </c>
      <c r="H67" s="263" t="s">
        <v>439</v>
      </c>
      <c r="I67" s="263" t="s">
        <v>479</v>
      </c>
      <c r="J67" s="263" t="s">
        <v>480</v>
      </c>
      <c r="K67" s="263" t="s">
        <v>458</v>
      </c>
      <c r="L67" s="263" t="s">
        <v>470</v>
      </c>
      <c r="M67" s="263" t="s">
        <v>476</v>
      </c>
      <c r="N67" s="263" t="s">
        <v>477</v>
      </c>
      <c r="O67" s="263" t="s">
        <v>517</v>
      </c>
    </row>
    <row r="68" spans="1:46" ht="15.75" customHeight="1">
      <c r="A68" s="262" t="s">
        <v>33</v>
      </c>
      <c r="B68" s="263"/>
      <c r="C68" s="263"/>
      <c r="D68" s="263"/>
      <c r="E68" s="263"/>
      <c r="F68" s="263"/>
      <c r="G68" s="298"/>
      <c r="H68" s="298"/>
      <c r="I68" s="298"/>
      <c r="J68" s="298"/>
      <c r="K68" s="298"/>
      <c r="L68" s="298"/>
      <c r="M68" s="298"/>
      <c r="N68" s="298"/>
      <c r="O68" s="298"/>
    </row>
    <row r="69" spans="1:46" s="485" customFormat="1" ht="15.75" customHeight="1">
      <c r="B69" s="72"/>
      <c r="C69" s="72"/>
      <c r="D69" s="72"/>
      <c r="E69" s="75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  <c r="AD69" s="226"/>
      <c r="AE69" s="72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</row>
    <row r="79" spans="1:46" ht="15.75" customHeight="1">
      <c r="B79" s="250"/>
      <c r="C79" s="250"/>
      <c r="D79" s="250"/>
      <c r="E79" s="250"/>
      <c r="F79" s="250"/>
    </row>
    <row r="80" spans="1:46" ht="15.75" customHeight="1">
      <c r="B80" s="250"/>
      <c r="C80" s="250"/>
      <c r="D80" s="250"/>
      <c r="E80" s="250"/>
      <c r="F80" s="250"/>
    </row>
    <row r="81" spans="2:6" ht="15.75" customHeight="1">
      <c r="B81" s="250"/>
      <c r="C81" s="250"/>
      <c r="D81" s="250"/>
      <c r="E81" s="250"/>
      <c r="F81" s="250"/>
    </row>
    <row r="82" spans="2:6" ht="15.75" customHeight="1">
      <c r="B82" s="250"/>
      <c r="C82" s="250"/>
      <c r="D82" s="250"/>
      <c r="E82" s="250"/>
      <c r="F82" s="250"/>
    </row>
    <row r="83" spans="2:6" ht="15.75" customHeight="1">
      <c r="B83" s="250"/>
      <c r="C83" s="250"/>
      <c r="D83" s="250"/>
      <c r="E83" s="250"/>
      <c r="F83" s="250"/>
    </row>
  </sheetData>
  <mergeCells count="9">
    <mergeCell ref="K1:L1"/>
    <mergeCell ref="M1:N1"/>
    <mergeCell ref="G1:J1"/>
    <mergeCell ref="A1:A2"/>
    <mergeCell ref="B1:B2"/>
    <mergeCell ref="C1:C2"/>
    <mergeCell ref="D1:D2"/>
    <mergeCell ref="E1:E2"/>
    <mergeCell ref="F1:F2"/>
  </mergeCells>
  <dataValidations count="7">
    <dataValidation operator="greaterThanOrEqual" allowBlank="1" showErrorMessage="1" errorTitle="Invalid Data Type" error="Please enter the value which is greather than 0" sqref="F1 F3:F1048576"/>
    <dataValidation type="list" allowBlank="1" showInputMessage="1" showErrorMessage="1" sqref="G1:G1048576">
      <formula1>proposedSpec</formula1>
    </dataValidation>
    <dataValidation type="list" allowBlank="1" showInputMessage="1" showErrorMessage="1" sqref="K2:K1048576">
      <formula1>$K$3:$K$5</formula1>
    </dataValidation>
    <dataValidation type="list" allowBlank="1" showInputMessage="1" showErrorMessage="1" sqref="M1:M1048576">
      <formula1>$M$3:$M$6</formula1>
    </dataValidation>
    <dataValidation type="list" allowBlank="1" showInputMessage="1" showErrorMessage="1" sqref="I1:I1048576">
      <formula1>$I$3:$I$6</formula1>
    </dataValidation>
    <dataValidation type="list" allowBlank="1" showInputMessage="1" showErrorMessage="1" sqref="B80:B1048576 B52:B59 B61:B71 B1:B49">
      <formula1>product</formula1>
    </dataValidation>
    <dataValidation type="list" allowBlank="1" showInputMessage="1" showErrorMessage="1" sqref="L1:L1048576">
      <formula1>processCategory</formula1>
    </dataValidation>
  </dataValidations>
  <hyperlinks>
    <hyperlink ref="D64" r:id="rId1" location="productDescription" display="http://www.inmindcomputing.com/application/application-schema.owl - productDescription"/>
    <hyperlink ref="E64" r:id="rId2" location="productVolumeLimit" display="http://www.inmindcomputing.com/application/application-schema.owl - productVolumeLimit"/>
    <hyperlink ref="E45" r:id="rId3" location="includesConfigItem=http://www.inmindcomputing.com/application/products/products-schema.owl#partPartName//"/>
    <hyperlink ref="D45" r:id="rId4" location="includesConfigItem=http://www.inmindcomputing.com/application/products/products-schema.owl#partPartNumber//"/>
    <hyperlink ref="A45" r:id="rId5" location="Assembly//"/>
    <hyperlink ref="A47" r:id="rId6" location="PurchasedPartOther//"/>
    <hyperlink ref="A63" r:id="rId7" location="Subcon//"/>
    <hyperlink ref="A64" r:id="rId8" location="Item//"/>
    <hyperlink ref="C45" r:id="rId9" location="businessTypeShortText//" display="http://www.inmindcomputing.com/platform/platform-schema.owl#businessTypeShortText//"/>
    <hyperlink ref="C47" r:id="rId10" location="businessTypeShortText//" display="http://www.inmindcomputing.com/platform/platform-schema.owl#businessTypeShortText//"/>
    <hyperlink ref="C64" r:id="rId11" location="businessTypeShortText//" display="http://www.inmindcomputing.com/platform/platform-schema.owl#businessTypeShortText//"/>
    <hyperlink ref="F45" r:id="rId12" location="includesItemHeaderPriceItem=http://www.inmindcomputing.com/application/application-schema.owl#itemHeaderQuantity//"/>
    <hyperlink ref="K63" r:id="rId13" location="includesConfigItem=http://www.inmindcomputing.com/application/products/products-schema.owl#secondaryProcessInHouse//"/>
    <hyperlink ref="L63" r:id="rId14" location="includesConfigItem=http://www.inmindcomputing.com/application/products/products-schema.owl#secondaryProcessCategory//"/>
    <hyperlink ref="M47" r:id="rId15" location="includesConfigItem=http://www.inmindcomputing.com/application/products/products-schema.owl#purchasePartAppointedVendor//"/>
    <hyperlink ref="N47" r:id="rId16" location="includesConfigItem=http://www.inmindcomputing.com/application/products/products-schema-mrb.owl#mrbNonMFGSource//"/>
    <hyperlink ref="O47" r:id="rId17" location="includesConfigItem=http://www.inmindcomputing.com/application/products/products-schema.owl#purchasePartMaterial//"/>
    <hyperlink ref="C63" r:id="rId18" location="businessTypeShortText//" display="http://www.inmindcomputing.com/platform/platform-schema.owl#businessTypeShortText//"/>
    <hyperlink ref="D63" r:id="rId19" location="includesConfigItem=http://www.inmindcomputing.com/application/products/products-schema.owl#partPartNumber//"/>
    <hyperlink ref="N63" r:id="rId20" location="includesConfigItem=http://www.inmindcomputing.com/application/products/products-schema-mrb.owl#mrbNonMFGSource//"/>
    <hyperlink ref="A48" r:id="rId21" location="PurchasedPlasticPart//"/>
    <hyperlink ref="C48" r:id="rId22" location="businessTypeShortText//" display="http://www.inmindcomputing.com/platform/platform-schema.owl#businessTypeShortText//"/>
    <hyperlink ref="M48" r:id="rId23" location="includesConfigItem=http://www.inmindcomputing.com/application/products/products-schema.owl#purchasePartAppointedVendor//"/>
    <hyperlink ref="N48" r:id="rId24" location="includesConfigItem=http://www.inmindcomputing.com/application/products/products-schema-mrb.owl#mrbNonMFGSource//"/>
    <hyperlink ref="O48" r:id="rId25" location="includesConfigItem=http://www.inmindcomputing.com/application/products/products-schema.owl#purchasePartMaterial//"/>
    <hyperlink ref="A46" r:id="rId26" location="AssemblyProcess//"/>
    <hyperlink ref="A49" r:id="rId27" location="AssemblySubProcess//"/>
    <hyperlink ref="A50" r:id="rId28" location="ColdForgingProcess//"/>
    <hyperlink ref="C50" r:id="rId29" location="businessTypeShortText//" display="http://www.inmindcomputing.com/platform/platform-schema.owl#businessTypeShortText//"/>
    <hyperlink ref="A51" r:id="rId30" location="DieCastingProcess//"/>
    <hyperlink ref="C51" r:id="rId31" location="businessTypeShortText//" display="http://www.inmindcomputing.com/platform/platform-schema.owl#businessTypeShortText//"/>
    <hyperlink ref="A52" r:id="rId32" location="InhouseFinishing//"/>
    <hyperlink ref="C52" r:id="rId33" location="businessTypeShortText//" display="http://www.inmindcomputing.com/platform/platform-schema.owl#businessTypeShortText//"/>
    <hyperlink ref="D52" r:id="rId34" location="includesConfigItem=http://www.inmindcomputing.com/application/products/products-schema.owl#partPartNumber//"/>
    <hyperlink ref="A53" r:id="rId35" location="MetalStamping//"/>
    <hyperlink ref="C53" r:id="rId36" location="businessTypeShortText//" display="http://www.inmindcomputing.com/platform/platform-schema.owl#businessTypeShortText//"/>
    <hyperlink ref="E53" r:id="rId37" location="includesConfigItem=http://www.inmindcomputing.com/application/products/products-schema.owl#partPartName//"/>
    <hyperlink ref="G53" r:id="rId38" location="includesConfigItem=http://www.inmindcomputing.com/application/products/products-schema.owl#hasMaterialSpecification//"/>
    <hyperlink ref="H53" r:id="rId39" location="includesConfigItem=http://www.inmindcomputing.com/application/products/products-schema-metalstamping.owl#metalStampingProposedTypeOther//"/>
    <hyperlink ref="I53" r:id="rId40" location="includesConfigItem=http://www.inmindcomputing.com/application/products/products-schema.owl#metalStampingAppointedVendor//"/>
    <hyperlink ref="J53" r:id="rId41" location="includesConfigItem=http://www.inmindcomputing.com/application/products/products-schema-metalstamping.owl#metalStampingVendor//"/>
    <hyperlink ref="A54" r:id="rId42" location="NewInvestment//"/>
    <hyperlink ref="C55" r:id="rId43" location="businessTypeShortText//" display="http://www.inmindcomputing.com/platform/platform-schema.owl#businessTypeShortText//"/>
    <hyperlink ref="A55" r:id="rId44" location="Packaging//"/>
    <hyperlink ref="A56" r:id="rId45" location="Plastic//"/>
    <hyperlink ref="C56" r:id="rId46" location="businessTypeShortText//" display="http://www.inmindcomputing.com/platform/platform-schema.owl#businessTypeShortText//"/>
    <hyperlink ref="A57" r:id="rId47" location="PurchasedPartSubMaterial//"/>
    <hyperlink ref="C57" r:id="rId48" location="businessTypeShortText//" display="http://www.inmindcomputing.com/platform/platform-schema.owl#businessTypeShortText//"/>
    <hyperlink ref="M57" r:id="rId49" location="includesConfigItem=http://www.inmindcomputing.com/application/products/products-schema.owl#purchasePartAppointedVendor//"/>
    <hyperlink ref="N57" r:id="rId50" location="includesConfigItem=http://www.inmindcomputing.com/application/products/products-schema-mrb.owl#mrbNonMFGSource//"/>
    <hyperlink ref="O57" r:id="rId51" location="includesConfigItem=http://www.inmindcomputing.com/application/products/products-schema.owl#purchasePartMaterial//"/>
    <hyperlink ref="C58" r:id="rId52" location="businessTypeShortText//" display="http://www.inmindcomputing.com/platform/platform-schema.owl#businessTypeShortText//"/>
    <hyperlink ref="A58" r:id="rId53" location="SecondaryFinishingProcess//"/>
    <hyperlink ref="C59" r:id="rId54" location="businessTypeShortText//" display="http://www.inmindcomputing.com/platform/platform-schema.owl#businessTypeShortText//"/>
    <hyperlink ref="A59" r:id="rId55" location="SecondaryProcess//"/>
    <hyperlink ref="A61" r:id="rId56" location="StampingProcess//"/>
    <hyperlink ref="C61" r:id="rId57" location="businessTypeShortText//" display="http://www.inmindcomputing.com/platform/platform-schema.owl#businessTypeShortText//"/>
    <hyperlink ref="A62" r:id="rId58" location="SubAssy//"/>
    <hyperlink ref="A60" r:id="rId59" location="SoftToolProcess//"/>
    <hyperlink ref="C60" r:id="rId60" location="businessTypeShortText//" display="http://www.inmindcomputing.com/platform/platform-schema.owl#businessTypeShortText//"/>
    <hyperlink ref="C46" r:id="rId61" location="businessTypeShortText//" display="http://www.inmindcomputing.com/platform/platform-schema.owl#businessTypeShortText//"/>
    <hyperlink ref="C49" r:id="rId62" location="businessTypeShortText//" display="http://www.inmindcomputing.com/platform/platform-schema.owl#businessTypeShortText//"/>
    <hyperlink ref="C54" r:id="rId63" location="businessTypeShortText//" display="http://www.inmindcomputing.com/platform/platform-schema.owl#businessTypeShortText//"/>
    <hyperlink ref="C62" r:id="rId64" location="businessTypeShortText//" display="http://www.inmindcomputing.com/platform/platform-schema.owl#businessTypeShortText//"/>
  </hyperlinks>
  <pageMargins left="0.7" right="0.7" top="0.75" bottom="0.75" header="0.3" footer="0.3"/>
  <pageSetup paperSize="9" orientation="portrait" horizontalDpi="300" verticalDpi="300" r:id="rId6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P240"/>
  <sheetViews>
    <sheetView showGridLines="0" zoomScale="85" zoomScaleNormal="85" workbookViewId="0">
      <selection sqref="A1:N1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848</v>
      </c>
      <c r="D5" s="502"/>
      <c r="E5" s="489" t="s">
        <v>156</v>
      </c>
      <c r="F5" s="476" t="s">
        <v>849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850</v>
      </c>
      <c r="D6" s="502"/>
      <c r="E6" s="489" t="s">
        <v>490</v>
      </c>
      <c r="F6" s="522" t="s">
        <v>851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852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2836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12931</v>
      </c>
      <c r="D10" s="620"/>
      <c r="E10" s="621" t="s">
        <v>360</v>
      </c>
      <c r="F10" s="670" t="s">
        <v>871</v>
      </c>
      <c r="G10" s="505"/>
      <c r="H10" s="621" t="s">
        <v>62</v>
      </c>
      <c r="I10" s="520" t="s">
        <v>864</v>
      </c>
      <c r="J10" s="505"/>
      <c r="K10" s="621" t="s">
        <v>661</v>
      </c>
      <c r="L10" s="562" t="s">
        <v>853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2837</v>
      </c>
      <c r="W10" s="500"/>
      <c r="X10" s="500"/>
      <c r="Y10" s="873" t="s">
        <v>59</v>
      </c>
      <c r="AB10" s="615"/>
      <c r="AD10" s="502"/>
      <c r="BP10" s="798" t="s">
        <v>2455</v>
      </c>
    </row>
    <row r="11" spans="1:68" ht="12.75" customHeight="1">
      <c r="A11" s="612" t="s">
        <v>436</v>
      </c>
      <c r="B11" s="502"/>
      <c r="C11" s="562" t="s">
        <v>857</v>
      </c>
      <c r="D11" s="502"/>
      <c r="E11" s="621" t="s">
        <v>57</v>
      </c>
      <c r="F11" s="813" t="s">
        <v>858</v>
      </c>
      <c r="G11" s="492" t="s">
        <v>58</v>
      </c>
      <c r="H11" s="621" t="s">
        <v>53</v>
      </c>
      <c r="I11" s="811" t="s">
        <v>854</v>
      </c>
      <c r="J11" s="492" t="s">
        <v>54</v>
      </c>
      <c r="K11" s="621" t="s">
        <v>3525</v>
      </c>
      <c r="L11" s="811" t="s">
        <v>3537</v>
      </c>
      <c r="M11" s="492" t="s">
        <v>3531</v>
      </c>
      <c r="N11" s="621" t="s">
        <v>455</v>
      </c>
      <c r="O11" s="520" t="s">
        <v>855</v>
      </c>
      <c r="P11" s="492"/>
      <c r="Q11" s="614"/>
      <c r="R11" s="752" t="s">
        <v>655</v>
      </c>
      <c r="S11" s="520" t="s">
        <v>856</v>
      </c>
      <c r="T11" s="615"/>
      <c r="U11" s="621" t="s">
        <v>2612</v>
      </c>
      <c r="V11" s="520" t="s">
        <v>2838</v>
      </c>
      <c r="W11" s="500"/>
      <c r="X11" s="500"/>
      <c r="Y11" s="873" t="s">
        <v>59</v>
      </c>
      <c r="BP11" s="485" t="s">
        <v>2456</v>
      </c>
    </row>
    <row r="12" spans="1:68" ht="12.75" customHeight="1">
      <c r="A12" s="489" t="s">
        <v>359</v>
      </c>
      <c r="B12" s="492"/>
      <c r="C12" s="562" t="s">
        <v>870</v>
      </c>
      <c r="D12" s="502"/>
      <c r="E12" s="621" t="s">
        <v>3259</v>
      </c>
      <c r="F12" s="521" t="s">
        <v>860</v>
      </c>
      <c r="G12" s="492" t="s">
        <v>59</v>
      </c>
      <c r="H12" s="621" t="s">
        <v>3516</v>
      </c>
      <c r="I12" s="858" t="s">
        <v>3252</v>
      </c>
      <c r="J12" s="492" t="s">
        <v>3519</v>
      </c>
      <c r="K12" s="621" t="s">
        <v>3526</v>
      </c>
      <c r="L12" s="798" t="s">
        <v>3538</v>
      </c>
      <c r="M12" s="544" t="s">
        <v>65</v>
      </c>
      <c r="N12" s="621" t="s">
        <v>162</v>
      </c>
      <c r="O12" s="521" t="s">
        <v>859</v>
      </c>
      <c r="P12" s="492"/>
      <c r="Q12" s="614"/>
      <c r="R12" s="752"/>
      <c r="S12" s="817"/>
      <c r="T12" s="615"/>
      <c r="U12" s="621" t="s">
        <v>2614</v>
      </c>
      <c r="V12" s="671" t="s">
        <v>2839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861</v>
      </c>
      <c r="D13" s="489" t="s">
        <v>59</v>
      </c>
      <c r="E13" s="621" t="s">
        <v>60</v>
      </c>
      <c r="F13" s="668" t="s">
        <v>862</v>
      </c>
      <c r="G13" s="492" t="s">
        <v>59</v>
      </c>
      <c r="H13" s="621" t="s">
        <v>3517</v>
      </c>
      <c r="I13" s="859" t="s">
        <v>3253</v>
      </c>
      <c r="J13" s="492" t="s">
        <v>3519</v>
      </c>
      <c r="K13" s="621" t="s">
        <v>3520</v>
      </c>
      <c r="L13" s="861" t="s">
        <v>3445</v>
      </c>
      <c r="M13" s="492" t="s">
        <v>3522</v>
      </c>
      <c r="N13" s="621" t="s">
        <v>63</v>
      </c>
      <c r="O13" s="478" t="s">
        <v>865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2840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866</v>
      </c>
      <c r="G14" s="492"/>
      <c r="H14" s="621" t="s">
        <v>3518</v>
      </c>
      <c r="I14" s="860" t="s">
        <v>3254</v>
      </c>
      <c r="J14" s="492"/>
      <c r="K14" s="621" t="s">
        <v>3521</v>
      </c>
      <c r="L14" s="862" t="s">
        <v>3261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868</v>
      </c>
      <c r="T14" s="615"/>
      <c r="U14" s="621" t="s">
        <v>2617</v>
      </c>
      <c r="V14" s="671" t="s">
        <v>2841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869</v>
      </c>
      <c r="D15" s="544" t="s">
        <v>65</v>
      </c>
      <c r="E15" s="621" t="s">
        <v>61</v>
      </c>
      <c r="F15" s="668" t="s">
        <v>863</v>
      </c>
      <c r="G15" s="489" t="s">
        <v>59</v>
      </c>
      <c r="H15" s="621" t="s">
        <v>67</v>
      </c>
      <c r="I15" s="798" t="s">
        <v>867</v>
      </c>
      <c r="J15" s="492"/>
      <c r="K15" s="621" t="s">
        <v>3523</v>
      </c>
      <c r="L15" s="862" t="s">
        <v>3262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2842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872</v>
      </c>
      <c r="G16" s="492"/>
      <c r="H16" s="677" t="s">
        <v>665</v>
      </c>
      <c r="I16" s="519" t="s">
        <v>873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2843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874</v>
      </c>
      <c r="D19" s="492" t="s">
        <v>471</v>
      </c>
      <c r="E19" s="590" t="s">
        <v>875</v>
      </c>
      <c r="F19" s="489" t="s">
        <v>626</v>
      </c>
      <c r="G19" s="692" t="s">
        <v>876</v>
      </c>
      <c r="H19" s="489" t="s">
        <v>624</v>
      </c>
      <c r="I19" s="590" t="s">
        <v>877</v>
      </c>
      <c r="J19" s="505" t="s">
        <v>625</v>
      </c>
      <c r="K19" s="692" t="s">
        <v>878</v>
      </c>
      <c r="L19" s="489" t="s">
        <v>785</v>
      </c>
      <c r="M19" s="518" t="s">
        <v>879</v>
      </c>
      <c r="N19" s="505" t="s">
        <v>689</v>
      </c>
      <c r="O19" s="518" t="s">
        <v>880</v>
      </c>
      <c r="P19" s="492"/>
      <c r="Q19" s="614"/>
      <c r="R19" s="492"/>
      <c r="S19" s="590" t="s">
        <v>8844</v>
      </c>
    </row>
    <row r="20" spans="1:44" ht="12.75" customHeight="1">
      <c r="A20" s="499" t="s">
        <v>70</v>
      </c>
      <c r="B20" s="489" t="s">
        <v>504</v>
      </c>
      <c r="C20" s="569" t="s">
        <v>888</v>
      </c>
      <c r="D20" s="492" t="s">
        <v>471</v>
      </c>
      <c r="E20" s="569" t="s">
        <v>889</v>
      </c>
      <c r="F20" s="489" t="s">
        <v>626</v>
      </c>
      <c r="G20" s="693" t="s">
        <v>890</v>
      </c>
      <c r="H20" s="489" t="s">
        <v>624</v>
      </c>
      <c r="I20" s="569" t="s">
        <v>891</v>
      </c>
      <c r="J20" s="505" t="s">
        <v>625</v>
      </c>
      <c r="K20" s="693" t="s">
        <v>892</v>
      </c>
      <c r="L20" s="489" t="s">
        <v>785</v>
      </c>
      <c r="M20" s="516" t="s">
        <v>893</v>
      </c>
      <c r="N20" s="505" t="s">
        <v>689</v>
      </c>
      <c r="O20" s="516" t="s">
        <v>894</v>
      </c>
      <c r="P20" s="492"/>
      <c r="Q20" s="614"/>
      <c r="R20" s="492"/>
      <c r="S20" s="569" t="s">
        <v>8845</v>
      </c>
    </row>
    <row r="21" spans="1:44" ht="12.75" customHeight="1">
      <c r="A21" s="499" t="s">
        <v>72</v>
      </c>
      <c r="B21" s="489" t="s">
        <v>504</v>
      </c>
      <c r="C21" s="569" t="s">
        <v>902</v>
      </c>
      <c r="D21" s="492" t="s">
        <v>471</v>
      </c>
      <c r="E21" s="569" t="s">
        <v>903</v>
      </c>
      <c r="F21" s="489" t="s">
        <v>626</v>
      </c>
      <c r="G21" s="693" t="s">
        <v>904</v>
      </c>
      <c r="H21" s="489" t="s">
        <v>624</v>
      </c>
      <c r="I21" s="569" t="s">
        <v>905</v>
      </c>
      <c r="J21" s="505" t="s">
        <v>625</v>
      </c>
      <c r="K21" s="693" t="s">
        <v>906</v>
      </c>
      <c r="L21" s="489" t="s">
        <v>785</v>
      </c>
      <c r="M21" s="516" t="s">
        <v>907</v>
      </c>
      <c r="N21" s="505" t="s">
        <v>689</v>
      </c>
      <c r="O21" s="516" t="s">
        <v>908</v>
      </c>
      <c r="P21" s="492"/>
      <c r="Q21" s="614"/>
      <c r="R21" s="492"/>
      <c r="S21" s="569" t="s">
        <v>8846</v>
      </c>
    </row>
    <row r="22" spans="1:44" ht="12.75" customHeight="1">
      <c r="A22" s="499" t="s">
        <v>74</v>
      </c>
      <c r="B22" s="489" t="s">
        <v>504</v>
      </c>
      <c r="C22" s="569" t="s">
        <v>916</v>
      </c>
      <c r="D22" s="492" t="s">
        <v>471</v>
      </c>
      <c r="E22" s="569" t="s">
        <v>917</v>
      </c>
      <c r="F22" s="489" t="s">
        <v>626</v>
      </c>
      <c r="G22" s="693" t="s">
        <v>918</v>
      </c>
      <c r="H22" s="489" t="s">
        <v>624</v>
      </c>
      <c r="I22" s="569" t="s">
        <v>919</v>
      </c>
      <c r="J22" s="505" t="s">
        <v>625</v>
      </c>
      <c r="K22" s="693" t="s">
        <v>920</v>
      </c>
      <c r="L22" s="489" t="s">
        <v>785</v>
      </c>
      <c r="M22" s="516" t="s">
        <v>921</v>
      </c>
      <c r="N22" s="505" t="s">
        <v>689</v>
      </c>
      <c r="O22" s="516" t="s">
        <v>922</v>
      </c>
      <c r="P22" s="492"/>
      <c r="Q22" s="614"/>
      <c r="R22" s="492"/>
      <c r="S22" s="569" t="s">
        <v>8847</v>
      </c>
    </row>
    <row r="23" spans="1:44" ht="12.75" customHeight="1">
      <c r="A23" s="499" t="s">
        <v>75</v>
      </c>
      <c r="B23" s="489" t="s">
        <v>504</v>
      </c>
      <c r="C23" s="569" t="s">
        <v>930</v>
      </c>
      <c r="D23" s="492" t="s">
        <v>471</v>
      </c>
      <c r="E23" s="569" t="s">
        <v>931</v>
      </c>
      <c r="F23" s="489" t="s">
        <v>626</v>
      </c>
      <c r="G23" s="693" t="s">
        <v>932</v>
      </c>
      <c r="H23" s="489" t="s">
        <v>624</v>
      </c>
      <c r="I23" s="569" t="s">
        <v>933</v>
      </c>
      <c r="J23" s="505" t="s">
        <v>625</v>
      </c>
      <c r="K23" s="693" t="s">
        <v>934</v>
      </c>
      <c r="L23" s="489" t="s">
        <v>785</v>
      </c>
      <c r="M23" s="516" t="s">
        <v>935</v>
      </c>
      <c r="N23" s="505" t="s">
        <v>689</v>
      </c>
      <c r="O23" s="516" t="s">
        <v>936</v>
      </c>
      <c r="P23" s="492"/>
      <c r="Q23" s="614"/>
      <c r="R23" s="492"/>
      <c r="S23" s="569" t="s">
        <v>8848</v>
      </c>
    </row>
    <row r="24" spans="1:44" ht="12.75" customHeight="1">
      <c r="A24" s="499" t="s">
        <v>76</v>
      </c>
      <c r="B24" s="505" t="s">
        <v>504</v>
      </c>
      <c r="C24" s="569" t="s">
        <v>944</v>
      </c>
      <c r="D24" s="492" t="s">
        <v>471</v>
      </c>
      <c r="E24" s="569" t="s">
        <v>945</v>
      </c>
      <c r="F24" s="489" t="s">
        <v>626</v>
      </c>
      <c r="G24" s="693" t="s">
        <v>946</v>
      </c>
      <c r="H24" s="489" t="s">
        <v>624</v>
      </c>
      <c r="I24" s="569" t="s">
        <v>2269</v>
      </c>
      <c r="J24" s="505" t="s">
        <v>625</v>
      </c>
      <c r="K24" s="693" t="s">
        <v>947</v>
      </c>
      <c r="L24" s="489" t="s">
        <v>785</v>
      </c>
      <c r="M24" s="516" t="s">
        <v>948</v>
      </c>
      <c r="N24" s="505" t="s">
        <v>689</v>
      </c>
      <c r="O24" s="516" t="s">
        <v>949</v>
      </c>
      <c r="P24" s="492"/>
      <c r="Q24" s="614"/>
      <c r="R24" s="492"/>
      <c r="S24" s="569" t="s">
        <v>8849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2444</v>
      </c>
      <c r="H26" s="805"/>
      <c r="I26" s="805"/>
      <c r="J26" s="804" t="s">
        <v>625</v>
      </c>
      <c r="K26" s="806" t="s">
        <v>2447</v>
      </c>
      <c r="L26" s="805"/>
      <c r="M26" s="805"/>
      <c r="N26" s="747"/>
      <c r="Q26" s="728"/>
      <c r="R26" s="500"/>
      <c r="AR26" s="727" t="s">
        <v>2455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2445</v>
      </c>
      <c r="H27" s="805"/>
      <c r="I27" s="805"/>
      <c r="J27" s="804" t="s">
        <v>625</v>
      </c>
      <c r="K27" s="807" t="s">
        <v>2446</v>
      </c>
      <c r="L27" s="805"/>
      <c r="M27" s="805"/>
      <c r="N27" s="747"/>
      <c r="Q27" s="614"/>
      <c r="AR27" s="727" t="s">
        <v>2456</v>
      </c>
    </row>
    <row r="28" spans="1:44" ht="12.75" customHeight="1">
      <c r="A28" s="499" t="s">
        <v>69</v>
      </c>
      <c r="B28" s="489" t="s">
        <v>504</v>
      </c>
      <c r="C28" s="590" t="s">
        <v>881</v>
      </c>
      <c r="D28" s="489" t="s">
        <v>471</v>
      </c>
      <c r="E28" s="590" t="s">
        <v>882</v>
      </c>
      <c r="F28" s="489" t="s">
        <v>626</v>
      </c>
      <c r="G28" s="692" t="s">
        <v>883</v>
      </c>
      <c r="H28" s="489" t="s">
        <v>624</v>
      </c>
      <c r="I28" s="590" t="s">
        <v>884</v>
      </c>
      <c r="J28" s="505" t="s">
        <v>625</v>
      </c>
      <c r="K28" s="692" t="s">
        <v>885</v>
      </c>
      <c r="L28" s="505" t="s">
        <v>785</v>
      </c>
      <c r="M28" s="519" t="s">
        <v>886</v>
      </c>
      <c r="N28" s="505" t="s">
        <v>689</v>
      </c>
      <c r="O28" s="519" t="s">
        <v>887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895</v>
      </c>
      <c r="D29" s="489" t="s">
        <v>471</v>
      </c>
      <c r="E29" s="569" t="s">
        <v>896</v>
      </c>
      <c r="F29" s="489" t="s">
        <v>626</v>
      </c>
      <c r="G29" s="693" t="s">
        <v>897</v>
      </c>
      <c r="H29" s="489" t="s">
        <v>624</v>
      </c>
      <c r="I29" s="569" t="s">
        <v>898</v>
      </c>
      <c r="J29" s="505" t="s">
        <v>625</v>
      </c>
      <c r="K29" s="693" t="s">
        <v>899</v>
      </c>
      <c r="L29" s="505" t="s">
        <v>785</v>
      </c>
      <c r="M29" s="516" t="s">
        <v>900</v>
      </c>
      <c r="N29" s="505" t="s">
        <v>689</v>
      </c>
      <c r="O29" s="516" t="s">
        <v>901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909</v>
      </c>
      <c r="D30" s="489" t="s">
        <v>471</v>
      </c>
      <c r="E30" s="569" t="s">
        <v>910</v>
      </c>
      <c r="F30" s="489" t="s">
        <v>626</v>
      </c>
      <c r="G30" s="693" t="s">
        <v>911</v>
      </c>
      <c r="H30" s="489" t="s">
        <v>624</v>
      </c>
      <c r="I30" s="569" t="s">
        <v>912</v>
      </c>
      <c r="J30" s="505" t="s">
        <v>625</v>
      </c>
      <c r="K30" s="693" t="s">
        <v>913</v>
      </c>
      <c r="L30" s="505" t="s">
        <v>785</v>
      </c>
      <c r="M30" s="516" t="s">
        <v>914</v>
      </c>
      <c r="N30" s="505" t="s">
        <v>689</v>
      </c>
      <c r="O30" s="516" t="s">
        <v>915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923</v>
      </c>
      <c r="D31" s="489" t="s">
        <v>471</v>
      </c>
      <c r="E31" s="569" t="s">
        <v>924</v>
      </c>
      <c r="F31" s="489" t="s">
        <v>626</v>
      </c>
      <c r="G31" s="693" t="s">
        <v>925</v>
      </c>
      <c r="H31" s="489" t="s">
        <v>624</v>
      </c>
      <c r="I31" s="569" t="s">
        <v>926</v>
      </c>
      <c r="J31" s="505" t="s">
        <v>625</v>
      </c>
      <c r="K31" s="693" t="s">
        <v>927</v>
      </c>
      <c r="L31" s="505" t="s">
        <v>785</v>
      </c>
      <c r="M31" s="516" t="s">
        <v>928</v>
      </c>
      <c r="N31" s="505" t="s">
        <v>689</v>
      </c>
      <c r="O31" s="516" t="s">
        <v>929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937</v>
      </c>
      <c r="D32" s="489" t="s">
        <v>471</v>
      </c>
      <c r="E32" s="569" t="s">
        <v>938</v>
      </c>
      <c r="F32" s="489" t="s">
        <v>626</v>
      </c>
      <c r="G32" s="693" t="s">
        <v>939</v>
      </c>
      <c r="H32" s="489" t="s">
        <v>624</v>
      </c>
      <c r="I32" s="569" t="s">
        <v>940</v>
      </c>
      <c r="J32" s="505" t="s">
        <v>625</v>
      </c>
      <c r="K32" s="693" t="s">
        <v>941</v>
      </c>
      <c r="L32" s="505" t="s">
        <v>785</v>
      </c>
      <c r="M32" s="516" t="s">
        <v>942</v>
      </c>
      <c r="N32" s="505" t="s">
        <v>689</v>
      </c>
      <c r="O32" s="516" t="s">
        <v>943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950</v>
      </c>
      <c r="D33" s="489" t="s">
        <v>471</v>
      </c>
      <c r="E33" s="569" t="s">
        <v>951</v>
      </c>
      <c r="F33" s="489" t="s">
        <v>626</v>
      </c>
      <c r="G33" s="693" t="s">
        <v>952</v>
      </c>
      <c r="H33" s="489" t="s">
        <v>624</v>
      </c>
      <c r="I33" s="569" t="s">
        <v>953</v>
      </c>
      <c r="J33" s="505" t="s">
        <v>625</v>
      </c>
      <c r="K33" s="693" t="s">
        <v>954</v>
      </c>
      <c r="L33" s="505" t="s">
        <v>785</v>
      </c>
      <c r="M33" s="516" t="s">
        <v>955</v>
      </c>
      <c r="N33" s="505" t="s">
        <v>689</v>
      </c>
      <c r="O33" s="516" t="s">
        <v>956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957</v>
      </c>
      <c r="C37" s="492" t="s">
        <v>21</v>
      </c>
      <c r="D37" s="637" t="s">
        <v>958</v>
      </c>
      <c r="E37" s="621" t="s">
        <v>74</v>
      </c>
      <c r="F37" s="590" t="s">
        <v>959</v>
      </c>
      <c r="G37" s="492"/>
      <c r="H37" s="489" t="s">
        <v>21</v>
      </c>
      <c r="I37" s="637" t="s">
        <v>960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961</v>
      </c>
      <c r="C38" s="492" t="s">
        <v>21</v>
      </c>
      <c r="D38" s="637" t="s">
        <v>962</v>
      </c>
      <c r="E38" s="621" t="s">
        <v>75</v>
      </c>
      <c r="F38" s="590" t="s">
        <v>963</v>
      </c>
      <c r="G38" s="492"/>
      <c r="H38" s="489" t="s">
        <v>21</v>
      </c>
      <c r="I38" s="637" t="s">
        <v>964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965</v>
      </c>
      <c r="C39" s="492" t="s">
        <v>21</v>
      </c>
      <c r="D39" s="637" t="s">
        <v>966</v>
      </c>
      <c r="E39" s="621" t="s">
        <v>76</v>
      </c>
      <c r="F39" s="569" t="s">
        <v>967</v>
      </c>
      <c r="G39" s="492"/>
      <c r="H39" s="492" t="s">
        <v>21</v>
      </c>
      <c r="I39" s="638" t="s">
        <v>968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969</v>
      </c>
      <c r="C44" s="517" t="s">
        <v>1329</v>
      </c>
      <c r="D44" s="513" t="s">
        <v>970</v>
      </c>
      <c r="E44" s="514" t="s">
        <v>971</v>
      </c>
      <c r="F44" s="786" t="s">
        <v>972</v>
      </c>
      <c r="G44" s="793" t="s">
        <v>973</v>
      </c>
      <c r="H44" s="787" t="s">
        <v>974</v>
      </c>
      <c r="I44" s="788" t="s">
        <v>975</v>
      </c>
      <c r="J44" s="788" t="s">
        <v>976</v>
      </c>
      <c r="K44" s="787" t="s">
        <v>977</v>
      </c>
      <c r="L44" s="793" t="s">
        <v>978</v>
      </c>
      <c r="M44" s="788" t="s">
        <v>979</v>
      </c>
      <c r="N44" s="788" t="s">
        <v>980</v>
      </c>
      <c r="O44" s="788" t="s">
        <v>981</v>
      </c>
      <c r="P44" s="874" t="s">
        <v>3789</v>
      </c>
      <c r="Q44" s="613"/>
      <c r="S44" s="730" t="s">
        <v>2472</v>
      </c>
    </row>
    <row r="45" spans="1:19" ht="12.75" customHeight="1">
      <c r="A45" s="496">
        <v>2</v>
      </c>
      <c r="B45" s="512" t="s">
        <v>982</v>
      </c>
      <c r="C45" s="517" t="s">
        <v>983</v>
      </c>
      <c r="D45" s="513" t="s">
        <v>984</v>
      </c>
      <c r="E45" s="514" t="s">
        <v>985</v>
      </c>
      <c r="F45" s="786" t="s">
        <v>986</v>
      </c>
      <c r="G45" s="793" t="s">
        <v>987</v>
      </c>
      <c r="H45" s="787" t="s">
        <v>988</v>
      </c>
      <c r="I45" s="788" t="s">
        <v>989</v>
      </c>
      <c r="J45" s="788" t="s">
        <v>990</v>
      </c>
      <c r="K45" s="787" t="s">
        <v>991</v>
      </c>
      <c r="L45" s="793" t="s">
        <v>992</v>
      </c>
      <c r="M45" s="788" t="s">
        <v>993</v>
      </c>
      <c r="N45" s="788" t="s">
        <v>994</v>
      </c>
      <c r="O45" s="788" t="s">
        <v>995</v>
      </c>
      <c r="P45" s="875" t="s">
        <v>3790</v>
      </c>
      <c r="Q45" s="603"/>
      <c r="S45" s="731" t="s">
        <v>2473</v>
      </c>
    </row>
    <row r="46" spans="1:19" ht="12.75" customHeight="1">
      <c r="A46" s="496">
        <v>3</v>
      </c>
      <c r="B46" s="512" t="s">
        <v>996</v>
      </c>
      <c r="C46" s="517" t="s">
        <v>997</v>
      </c>
      <c r="D46" s="513" t="s">
        <v>998</v>
      </c>
      <c r="E46" s="514" t="s">
        <v>999</v>
      </c>
      <c r="F46" s="786" t="s">
        <v>1000</v>
      </c>
      <c r="G46" s="793" t="s">
        <v>1001</v>
      </c>
      <c r="H46" s="787" t="s">
        <v>1002</v>
      </c>
      <c r="I46" s="788" t="s">
        <v>1003</v>
      </c>
      <c r="J46" s="788" t="s">
        <v>1004</v>
      </c>
      <c r="K46" s="787" t="s">
        <v>1005</v>
      </c>
      <c r="L46" s="793" t="s">
        <v>1006</v>
      </c>
      <c r="M46" s="788" t="s">
        <v>1007</v>
      </c>
      <c r="N46" s="788" t="s">
        <v>1008</v>
      </c>
      <c r="O46" s="788" t="s">
        <v>1009</v>
      </c>
      <c r="P46" s="875" t="s">
        <v>3791</v>
      </c>
      <c r="Q46" s="604"/>
      <c r="S46" s="731" t="s">
        <v>2474</v>
      </c>
    </row>
    <row r="47" spans="1:19" ht="12.75" customHeight="1">
      <c r="A47" s="496">
        <v>4</v>
      </c>
      <c r="B47" s="512" t="s">
        <v>1010</v>
      </c>
      <c r="C47" s="517" t="s">
        <v>1011</v>
      </c>
      <c r="D47" s="513" t="s">
        <v>1012</v>
      </c>
      <c r="E47" s="514" t="s">
        <v>1013</v>
      </c>
      <c r="F47" s="786" t="s">
        <v>1014</v>
      </c>
      <c r="G47" s="793" t="s">
        <v>1015</v>
      </c>
      <c r="H47" s="787" t="s">
        <v>1016</v>
      </c>
      <c r="I47" s="788" t="s">
        <v>1017</v>
      </c>
      <c r="J47" s="788" t="s">
        <v>1018</v>
      </c>
      <c r="K47" s="787" t="s">
        <v>1019</v>
      </c>
      <c r="L47" s="793" t="s">
        <v>1020</v>
      </c>
      <c r="M47" s="788" t="s">
        <v>1021</v>
      </c>
      <c r="N47" s="788" t="s">
        <v>1022</v>
      </c>
      <c r="O47" s="788" t="s">
        <v>1023</v>
      </c>
      <c r="P47" s="875" t="s">
        <v>3792</v>
      </c>
      <c r="Q47" s="604"/>
      <c r="S47" s="731" t="s">
        <v>2475</v>
      </c>
    </row>
    <row r="48" spans="1:19" ht="12.75" customHeight="1">
      <c r="A48" s="496">
        <v>5</v>
      </c>
      <c r="B48" s="512" t="s">
        <v>1024</v>
      </c>
      <c r="C48" s="517" t="s">
        <v>1025</v>
      </c>
      <c r="D48" s="513" t="s">
        <v>1026</v>
      </c>
      <c r="E48" s="514" t="s">
        <v>1027</v>
      </c>
      <c r="F48" s="786" t="s">
        <v>1028</v>
      </c>
      <c r="G48" s="793" t="s">
        <v>1029</v>
      </c>
      <c r="H48" s="787" t="s">
        <v>1030</v>
      </c>
      <c r="I48" s="788" t="s">
        <v>1031</v>
      </c>
      <c r="J48" s="788" t="s">
        <v>1032</v>
      </c>
      <c r="K48" s="787" t="s">
        <v>1033</v>
      </c>
      <c r="L48" s="793" t="s">
        <v>1034</v>
      </c>
      <c r="M48" s="788" t="s">
        <v>1035</v>
      </c>
      <c r="N48" s="788" t="s">
        <v>1036</v>
      </c>
      <c r="O48" s="788" t="s">
        <v>1037</v>
      </c>
      <c r="P48" s="875" t="s">
        <v>3793</v>
      </c>
      <c r="Q48" s="604"/>
      <c r="S48" s="731" t="s">
        <v>2476</v>
      </c>
    </row>
    <row r="49" spans="1:19" ht="12.75" customHeight="1">
      <c r="A49" s="496">
        <v>6</v>
      </c>
      <c r="B49" s="512" t="s">
        <v>1038</v>
      </c>
      <c r="C49" s="517" t="s">
        <v>1039</v>
      </c>
      <c r="D49" s="513" t="s">
        <v>1040</v>
      </c>
      <c r="E49" s="514" t="s">
        <v>1041</v>
      </c>
      <c r="F49" s="786" t="s">
        <v>1042</v>
      </c>
      <c r="G49" s="793" t="s">
        <v>1043</v>
      </c>
      <c r="H49" s="787" t="s">
        <v>1044</v>
      </c>
      <c r="I49" s="788" t="s">
        <v>1045</v>
      </c>
      <c r="J49" s="788" t="s">
        <v>1046</v>
      </c>
      <c r="K49" s="787" t="s">
        <v>1047</v>
      </c>
      <c r="L49" s="793" t="s">
        <v>1048</v>
      </c>
      <c r="M49" s="788" t="s">
        <v>1049</v>
      </c>
      <c r="N49" s="788" t="s">
        <v>1050</v>
      </c>
      <c r="O49" s="788" t="s">
        <v>1051</v>
      </c>
      <c r="P49" s="875" t="s">
        <v>3794</v>
      </c>
      <c r="Q49" s="604"/>
      <c r="S49" s="731" t="s">
        <v>2477</v>
      </c>
    </row>
    <row r="50" spans="1:19" ht="12.75" customHeight="1">
      <c r="A50" s="496">
        <v>7</v>
      </c>
      <c r="B50" s="512" t="s">
        <v>1052</v>
      </c>
      <c r="C50" s="517" t="s">
        <v>1053</v>
      </c>
      <c r="D50" s="513" t="s">
        <v>1054</v>
      </c>
      <c r="E50" s="514" t="s">
        <v>1055</v>
      </c>
      <c r="F50" s="786" t="s">
        <v>1056</v>
      </c>
      <c r="G50" s="793" t="s">
        <v>1057</v>
      </c>
      <c r="H50" s="787" t="s">
        <v>1058</v>
      </c>
      <c r="I50" s="788" t="s">
        <v>1059</v>
      </c>
      <c r="J50" s="788" t="s">
        <v>1060</v>
      </c>
      <c r="K50" s="787" t="s">
        <v>1061</v>
      </c>
      <c r="L50" s="793" t="s">
        <v>1062</v>
      </c>
      <c r="M50" s="788" t="s">
        <v>1063</v>
      </c>
      <c r="N50" s="788" t="s">
        <v>1064</v>
      </c>
      <c r="O50" s="788" t="s">
        <v>1065</v>
      </c>
      <c r="P50" s="875" t="s">
        <v>3795</v>
      </c>
      <c r="Q50" s="604"/>
      <c r="S50" s="731" t="s">
        <v>2478</v>
      </c>
    </row>
    <row r="51" spans="1:19" ht="12.75" customHeight="1">
      <c r="A51" s="496">
        <v>8</v>
      </c>
      <c r="B51" s="512" t="s">
        <v>1066</v>
      </c>
      <c r="C51" s="517" t="s">
        <v>1067</v>
      </c>
      <c r="D51" s="513" t="s">
        <v>1068</v>
      </c>
      <c r="E51" s="514" t="s">
        <v>1069</v>
      </c>
      <c r="F51" s="786" t="s">
        <v>1070</v>
      </c>
      <c r="G51" s="793" t="s">
        <v>1071</v>
      </c>
      <c r="H51" s="787" t="s">
        <v>1072</v>
      </c>
      <c r="I51" s="788" t="s">
        <v>1073</v>
      </c>
      <c r="J51" s="788" t="s">
        <v>1074</v>
      </c>
      <c r="K51" s="787" t="s">
        <v>1075</v>
      </c>
      <c r="L51" s="793" t="s">
        <v>1076</v>
      </c>
      <c r="M51" s="788" t="s">
        <v>1077</v>
      </c>
      <c r="N51" s="788" t="s">
        <v>1078</v>
      </c>
      <c r="O51" s="788" t="s">
        <v>1079</v>
      </c>
      <c r="P51" s="875" t="s">
        <v>3796</v>
      </c>
      <c r="Q51" s="604"/>
      <c r="S51" s="731" t="s">
        <v>2479</v>
      </c>
    </row>
    <row r="52" spans="1:19" ht="12.75" customHeight="1">
      <c r="A52" s="496">
        <v>9</v>
      </c>
      <c r="B52" s="512" t="s">
        <v>1080</v>
      </c>
      <c r="C52" s="517" t="s">
        <v>1081</v>
      </c>
      <c r="D52" s="513" t="s">
        <v>1082</v>
      </c>
      <c r="E52" s="514" t="s">
        <v>1083</v>
      </c>
      <c r="F52" s="786" t="s">
        <v>1084</v>
      </c>
      <c r="G52" s="793" t="s">
        <v>1085</v>
      </c>
      <c r="H52" s="787" t="s">
        <v>1086</v>
      </c>
      <c r="I52" s="788" t="s">
        <v>1087</v>
      </c>
      <c r="J52" s="788" t="s">
        <v>1088</v>
      </c>
      <c r="K52" s="787" t="s">
        <v>1089</v>
      </c>
      <c r="L52" s="793" t="s">
        <v>1090</v>
      </c>
      <c r="M52" s="788" t="s">
        <v>1091</v>
      </c>
      <c r="N52" s="788" t="s">
        <v>1092</v>
      </c>
      <c r="O52" s="788" t="s">
        <v>1093</v>
      </c>
      <c r="P52" s="875" t="s">
        <v>3797</v>
      </c>
      <c r="Q52" s="604"/>
      <c r="S52" s="731" t="s">
        <v>2480</v>
      </c>
    </row>
    <row r="53" spans="1:19" ht="12.75" customHeight="1">
      <c r="A53" s="496">
        <v>10</v>
      </c>
      <c r="B53" s="512" t="s">
        <v>1094</v>
      </c>
      <c r="C53" s="517" t="s">
        <v>1095</v>
      </c>
      <c r="D53" s="513" t="s">
        <v>1096</v>
      </c>
      <c r="E53" s="514" t="s">
        <v>1097</v>
      </c>
      <c r="F53" s="786" t="s">
        <v>1098</v>
      </c>
      <c r="G53" s="793" t="s">
        <v>1099</v>
      </c>
      <c r="H53" s="787" t="s">
        <v>1100</v>
      </c>
      <c r="I53" s="788" t="s">
        <v>1101</v>
      </c>
      <c r="J53" s="788" t="s">
        <v>1102</v>
      </c>
      <c r="K53" s="787" t="s">
        <v>1103</v>
      </c>
      <c r="L53" s="793" t="s">
        <v>1104</v>
      </c>
      <c r="M53" s="788" t="s">
        <v>1105</v>
      </c>
      <c r="N53" s="788" t="s">
        <v>1106</v>
      </c>
      <c r="O53" s="788" t="s">
        <v>1107</v>
      </c>
      <c r="P53" s="875" t="s">
        <v>3798</v>
      </c>
      <c r="Q53" s="604"/>
      <c r="S53" s="731" t="s">
        <v>2481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2482</v>
      </c>
    </row>
    <row r="55" spans="1:19" ht="12.75" customHeight="1">
      <c r="A55" s="496">
        <v>1</v>
      </c>
      <c r="B55" s="512" t="s">
        <v>2844</v>
      </c>
      <c r="C55" s="517" t="s">
        <v>2845</v>
      </c>
      <c r="D55" s="513" t="s">
        <v>2846</v>
      </c>
      <c r="E55" s="514" t="s">
        <v>2847</v>
      </c>
      <c r="F55" s="786"/>
      <c r="G55" s="793"/>
      <c r="H55" s="787" t="s">
        <v>2848</v>
      </c>
      <c r="I55" s="788" t="s">
        <v>2849</v>
      </c>
      <c r="J55" s="788" t="s">
        <v>2850</v>
      </c>
      <c r="K55" s="787" t="s">
        <v>2851</v>
      </c>
      <c r="L55" s="793" t="s">
        <v>2852</v>
      </c>
      <c r="M55" s="788" t="s">
        <v>2853</v>
      </c>
      <c r="N55" s="788" t="s">
        <v>2854</v>
      </c>
      <c r="O55" s="788"/>
      <c r="P55" s="874" t="s">
        <v>3799</v>
      </c>
      <c r="Q55" s="604"/>
    </row>
    <row r="56" spans="1:19" ht="12.75" customHeight="1">
      <c r="A56" s="496">
        <v>2</v>
      </c>
      <c r="B56" s="512" t="s">
        <v>2855</v>
      </c>
      <c r="C56" s="517" t="s">
        <v>2856</v>
      </c>
      <c r="D56" s="513" t="s">
        <v>2857</v>
      </c>
      <c r="E56" s="514" t="s">
        <v>2858</v>
      </c>
      <c r="F56" s="786"/>
      <c r="G56" s="793"/>
      <c r="H56" s="787" t="s">
        <v>2859</v>
      </c>
      <c r="I56" s="788" t="s">
        <v>2860</v>
      </c>
      <c r="J56" s="788" t="s">
        <v>2861</v>
      </c>
      <c r="K56" s="787" t="s">
        <v>2862</v>
      </c>
      <c r="L56" s="793" t="s">
        <v>2863</v>
      </c>
      <c r="M56" s="788" t="s">
        <v>2864</v>
      </c>
      <c r="N56" s="788" t="s">
        <v>2865</v>
      </c>
      <c r="O56" s="788"/>
      <c r="P56" s="875" t="s">
        <v>3800</v>
      </c>
      <c r="Q56" s="604"/>
    </row>
    <row r="57" spans="1:19" ht="12.75" customHeight="1">
      <c r="A57" s="496">
        <v>3</v>
      </c>
      <c r="B57" s="512" t="s">
        <v>2866</v>
      </c>
      <c r="C57" s="517" t="s">
        <v>2867</v>
      </c>
      <c r="D57" s="513" t="s">
        <v>2868</v>
      </c>
      <c r="E57" s="514" t="s">
        <v>2869</v>
      </c>
      <c r="F57" s="786"/>
      <c r="G57" s="793"/>
      <c r="H57" s="787" t="s">
        <v>2870</v>
      </c>
      <c r="I57" s="788" t="s">
        <v>2871</v>
      </c>
      <c r="J57" s="788" t="s">
        <v>2872</v>
      </c>
      <c r="K57" s="787" t="s">
        <v>2873</v>
      </c>
      <c r="L57" s="793" t="s">
        <v>2874</v>
      </c>
      <c r="M57" s="788" t="s">
        <v>2875</v>
      </c>
      <c r="N57" s="788" t="s">
        <v>2876</v>
      </c>
      <c r="O57" s="788"/>
      <c r="P57" s="875" t="s">
        <v>3801</v>
      </c>
      <c r="Q57" s="604"/>
    </row>
    <row r="58" spans="1:19" ht="12.75" customHeight="1">
      <c r="A58" s="496">
        <v>4</v>
      </c>
      <c r="B58" s="512" t="s">
        <v>2877</v>
      </c>
      <c r="C58" s="517" t="s">
        <v>2878</v>
      </c>
      <c r="D58" s="513" t="s">
        <v>2879</v>
      </c>
      <c r="E58" s="514" t="s">
        <v>2880</v>
      </c>
      <c r="F58" s="786"/>
      <c r="G58" s="793"/>
      <c r="H58" s="787" t="s">
        <v>2881</v>
      </c>
      <c r="I58" s="788" t="s">
        <v>2882</v>
      </c>
      <c r="J58" s="788" t="s">
        <v>2883</v>
      </c>
      <c r="K58" s="787" t="s">
        <v>2884</v>
      </c>
      <c r="L58" s="793" t="s">
        <v>2885</v>
      </c>
      <c r="M58" s="788" t="s">
        <v>2886</v>
      </c>
      <c r="N58" s="788" t="s">
        <v>2887</v>
      </c>
      <c r="O58" s="788"/>
      <c r="P58" s="875" t="s">
        <v>3802</v>
      </c>
      <c r="Q58" s="604"/>
    </row>
    <row r="59" spans="1:19" ht="12.75" customHeight="1">
      <c r="A59" s="496">
        <v>5</v>
      </c>
      <c r="B59" s="512" t="s">
        <v>2888</v>
      </c>
      <c r="C59" s="517" t="s">
        <v>2889</v>
      </c>
      <c r="D59" s="513" t="s">
        <v>2890</v>
      </c>
      <c r="E59" s="514" t="s">
        <v>2891</v>
      </c>
      <c r="F59" s="786"/>
      <c r="G59" s="793"/>
      <c r="H59" s="787" t="s">
        <v>2892</v>
      </c>
      <c r="I59" s="788" t="s">
        <v>2893</v>
      </c>
      <c r="J59" s="788" t="s">
        <v>2894</v>
      </c>
      <c r="K59" s="787" t="s">
        <v>2895</v>
      </c>
      <c r="L59" s="793" t="s">
        <v>2896</v>
      </c>
      <c r="M59" s="788" t="s">
        <v>2897</v>
      </c>
      <c r="N59" s="788" t="s">
        <v>2898</v>
      </c>
      <c r="O59" s="788"/>
      <c r="P59" s="875" t="s">
        <v>3803</v>
      </c>
      <c r="Q59" s="604"/>
    </row>
    <row r="60" spans="1:19" ht="12.75" customHeight="1">
      <c r="A60" s="496">
        <v>6</v>
      </c>
      <c r="B60" s="512" t="s">
        <v>2899</v>
      </c>
      <c r="C60" s="517" t="s">
        <v>2900</v>
      </c>
      <c r="D60" s="513" t="s">
        <v>2901</v>
      </c>
      <c r="E60" s="514" t="s">
        <v>2902</v>
      </c>
      <c r="F60" s="786"/>
      <c r="G60" s="793"/>
      <c r="H60" s="787" t="s">
        <v>2903</v>
      </c>
      <c r="I60" s="788" t="s">
        <v>2904</v>
      </c>
      <c r="J60" s="788" t="s">
        <v>2905</v>
      </c>
      <c r="K60" s="787" t="s">
        <v>2906</v>
      </c>
      <c r="L60" s="793" t="s">
        <v>2907</v>
      </c>
      <c r="M60" s="788" t="s">
        <v>2908</v>
      </c>
      <c r="N60" s="788" t="s">
        <v>2909</v>
      </c>
      <c r="O60" s="788"/>
      <c r="P60" s="875" t="s">
        <v>3804</v>
      </c>
      <c r="Q60" s="604"/>
    </row>
    <row r="61" spans="1:19" ht="12.75" customHeight="1">
      <c r="A61" s="496">
        <v>7</v>
      </c>
      <c r="B61" s="512" t="s">
        <v>2910</v>
      </c>
      <c r="C61" s="517" t="s">
        <v>2911</v>
      </c>
      <c r="D61" s="513" t="s">
        <v>2912</v>
      </c>
      <c r="E61" s="514" t="s">
        <v>2913</v>
      </c>
      <c r="F61" s="786"/>
      <c r="G61" s="793"/>
      <c r="H61" s="787" t="s">
        <v>2914</v>
      </c>
      <c r="I61" s="788" t="s">
        <v>2915</v>
      </c>
      <c r="J61" s="788" t="s">
        <v>2916</v>
      </c>
      <c r="K61" s="787" t="s">
        <v>2917</v>
      </c>
      <c r="L61" s="793" t="s">
        <v>2918</v>
      </c>
      <c r="M61" s="788" t="s">
        <v>2919</v>
      </c>
      <c r="N61" s="788" t="s">
        <v>2920</v>
      </c>
      <c r="O61" s="788"/>
      <c r="P61" s="875" t="s">
        <v>3805</v>
      </c>
      <c r="Q61" s="604"/>
    </row>
    <row r="62" spans="1:19" ht="12.75" customHeight="1">
      <c r="A62" s="496">
        <v>8</v>
      </c>
      <c r="B62" s="512" t="s">
        <v>2921</v>
      </c>
      <c r="C62" s="517" t="s">
        <v>2922</v>
      </c>
      <c r="D62" s="513" t="s">
        <v>2923</v>
      </c>
      <c r="E62" s="514" t="s">
        <v>2924</v>
      </c>
      <c r="F62" s="786"/>
      <c r="G62" s="793"/>
      <c r="H62" s="787" t="s">
        <v>2925</v>
      </c>
      <c r="I62" s="788" t="s">
        <v>2926</v>
      </c>
      <c r="J62" s="788" t="s">
        <v>2927</v>
      </c>
      <c r="K62" s="787" t="s">
        <v>2928</v>
      </c>
      <c r="L62" s="793" t="s">
        <v>2929</v>
      </c>
      <c r="M62" s="788" t="s">
        <v>2930</v>
      </c>
      <c r="N62" s="788" t="s">
        <v>2931</v>
      </c>
      <c r="O62" s="788"/>
      <c r="P62" s="875" t="s">
        <v>3806</v>
      </c>
      <c r="Q62" s="604"/>
    </row>
    <row r="63" spans="1:19" ht="12.75" customHeight="1">
      <c r="A63" s="496">
        <v>9</v>
      </c>
      <c r="B63" s="512" t="s">
        <v>2932</v>
      </c>
      <c r="C63" s="517" t="s">
        <v>2933</v>
      </c>
      <c r="D63" s="513" t="s">
        <v>2934</v>
      </c>
      <c r="E63" s="514" t="s">
        <v>2935</v>
      </c>
      <c r="F63" s="786"/>
      <c r="G63" s="793"/>
      <c r="H63" s="787" t="s">
        <v>2936</v>
      </c>
      <c r="I63" s="788" t="s">
        <v>2937</v>
      </c>
      <c r="J63" s="788" t="s">
        <v>2938</v>
      </c>
      <c r="K63" s="787" t="s">
        <v>2939</v>
      </c>
      <c r="L63" s="793" t="s">
        <v>2940</v>
      </c>
      <c r="M63" s="788" t="s">
        <v>2941</v>
      </c>
      <c r="N63" s="788" t="s">
        <v>2942</v>
      </c>
      <c r="O63" s="788"/>
      <c r="P63" s="875" t="s">
        <v>3807</v>
      </c>
      <c r="Q63" s="604"/>
    </row>
    <row r="64" spans="1:19" ht="12.75" customHeight="1">
      <c r="A64" s="496">
        <v>10</v>
      </c>
      <c r="B64" s="512" t="s">
        <v>2943</v>
      </c>
      <c r="C64" s="517" t="s">
        <v>2944</v>
      </c>
      <c r="D64" s="513" t="s">
        <v>2945</v>
      </c>
      <c r="E64" s="514" t="s">
        <v>2946</v>
      </c>
      <c r="F64" s="786"/>
      <c r="G64" s="793"/>
      <c r="H64" s="787" t="s">
        <v>2947</v>
      </c>
      <c r="I64" s="788" t="s">
        <v>2948</v>
      </c>
      <c r="J64" s="788" t="s">
        <v>2949</v>
      </c>
      <c r="K64" s="787" t="s">
        <v>2950</v>
      </c>
      <c r="L64" s="793" t="s">
        <v>2951</v>
      </c>
      <c r="M64" s="788" t="s">
        <v>2952</v>
      </c>
      <c r="N64" s="788" t="s">
        <v>2953</v>
      </c>
      <c r="O64" s="788"/>
      <c r="P64" s="875" t="s">
        <v>3808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3446</v>
      </c>
      <c r="C66" s="517" t="s">
        <v>3447</v>
      </c>
      <c r="D66" s="513" t="s">
        <v>3448</v>
      </c>
      <c r="E66" s="514" t="s">
        <v>3449</v>
      </c>
      <c r="F66" s="787" t="s">
        <v>3450</v>
      </c>
      <c r="G66" s="793" t="s">
        <v>3451</v>
      </c>
      <c r="H66" s="787" t="s">
        <v>3452</v>
      </c>
      <c r="I66" s="788" t="s">
        <v>3453</v>
      </c>
      <c r="J66" s="788" t="s">
        <v>3454</v>
      </c>
      <c r="K66" s="787" t="s">
        <v>3455</v>
      </c>
      <c r="L66" s="793" t="s">
        <v>3456</v>
      </c>
      <c r="M66" s="788" t="s">
        <v>3457</v>
      </c>
      <c r="N66" s="788" t="s">
        <v>3458</v>
      </c>
      <c r="O66" s="788" t="s">
        <v>3459</v>
      </c>
      <c r="P66" s="875" t="s">
        <v>3809</v>
      </c>
      <c r="Q66" s="604"/>
    </row>
    <row r="67" spans="1:29" ht="12.75" hidden="1" customHeight="1">
      <c r="A67" s="496">
        <v>2</v>
      </c>
      <c r="B67" s="512" t="s">
        <v>3460</v>
      </c>
      <c r="C67" s="517" t="s">
        <v>3461</v>
      </c>
      <c r="D67" s="513" t="s">
        <v>3462</v>
      </c>
      <c r="E67" s="514" t="s">
        <v>3463</v>
      </c>
      <c r="F67" s="787" t="s">
        <v>3464</v>
      </c>
      <c r="G67" s="793" t="s">
        <v>3465</v>
      </c>
      <c r="H67" s="787" t="s">
        <v>3466</v>
      </c>
      <c r="I67" s="788" t="s">
        <v>3467</v>
      </c>
      <c r="J67" s="788" t="s">
        <v>3468</v>
      </c>
      <c r="K67" s="787" t="s">
        <v>3469</v>
      </c>
      <c r="L67" s="793" t="s">
        <v>3470</v>
      </c>
      <c r="M67" s="788" t="s">
        <v>3471</v>
      </c>
      <c r="N67" s="788" t="s">
        <v>3472</v>
      </c>
      <c r="O67" s="788" t="s">
        <v>3473</v>
      </c>
      <c r="P67" s="875" t="s">
        <v>3810</v>
      </c>
      <c r="Q67" s="604"/>
    </row>
    <row r="68" spans="1:29" ht="12.75" hidden="1" customHeight="1">
      <c r="A68" s="496">
        <v>3</v>
      </c>
      <c r="B68" s="512" t="s">
        <v>3474</v>
      </c>
      <c r="C68" s="517" t="s">
        <v>3475</v>
      </c>
      <c r="D68" s="513" t="s">
        <v>3476</v>
      </c>
      <c r="E68" s="514" t="s">
        <v>3477</v>
      </c>
      <c r="F68" s="787" t="s">
        <v>3478</v>
      </c>
      <c r="G68" s="793" t="s">
        <v>3479</v>
      </c>
      <c r="H68" s="787" t="s">
        <v>3480</v>
      </c>
      <c r="I68" s="788" t="s">
        <v>3481</v>
      </c>
      <c r="J68" s="788" t="s">
        <v>3482</v>
      </c>
      <c r="K68" s="787" t="s">
        <v>3483</v>
      </c>
      <c r="L68" s="793" t="s">
        <v>3484</v>
      </c>
      <c r="M68" s="788" t="s">
        <v>3485</v>
      </c>
      <c r="N68" s="788" t="s">
        <v>3486</v>
      </c>
      <c r="O68" s="788" t="s">
        <v>3487</v>
      </c>
      <c r="P68" s="875" t="s">
        <v>3811</v>
      </c>
      <c r="Q68" s="604"/>
    </row>
    <row r="69" spans="1:29" ht="12.75" hidden="1" customHeight="1">
      <c r="A69" s="496">
        <v>4</v>
      </c>
      <c r="B69" s="512" t="s">
        <v>3488</v>
      </c>
      <c r="C69" s="517" t="s">
        <v>3489</v>
      </c>
      <c r="D69" s="513" t="s">
        <v>3490</v>
      </c>
      <c r="E69" s="514" t="s">
        <v>3491</v>
      </c>
      <c r="F69" s="787" t="s">
        <v>3492</v>
      </c>
      <c r="G69" s="793" t="s">
        <v>3493</v>
      </c>
      <c r="H69" s="787" t="s">
        <v>3494</v>
      </c>
      <c r="I69" s="788" t="s">
        <v>3495</v>
      </c>
      <c r="J69" s="788" t="s">
        <v>3496</v>
      </c>
      <c r="K69" s="787" t="s">
        <v>3497</v>
      </c>
      <c r="L69" s="793" t="s">
        <v>3498</v>
      </c>
      <c r="M69" s="788" t="s">
        <v>3499</v>
      </c>
      <c r="N69" s="788" t="s">
        <v>3500</v>
      </c>
      <c r="O69" s="788" t="s">
        <v>3501</v>
      </c>
      <c r="P69" s="875" t="s">
        <v>3812</v>
      </c>
      <c r="Q69" s="604"/>
    </row>
    <row r="70" spans="1:29" ht="12.75" hidden="1" customHeight="1">
      <c r="A70" s="818">
        <v>5</v>
      </c>
      <c r="B70" s="512" t="s">
        <v>3502</v>
      </c>
      <c r="C70" s="517" t="s">
        <v>3503</v>
      </c>
      <c r="D70" s="513" t="s">
        <v>3504</v>
      </c>
      <c r="E70" s="514" t="s">
        <v>3505</v>
      </c>
      <c r="F70" s="787" t="s">
        <v>3506</v>
      </c>
      <c r="G70" s="793" t="s">
        <v>3507</v>
      </c>
      <c r="H70" s="787" t="s">
        <v>3508</v>
      </c>
      <c r="I70" s="788" t="s">
        <v>3509</v>
      </c>
      <c r="J70" s="788" t="s">
        <v>3510</v>
      </c>
      <c r="K70" s="787" t="s">
        <v>3511</v>
      </c>
      <c r="L70" s="793" t="s">
        <v>3512</v>
      </c>
      <c r="M70" s="788" t="s">
        <v>3513</v>
      </c>
      <c r="N70" s="788" t="s">
        <v>3514</v>
      </c>
      <c r="O70" s="788" t="s">
        <v>3515</v>
      </c>
      <c r="P70" s="875" t="s">
        <v>3813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3159</v>
      </c>
      <c r="C72" s="517" t="s">
        <v>3160</v>
      </c>
      <c r="D72" s="513" t="s">
        <v>3161</v>
      </c>
      <c r="E72" s="514" t="s">
        <v>3162</v>
      </c>
      <c r="F72" s="786" t="s">
        <v>3163</v>
      </c>
      <c r="G72" s="795" t="s">
        <v>3164</v>
      </c>
      <c r="H72" s="786" t="s">
        <v>3165</v>
      </c>
      <c r="I72" s="786" t="s">
        <v>3166</v>
      </c>
      <c r="J72" s="786" t="s">
        <v>3167</v>
      </c>
      <c r="K72" s="786" t="s">
        <v>3168</v>
      </c>
      <c r="L72" s="795" t="s">
        <v>3169</v>
      </c>
      <c r="M72" s="786" t="s">
        <v>3170</v>
      </c>
      <c r="N72" s="786" t="s">
        <v>3171</v>
      </c>
      <c r="O72" s="786" t="s">
        <v>3172</v>
      </c>
      <c r="P72" s="877" t="s">
        <v>3814</v>
      </c>
      <c r="Q72" s="604"/>
    </row>
    <row r="73" spans="1:29" ht="12.75" customHeight="1">
      <c r="A73" s="496">
        <v>2</v>
      </c>
      <c r="B73" s="512" t="s">
        <v>3173</v>
      </c>
      <c r="C73" s="517" t="s">
        <v>3174</v>
      </c>
      <c r="D73" s="513" t="s">
        <v>3175</v>
      </c>
      <c r="E73" s="514" t="s">
        <v>3176</v>
      </c>
      <c r="F73" s="786" t="s">
        <v>3177</v>
      </c>
      <c r="G73" s="795" t="s">
        <v>3178</v>
      </c>
      <c r="H73" s="786" t="s">
        <v>3179</v>
      </c>
      <c r="I73" s="786" t="s">
        <v>3180</v>
      </c>
      <c r="J73" s="786" t="s">
        <v>3181</v>
      </c>
      <c r="K73" s="786" t="s">
        <v>3182</v>
      </c>
      <c r="L73" s="795" t="s">
        <v>3183</v>
      </c>
      <c r="M73" s="786" t="s">
        <v>3184</v>
      </c>
      <c r="N73" s="786" t="s">
        <v>3185</v>
      </c>
      <c r="O73" s="786" t="s">
        <v>3186</v>
      </c>
      <c r="P73" s="878" t="s">
        <v>3815</v>
      </c>
      <c r="Q73" s="604"/>
    </row>
    <row r="74" spans="1:29" ht="12.75" customHeight="1">
      <c r="A74" s="496">
        <v>3</v>
      </c>
      <c r="B74" s="512" t="s">
        <v>3187</v>
      </c>
      <c r="C74" s="517" t="s">
        <v>3188</v>
      </c>
      <c r="D74" s="513" t="s">
        <v>3189</v>
      </c>
      <c r="E74" s="514" t="s">
        <v>3190</v>
      </c>
      <c r="F74" s="786" t="s">
        <v>3191</v>
      </c>
      <c r="G74" s="795" t="s">
        <v>3192</v>
      </c>
      <c r="H74" s="786" t="s">
        <v>3193</v>
      </c>
      <c r="I74" s="786" t="s">
        <v>3194</v>
      </c>
      <c r="J74" s="786" t="s">
        <v>3195</v>
      </c>
      <c r="K74" s="786" t="s">
        <v>3196</v>
      </c>
      <c r="L74" s="795" t="s">
        <v>3197</v>
      </c>
      <c r="M74" s="786" t="s">
        <v>3198</v>
      </c>
      <c r="N74" s="786" t="s">
        <v>3199</v>
      </c>
      <c r="O74" s="786" t="s">
        <v>3200</v>
      </c>
      <c r="P74" s="878" t="s">
        <v>3816</v>
      </c>
      <c r="Q74" s="604"/>
    </row>
    <row r="75" spans="1:29" ht="12.75" customHeight="1">
      <c r="A75" s="496">
        <v>4</v>
      </c>
      <c r="B75" s="512" t="s">
        <v>3201</v>
      </c>
      <c r="C75" s="517" t="s">
        <v>3202</v>
      </c>
      <c r="D75" s="513" t="s">
        <v>3203</v>
      </c>
      <c r="E75" s="514" t="s">
        <v>3204</v>
      </c>
      <c r="F75" s="786" t="s">
        <v>3205</v>
      </c>
      <c r="G75" s="795" t="s">
        <v>3206</v>
      </c>
      <c r="H75" s="786" t="s">
        <v>3207</v>
      </c>
      <c r="I75" s="786" t="s">
        <v>3208</v>
      </c>
      <c r="J75" s="786" t="s">
        <v>3209</v>
      </c>
      <c r="K75" s="786" t="s">
        <v>3210</v>
      </c>
      <c r="L75" s="795" t="s">
        <v>3211</v>
      </c>
      <c r="M75" s="786" t="s">
        <v>3212</v>
      </c>
      <c r="N75" s="786" t="s">
        <v>3213</v>
      </c>
      <c r="O75" s="786" t="s">
        <v>3214</v>
      </c>
      <c r="P75" s="878" t="s">
        <v>3817</v>
      </c>
      <c r="Q75" s="604"/>
    </row>
    <row r="76" spans="1:29" ht="12.75" customHeight="1">
      <c r="A76" s="496">
        <v>5</v>
      </c>
      <c r="B76" s="512" t="s">
        <v>3215</v>
      </c>
      <c r="C76" s="517" t="s">
        <v>3216</v>
      </c>
      <c r="D76" s="513" t="s">
        <v>3217</v>
      </c>
      <c r="E76" s="514" t="s">
        <v>3218</v>
      </c>
      <c r="F76" s="786" t="s">
        <v>3219</v>
      </c>
      <c r="G76" s="795" t="s">
        <v>3220</v>
      </c>
      <c r="H76" s="786" t="s">
        <v>3221</v>
      </c>
      <c r="I76" s="786" t="s">
        <v>3222</v>
      </c>
      <c r="J76" s="786" t="s">
        <v>3223</v>
      </c>
      <c r="K76" s="786" t="s">
        <v>3224</v>
      </c>
      <c r="L76" s="795" t="s">
        <v>3225</v>
      </c>
      <c r="M76" s="786" t="s">
        <v>3226</v>
      </c>
      <c r="N76" s="786" t="s">
        <v>3227</v>
      </c>
      <c r="O76" s="786" t="s">
        <v>3228</v>
      </c>
      <c r="P76" s="879" t="s">
        <v>3818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1108</v>
      </c>
      <c r="C78" s="517" t="s">
        <v>1109</v>
      </c>
      <c r="D78" s="513" t="s">
        <v>1110</v>
      </c>
      <c r="E78" s="514" t="s">
        <v>1111</v>
      </c>
      <c r="F78" s="786" t="s">
        <v>1112</v>
      </c>
      <c r="G78" s="795" t="s">
        <v>3819</v>
      </c>
      <c r="H78" s="787" t="s">
        <v>1113</v>
      </c>
      <c r="I78" s="788" t="s">
        <v>1114</v>
      </c>
      <c r="J78" s="788" t="s">
        <v>1115</v>
      </c>
      <c r="K78" s="787" t="s">
        <v>3947</v>
      </c>
      <c r="L78" s="793" t="s">
        <v>3948</v>
      </c>
      <c r="M78" s="788" t="s">
        <v>1116</v>
      </c>
      <c r="N78" s="788" t="s">
        <v>3949</v>
      </c>
      <c r="O78" s="788" t="s">
        <v>3820</v>
      </c>
      <c r="P78" s="875" t="s">
        <v>3821</v>
      </c>
      <c r="Q78" s="604"/>
      <c r="R78" s="866" t="s">
        <v>3629</v>
      </c>
      <c r="S78" s="866" t="s">
        <v>3630</v>
      </c>
      <c r="T78" s="866" t="s">
        <v>3631</v>
      </c>
      <c r="U78" s="866" t="s">
        <v>3632</v>
      </c>
      <c r="V78" s="866" t="s">
        <v>3633</v>
      </c>
      <c r="W78" s="517" t="s">
        <v>1109</v>
      </c>
      <c r="X78" s="517" t="s">
        <v>1109</v>
      </c>
      <c r="Y78" s="517" t="s">
        <v>3634</v>
      </c>
      <c r="Z78" s="866" t="s">
        <v>3635</v>
      </c>
      <c r="AA78" s="866" t="s">
        <v>3636</v>
      </c>
      <c r="AB78" s="866" t="s">
        <v>3822</v>
      </c>
      <c r="AC78" s="869" t="s">
        <v>3823</v>
      </c>
    </row>
    <row r="79" spans="1:29" ht="12.75" customHeight="1">
      <c r="A79" s="496">
        <v>2</v>
      </c>
      <c r="B79" s="512" t="s">
        <v>1117</v>
      </c>
      <c r="C79" s="517" t="s">
        <v>1118</v>
      </c>
      <c r="D79" s="513" t="s">
        <v>1119</v>
      </c>
      <c r="E79" s="514" t="s">
        <v>1120</v>
      </c>
      <c r="F79" s="786" t="s">
        <v>1121</v>
      </c>
      <c r="G79" s="795" t="s">
        <v>3824</v>
      </c>
      <c r="H79" s="787" t="s">
        <v>1122</v>
      </c>
      <c r="I79" s="788" t="s">
        <v>1123</v>
      </c>
      <c r="J79" s="788" t="s">
        <v>1124</v>
      </c>
      <c r="K79" s="787" t="s">
        <v>3950</v>
      </c>
      <c r="L79" s="793" t="s">
        <v>3951</v>
      </c>
      <c r="M79" s="788" t="s">
        <v>1125</v>
      </c>
      <c r="N79" s="788" t="s">
        <v>3952</v>
      </c>
      <c r="O79" s="788" t="s">
        <v>3825</v>
      </c>
      <c r="P79" s="875" t="s">
        <v>3826</v>
      </c>
      <c r="Q79" s="604"/>
      <c r="R79" s="866" t="s">
        <v>3637</v>
      </c>
      <c r="S79" s="866" t="s">
        <v>3638</v>
      </c>
      <c r="T79" s="866" t="s">
        <v>3639</v>
      </c>
      <c r="U79" s="866" t="s">
        <v>3640</v>
      </c>
      <c r="V79" s="866" t="s">
        <v>3641</v>
      </c>
      <c r="W79" s="517" t="s">
        <v>1118</v>
      </c>
      <c r="X79" s="517" t="s">
        <v>1118</v>
      </c>
      <c r="Y79" s="517" t="s">
        <v>3642</v>
      </c>
      <c r="Z79" s="866" t="s">
        <v>3643</v>
      </c>
      <c r="AA79" s="866" t="s">
        <v>3644</v>
      </c>
      <c r="AB79" s="866" t="s">
        <v>3827</v>
      </c>
      <c r="AC79" s="870" t="s">
        <v>3828</v>
      </c>
    </row>
    <row r="80" spans="1:29" ht="12.75" customHeight="1">
      <c r="A80" s="496">
        <v>3</v>
      </c>
      <c r="B80" s="512" t="s">
        <v>1126</v>
      </c>
      <c r="C80" s="517" t="s">
        <v>1127</v>
      </c>
      <c r="D80" s="513" t="s">
        <v>1128</v>
      </c>
      <c r="E80" s="514" t="s">
        <v>1129</v>
      </c>
      <c r="F80" s="786" t="s">
        <v>1130</v>
      </c>
      <c r="G80" s="795" t="s">
        <v>3829</v>
      </c>
      <c r="H80" s="787" t="s">
        <v>1131</v>
      </c>
      <c r="I80" s="788" t="s">
        <v>1132</v>
      </c>
      <c r="J80" s="788" t="s">
        <v>1133</v>
      </c>
      <c r="K80" s="787" t="s">
        <v>3953</v>
      </c>
      <c r="L80" s="793" t="s">
        <v>3954</v>
      </c>
      <c r="M80" s="788" t="s">
        <v>1134</v>
      </c>
      <c r="N80" s="788" t="s">
        <v>3955</v>
      </c>
      <c r="O80" s="788" t="s">
        <v>3830</v>
      </c>
      <c r="P80" s="875" t="s">
        <v>3831</v>
      </c>
      <c r="Q80" s="604"/>
      <c r="R80" s="866" t="s">
        <v>3645</v>
      </c>
      <c r="S80" s="866" t="s">
        <v>3646</v>
      </c>
      <c r="T80" s="866" t="s">
        <v>3647</v>
      </c>
      <c r="U80" s="866" t="s">
        <v>3648</v>
      </c>
      <c r="V80" s="866" t="s">
        <v>3649</v>
      </c>
      <c r="W80" s="517" t="s">
        <v>1127</v>
      </c>
      <c r="X80" s="517" t="s">
        <v>1127</v>
      </c>
      <c r="Y80" s="517" t="s">
        <v>3650</v>
      </c>
      <c r="Z80" s="866" t="s">
        <v>3651</v>
      </c>
      <c r="AA80" s="866" t="s">
        <v>3652</v>
      </c>
      <c r="AB80" s="866" t="s">
        <v>3832</v>
      </c>
      <c r="AC80" s="870" t="s">
        <v>3833</v>
      </c>
    </row>
    <row r="81" spans="1:30" ht="12.75" customHeight="1">
      <c r="A81" s="496">
        <v>4</v>
      </c>
      <c r="B81" s="512" t="s">
        <v>1135</v>
      </c>
      <c r="C81" s="517" t="s">
        <v>1136</v>
      </c>
      <c r="D81" s="513" t="s">
        <v>1137</v>
      </c>
      <c r="E81" s="514" t="s">
        <v>1138</v>
      </c>
      <c r="F81" s="786" t="s">
        <v>1139</v>
      </c>
      <c r="G81" s="795" t="s">
        <v>3834</v>
      </c>
      <c r="H81" s="787" t="s">
        <v>1140</v>
      </c>
      <c r="I81" s="788" t="s">
        <v>1141</v>
      </c>
      <c r="J81" s="788" t="s">
        <v>1142</v>
      </c>
      <c r="K81" s="787" t="s">
        <v>3956</v>
      </c>
      <c r="L81" s="793" t="s">
        <v>3957</v>
      </c>
      <c r="M81" s="788" t="s">
        <v>1143</v>
      </c>
      <c r="N81" s="788" t="s">
        <v>3958</v>
      </c>
      <c r="O81" s="788" t="s">
        <v>3835</v>
      </c>
      <c r="P81" s="875" t="s">
        <v>3836</v>
      </c>
      <c r="Q81" s="604"/>
      <c r="R81" s="866" t="s">
        <v>3653</v>
      </c>
      <c r="S81" s="866" t="s">
        <v>3654</v>
      </c>
      <c r="T81" s="866" t="s">
        <v>3655</v>
      </c>
      <c r="U81" s="866" t="s">
        <v>3656</v>
      </c>
      <c r="V81" s="866" t="s">
        <v>3657</v>
      </c>
      <c r="W81" s="517" t="s">
        <v>1136</v>
      </c>
      <c r="X81" s="517" t="s">
        <v>1136</v>
      </c>
      <c r="Y81" s="517" t="s">
        <v>3658</v>
      </c>
      <c r="Z81" s="866" t="s">
        <v>3659</v>
      </c>
      <c r="AA81" s="866" t="s">
        <v>3660</v>
      </c>
      <c r="AB81" s="866" t="s">
        <v>3837</v>
      </c>
      <c r="AC81" s="870" t="s">
        <v>3838</v>
      </c>
    </row>
    <row r="82" spans="1:30" ht="12.75" customHeight="1">
      <c r="A82" s="496">
        <v>5</v>
      </c>
      <c r="B82" s="512" t="s">
        <v>1144</v>
      </c>
      <c r="C82" s="517" t="s">
        <v>1145</v>
      </c>
      <c r="D82" s="513" t="s">
        <v>1146</v>
      </c>
      <c r="E82" s="514" t="s">
        <v>1147</v>
      </c>
      <c r="F82" s="786" t="s">
        <v>1148</v>
      </c>
      <c r="G82" s="795" t="s">
        <v>3839</v>
      </c>
      <c r="H82" s="787" t="s">
        <v>1149</v>
      </c>
      <c r="I82" s="788" t="s">
        <v>1150</v>
      </c>
      <c r="J82" s="788" t="s">
        <v>1151</v>
      </c>
      <c r="K82" s="787" t="s">
        <v>3959</v>
      </c>
      <c r="L82" s="793" t="s">
        <v>3960</v>
      </c>
      <c r="M82" s="788" t="s">
        <v>1152</v>
      </c>
      <c r="N82" s="788" t="s">
        <v>3961</v>
      </c>
      <c r="O82" s="788" t="s">
        <v>3840</v>
      </c>
      <c r="P82" s="875" t="s">
        <v>3841</v>
      </c>
      <c r="Q82" s="604"/>
      <c r="R82" s="866" t="s">
        <v>3661</v>
      </c>
      <c r="S82" s="866" t="s">
        <v>3662</v>
      </c>
      <c r="T82" s="866" t="s">
        <v>3663</v>
      </c>
      <c r="U82" s="866" t="s">
        <v>3664</v>
      </c>
      <c r="V82" s="866" t="s">
        <v>3665</v>
      </c>
      <c r="W82" s="517" t="s">
        <v>1145</v>
      </c>
      <c r="X82" s="517" t="s">
        <v>1145</v>
      </c>
      <c r="Y82" s="517" t="s">
        <v>3666</v>
      </c>
      <c r="Z82" s="866" t="s">
        <v>3667</v>
      </c>
      <c r="AA82" s="866" t="s">
        <v>3668</v>
      </c>
      <c r="AB82" s="866" t="s">
        <v>3842</v>
      </c>
      <c r="AC82" s="870" t="s">
        <v>3843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1153</v>
      </c>
      <c r="C84" s="517" t="s">
        <v>1154</v>
      </c>
      <c r="D84" s="513" t="s">
        <v>1155</v>
      </c>
      <c r="E84" s="514" t="s">
        <v>1156</v>
      </c>
      <c r="F84" s="786" t="s">
        <v>1157</v>
      </c>
      <c r="G84" s="795" t="s">
        <v>3844</v>
      </c>
      <c r="H84" s="787" t="s">
        <v>1158</v>
      </c>
      <c r="I84" s="788" t="s">
        <v>1159</v>
      </c>
      <c r="J84" s="788" t="s">
        <v>1160</v>
      </c>
      <c r="K84" s="787" t="s">
        <v>3962</v>
      </c>
      <c r="L84" s="793" t="s">
        <v>3963</v>
      </c>
      <c r="M84" s="788" t="s">
        <v>1161</v>
      </c>
      <c r="N84" s="788" t="s">
        <v>1162</v>
      </c>
      <c r="O84" s="788"/>
      <c r="P84" s="875" t="s">
        <v>3845</v>
      </c>
      <c r="Q84" s="604"/>
      <c r="R84" s="866" t="s">
        <v>3669</v>
      </c>
      <c r="S84" s="866" t="s">
        <v>3670</v>
      </c>
      <c r="T84" s="866" t="s">
        <v>3671</v>
      </c>
      <c r="U84" s="866" t="s">
        <v>3672</v>
      </c>
      <c r="V84" s="866" t="s">
        <v>3673</v>
      </c>
      <c r="W84" s="517" t="s">
        <v>1154</v>
      </c>
      <c r="X84" s="517" t="s">
        <v>1154</v>
      </c>
      <c r="Y84" s="517" t="s">
        <v>3674</v>
      </c>
      <c r="Z84" s="866" t="s">
        <v>3675</v>
      </c>
      <c r="AA84" s="866" t="s">
        <v>3676</v>
      </c>
      <c r="AB84" s="866" t="s">
        <v>3846</v>
      </c>
      <c r="AC84" s="870" t="s">
        <v>3847</v>
      </c>
    </row>
    <row r="85" spans="1:30" ht="12.75" customHeight="1">
      <c r="A85" s="496">
        <v>2</v>
      </c>
      <c r="B85" s="512" t="s">
        <v>1163</v>
      </c>
      <c r="C85" s="517" t="s">
        <v>1164</v>
      </c>
      <c r="D85" s="513" t="s">
        <v>1165</v>
      </c>
      <c r="E85" s="514" t="s">
        <v>1166</v>
      </c>
      <c r="F85" s="786" t="s">
        <v>1167</v>
      </c>
      <c r="G85" s="795" t="s">
        <v>3848</v>
      </c>
      <c r="H85" s="787" t="s">
        <v>1168</v>
      </c>
      <c r="I85" s="788" t="s">
        <v>1169</v>
      </c>
      <c r="J85" s="788" t="s">
        <v>1170</v>
      </c>
      <c r="K85" s="787" t="s">
        <v>3964</v>
      </c>
      <c r="L85" s="793" t="s">
        <v>3965</v>
      </c>
      <c r="M85" s="788" t="s">
        <v>1171</v>
      </c>
      <c r="N85" s="788" t="s">
        <v>1336</v>
      </c>
      <c r="O85" s="788"/>
      <c r="P85" s="875" t="s">
        <v>3849</v>
      </c>
      <c r="Q85" s="604"/>
      <c r="R85" s="866" t="s">
        <v>3677</v>
      </c>
      <c r="S85" s="866" t="s">
        <v>3678</v>
      </c>
      <c r="T85" s="866" t="s">
        <v>3679</v>
      </c>
      <c r="U85" s="866" t="s">
        <v>3680</v>
      </c>
      <c r="V85" s="866" t="s">
        <v>3681</v>
      </c>
      <c r="W85" s="517" t="s">
        <v>1164</v>
      </c>
      <c r="X85" s="517" t="s">
        <v>1164</v>
      </c>
      <c r="Y85" s="517" t="s">
        <v>3682</v>
      </c>
      <c r="Z85" s="866" t="s">
        <v>3683</v>
      </c>
      <c r="AA85" s="866" t="s">
        <v>3684</v>
      </c>
      <c r="AB85" s="866" t="s">
        <v>3850</v>
      </c>
      <c r="AC85" s="870" t="s">
        <v>3851</v>
      </c>
    </row>
    <row r="86" spans="1:30" ht="12.75" customHeight="1">
      <c r="A86" s="496">
        <v>3</v>
      </c>
      <c r="B86" s="512" t="s">
        <v>1172</v>
      </c>
      <c r="C86" s="517" t="s">
        <v>1173</v>
      </c>
      <c r="D86" s="513" t="s">
        <v>1174</v>
      </c>
      <c r="E86" s="514" t="s">
        <v>1175</v>
      </c>
      <c r="F86" s="786" t="s">
        <v>1176</v>
      </c>
      <c r="G86" s="795" t="s">
        <v>3852</v>
      </c>
      <c r="H86" s="787" t="s">
        <v>1177</v>
      </c>
      <c r="I86" s="788" t="s">
        <v>1178</v>
      </c>
      <c r="J86" s="788" t="s">
        <v>1179</v>
      </c>
      <c r="K86" s="787" t="s">
        <v>3966</v>
      </c>
      <c r="L86" s="793" t="s">
        <v>3967</v>
      </c>
      <c r="M86" s="788" t="s">
        <v>1180</v>
      </c>
      <c r="N86" s="788" t="s">
        <v>1337</v>
      </c>
      <c r="O86" s="788"/>
      <c r="P86" s="875" t="s">
        <v>3853</v>
      </c>
      <c r="Q86" s="604"/>
      <c r="R86" s="866" t="s">
        <v>3685</v>
      </c>
      <c r="S86" s="866" t="s">
        <v>3686</v>
      </c>
      <c r="T86" s="866" t="s">
        <v>3687</v>
      </c>
      <c r="U86" s="866" t="s">
        <v>3688</v>
      </c>
      <c r="V86" s="866" t="s">
        <v>3689</v>
      </c>
      <c r="W86" s="517" t="s">
        <v>1173</v>
      </c>
      <c r="X86" s="517" t="s">
        <v>1173</v>
      </c>
      <c r="Y86" s="517" t="s">
        <v>3690</v>
      </c>
      <c r="Z86" s="866" t="s">
        <v>3691</v>
      </c>
      <c r="AA86" s="866" t="s">
        <v>3692</v>
      </c>
      <c r="AB86" s="866" t="s">
        <v>3854</v>
      </c>
      <c r="AC86" s="870" t="s">
        <v>3855</v>
      </c>
    </row>
    <row r="87" spans="1:30" ht="12.75" customHeight="1">
      <c r="A87" s="496">
        <v>4</v>
      </c>
      <c r="B87" s="512" t="s">
        <v>1181</v>
      </c>
      <c r="C87" s="517" t="s">
        <v>1182</v>
      </c>
      <c r="D87" s="513" t="s">
        <v>1183</v>
      </c>
      <c r="E87" s="514" t="s">
        <v>1184</v>
      </c>
      <c r="F87" s="786" t="s">
        <v>1185</v>
      </c>
      <c r="G87" s="795" t="s">
        <v>3856</v>
      </c>
      <c r="H87" s="787" t="s">
        <v>1186</v>
      </c>
      <c r="I87" s="788" t="s">
        <v>1187</v>
      </c>
      <c r="J87" s="788" t="s">
        <v>1188</v>
      </c>
      <c r="K87" s="787" t="s">
        <v>3968</v>
      </c>
      <c r="L87" s="793" t="s">
        <v>3969</v>
      </c>
      <c r="M87" s="788" t="s">
        <v>1189</v>
      </c>
      <c r="N87" s="788" t="s">
        <v>1338</v>
      </c>
      <c r="O87" s="788"/>
      <c r="P87" s="875" t="s">
        <v>3857</v>
      </c>
      <c r="Q87" s="604"/>
      <c r="R87" s="866" t="s">
        <v>3693</v>
      </c>
      <c r="S87" s="866" t="s">
        <v>3694</v>
      </c>
      <c r="T87" s="866" t="s">
        <v>3695</v>
      </c>
      <c r="U87" s="866" t="s">
        <v>3696</v>
      </c>
      <c r="V87" s="866" t="s">
        <v>3697</v>
      </c>
      <c r="W87" s="517" t="s">
        <v>1182</v>
      </c>
      <c r="X87" s="517" t="s">
        <v>1182</v>
      </c>
      <c r="Y87" s="517" t="s">
        <v>3698</v>
      </c>
      <c r="Z87" s="866" t="s">
        <v>3699</v>
      </c>
      <c r="AA87" s="866" t="s">
        <v>3700</v>
      </c>
      <c r="AB87" s="866" t="s">
        <v>3858</v>
      </c>
      <c r="AC87" s="870" t="s">
        <v>3859</v>
      </c>
    </row>
    <row r="88" spans="1:30" ht="12.75" customHeight="1">
      <c r="A88" s="496">
        <v>5</v>
      </c>
      <c r="B88" s="584" t="s">
        <v>1190</v>
      </c>
      <c r="C88" s="585" t="s">
        <v>1191</v>
      </c>
      <c r="D88" s="586" t="s">
        <v>1192</v>
      </c>
      <c r="E88" s="587" t="s">
        <v>1193</v>
      </c>
      <c r="F88" s="790" t="s">
        <v>1194</v>
      </c>
      <c r="G88" s="881" t="s">
        <v>3860</v>
      </c>
      <c r="H88" s="791" t="s">
        <v>1195</v>
      </c>
      <c r="I88" s="792" t="s">
        <v>1196</v>
      </c>
      <c r="J88" s="792" t="s">
        <v>1197</v>
      </c>
      <c r="K88" s="791" t="s">
        <v>3970</v>
      </c>
      <c r="L88" s="796" t="s">
        <v>3971</v>
      </c>
      <c r="M88" s="792" t="s">
        <v>1198</v>
      </c>
      <c r="N88" s="792" t="s">
        <v>1339</v>
      </c>
      <c r="O88" s="792"/>
      <c r="P88" s="880" t="s">
        <v>3861</v>
      </c>
      <c r="Q88" s="604"/>
      <c r="R88" s="867" t="s">
        <v>3701</v>
      </c>
      <c r="S88" s="868" t="s">
        <v>3702</v>
      </c>
      <c r="T88" s="868" t="s">
        <v>3703</v>
      </c>
      <c r="U88" s="868" t="s">
        <v>3704</v>
      </c>
      <c r="V88" s="868" t="s">
        <v>3705</v>
      </c>
      <c r="W88" s="585" t="s">
        <v>1191</v>
      </c>
      <c r="X88" s="585" t="s">
        <v>1191</v>
      </c>
      <c r="Y88" s="585" t="s">
        <v>3706</v>
      </c>
      <c r="Z88" s="868" t="s">
        <v>3707</v>
      </c>
      <c r="AA88" s="868" t="s">
        <v>3708</v>
      </c>
      <c r="AB88" s="868" t="s">
        <v>3862</v>
      </c>
      <c r="AC88" s="871" t="s">
        <v>3863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1199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1201</v>
      </c>
      <c r="D91" s="581" t="s">
        <v>93</v>
      </c>
      <c r="E91" s="696" t="s">
        <v>1202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1200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3255</v>
      </c>
      <c r="N94" s="575"/>
      <c r="O94" s="597" t="s">
        <v>3231</v>
      </c>
      <c r="P94" s="515" t="s">
        <v>3256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1667</v>
      </c>
      <c r="Z94" s="572" t="s">
        <v>1759</v>
      </c>
      <c r="AA94" s="573"/>
      <c r="AB94" s="559" t="s">
        <v>1668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1203</v>
      </c>
      <c r="E95" s="504" t="s">
        <v>97</v>
      </c>
      <c r="F95" s="578"/>
      <c r="G95" s="515" t="s">
        <v>1204</v>
      </c>
      <c r="H95" s="578" t="s">
        <v>691</v>
      </c>
      <c r="I95" s="515" t="s">
        <v>1205</v>
      </c>
      <c r="J95" s="504" t="s">
        <v>491</v>
      </c>
      <c r="K95" s="578"/>
      <c r="L95" s="515" t="s">
        <v>1206</v>
      </c>
      <c r="M95" s="578"/>
      <c r="O95" s="597" t="s">
        <v>3232</v>
      </c>
      <c r="P95" s="515" t="s">
        <v>3257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1669</v>
      </c>
      <c r="Z95" s="572" t="s">
        <v>1760</v>
      </c>
      <c r="AA95" s="573"/>
      <c r="AB95" s="559" t="s">
        <v>1670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1207</v>
      </c>
      <c r="E96" s="504" t="s">
        <v>2287</v>
      </c>
      <c r="F96" s="578"/>
      <c r="G96" s="509" t="s">
        <v>1208</v>
      </c>
      <c r="H96" s="578" t="s">
        <v>692</v>
      </c>
      <c r="I96" s="509" t="s">
        <v>1209</v>
      </c>
      <c r="J96" s="504" t="s">
        <v>489</v>
      </c>
      <c r="K96" s="578"/>
      <c r="L96" s="590" t="s">
        <v>1210</v>
      </c>
      <c r="M96" s="578"/>
      <c r="N96" s="578"/>
      <c r="O96" s="597" t="s">
        <v>3233</v>
      </c>
      <c r="P96" s="515" t="s">
        <v>3258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1211</v>
      </c>
      <c r="E97" s="504" t="s">
        <v>2286</v>
      </c>
      <c r="F97" s="578"/>
      <c r="G97" s="509" t="s">
        <v>1212</v>
      </c>
      <c r="H97" s="578" t="s">
        <v>693</v>
      </c>
      <c r="I97" s="509" t="s">
        <v>1213</v>
      </c>
      <c r="J97" s="504" t="s">
        <v>99</v>
      </c>
      <c r="K97" s="578"/>
      <c r="L97" s="694" t="s">
        <v>1214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1215</v>
      </c>
      <c r="M98" s="578"/>
      <c r="N98" s="578"/>
      <c r="O98" s="597" t="s">
        <v>98</v>
      </c>
      <c r="P98" s="801" t="s">
        <v>8886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3972</v>
      </c>
      <c r="D99" s="579"/>
      <c r="E99" s="579" t="s">
        <v>689</v>
      </c>
      <c r="F99" s="579"/>
      <c r="G99" s="884" t="s">
        <v>3973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1671</v>
      </c>
      <c r="W99" s="822"/>
      <c r="X99" s="822"/>
      <c r="Y99" s="823" t="s">
        <v>1672</v>
      </c>
      <c r="Z99" s="824" t="s">
        <v>1673</v>
      </c>
      <c r="AA99" s="825"/>
      <c r="AB99" s="540"/>
      <c r="AC99" s="541" t="s">
        <v>1655</v>
      </c>
      <c r="AD99" s="539" t="s">
        <v>1212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1674</v>
      </c>
      <c r="V100" s="827" t="s">
        <v>1675</v>
      </c>
      <c r="W100" s="828"/>
      <c r="X100" s="828"/>
      <c r="Y100" s="829" t="s">
        <v>1362</v>
      </c>
      <c r="Z100" s="830" t="s">
        <v>2740</v>
      </c>
      <c r="AA100" s="831" t="s">
        <v>1676</v>
      </c>
      <c r="AB100" s="543" t="s">
        <v>1677</v>
      </c>
      <c r="AC100" s="541" t="s">
        <v>1656</v>
      </c>
      <c r="AD100" s="557" t="s">
        <v>1208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1678</v>
      </c>
      <c r="V101" s="827" t="s">
        <v>1679</v>
      </c>
      <c r="W101" s="828"/>
      <c r="X101" s="828"/>
      <c r="Y101" s="829">
        <v>1</v>
      </c>
      <c r="Z101" s="830" t="s">
        <v>2742</v>
      </c>
      <c r="AA101" s="831" t="s">
        <v>1680</v>
      </c>
      <c r="AB101" s="543" t="s">
        <v>1681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1216</v>
      </c>
      <c r="E102" s="578"/>
      <c r="F102" s="578"/>
      <c r="G102" s="490" t="s">
        <v>103</v>
      </c>
      <c r="H102" s="515"/>
      <c r="I102" s="578" t="s">
        <v>1217</v>
      </c>
      <c r="J102" s="578" t="s">
        <v>104</v>
      </c>
      <c r="K102" s="695" t="s">
        <v>1218</v>
      </c>
      <c r="L102" s="578"/>
      <c r="M102" s="490" t="s">
        <v>2744</v>
      </c>
      <c r="N102" s="578" t="s">
        <v>2954</v>
      </c>
      <c r="O102" s="758" t="s">
        <v>2746</v>
      </c>
      <c r="P102" s="695" t="s">
        <v>2955</v>
      </c>
      <c r="Q102" s="484"/>
      <c r="S102" s="542">
        <v>4</v>
      </c>
      <c r="T102" s="832" t="s">
        <v>1682</v>
      </c>
      <c r="U102" s="833" t="s">
        <v>2959</v>
      </c>
      <c r="V102" s="827" t="s">
        <v>1683</v>
      </c>
      <c r="W102" s="828" t="s">
        <v>1684</v>
      </c>
      <c r="X102" s="834" t="s">
        <v>1685</v>
      </c>
      <c r="Y102" s="829" t="s">
        <v>2748</v>
      </c>
      <c r="Z102" s="830" t="s">
        <v>1686</v>
      </c>
      <c r="AA102" s="831" t="s">
        <v>1687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1219</v>
      </c>
      <c r="E103" s="578"/>
      <c r="F103" s="578"/>
      <c r="G103" s="504" t="s">
        <v>106</v>
      </c>
      <c r="H103" s="578"/>
      <c r="I103" s="578"/>
      <c r="J103" s="578"/>
      <c r="K103" s="515" t="s">
        <v>1220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1688</v>
      </c>
      <c r="U103" s="833" t="s">
        <v>2960</v>
      </c>
      <c r="V103" s="827" t="s">
        <v>1689</v>
      </c>
      <c r="W103" s="828" t="s">
        <v>1690</v>
      </c>
      <c r="X103" s="834" t="s">
        <v>1691</v>
      </c>
      <c r="Y103" s="829" t="s">
        <v>2752</v>
      </c>
      <c r="Z103" s="830" t="s">
        <v>1692</v>
      </c>
      <c r="AA103" s="831" t="s">
        <v>1693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2956</v>
      </c>
      <c r="O104" s="758" t="s">
        <v>2758</v>
      </c>
      <c r="P104" s="695" t="s">
        <v>2957</v>
      </c>
      <c r="Q104" s="484"/>
      <c r="S104" s="542">
        <v>6</v>
      </c>
      <c r="T104" s="832" t="s">
        <v>1694</v>
      </c>
      <c r="U104" s="833" t="s">
        <v>2961</v>
      </c>
      <c r="V104" s="827" t="s">
        <v>1695</v>
      </c>
      <c r="W104" s="828" t="s">
        <v>1696</v>
      </c>
      <c r="X104" s="834" t="s">
        <v>1697</v>
      </c>
      <c r="Y104" s="829" t="s">
        <v>2760</v>
      </c>
      <c r="Z104" s="830" t="s">
        <v>1698</v>
      </c>
      <c r="AA104" s="831" t="s">
        <v>1699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1700</v>
      </c>
      <c r="U105" s="833" t="s">
        <v>2962</v>
      </c>
      <c r="V105" s="827" t="s">
        <v>1701</v>
      </c>
      <c r="W105" s="828" t="s">
        <v>1702</v>
      </c>
      <c r="X105" s="834" t="s">
        <v>1703</v>
      </c>
      <c r="Y105" s="829" t="s">
        <v>2764</v>
      </c>
      <c r="Z105" s="830" t="s">
        <v>1704</v>
      </c>
      <c r="AA105" s="831" t="s">
        <v>1705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1706</v>
      </c>
      <c r="U106" s="833" t="s">
        <v>2963</v>
      </c>
      <c r="V106" s="827" t="s">
        <v>1707</v>
      </c>
      <c r="W106" s="828" t="s">
        <v>1708</v>
      </c>
      <c r="X106" s="834" t="s">
        <v>1709</v>
      </c>
      <c r="Y106" s="829" t="s">
        <v>2766</v>
      </c>
      <c r="Z106" s="830" t="s">
        <v>1710</v>
      </c>
      <c r="AA106" s="831" t="s">
        <v>1711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1712</v>
      </c>
      <c r="U107" s="833" t="s">
        <v>2964</v>
      </c>
      <c r="V107" s="827" t="s">
        <v>1713</v>
      </c>
      <c r="W107" s="828" t="s">
        <v>1714</v>
      </c>
      <c r="X107" s="834" t="s">
        <v>1715</v>
      </c>
      <c r="Y107" s="829" t="s">
        <v>2768</v>
      </c>
      <c r="Z107" s="830" t="s">
        <v>1716</v>
      </c>
      <c r="AA107" s="831" t="s">
        <v>1717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1718</v>
      </c>
      <c r="U108" s="833" t="s">
        <v>2965</v>
      </c>
      <c r="V108" s="827" t="s">
        <v>1719</v>
      </c>
      <c r="W108" s="828" t="s">
        <v>1720</v>
      </c>
      <c r="X108" s="834" t="s">
        <v>1721</v>
      </c>
      <c r="Y108" s="829" t="s">
        <v>2770</v>
      </c>
      <c r="Z108" s="830" t="s">
        <v>1722</v>
      </c>
      <c r="AA108" s="831" t="s">
        <v>1723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1724</v>
      </c>
      <c r="U109" s="833" t="s">
        <v>2966</v>
      </c>
      <c r="V109" s="827" t="s">
        <v>1725</v>
      </c>
      <c r="W109" s="828" t="s">
        <v>1726</v>
      </c>
      <c r="X109" s="834" t="s">
        <v>1727</v>
      </c>
      <c r="Y109" s="829" t="s">
        <v>2774</v>
      </c>
      <c r="Z109" s="830" t="s">
        <v>1728</v>
      </c>
      <c r="AA109" s="831" t="s">
        <v>1729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1221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1730</v>
      </c>
      <c r="U110" s="833" t="s">
        <v>2967</v>
      </c>
      <c r="V110" s="827" t="s">
        <v>1731</v>
      </c>
      <c r="W110" s="828" t="s">
        <v>1732</v>
      </c>
      <c r="X110" s="834" t="s">
        <v>1733</v>
      </c>
      <c r="Y110" s="829" t="s">
        <v>2779</v>
      </c>
      <c r="Z110" s="830" t="s">
        <v>1734</v>
      </c>
      <c r="AA110" s="831" t="s">
        <v>1735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1736</v>
      </c>
      <c r="U111" s="833" t="s">
        <v>2968</v>
      </c>
      <c r="V111" s="827" t="s">
        <v>1737</v>
      </c>
      <c r="W111" s="828" t="s">
        <v>1738</v>
      </c>
      <c r="X111" s="834" t="s">
        <v>1739</v>
      </c>
      <c r="Y111" s="829" t="s">
        <v>2783</v>
      </c>
      <c r="Z111" s="830" t="s">
        <v>1740</v>
      </c>
      <c r="AA111" s="831" t="s">
        <v>1741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1742</v>
      </c>
      <c r="U112" s="833" t="s">
        <v>2969</v>
      </c>
      <c r="V112" s="827" t="s">
        <v>1743</v>
      </c>
      <c r="W112" s="828" t="s">
        <v>1744</v>
      </c>
      <c r="X112" s="834" t="s">
        <v>1745</v>
      </c>
      <c r="Y112" s="829" t="s">
        <v>2787</v>
      </c>
      <c r="Z112" s="830" t="s">
        <v>1746</v>
      </c>
      <c r="AA112" s="831" t="s">
        <v>1747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1748</v>
      </c>
      <c r="U113" s="836" t="s">
        <v>2970</v>
      </c>
      <c r="V113" s="837" t="s">
        <v>1749</v>
      </c>
      <c r="W113" s="838" t="s">
        <v>1750</v>
      </c>
      <c r="X113" s="839" t="s">
        <v>1751</v>
      </c>
      <c r="Y113" s="840" t="s">
        <v>2791</v>
      </c>
      <c r="Z113" s="841" t="s">
        <v>1752</v>
      </c>
      <c r="AA113" s="842" t="s">
        <v>1753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1222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1668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1223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1754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1224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1204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1225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1226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1227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3974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2958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1228</v>
      </c>
      <c r="L131" s="502"/>
      <c r="N131" s="650" t="s">
        <v>673</v>
      </c>
      <c r="O131" s="672" t="s">
        <v>1229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1230</v>
      </c>
      <c r="G132" s="652" t="s">
        <v>2830</v>
      </c>
      <c r="H132" s="505"/>
      <c r="I132" s="502"/>
      <c r="J132" s="653" t="s">
        <v>669</v>
      </c>
      <c r="K132" s="673" t="s">
        <v>1231</v>
      </c>
      <c r="L132" s="502"/>
      <c r="N132" s="650" t="s">
        <v>674</v>
      </c>
      <c r="O132" s="673" t="s">
        <v>1232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1233</v>
      </c>
      <c r="L133" s="502"/>
      <c r="N133" s="650" t="s">
        <v>675</v>
      </c>
      <c r="O133" s="673" t="s">
        <v>1234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1235</v>
      </c>
      <c r="L134" s="502"/>
      <c r="N134" s="650" t="s">
        <v>676</v>
      </c>
      <c r="O134" s="673" t="s">
        <v>1236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1237</v>
      </c>
      <c r="L135" s="502"/>
      <c r="N135" s="650" t="s">
        <v>677</v>
      </c>
      <c r="O135" s="673" t="s">
        <v>1238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44" priority="3">
      <formula>$L$10="DIECASTING_MATL"</formula>
    </cfRule>
  </conditionalFormatting>
  <conditionalFormatting sqref="L13:L14">
    <cfRule type="expression" dxfId="43" priority="2">
      <formula>$L$10="TUBE"</formula>
    </cfRule>
  </conditionalFormatting>
  <conditionalFormatting sqref="L15">
    <cfRule type="expression" dxfId="42" priority="1">
      <formula>OR($L$10="BAR",$L$10="BILLET",$L$10="WIRE")</formula>
    </cfRule>
  </conditionalFormatting>
  <dataValidations disablePrompts="1"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3"/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>
      <c r="A1" s="237" t="s">
        <v>2255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1127">
        <f ca="1">NOW()</f>
        <v>42922.728586574071</v>
      </c>
      <c r="AQ1" s="1128"/>
      <c r="AR1" s="7"/>
      <c r="AZ1" s="51"/>
    </row>
    <row r="2" spans="1:52" s="2" customFormat="1" ht="21" thickTop="1">
      <c r="A2" s="237" t="s">
        <v>1758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>
      <c r="A3" s="12" t="s">
        <v>802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803</v>
      </c>
      <c r="AQ6" s="69" t="s">
        <v>779</v>
      </c>
      <c r="AR6" s="48"/>
      <c r="AZ6" s="51"/>
    </row>
    <row r="7" spans="1:52" ht="15.75" thickTop="1">
      <c r="A7" s="49" t="s">
        <v>1239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141</v>
      </c>
      <c r="B8" s="159" t="s">
        <v>1263</v>
      </c>
      <c r="C8" s="159" t="s">
        <v>1264</v>
      </c>
      <c r="D8" s="149" t="s">
        <v>298</v>
      </c>
      <c r="E8" s="149" t="s">
        <v>422</v>
      </c>
      <c r="F8" s="312" t="s">
        <v>786</v>
      </c>
      <c r="G8" s="399" t="s">
        <v>2459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1129" t="s">
        <v>206</v>
      </c>
      <c r="K15" s="1129"/>
      <c r="L15" s="100" t="s">
        <v>382</v>
      </c>
      <c r="M15" s="101"/>
      <c r="N15" s="102" t="s">
        <v>187</v>
      </c>
      <c r="O15" s="1130" t="s">
        <v>211</v>
      </c>
      <c r="P15" s="1131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1124" t="s">
        <v>207</v>
      </c>
      <c r="K16" s="1124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1132" t="s">
        <v>208</v>
      </c>
      <c r="K17" s="1132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1124" t="s">
        <v>209</v>
      </c>
      <c r="K18" s="1124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1110" t="s">
        <v>210</v>
      </c>
      <c r="K19" s="111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1125" t="s">
        <v>30</v>
      </c>
      <c r="AH22" s="112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>
      <c r="A23" s="146" t="s">
        <v>1240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234</v>
      </c>
      <c r="B24" s="149" t="s">
        <v>433</v>
      </c>
      <c r="C24" s="149" t="s">
        <v>1265</v>
      </c>
      <c r="D24" s="149" t="s">
        <v>645</v>
      </c>
      <c r="E24" s="149" t="s">
        <v>423</v>
      </c>
      <c r="F24" s="149" t="s">
        <v>235</v>
      </c>
      <c r="G24" s="1117" t="s">
        <v>236</v>
      </c>
      <c r="H24" s="1118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2248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>
      <c r="A25" s="147" t="s">
        <v>33</v>
      </c>
      <c r="B25" s="149"/>
      <c r="C25" s="149"/>
      <c r="D25" s="149"/>
      <c r="E25" s="149"/>
      <c r="F25" s="149"/>
      <c r="G25" s="700"/>
      <c r="H25" s="902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>
      <c r="G32" s="258"/>
      <c r="H32" s="17"/>
      <c r="I32" s="175" t="s">
        <v>804</v>
      </c>
      <c r="J32" s="1113" t="s">
        <v>587</v>
      </c>
      <c r="K32" s="1113"/>
      <c r="L32" s="100" t="s">
        <v>546</v>
      </c>
      <c r="M32" s="100"/>
      <c r="N32" s="102" t="s">
        <v>187</v>
      </c>
      <c r="O32" s="1108" t="s">
        <v>585</v>
      </c>
      <c r="P32" s="1109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>
      <c r="G33" s="259"/>
      <c r="H33" s="25"/>
      <c r="I33" s="113" t="s">
        <v>805</v>
      </c>
      <c r="J33" s="1116" t="s">
        <v>586</v>
      </c>
      <c r="K33" s="1116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>
      <c r="G34" s="116"/>
      <c r="H34" s="117"/>
      <c r="I34" s="178" t="s">
        <v>241</v>
      </c>
      <c r="J34" s="1110" t="s">
        <v>589</v>
      </c>
      <c r="K34" s="111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125" t="s">
        <v>30</v>
      </c>
      <c r="AH38" s="112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>
      <c r="A39" s="146" t="s">
        <v>1241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1117" t="s">
        <v>236</v>
      </c>
      <c r="H40" s="1118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2248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>
      <c r="A41" s="147" t="s">
        <v>33</v>
      </c>
      <c r="B41" s="149"/>
      <c r="C41" s="149"/>
      <c r="D41" s="149"/>
      <c r="E41" s="149"/>
      <c r="F41" s="149"/>
      <c r="G41" s="700"/>
      <c r="H41" s="902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>
      <c r="G48" s="258"/>
      <c r="H48" s="17"/>
      <c r="I48" s="175" t="s">
        <v>804</v>
      </c>
      <c r="J48" s="1113" t="s">
        <v>593</v>
      </c>
      <c r="K48" s="1113"/>
      <c r="L48" s="100" t="s">
        <v>555</v>
      </c>
      <c r="M48" s="100"/>
      <c r="N48" s="102" t="s">
        <v>187</v>
      </c>
      <c r="O48" s="1108" t="s">
        <v>598</v>
      </c>
      <c r="P48" s="1109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>
      <c r="G49" s="259"/>
      <c r="H49" s="25"/>
      <c r="I49" s="113" t="s">
        <v>805</v>
      </c>
      <c r="J49" s="1116" t="s">
        <v>594</v>
      </c>
      <c r="K49" s="1116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>
      <c r="G50" s="116"/>
      <c r="H50" s="117"/>
      <c r="I50" s="178" t="s">
        <v>241</v>
      </c>
      <c r="J50" s="1110" t="s">
        <v>596</v>
      </c>
      <c r="K50" s="111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12816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806</v>
      </c>
      <c r="AF56" s="130" t="s">
        <v>37</v>
      </c>
      <c r="AG56" s="1111" t="s">
        <v>30</v>
      </c>
      <c r="AH56" s="111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>
      <c r="A57" s="146" t="s">
        <v>1242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1117" t="s">
        <v>236</v>
      </c>
      <c r="H58" s="1118"/>
      <c r="I58" s="149" t="s">
        <v>508</v>
      </c>
      <c r="J58" s="149" t="s">
        <v>12941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4" t="s">
        <v>12817</v>
      </c>
      <c r="Z58" s="169"/>
      <c r="AA58" s="228" t="s">
        <v>2249</v>
      </c>
      <c r="AB58" s="169" t="s">
        <v>237</v>
      </c>
      <c r="AC58" s="169" t="s">
        <v>238</v>
      </c>
      <c r="AD58" s="228" t="s">
        <v>2250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>
      <c r="A59" s="147" t="s">
        <v>33</v>
      </c>
      <c r="B59" s="149"/>
      <c r="C59" s="149"/>
      <c r="D59" s="149"/>
      <c r="E59" s="149"/>
      <c r="F59" s="149"/>
      <c r="G59" s="700"/>
      <c r="H59" s="902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>
      <c r="W61" s="85"/>
      <c r="X61" s="85"/>
      <c r="Y61" s="85" t="s">
        <v>12818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>
      <c r="G66" s="258"/>
      <c r="H66" s="17"/>
      <c r="I66" s="175" t="s">
        <v>804</v>
      </c>
      <c r="J66" s="1113" t="s">
        <v>602</v>
      </c>
      <c r="K66" s="1113"/>
      <c r="L66" s="100" t="s">
        <v>564</v>
      </c>
      <c r="M66" s="100"/>
      <c r="N66" s="102" t="s">
        <v>187</v>
      </c>
      <c r="O66" s="1108" t="s">
        <v>601</v>
      </c>
      <c r="P66" s="1109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>
      <c r="G67" s="259"/>
      <c r="H67" s="25"/>
      <c r="I67" s="113" t="s">
        <v>805</v>
      </c>
      <c r="J67" s="1116" t="s">
        <v>604</v>
      </c>
      <c r="K67" s="1116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>
      <c r="G68" s="116"/>
      <c r="H68" s="117"/>
      <c r="I68" s="178" t="s">
        <v>241</v>
      </c>
      <c r="J68" s="1110" t="s">
        <v>605</v>
      </c>
      <c r="K68" s="111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806</v>
      </c>
      <c r="AF76" s="360" t="s">
        <v>37</v>
      </c>
      <c r="AG76" s="1111" t="s">
        <v>30</v>
      </c>
      <c r="AH76" s="111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>
      <c r="A77" s="361" t="s">
        <v>1243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1117" t="s">
        <v>236</v>
      </c>
      <c r="H78" s="1118"/>
      <c r="I78" s="149" t="s">
        <v>508</v>
      </c>
      <c r="J78" s="149" t="s">
        <v>12941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2249</v>
      </c>
      <c r="AB78" s="367" t="s">
        <v>237</v>
      </c>
      <c r="AC78" s="367" t="s">
        <v>238</v>
      </c>
      <c r="AD78" s="228" t="s">
        <v>2250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>
      <c r="A79" s="366" t="s">
        <v>33</v>
      </c>
      <c r="B79" s="149"/>
      <c r="C79" s="149"/>
      <c r="D79" s="149"/>
      <c r="E79" s="149"/>
      <c r="F79" s="149"/>
      <c r="G79" s="700"/>
      <c r="H79" s="902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>
      <c r="G86" s="258"/>
      <c r="H86" s="17"/>
      <c r="I86" s="175" t="s">
        <v>804</v>
      </c>
      <c r="J86" s="1113" t="s">
        <v>759</v>
      </c>
      <c r="K86" s="1113"/>
      <c r="L86" s="100" t="s">
        <v>758</v>
      </c>
      <c r="M86" s="100"/>
      <c r="N86" s="102" t="s">
        <v>187</v>
      </c>
      <c r="O86" s="1108" t="s">
        <v>764</v>
      </c>
      <c r="P86" s="1109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>
      <c r="G87" s="259"/>
      <c r="H87" s="25"/>
      <c r="I87" s="113" t="s">
        <v>805</v>
      </c>
      <c r="J87" s="1116" t="s">
        <v>760</v>
      </c>
      <c r="K87" s="1116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>
      <c r="G88" s="116"/>
      <c r="H88" s="117"/>
      <c r="I88" s="178" t="s">
        <v>241</v>
      </c>
      <c r="J88" s="1110" t="s">
        <v>761</v>
      </c>
      <c r="K88" s="111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807</v>
      </c>
      <c r="AA95" s="63" t="s">
        <v>808</v>
      </c>
      <c r="AB95" s="129" t="s">
        <v>34</v>
      </c>
      <c r="AC95" s="63" t="s">
        <v>35</v>
      </c>
      <c r="AD95" s="64" t="s">
        <v>36</v>
      </c>
      <c r="AE95" s="65" t="s">
        <v>806</v>
      </c>
      <c r="AF95" s="130" t="s">
        <v>37</v>
      </c>
      <c r="AG95" s="1111" t="s">
        <v>30</v>
      </c>
      <c r="AH95" s="111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>
      <c r="A96" s="146" t="s">
        <v>1244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>
      <c r="A102" s="12"/>
      <c r="G102" s="258"/>
      <c r="H102" s="17"/>
      <c r="I102" s="175" t="s">
        <v>251</v>
      </c>
      <c r="J102" s="1113" t="s">
        <v>695</v>
      </c>
      <c r="K102" s="1113"/>
      <c r="L102" s="100" t="s">
        <v>698</v>
      </c>
      <c r="M102" s="100"/>
      <c r="N102" s="102" t="s">
        <v>187</v>
      </c>
      <c r="O102" s="1108" t="s">
        <v>701</v>
      </c>
      <c r="P102" s="1109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>
      <c r="A103" s="12"/>
      <c r="G103" s="259"/>
      <c r="H103" s="25"/>
      <c r="I103" s="113" t="s">
        <v>252</v>
      </c>
      <c r="J103" s="1116" t="s">
        <v>696</v>
      </c>
      <c r="K103" s="1116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>
      <c r="A104" s="12"/>
      <c r="G104" s="116"/>
      <c r="H104" s="117"/>
      <c r="I104" s="178" t="s">
        <v>241</v>
      </c>
      <c r="J104" s="1110" t="s">
        <v>697</v>
      </c>
      <c r="K104" s="111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>
      <c r="A105" s="12"/>
      <c r="AG105" s="331"/>
      <c r="AH105" s="331"/>
      <c r="AI105" s="331"/>
      <c r="AJ105" s="331"/>
    </row>
    <row r="106" spans="1:52" ht="18.75">
      <c r="A106" s="12"/>
      <c r="AG106" s="331"/>
      <c r="AH106" s="331"/>
      <c r="AI106" s="331"/>
      <c r="AJ106" s="331"/>
    </row>
    <row r="107" spans="1:52">
      <c r="AG107" s="331"/>
      <c r="AH107" s="331"/>
      <c r="AI107" s="331"/>
      <c r="AJ107" s="331"/>
    </row>
    <row r="108" spans="1:52">
      <c r="AG108" s="331"/>
      <c r="AH108" s="331"/>
      <c r="AI108" s="331"/>
      <c r="AJ108" s="331"/>
    </row>
    <row r="109" spans="1:52">
      <c r="AG109" s="331"/>
      <c r="AH109" s="331"/>
      <c r="AI109" s="331"/>
      <c r="AJ109" s="331"/>
    </row>
    <row r="110" spans="1:52" ht="19.5" thickBot="1">
      <c r="A110" s="12" t="s">
        <v>809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810</v>
      </c>
      <c r="AF111" s="66" t="s">
        <v>37</v>
      </c>
      <c r="AG111" s="1111" t="s">
        <v>30</v>
      </c>
      <c r="AH111" s="111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>
      <c r="A112" s="49" t="s">
        <v>1245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1113" t="s">
        <v>717</v>
      </c>
      <c r="K118" s="1113"/>
      <c r="L118" s="100" t="s">
        <v>720</v>
      </c>
      <c r="M118" s="100"/>
      <c r="N118" s="102" t="s">
        <v>187</v>
      </c>
      <c r="O118" s="1114" t="s">
        <v>723</v>
      </c>
      <c r="P118" s="111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1116" t="s">
        <v>718</v>
      </c>
      <c r="K119" s="1116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1110" t="s">
        <v>719</v>
      </c>
      <c r="K120" s="111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>
      <c r="A121" s="12"/>
      <c r="AG121" s="331"/>
      <c r="AH121" s="331"/>
      <c r="AI121" s="331"/>
      <c r="AJ121" s="331"/>
    </row>
    <row r="122" spans="1:56" ht="18.75">
      <c r="A122" s="12"/>
      <c r="AG122" s="331"/>
      <c r="AH122" s="331"/>
      <c r="AI122" s="331"/>
      <c r="AJ122" s="331"/>
    </row>
    <row r="123" spans="1:56">
      <c r="AG123" s="331"/>
      <c r="AH123" s="331"/>
      <c r="AI123" s="331"/>
      <c r="AJ123" s="331"/>
    </row>
    <row r="124" spans="1:56">
      <c r="AG124" s="331"/>
      <c r="AH124" s="331"/>
      <c r="AI124" s="331"/>
      <c r="AJ124" s="331"/>
    </row>
    <row r="125" spans="1:56" ht="14.25" customHeight="1">
      <c r="AG125" s="331"/>
      <c r="AH125" s="331"/>
      <c r="AI125" s="331"/>
      <c r="AJ125" s="331"/>
    </row>
    <row r="126" spans="1:56" ht="19.5" thickBot="1">
      <c r="A126" s="12" t="s">
        <v>2487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5" t="s">
        <v>2489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807</v>
      </c>
      <c r="AA127" s="63" t="s">
        <v>808</v>
      </c>
      <c r="AB127" s="129" t="s">
        <v>34</v>
      </c>
      <c r="AC127" s="63" t="s">
        <v>35</v>
      </c>
      <c r="AD127" s="64" t="s">
        <v>36</v>
      </c>
      <c r="AE127" s="65" t="s">
        <v>806</v>
      </c>
      <c r="AF127" s="130" t="s">
        <v>37</v>
      </c>
      <c r="AG127" s="1111" t="s">
        <v>30</v>
      </c>
      <c r="AH127" s="111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>
      <c r="A128" s="146" t="s">
        <v>2488</v>
      </c>
      <c r="F128" s="507"/>
      <c r="G128" s="736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7"/>
    </row>
    <row r="129" spans="1:55" s="507" customFormat="1">
      <c r="A129" s="159" t="s">
        <v>244</v>
      </c>
      <c r="B129" s="149" t="s">
        <v>245</v>
      </c>
      <c r="C129" s="901" t="s">
        <v>431</v>
      </c>
      <c r="D129" s="902"/>
      <c r="E129" s="901" t="s">
        <v>424</v>
      </c>
      <c r="F129" s="902"/>
      <c r="G129" s="738" t="s">
        <v>2490</v>
      </c>
      <c r="H129" s="739"/>
      <c r="I129" s="739"/>
      <c r="J129" s="739"/>
      <c r="K129" s="739"/>
      <c r="L129" s="739"/>
      <c r="M129" s="739"/>
      <c r="N129" s="740"/>
      <c r="O129" s="740"/>
      <c r="P129" s="741"/>
      <c r="Q129" s="739"/>
      <c r="R129" s="739"/>
      <c r="S129" s="739"/>
      <c r="T129" s="739"/>
      <c r="U129" s="739"/>
      <c r="V129" s="739"/>
      <c r="W129" s="742"/>
      <c r="X129" s="744"/>
      <c r="Y129" s="743"/>
      <c r="Z129" s="367" t="s">
        <v>2493</v>
      </c>
      <c r="AA129" s="367" t="s">
        <v>2494</v>
      </c>
      <c r="AB129" s="367" t="s">
        <v>2498</v>
      </c>
      <c r="AC129" s="367" t="s">
        <v>2492</v>
      </c>
      <c r="AD129" s="228" t="s">
        <v>2499</v>
      </c>
      <c r="AE129" s="369" t="s">
        <v>249</v>
      </c>
      <c r="AF129" s="370" t="s">
        <v>2495</v>
      </c>
      <c r="AG129" s="762" t="s">
        <v>2496</v>
      </c>
      <c r="AH129" s="745"/>
      <c r="AI129" s="327"/>
      <c r="AJ129" s="402" t="s">
        <v>2497</v>
      </c>
      <c r="AK129" s="131"/>
      <c r="AL129" s="131"/>
      <c r="AM129" s="247" t="s">
        <v>336</v>
      </c>
      <c r="AN129" s="247" t="s">
        <v>338</v>
      </c>
      <c r="AO129" s="502" t="s">
        <v>2503</v>
      </c>
      <c r="AP129" s="410" t="s">
        <v>346</v>
      </c>
      <c r="AQ129" s="372" t="s">
        <v>2504</v>
      </c>
      <c r="AZ129" s="431"/>
    </row>
    <row r="130" spans="1:55">
      <c r="A130" s="147" t="s">
        <v>33</v>
      </c>
      <c r="B130" s="715"/>
      <c r="C130" s="715"/>
      <c r="D130" s="715"/>
      <c r="E130" s="715"/>
      <c r="F130" s="734"/>
      <c r="G130" s="737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2500</v>
      </c>
      <c r="AC132" s="125" t="s">
        <v>2501</v>
      </c>
      <c r="AD132" s="763"/>
      <c r="AE132" s="763"/>
      <c r="AF132" s="763"/>
      <c r="AG132" s="764" t="s">
        <v>2502</v>
      </c>
      <c r="AH132" s="765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>
      <c r="A134" s="500"/>
      <c r="B134" s="500"/>
      <c r="C134" s="500"/>
      <c r="D134" s="500"/>
      <c r="E134" s="500"/>
      <c r="F134" s="500"/>
      <c r="G134" s="98"/>
      <c r="H134" s="17"/>
      <c r="I134" s="175" t="s">
        <v>2579</v>
      </c>
      <c r="J134" s="1113" t="s">
        <v>736</v>
      </c>
      <c r="K134" s="1113"/>
      <c r="L134" s="100" t="s">
        <v>738</v>
      </c>
      <c r="M134" s="100"/>
      <c r="N134" s="102" t="s">
        <v>187</v>
      </c>
      <c r="O134" s="1114" t="s">
        <v>2583</v>
      </c>
      <c r="P134" s="111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1116" t="s">
        <v>2505</v>
      </c>
      <c r="K135" s="1116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1110" t="s">
        <v>737</v>
      </c>
      <c r="K136" s="111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1340</v>
      </c>
      <c r="AX144" s="411"/>
      <c r="AY144" s="411"/>
      <c r="AZ144" s="472" t="s">
        <v>1341</v>
      </c>
      <c r="BA144" s="1106" t="s">
        <v>1759</v>
      </c>
      <c r="BB144" s="1107"/>
      <c r="BC144" s="472" t="s">
        <v>1342</v>
      </c>
    </row>
    <row r="145" spans="1:65" ht="16.5" thickTop="1" thickBot="1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1343</v>
      </c>
      <c r="AX145" s="411"/>
      <c r="AY145" s="411"/>
      <c r="AZ145" s="472" t="s">
        <v>1344</v>
      </c>
      <c r="BA145" s="1106" t="s">
        <v>1760</v>
      </c>
      <c r="BB145" s="1107"/>
      <c r="BC145" s="472" t="s">
        <v>1345</v>
      </c>
    </row>
    <row r="146" spans="1:65" ht="20.25" thickTop="1" thickBot="1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811</v>
      </c>
      <c r="AT146" s="217" t="s">
        <v>1346</v>
      </c>
      <c r="AZ146" s="351"/>
    </row>
    <row r="147" spans="1:65" ht="15.75" thickTop="1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1246</v>
      </c>
      <c r="AI147" s="733" t="s">
        <v>2483</v>
      </c>
      <c r="AJ147" s="467" t="s">
        <v>12832</v>
      </c>
      <c r="AL147" s="907" t="s">
        <v>12833</v>
      </c>
      <c r="AM147" s="253" t="s">
        <v>1247</v>
      </c>
      <c r="AN147" s="251" t="s">
        <v>1248</v>
      </c>
      <c r="AO147" s="71" t="s">
        <v>12835</v>
      </c>
      <c r="AP147" s="252" t="s">
        <v>1249</v>
      </c>
      <c r="AQ147" s="80" t="s">
        <v>12836</v>
      </c>
      <c r="AT147" s="412" t="s">
        <v>1347</v>
      </c>
      <c r="AU147" s="413" t="s">
        <v>1348</v>
      </c>
      <c r="AV147" s="414" t="s">
        <v>1349</v>
      </c>
      <c r="AW147" s="414" t="s">
        <v>1350</v>
      </c>
      <c r="AX147" s="414" t="s">
        <v>1351</v>
      </c>
      <c r="AY147" s="414" t="s">
        <v>1352</v>
      </c>
      <c r="AZ147" s="455" t="s">
        <v>1353</v>
      </c>
      <c r="BA147" s="415" t="s">
        <v>1354</v>
      </c>
      <c r="BB147" s="415" t="s">
        <v>1355</v>
      </c>
      <c r="BC147" s="434" t="s">
        <v>315</v>
      </c>
    </row>
    <row r="148" spans="1:65" ht="15.75" thickBot="1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1250</v>
      </c>
      <c r="AI148" s="345"/>
      <c r="AJ148" s="468" t="s">
        <v>2506</v>
      </c>
      <c r="AL148" s="907" t="s">
        <v>12834</v>
      </c>
      <c r="AM148" s="90" t="s">
        <v>12842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1356</v>
      </c>
      <c r="AY148" s="418" t="s">
        <v>1357</v>
      </c>
      <c r="AZ148" s="456" t="s">
        <v>1358</v>
      </c>
      <c r="BA148" s="418" t="s">
        <v>1359</v>
      </c>
      <c r="BB148" s="418" t="s">
        <v>1360</v>
      </c>
      <c r="BC148" s="435" t="s">
        <v>1360</v>
      </c>
    </row>
    <row r="149" spans="1:65" ht="15.75" thickBot="1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5" t="s">
        <v>12822</v>
      </c>
      <c r="AD149" s="734" t="s">
        <v>12823</v>
      </c>
      <c r="AF149" s="188"/>
      <c r="AG149" s="187" t="s">
        <v>641</v>
      </c>
      <c r="AH149" s="465" t="s">
        <v>1251</v>
      </c>
      <c r="AI149" s="345"/>
      <c r="AJ149" s="468" t="s">
        <v>12824</v>
      </c>
      <c r="AL149" s="907" t="s">
        <v>12839</v>
      </c>
      <c r="AM149" s="905" t="s">
        <v>12843</v>
      </c>
      <c r="AN149" s="500"/>
      <c r="AO149" s="500"/>
      <c r="AP149" s="500"/>
      <c r="AQ149" s="91"/>
      <c r="AT149" s="419">
        <v>1</v>
      </c>
      <c r="AU149" s="436" t="s">
        <v>1361</v>
      </c>
      <c r="AV149" s="440" t="s">
        <v>1362</v>
      </c>
      <c r="AW149" s="440" t="s">
        <v>1363</v>
      </c>
      <c r="AX149" s="420"/>
      <c r="AY149" s="420"/>
      <c r="AZ149" s="457" t="s">
        <v>1364</v>
      </c>
      <c r="BA149" s="432" t="s">
        <v>1365</v>
      </c>
      <c r="BB149" s="445"/>
      <c r="BC149" s="448"/>
      <c r="BD149" s="392" t="s">
        <v>1655</v>
      </c>
      <c r="BE149" s="419" t="s">
        <v>1658</v>
      </c>
    </row>
    <row r="150" spans="1:65" ht="15.75" thickBot="1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1252</v>
      </c>
      <c r="AI150" s="345"/>
      <c r="AJ150" s="468" t="s">
        <v>2507</v>
      </c>
      <c r="AM150" s="90"/>
      <c r="AN150" s="500"/>
      <c r="AO150" s="500"/>
      <c r="AP150" s="500"/>
      <c r="AQ150" s="91"/>
      <c r="AT150" s="421">
        <v>2</v>
      </c>
      <c r="AU150" s="437" t="s">
        <v>1359</v>
      </c>
      <c r="AV150" s="441" t="s">
        <v>1366</v>
      </c>
      <c r="AW150" s="441" t="s">
        <v>1367</v>
      </c>
      <c r="AX150" s="500"/>
      <c r="AY150" s="500"/>
      <c r="AZ150" s="458" t="s">
        <v>1362</v>
      </c>
      <c r="BA150" s="422" t="s">
        <v>2536</v>
      </c>
      <c r="BB150" s="446" t="s">
        <v>1368</v>
      </c>
      <c r="BC150" s="449" t="s">
        <v>1369</v>
      </c>
      <c r="BD150" s="392" t="s">
        <v>1656</v>
      </c>
      <c r="BE150" s="466" t="s">
        <v>1659</v>
      </c>
    </row>
    <row r="151" spans="1:65" ht="15.75" thickBot="1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1253</v>
      </c>
      <c r="AI151" s="345"/>
      <c r="AJ151" s="469" t="s">
        <v>2508</v>
      </c>
      <c r="AM151" s="93"/>
      <c r="AN151" s="94"/>
      <c r="AO151" s="94"/>
      <c r="AP151" s="222"/>
      <c r="AQ151" s="95"/>
      <c r="AT151" s="421">
        <v>3</v>
      </c>
      <c r="AU151" s="437" t="s">
        <v>1370</v>
      </c>
      <c r="AV151" s="441" t="s">
        <v>1371</v>
      </c>
      <c r="AW151" s="441" t="s">
        <v>1372</v>
      </c>
      <c r="AX151" s="500"/>
      <c r="AY151" s="500"/>
      <c r="AZ151" s="458">
        <v>1</v>
      </c>
      <c r="BA151" s="422" t="s">
        <v>2537</v>
      </c>
      <c r="BB151" s="446" t="s">
        <v>1373</v>
      </c>
      <c r="BC151" s="449" t="s">
        <v>1374</v>
      </c>
      <c r="BD151" s="392" t="s">
        <v>1657</v>
      </c>
      <c r="BE151" s="236" t="s">
        <v>2523</v>
      </c>
    </row>
    <row r="152" spans="1:65" ht="19.5" thickTop="1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906" t="s">
        <v>2509</v>
      </c>
      <c r="AO152" s="906" t="s">
        <v>2510</v>
      </c>
      <c r="AQ152" s="906" t="s">
        <v>2511</v>
      </c>
      <c r="AT152" s="421">
        <v>4</v>
      </c>
      <c r="AU152" s="438" t="s">
        <v>1375</v>
      </c>
      <c r="AV152" s="442" t="s">
        <v>2971</v>
      </c>
      <c r="AW152" s="441" t="s">
        <v>1376</v>
      </c>
      <c r="AX152" s="500" t="s">
        <v>1377</v>
      </c>
      <c r="AY152" s="502" t="s">
        <v>1378</v>
      </c>
      <c r="AZ152" s="458" t="s">
        <v>2524</v>
      </c>
      <c r="BA152" s="422" t="s">
        <v>1379</v>
      </c>
      <c r="BB152" s="446" t="s">
        <v>1380</v>
      </c>
      <c r="BC152" s="449" t="s">
        <v>2538</v>
      </c>
    </row>
    <row r="153" spans="1:65" ht="19.5" thickBot="1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1381</v>
      </c>
      <c r="AV153" s="442" t="s">
        <v>2972</v>
      </c>
      <c r="AW153" s="441" t="s">
        <v>1382</v>
      </c>
      <c r="AX153" s="500" t="s">
        <v>1383</v>
      </c>
      <c r="AY153" s="502" t="s">
        <v>1384</v>
      </c>
      <c r="AZ153" s="458" t="s">
        <v>2525</v>
      </c>
      <c r="BA153" s="422" t="s">
        <v>1385</v>
      </c>
      <c r="BB153" s="446" t="s">
        <v>1386</v>
      </c>
      <c r="BC153" s="449" t="s">
        <v>2539</v>
      </c>
    </row>
    <row r="154" spans="1:65" ht="20.25" thickTop="1" thickBot="1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898" t="s">
        <v>2513</v>
      </c>
      <c r="K154" s="176"/>
      <c r="L154" s="100" t="s">
        <v>2516</v>
      </c>
      <c r="M154" s="101"/>
      <c r="N154" s="102" t="s">
        <v>187</v>
      </c>
      <c r="O154" s="904" t="s">
        <v>2582</v>
      </c>
      <c r="P154" s="899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2512</v>
      </c>
      <c r="AT154" s="421">
        <v>6</v>
      </c>
      <c r="AU154" s="438" t="s">
        <v>1387</v>
      </c>
      <c r="AV154" s="442" t="s">
        <v>2973</v>
      </c>
      <c r="AW154" s="441" t="s">
        <v>1388</v>
      </c>
      <c r="AX154" s="500" t="s">
        <v>1389</v>
      </c>
      <c r="AY154" s="502" t="s">
        <v>1390</v>
      </c>
      <c r="AZ154" s="458" t="s">
        <v>2526</v>
      </c>
      <c r="BA154" s="422" t="s">
        <v>1391</v>
      </c>
      <c r="BB154" s="446" t="s">
        <v>1392</v>
      </c>
      <c r="BC154" s="449" t="s">
        <v>2540</v>
      </c>
    </row>
    <row r="155" spans="1:65" ht="18.75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00" t="s">
        <v>2514</v>
      </c>
      <c r="K155" s="177"/>
      <c r="L155" s="107" t="s">
        <v>2517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1393</v>
      </c>
      <c r="AV155" s="442" t="s">
        <v>2974</v>
      </c>
      <c r="AW155" s="441" t="s">
        <v>1394</v>
      </c>
      <c r="AX155" s="500" t="s">
        <v>1395</v>
      </c>
      <c r="AY155" s="502" t="s">
        <v>1396</v>
      </c>
      <c r="AZ155" s="458" t="s">
        <v>2527</v>
      </c>
      <c r="BA155" s="422" t="s">
        <v>1397</v>
      </c>
      <c r="BB155" s="446" t="s">
        <v>1398</v>
      </c>
      <c r="BC155" s="449" t="s">
        <v>2541</v>
      </c>
    </row>
    <row r="156" spans="1:65" ht="19.5" thickBot="1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897" t="s">
        <v>2515</v>
      </c>
      <c r="K156" s="124"/>
      <c r="L156" s="119" t="s">
        <v>2518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1399</v>
      </c>
      <c r="AV156" s="442" t="s">
        <v>2975</v>
      </c>
      <c r="AW156" s="441" t="s">
        <v>1400</v>
      </c>
      <c r="AX156" s="500" t="s">
        <v>1401</v>
      </c>
      <c r="AY156" s="502" t="s">
        <v>1402</v>
      </c>
      <c r="AZ156" s="458" t="s">
        <v>2528</v>
      </c>
      <c r="BA156" s="422" t="s">
        <v>1403</v>
      </c>
      <c r="BB156" s="446" t="s">
        <v>1404</v>
      </c>
      <c r="BC156" s="449" t="s">
        <v>2542</v>
      </c>
    </row>
    <row r="157" spans="1:65" ht="19.5" thickTop="1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1405</v>
      </c>
      <c r="AV157" s="442" t="s">
        <v>2976</v>
      </c>
      <c r="AW157" s="441" t="s">
        <v>1406</v>
      </c>
      <c r="AX157" s="500" t="s">
        <v>1407</v>
      </c>
      <c r="AY157" s="502" t="s">
        <v>1408</v>
      </c>
      <c r="AZ157" s="458" t="s">
        <v>2529</v>
      </c>
      <c r="BA157" s="422" t="s">
        <v>1409</v>
      </c>
      <c r="BB157" s="446" t="s">
        <v>1410</v>
      </c>
      <c r="BC157" s="449" t="s">
        <v>2543</v>
      </c>
      <c r="BM157" s="746"/>
    </row>
    <row r="158" spans="1:65" ht="19.5" thickBot="1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812</v>
      </c>
      <c r="AT158" s="421">
        <v>10</v>
      </c>
      <c r="AU158" s="438" t="s">
        <v>1411</v>
      </c>
      <c r="AV158" s="442" t="s">
        <v>2977</v>
      </c>
      <c r="AW158" s="441" t="s">
        <v>1412</v>
      </c>
      <c r="AX158" s="500" t="s">
        <v>1413</v>
      </c>
      <c r="AY158" s="502" t="s">
        <v>1414</v>
      </c>
      <c r="AZ158" s="458" t="s">
        <v>2530</v>
      </c>
      <c r="BA158" s="422" t="s">
        <v>1415</v>
      </c>
      <c r="BB158" s="446" t="s">
        <v>1416</v>
      </c>
      <c r="BC158" s="449" t="s">
        <v>2544</v>
      </c>
    </row>
    <row r="159" spans="1:65" ht="16.5" thickTop="1" thickBot="1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1254</v>
      </c>
      <c r="AI159" s="345"/>
      <c r="AJ159" s="467" t="s">
        <v>2519</v>
      </c>
      <c r="AM159" s="218"/>
      <c r="AN159" s="71"/>
      <c r="AO159" s="71"/>
      <c r="AP159" s="71"/>
      <c r="AQ159" s="80"/>
      <c r="AT159" s="423">
        <v>11</v>
      </c>
      <c r="AU159" s="438" t="s">
        <v>1417</v>
      </c>
      <c r="AV159" s="442" t="s">
        <v>2978</v>
      </c>
      <c r="AW159" s="441" t="s">
        <v>1418</v>
      </c>
      <c r="AX159" s="500" t="s">
        <v>1419</v>
      </c>
      <c r="AY159" s="502" t="s">
        <v>1420</v>
      </c>
      <c r="AZ159" s="458" t="s">
        <v>2531</v>
      </c>
      <c r="BA159" s="422" t="s">
        <v>1421</v>
      </c>
      <c r="BB159" s="446" t="s">
        <v>1422</v>
      </c>
      <c r="BC159" s="449" t="s">
        <v>2545</v>
      </c>
    </row>
    <row r="160" spans="1:65" ht="16.5" thickTop="1" thickBot="1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1255</v>
      </c>
      <c r="AI160" s="345"/>
      <c r="AJ160" s="470" t="s">
        <v>2520</v>
      </c>
      <c r="AM160" s="93"/>
      <c r="AN160" s="94"/>
      <c r="AO160" s="94"/>
      <c r="AP160" s="94"/>
      <c r="AQ160" s="95"/>
      <c r="AT160" s="423">
        <v>12</v>
      </c>
      <c r="AU160" s="438" t="s">
        <v>1423</v>
      </c>
      <c r="AV160" s="442" t="s">
        <v>2979</v>
      </c>
      <c r="AW160" s="441" t="s">
        <v>1424</v>
      </c>
      <c r="AX160" s="500" t="s">
        <v>1425</v>
      </c>
      <c r="AY160" s="502" t="s">
        <v>1426</v>
      </c>
      <c r="AZ160" s="458" t="s">
        <v>2532</v>
      </c>
      <c r="BA160" s="422" t="s">
        <v>1427</v>
      </c>
      <c r="BB160" s="446" t="s">
        <v>1428</v>
      </c>
      <c r="BC160" s="449" t="s">
        <v>2546</v>
      </c>
    </row>
    <row r="161" spans="1:56" ht="19.5" thickTop="1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1429</v>
      </c>
      <c r="AV161" s="442" t="s">
        <v>2980</v>
      </c>
      <c r="AW161" s="441" t="s">
        <v>1430</v>
      </c>
      <c r="AX161" s="500" t="s">
        <v>1431</v>
      </c>
      <c r="AY161" s="502" t="s">
        <v>1432</v>
      </c>
      <c r="AZ161" s="458" t="s">
        <v>2533</v>
      </c>
      <c r="BA161" s="422" t="s">
        <v>1433</v>
      </c>
      <c r="BB161" s="446" t="s">
        <v>1434</v>
      </c>
      <c r="BC161" s="449" t="s">
        <v>2547</v>
      </c>
    </row>
    <row r="162" spans="1:56" ht="19.5" thickBot="1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1435</v>
      </c>
      <c r="AV162" s="442" t="s">
        <v>2981</v>
      </c>
      <c r="AW162" s="441" t="s">
        <v>1436</v>
      </c>
      <c r="AX162" s="500" t="s">
        <v>1437</v>
      </c>
      <c r="AY162" s="502" t="s">
        <v>1438</v>
      </c>
      <c r="AZ162" s="458" t="s">
        <v>2534</v>
      </c>
      <c r="BA162" s="422" t="s">
        <v>1439</v>
      </c>
      <c r="BB162" s="446" t="s">
        <v>1440</v>
      </c>
      <c r="BC162" s="449" t="s">
        <v>2548</v>
      </c>
    </row>
    <row r="163" spans="1:56" ht="20.25" thickTop="1" thickBot="1">
      <c r="A163" s="12"/>
      <c r="B163" s="500"/>
      <c r="C163" s="500"/>
      <c r="D163" s="500"/>
      <c r="E163" s="500"/>
      <c r="F163" s="500"/>
      <c r="G163" s="98"/>
      <c r="H163" s="17"/>
      <c r="I163" s="99" t="s">
        <v>813</v>
      </c>
      <c r="J163" s="1113" t="s">
        <v>2554</v>
      </c>
      <c r="K163" s="1113"/>
      <c r="L163" s="100"/>
      <c r="M163" s="101"/>
      <c r="N163" s="102" t="s">
        <v>187</v>
      </c>
      <c r="O163" s="1122" t="s">
        <v>2555</v>
      </c>
      <c r="P163" s="112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2521</v>
      </c>
      <c r="AT163" s="424">
        <v>15</v>
      </c>
      <c r="AU163" s="439" t="s">
        <v>1441</v>
      </c>
      <c r="AV163" s="443" t="s">
        <v>2982</v>
      </c>
      <c r="AW163" s="444" t="s">
        <v>1442</v>
      </c>
      <c r="AX163" s="425" t="s">
        <v>1443</v>
      </c>
      <c r="AY163" s="426" t="s">
        <v>1444</v>
      </c>
      <c r="AZ163" s="459" t="s">
        <v>2535</v>
      </c>
      <c r="BA163" s="433" t="s">
        <v>1445</v>
      </c>
      <c r="BB163" s="447" t="s">
        <v>1446</v>
      </c>
      <c r="BC163" s="450" t="s">
        <v>2549</v>
      </c>
    </row>
    <row r="164" spans="1:56" ht="19.5" thickBot="1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1110" t="s">
        <v>2554</v>
      </c>
      <c r="K164" s="111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1447</v>
      </c>
      <c r="BC164" s="471" t="s">
        <v>2550</v>
      </c>
    </row>
    <row r="165" spans="1:56" ht="20.25" thickTop="1" thickBot="1">
      <c r="A165" s="12"/>
      <c r="B165" s="500"/>
      <c r="C165" s="500"/>
      <c r="D165" s="500"/>
      <c r="E165" s="500"/>
      <c r="F165" s="500"/>
      <c r="G165" s="903"/>
      <c r="H165" s="903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1448</v>
      </c>
      <c r="BC165" s="451" t="s">
        <v>2551</v>
      </c>
      <c r="BD165" s="473" t="s">
        <v>1755</v>
      </c>
    </row>
    <row r="166" spans="1:56" ht="20.25" thickTop="1" thickBot="1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3035</v>
      </c>
      <c r="K166" s="176"/>
      <c r="L166" s="199" t="s">
        <v>2556</v>
      </c>
      <c r="M166" s="202"/>
      <c r="N166" s="203" t="s">
        <v>187</v>
      </c>
      <c r="O166" s="896" t="s">
        <v>3036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2522</v>
      </c>
      <c r="BB166" s="429" t="s">
        <v>1449</v>
      </c>
      <c r="BC166" s="452" t="s">
        <v>1342</v>
      </c>
      <c r="BD166" s="473" t="s">
        <v>1756</v>
      </c>
    </row>
    <row r="167" spans="1:56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2557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1450</v>
      </c>
      <c r="BC167" s="452" t="s">
        <v>2552</v>
      </c>
      <c r="BD167" s="473" t="s">
        <v>1757</v>
      </c>
    </row>
    <row r="168" spans="1:56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2558</v>
      </c>
      <c r="M168" s="54"/>
      <c r="N168" s="54"/>
      <c r="O168" s="54"/>
      <c r="P168" s="205"/>
      <c r="AJ168" s="331"/>
      <c r="BB168" s="429" t="s">
        <v>1451</v>
      </c>
      <c r="BC168" s="452" t="s">
        <v>1452</v>
      </c>
      <c r="BD168" s="473"/>
    </row>
    <row r="169" spans="1:56">
      <c r="G169" s="103"/>
      <c r="H169" s="25"/>
      <c r="I169" s="191" t="s">
        <v>265</v>
      </c>
      <c r="J169" s="387" t="s">
        <v>766</v>
      </c>
      <c r="K169" s="177"/>
      <c r="L169" s="389" t="s">
        <v>2559</v>
      </c>
      <c r="M169" s="54"/>
      <c r="N169" s="54"/>
      <c r="O169" s="54"/>
      <c r="P169" s="205"/>
      <c r="BB169" s="429" t="s">
        <v>1453</v>
      </c>
      <c r="BC169" s="453" t="s">
        <v>2553</v>
      </c>
      <c r="BD169" s="473"/>
    </row>
    <row r="170" spans="1:56" ht="15.75" thickBot="1">
      <c r="A170" s="502"/>
      <c r="G170" s="103"/>
      <c r="H170" s="25"/>
      <c r="I170" s="191" t="s">
        <v>261</v>
      </c>
      <c r="J170" s="387" t="s">
        <v>3034</v>
      </c>
      <c r="K170" s="177"/>
      <c r="L170" s="389" t="s">
        <v>2560</v>
      </c>
      <c r="M170" s="54"/>
      <c r="N170" s="54"/>
      <c r="O170" s="54"/>
      <c r="P170" s="205"/>
      <c r="BB170" s="429" t="s">
        <v>1454</v>
      </c>
      <c r="BC170" s="454" t="s">
        <v>1664</v>
      </c>
      <c r="BD170" s="473"/>
    </row>
    <row r="171" spans="1:56" ht="15.75" thickBot="1">
      <c r="G171" s="116"/>
      <c r="H171" s="200"/>
      <c r="I171" s="201" t="s">
        <v>266</v>
      </c>
      <c r="J171" s="388" t="s">
        <v>767</v>
      </c>
      <c r="K171" s="381"/>
      <c r="L171" s="390" t="s">
        <v>2561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180</v>
      </c>
      <c r="G173" s="25"/>
      <c r="M173" s="54"/>
      <c r="N173" s="54"/>
      <c r="O173" s="54"/>
      <c r="P173" s="54"/>
      <c r="AA173" s="245" t="s">
        <v>12809</v>
      </c>
      <c r="AB173" s="245" t="s">
        <v>332</v>
      </c>
      <c r="AC173" s="206" t="s">
        <v>814</v>
      </c>
      <c r="AD173" s="206" t="s">
        <v>815</v>
      </c>
      <c r="AE173" s="207" t="s">
        <v>816</v>
      </c>
      <c r="AF173" s="207" t="s">
        <v>817</v>
      </c>
      <c r="AG173" s="207" t="s">
        <v>818</v>
      </c>
      <c r="AH173" s="240" t="s">
        <v>315</v>
      </c>
    </row>
    <row r="174" spans="1:56" ht="16.5" thickTop="1" thickBot="1">
      <c r="A174" s="208">
        <v>1</v>
      </c>
      <c r="B174" s="209" t="s">
        <v>417</v>
      </c>
      <c r="C174" s="210"/>
      <c r="D174" s="210"/>
      <c r="E174" s="210"/>
      <c r="F174" s="210"/>
      <c r="G174" s="903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12810</v>
      </c>
      <c r="AB174" s="724" t="s">
        <v>1256</v>
      </c>
      <c r="AC174" s="725" t="s">
        <v>1257</v>
      </c>
      <c r="AD174" s="725" t="s">
        <v>1258</v>
      </c>
      <c r="AE174" s="725" t="s">
        <v>1259</v>
      </c>
      <c r="AF174" s="726" t="s">
        <v>1260</v>
      </c>
      <c r="AG174" s="474" t="s">
        <v>2562</v>
      </c>
      <c r="AH174" s="475" t="s">
        <v>12815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9" t="s">
        <v>578</v>
      </c>
      <c r="AJ177" s="236" t="s">
        <v>2563</v>
      </c>
    </row>
    <row r="178" spans="3:52" ht="16.5" thickTop="1" thickBot="1">
      <c r="C178" s="1119" t="s">
        <v>745</v>
      </c>
      <c r="D178" s="1120"/>
      <c r="E178" s="1121"/>
      <c r="G178" s="25"/>
      <c r="M178" s="54"/>
      <c r="N178" s="54"/>
      <c r="O178" s="54"/>
      <c r="P178" s="54"/>
    </row>
    <row r="179" spans="3:52" ht="17.25" thickTop="1" thickBot="1">
      <c r="C179" s="211" t="s">
        <v>566</v>
      </c>
      <c r="D179" s="219" t="s">
        <v>2566</v>
      </c>
      <c r="E179" s="212" t="s">
        <v>2571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2564</v>
      </c>
      <c r="AP179" s="254" t="s">
        <v>353</v>
      </c>
      <c r="AQ179" s="392" t="s">
        <v>2565</v>
      </c>
    </row>
    <row r="180" spans="3:52">
      <c r="C180" s="213" t="s">
        <v>567</v>
      </c>
      <c r="D180" s="220" t="s">
        <v>2567</v>
      </c>
      <c r="E180" s="214" t="s">
        <v>2572</v>
      </c>
      <c r="G180" s="25"/>
      <c r="M180" s="54"/>
      <c r="N180" s="54"/>
      <c r="O180" s="54"/>
      <c r="P180" s="54"/>
    </row>
    <row r="181" spans="3:52">
      <c r="C181" s="213" t="s">
        <v>568</v>
      </c>
      <c r="D181" s="220" t="s">
        <v>2568</v>
      </c>
      <c r="E181" s="214" t="s">
        <v>2573</v>
      </c>
      <c r="G181" s="25"/>
      <c r="M181" s="54"/>
      <c r="N181" s="54"/>
      <c r="O181" s="54"/>
      <c r="P181" s="54"/>
      <c r="AZ181" s="485"/>
    </row>
    <row r="182" spans="3:52">
      <c r="C182" s="213" t="s">
        <v>819</v>
      </c>
      <c r="D182" s="220" t="s">
        <v>2569</v>
      </c>
      <c r="E182" s="214" t="s">
        <v>2574</v>
      </c>
      <c r="G182" s="25"/>
      <c r="M182" s="54"/>
      <c r="N182" s="54"/>
      <c r="O182" s="54"/>
      <c r="P182" s="54"/>
      <c r="AZ182" s="485"/>
    </row>
    <row r="183" spans="3:52">
      <c r="C183" s="213" t="s">
        <v>569</v>
      </c>
      <c r="D183" s="220" t="s">
        <v>2570</v>
      </c>
      <c r="E183" s="214" t="s">
        <v>2575</v>
      </c>
      <c r="G183" s="25"/>
      <c r="M183" s="54"/>
      <c r="N183" s="54"/>
      <c r="O183" s="54"/>
      <c r="P183" s="54"/>
      <c r="AZ183" s="485"/>
    </row>
    <row r="184" spans="3:52">
      <c r="C184" s="213" t="s">
        <v>570</v>
      </c>
      <c r="D184" s="220" t="s">
        <v>12811</v>
      </c>
      <c r="E184" s="214" t="s">
        <v>2576</v>
      </c>
      <c r="G184" s="25"/>
      <c r="M184" s="54"/>
      <c r="N184" s="54"/>
      <c r="O184" s="54"/>
      <c r="P184" s="54"/>
      <c r="AZ184" s="485"/>
    </row>
    <row r="185" spans="3:52">
      <c r="C185" s="213" t="s">
        <v>571</v>
      </c>
      <c r="D185" s="246" t="s">
        <v>1261</v>
      </c>
      <c r="E185" s="214" t="s">
        <v>2577</v>
      </c>
      <c r="G185" s="25"/>
      <c r="M185" s="54"/>
      <c r="N185" s="54"/>
      <c r="O185" s="54"/>
      <c r="P185" s="54"/>
      <c r="AZ185" s="485"/>
    </row>
    <row r="186" spans="3:52">
      <c r="C186" s="213" t="s">
        <v>572</v>
      </c>
      <c r="D186" s="220" t="s">
        <v>12819</v>
      </c>
      <c r="E186" s="214" t="s">
        <v>2578</v>
      </c>
      <c r="G186" s="25"/>
      <c r="M186" s="54"/>
      <c r="N186" s="54"/>
      <c r="O186" s="54"/>
      <c r="P186" s="54"/>
      <c r="AZ186" s="485"/>
    </row>
    <row r="187" spans="3:52">
      <c r="C187" s="213" t="s">
        <v>573</v>
      </c>
      <c r="D187" s="220" t="s">
        <v>13114</v>
      </c>
      <c r="E187" s="214" t="s">
        <v>3032</v>
      </c>
      <c r="G187" s="25"/>
      <c r="M187" s="54"/>
      <c r="N187" s="54"/>
      <c r="O187" s="54"/>
      <c r="P187" s="54"/>
      <c r="AZ187" s="485"/>
    </row>
    <row r="188" spans="3:52" ht="15.75" thickBot="1">
      <c r="C188" s="215" t="s">
        <v>574</v>
      </c>
      <c r="D188" s="221" t="s">
        <v>12820</v>
      </c>
      <c r="E188" s="216" t="s">
        <v>3033</v>
      </c>
      <c r="G188" s="25"/>
      <c r="M188" s="54"/>
      <c r="N188" s="54"/>
      <c r="O188" s="54"/>
      <c r="P188" s="54"/>
      <c r="AZ188" s="485"/>
    </row>
    <row r="189" spans="3:52" ht="15.75" thickTop="1">
      <c r="G189" s="25"/>
      <c r="M189" s="54"/>
      <c r="N189" s="54"/>
      <c r="O189" s="54"/>
      <c r="P189" s="54"/>
      <c r="AZ189" s="485"/>
    </row>
    <row r="190" spans="3:52">
      <c r="G190" s="25"/>
      <c r="M190" s="54"/>
      <c r="N190" s="54"/>
      <c r="O190" s="54"/>
      <c r="P190" s="54"/>
      <c r="AZ190" s="485"/>
    </row>
  </sheetData>
  <mergeCells count="52">
    <mergeCell ref="AP1:AQ1"/>
    <mergeCell ref="J15:K15"/>
    <mergeCell ref="O15:P15"/>
    <mergeCell ref="J16:K16"/>
    <mergeCell ref="J17:K17"/>
    <mergeCell ref="J18:K18"/>
    <mergeCell ref="J19:K19"/>
    <mergeCell ref="AG56:AH56"/>
    <mergeCell ref="J66:K66"/>
    <mergeCell ref="O66:P66"/>
    <mergeCell ref="J34:K34"/>
    <mergeCell ref="AG38:AH38"/>
    <mergeCell ref="AG22:AH22"/>
    <mergeCell ref="J48:K48"/>
    <mergeCell ref="O48:P48"/>
    <mergeCell ref="J49:K49"/>
    <mergeCell ref="J50:K50"/>
    <mergeCell ref="C178:E178"/>
    <mergeCell ref="J163:K163"/>
    <mergeCell ref="J86:K86"/>
    <mergeCell ref="O163:P163"/>
    <mergeCell ref="J164:K164"/>
    <mergeCell ref="J119:K119"/>
    <mergeCell ref="J120:K120"/>
    <mergeCell ref="J102:K102"/>
    <mergeCell ref="J118:K118"/>
    <mergeCell ref="O118:P118"/>
    <mergeCell ref="O102:P102"/>
    <mergeCell ref="J103:K103"/>
    <mergeCell ref="J104:K104"/>
    <mergeCell ref="G78:H78"/>
    <mergeCell ref="AG111:AH111"/>
    <mergeCell ref="AG95:AH95"/>
    <mergeCell ref="G24:H24"/>
    <mergeCell ref="J32:K32"/>
    <mergeCell ref="O32:P32"/>
    <mergeCell ref="J33:K33"/>
    <mergeCell ref="G40:H40"/>
    <mergeCell ref="G58:H58"/>
    <mergeCell ref="J67:K67"/>
    <mergeCell ref="J68:K68"/>
    <mergeCell ref="J87:K87"/>
    <mergeCell ref="BA144:BB144"/>
    <mergeCell ref="BA145:BB145"/>
    <mergeCell ref="O86:P86"/>
    <mergeCell ref="J88:K88"/>
    <mergeCell ref="AG76:AH76"/>
    <mergeCell ref="AG127:AH127"/>
    <mergeCell ref="J134:K134"/>
    <mergeCell ref="O134:P134"/>
    <mergeCell ref="J135:K135"/>
    <mergeCell ref="J136:K136"/>
  </mergeCells>
  <conditionalFormatting sqref="K166:K168 J166:J170">
    <cfRule type="cellIs" dxfId="41" priority="3" stopIfTrue="1" operator="lessThan">
      <formula>M156</formula>
    </cfRule>
  </conditionalFormatting>
  <conditionalFormatting sqref="K170">
    <cfRule type="cellIs" dxfId="40" priority="2" stopIfTrue="1" operator="lessThan">
      <formula>N167</formula>
    </cfRule>
  </conditionalFormatting>
  <conditionalFormatting sqref="J171">
    <cfRule type="cellIs" dxfId="39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H11"/>
  <sheetViews>
    <sheetView workbookViewId="0">
      <selection activeCell="E11" sqref="E11"/>
    </sheetView>
  </sheetViews>
  <sheetFormatPr defaultColWidth="12.28515625" defaultRowHeight="15"/>
  <cols>
    <col min="1" max="5" width="12.28515625" style="485"/>
    <col min="6" max="6" width="23.7109375" style="485" customWidth="1"/>
    <col min="7" max="8" width="27.5703125" style="485" customWidth="1"/>
    <col min="9" max="10" width="23.7109375" style="485" customWidth="1"/>
    <col min="11" max="12" width="12.28515625" style="485"/>
    <col min="13" max="13" width="22" style="485" customWidth="1"/>
    <col min="14" max="18" width="12.28515625" style="485"/>
    <col min="19" max="19" width="22" style="485" customWidth="1"/>
    <col min="20" max="23" width="19.140625" style="485" customWidth="1"/>
    <col min="24" max="24" width="26.28515625" style="485" customWidth="1"/>
    <col min="25" max="25" width="23.5703125" style="485" customWidth="1"/>
    <col min="26" max="26" width="18.140625" style="485" customWidth="1"/>
    <col min="27" max="27" width="20.85546875" style="485" customWidth="1"/>
    <col min="28" max="28" width="22" style="485" customWidth="1"/>
    <col min="29" max="29" width="19.5703125" style="485" customWidth="1"/>
    <col min="30" max="30" width="12.28515625" style="485"/>
    <col min="31" max="31" width="14.85546875" style="485" customWidth="1"/>
    <col min="32" max="32" width="15.5703125" style="485" customWidth="1"/>
    <col min="33" max="33" width="12.28515625" style="485"/>
    <col min="34" max="34" width="19" style="485" customWidth="1"/>
    <col min="35" max="35" width="19.28515625" style="485" customWidth="1"/>
    <col min="36" max="36" width="18.85546875" style="485" customWidth="1"/>
    <col min="37" max="46" width="26.85546875" style="485" customWidth="1"/>
    <col min="47" max="47" width="12.28515625" style="485"/>
    <col min="48" max="50" width="16.28515625" style="485" customWidth="1"/>
    <col min="51" max="51" width="20.5703125" style="485" customWidth="1"/>
    <col min="52" max="52" width="17.85546875" style="485" customWidth="1"/>
    <col min="53" max="53" width="12.28515625" style="485"/>
    <col min="54" max="54" width="20.5703125" style="485" customWidth="1"/>
    <col min="55" max="55" width="17.85546875" style="485" customWidth="1"/>
    <col min="56" max="57" width="12.28515625" style="485"/>
    <col min="58" max="58" width="23" style="485" customWidth="1"/>
    <col min="59" max="16384" width="12.28515625" style="485"/>
  </cols>
  <sheetData>
    <row r="1" spans="1:60" s="78" customFormat="1">
      <c r="A1" s="280" t="s">
        <v>147</v>
      </c>
      <c r="B1" s="280" t="s">
        <v>148</v>
      </c>
      <c r="C1" s="280" t="s">
        <v>25</v>
      </c>
      <c r="D1" s="280" t="s">
        <v>151</v>
      </c>
      <c r="E1" s="280" t="s">
        <v>12929</v>
      </c>
      <c r="F1" s="281" t="s">
        <v>56</v>
      </c>
      <c r="G1" s="281" t="s">
        <v>361</v>
      </c>
      <c r="H1" s="281" t="s">
        <v>12926</v>
      </c>
      <c r="I1" s="281" t="s">
        <v>360</v>
      </c>
      <c r="J1" s="281" t="s">
        <v>362</v>
      </c>
      <c r="K1" s="282" t="s">
        <v>53</v>
      </c>
      <c r="L1" s="283" t="s">
        <v>161</v>
      </c>
      <c r="M1" s="284" t="s">
        <v>163</v>
      </c>
      <c r="N1" s="283" t="s">
        <v>162</v>
      </c>
      <c r="O1" s="282" t="s">
        <v>164</v>
      </c>
      <c r="P1" s="281" t="s">
        <v>60</v>
      </c>
      <c r="Q1" s="281" t="s">
        <v>61</v>
      </c>
      <c r="R1" s="281" t="s">
        <v>62</v>
      </c>
      <c r="S1" s="282" t="s">
        <v>63</v>
      </c>
      <c r="T1" s="282" t="s">
        <v>173</v>
      </c>
      <c r="U1" s="282" t="s">
        <v>319</v>
      </c>
      <c r="V1" s="504" t="s">
        <v>313</v>
      </c>
      <c r="W1" s="504" t="s">
        <v>333</v>
      </c>
      <c r="X1" s="78" t="s">
        <v>182</v>
      </c>
      <c r="Y1" s="78" t="s">
        <v>92</v>
      </c>
      <c r="Z1" s="78" t="s">
        <v>185</v>
      </c>
      <c r="AA1" s="78" t="s">
        <v>192</v>
      </c>
      <c r="AB1" s="78" t="s">
        <v>193</v>
      </c>
      <c r="AC1" s="78" t="s">
        <v>194</v>
      </c>
      <c r="AD1" s="78" t="s">
        <v>195</v>
      </c>
      <c r="AE1" s="78" t="s">
        <v>196</v>
      </c>
      <c r="AF1" s="280" t="s">
        <v>304</v>
      </c>
      <c r="AG1" s="280" t="s">
        <v>316</v>
      </c>
      <c r="AH1" s="77" t="s">
        <v>447</v>
      </c>
      <c r="AI1" s="77" t="s">
        <v>448</v>
      </c>
      <c r="AJ1" s="77" t="s">
        <v>451</v>
      </c>
      <c r="AK1" s="77" t="s">
        <v>453</v>
      </c>
      <c r="AL1" s="77" t="s">
        <v>493</v>
      </c>
      <c r="AM1" s="77" t="s">
        <v>492</v>
      </c>
      <c r="AN1" s="77" t="s">
        <v>335</v>
      </c>
      <c r="AO1" s="77" t="s">
        <v>657</v>
      </c>
      <c r="AP1" s="77" t="s">
        <v>660</v>
      </c>
      <c r="AQ1" s="77" t="s">
        <v>665</v>
      </c>
      <c r="AR1" s="77" t="s">
        <v>655</v>
      </c>
      <c r="AS1" s="77" t="s">
        <v>651</v>
      </c>
      <c r="AT1" s="814" t="s">
        <v>653</v>
      </c>
      <c r="AU1" s="815" t="s">
        <v>661</v>
      </c>
      <c r="AV1" s="815" t="s">
        <v>3145</v>
      </c>
      <c r="AW1" s="815" t="s">
        <v>3146</v>
      </c>
      <c r="AX1" s="815" t="s">
        <v>3147</v>
      </c>
      <c r="AY1" s="815" t="s">
        <v>3244</v>
      </c>
      <c r="AZ1" s="815" t="s">
        <v>3243</v>
      </c>
      <c r="BA1" s="815" t="s">
        <v>3245</v>
      </c>
      <c r="BB1" s="815" t="s">
        <v>3269</v>
      </c>
      <c r="BC1" s="815" t="s">
        <v>3270</v>
      </c>
      <c r="BD1" s="815" t="s">
        <v>3900</v>
      </c>
      <c r="BE1" s="815" t="s">
        <v>3533</v>
      </c>
      <c r="BF1" s="815" t="s">
        <v>3899</v>
      </c>
      <c r="BG1" s="815" t="s">
        <v>689</v>
      </c>
      <c r="BH1" s="815" t="s">
        <v>8836</v>
      </c>
    </row>
    <row r="2" spans="1:60" s="78" customFormat="1">
      <c r="A2" s="278" t="s">
        <v>429</v>
      </c>
      <c r="B2" s="279"/>
      <c r="C2" s="279"/>
      <c r="D2" s="279"/>
      <c r="E2" s="279"/>
      <c r="F2" s="285"/>
      <c r="G2" s="285"/>
      <c r="H2" s="285"/>
      <c r="I2" s="285"/>
      <c r="J2" s="285"/>
      <c r="K2" s="286"/>
      <c r="L2" s="287"/>
      <c r="M2" s="288"/>
      <c r="N2" s="287"/>
      <c r="O2" s="286"/>
      <c r="P2" s="285"/>
      <c r="Q2" s="285"/>
      <c r="R2" s="285"/>
      <c r="S2" s="286"/>
      <c r="T2" s="286"/>
      <c r="U2" s="286"/>
      <c r="V2" s="286"/>
      <c r="W2" s="286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</row>
    <row r="3" spans="1:60" s="78" customFormat="1">
      <c r="A3" s="278" t="s">
        <v>430</v>
      </c>
      <c r="B3" s="279"/>
      <c r="C3" s="279"/>
      <c r="D3" s="279"/>
      <c r="E3" s="279"/>
      <c r="F3" s="285"/>
      <c r="G3" s="285"/>
      <c r="H3" s="285"/>
      <c r="I3" s="285"/>
      <c r="J3" s="285"/>
      <c r="K3" s="286"/>
      <c r="L3" s="287"/>
      <c r="M3" s="288"/>
      <c r="N3" s="287"/>
      <c r="O3" s="286"/>
      <c r="P3" s="285"/>
      <c r="Q3" s="285"/>
      <c r="R3" s="285"/>
      <c r="S3" s="286"/>
      <c r="T3" s="286"/>
      <c r="U3" s="286"/>
      <c r="V3" s="286"/>
      <c r="W3" s="286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</row>
    <row r="4" spans="1:60">
      <c r="A4" s="73" t="s">
        <v>143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224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</row>
    <row r="5" spans="1:60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  <c r="J5" s="73" t="s">
        <v>152</v>
      </c>
      <c r="K5" s="73" t="s">
        <v>152</v>
      </c>
      <c r="L5" s="73" t="s">
        <v>152</v>
      </c>
      <c r="M5" s="73" t="s">
        <v>152</v>
      </c>
      <c r="N5" s="73" t="s">
        <v>152</v>
      </c>
      <c r="O5" s="73" t="s">
        <v>152</v>
      </c>
      <c r="P5" s="73" t="s">
        <v>152</v>
      </c>
      <c r="Q5" s="73" t="s">
        <v>152</v>
      </c>
      <c r="R5" s="73" t="s">
        <v>152</v>
      </c>
      <c r="S5" s="73" t="s">
        <v>152</v>
      </c>
      <c r="T5" s="73" t="s">
        <v>152</v>
      </c>
      <c r="U5" s="73" t="s">
        <v>152</v>
      </c>
      <c r="V5" s="73" t="s">
        <v>152</v>
      </c>
      <c r="W5" s="73" t="s">
        <v>152</v>
      </c>
      <c r="X5" s="73" t="s">
        <v>152</v>
      </c>
      <c r="Y5" s="73" t="s">
        <v>152</v>
      </c>
      <c r="Z5" s="73" t="s">
        <v>152</v>
      </c>
      <c r="AA5" s="73" t="s">
        <v>152</v>
      </c>
      <c r="AB5" s="73" t="s">
        <v>152</v>
      </c>
      <c r="AC5" s="73" t="s">
        <v>152</v>
      </c>
      <c r="AD5" s="73" t="s">
        <v>152</v>
      </c>
      <c r="AE5" s="224" t="s">
        <v>152</v>
      </c>
      <c r="AF5" s="73" t="s">
        <v>152</v>
      </c>
      <c r="AG5" s="73" t="s">
        <v>152</v>
      </c>
      <c r="AH5" s="73" t="s">
        <v>152</v>
      </c>
      <c r="AI5" s="73" t="s">
        <v>152</v>
      </c>
      <c r="AJ5" s="73" t="s">
        <v>152</v>
      </c>
      <c r="AK5" s="73" t="s">
        <v>152</v>
      </c>
      <c r="AL5" s="73" t="s">
        <v>126</v>
      </c>
      <c r="AM5" s="73" t="s">
        <v>152</v>
      </c>
      <c r="AN5" s="73" t="s">
        <v>152</v>
      </c>
      <c r="AO5" s="73" t="s">
        <v>152</v>
      </c>
      <c r="AP5" s="73" t="s">
        <v>152</v>
      </c>
      <c r="AQ5" s="73" t="s">
        <v>152</v>
      </c>
      <c r="AR5" s="73" t="s">
        <v>152</v>
      </c>
      <c r="AS5" s="73" t="s">
        <v>152</v>
      </c>
      <c r="AT5" s="73" t="s">
        <v>152</v>
      </c>
      <c r="AU5" s="73" t="s">
        <v>152</v>
      </c>
      <c r="AV5" s="73" t="s">
        <v>152</v>
      </c>
      <c r="AW5" s="73" t="s">
        <v>152</v>
      </c>
      <c r="AX5" s="73" t="s">
        <v>152</v>
      </c>
      <c r="AY5" s="73" t="s">
        <v>152</v>
      </c>
      <c r="AZ5" s="73" t="s">
        <v>152</v>
      </c>
      <c r="BA5" s="73" t="s">
        <v>152</v>
      </c>
      <c r="BB5" s="73" t="s">
        <v>152</v>
      </c>
      <c r="BC5" s="73" t="s">
        <v>152</v>
      </c>
      <c r="BD5" s="73" t="s">
        <v>152</v>
      </c>
      <c r="BE5" s="73" t="s">
        <v>152</v>
      </c>
      <c r="BF5" s="73" t="s">
        <v>152</v>
      </c>
      <c r="BG5" s="73" t="s">
        <v>152</v>
      </c>
      <c r="BH5" s="73" t="s">
        <v>152</v>
      </c>
    </row>
    <row r="6" spans="1:60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153</v>
      </c>
      <c r="F6" s="73" t="s">
        <v>411</v>
      </c>
      <c r="G6" s="73" t="s">
        <v>153</v>
      </c>
      <c r="H6" s="73" t="s">
        <v>153</v>
      </c>
      <c r="I6" s="73" t="s">
        <v>158</v>
      </c>
      <c r="J6" s="73" t="s">
        <v>411</v>
      </c>
      <c r="K6" s="73" t="s">
        <v>160</v>
      </c>
      <c r="L6" s="73" t="s">
        <v>160</v>
      </c>
      <c r="M6" s="73" t="s">
        <v>158</v>
      </c>
      <c r="N6" s="73" t="s">
        <v>158</v>
      </c>
      <c r="O6" s="73" t="s">
        <v>158</v>
      </c>
      <c r="P6" s="73" t="s">
        <v>160</v>
      </c>
      <c r="Q6" s="73" t="s">
        <v>158</v>
      </c>
      <c r="R6" s="73" t="s">
        <v>160</v>
      </c>
      <c r="S6" s="73" t="s">
        <v>158</v>
      </c>
      <c r="T6" s="73" t="s">
        <v>158</v>
      </c>
      <c r="U6" s="73" t="s">
        <v>158</v>
      </c>
      <c r="V6" s="73" t="s">
        <v>158</v>
      </c>
      <c r="W6" s="73" t="s">
        <v>158</v>
      </c>
      <c r="X6" s="73" t="s">
        <v>158</v>
      </c>
      <c r="Y6" s="73" t="s">
        <v>158</v>
      </c>
      <c r="Z6" s="73" t="s">
        <v>160</v>
      </c>
      <c r="AA6" s="73" t="s">
        <v>158</v>
      </c>
      <c r="AB6" s="73" t="s">
        <v>158</v>
      </c>
      <c r="AC6" s="73" t="s">
        <v>158</v>
      </c>
      <c r="AD6" s="73" t="s">
        <v>158</v>
      </c>
      <c r="AE6" s="224" t="s">
        <v>158</v>
      </c>
      <c r="AF6" s="73" t="s">
        <v>158</v>
      </c>
      <c r="AG6" s="73" t="s">
        <v>158</v>
      </c>
      <c r="AH6" s="73" t="s">
        <v>158</v>
      </c>
      <c r="AI6" s="73" t="s">
        <v>160</v>
      </c>
      <c r="AJ6" s="73" t="s">
        <v>160</v>
      </c>
      <c r="AK6" s="73" t="s">
        <v>160</v>
      </c>
      <c r="AL6" s="73" t="s">
        <v>160</v>
      </c>
      <c r="AM6" s="73" t="s">
        <v>160</v>
      </c>
      <c r="AN6" s="73" t="s">
        <v>158</v>
      </c>
      <c r="AO6" s="73" t="s">
        <v>158</v>
      </c>
      <c r="AP6" s="73" t="s">
        <v>158</v>
      </c>
      <c r="AQ6" s="73" t="s">
        <v>158</v>
      </c>
      <c r="AR6" s="73" t="s">
        <v>158</v>
      </c>
      <c r="AS6" s="73" t="s">
        <v>158</v>
      </c>
      <c r="AT6" s="73" t="s">
        <v>160</v>
      </c>
      <c r="AU6" s="73" t="s">
        <v>411</v>
      </c>
      <c r="AV6" s="73" t="s">
        <v>158</v>
      </c>
      <c r="AW6" s="73" t="s">
        <v>158</v>
      </c>
      <c r="AX6" s="73" t="s">
        <v>158</v>
      </c>
      <c r="AY6" s="73" t="s">
        <v>158</v>
      </c>
      <c r="AZ6" s="73" t="s">
        <v>158</v>
      </c>
      <c r="BA6" s="73" t="s">
        <v>158</v>
      </c>
      <c r="BB6" s="73" t="s">
        <v>158</v>
      </c>
      <c r="BC6" s="73" t="s">
        <v>158</v>
      </c>
      <c r="BD6" s="73" t="s">
        <v>158</v>
      </c>
      <c r="BE6" s="73" t="s">
        <v>158</v>
      </c>
      <c r="BF6" s="73" t="s">
        <v>158</v>
      </c>
      <c r="BG6" s="73" t="s">
        <v>153</v>
      </c>
      <c r="BH6" s="73" t="s">
        <v>158</v>
      </c>
    </row>
    <row r="7" spans="1:60">
      <c r="A7" s="74" t="s">
        <v>394</v>
      </c>
      <c r="B7" s="73" t="s">
        <v>145</v>
      </c>
      <c r="C7" s="74" t="s">
        <v>154</v>
      </c>
      <c r="D7" s="74" t="s">
        <v>155</v>
      </c>
      <c r="E7" s="74" t="s">
        <v>2247</v>
      </c>
      <c r="F7" s="74" t="s">
        <v>410</v>
      </c>
      <c r="G7" s="74" t="s">
        <v>364</v>
      </c>
      <c r="H7" s="74" t="s">
        <v>12927</v>
      </c>
      <c r="I7" s="74" t="s">
        <v>363</v>
      </c>
      <c r="J7" s="255" t="s">
        <v>412</v>
      </c>
      <c r="K7" s="74" t="s">
        <v>435</v>
      </c>
      <c r="L7" s="74" t="s">
        <v>172</v>
      </c>
      <c r="M7" s="74" t="s">
        <v>171</v>
      </c>
      <c r="N7" s="74" t="s">
        <v>170</v>
      </c>
      <c r="O7" s="74" t="s">
        <v>159</v>
      </c>
      <c r="P7" s="74" t="s">
        <v>169</v>
      </c>
      <c r="Q7" s="74" t="s">
        <v>168</v>
      </c>
      <c r="R7" s="74" t="s">
        <v>167</v>
      </c>
      <c r="S7" s="74" t="s">
        <v>166</v>
      </c>
      <c r="T7" s="74" t="s">
        <v>165</v>
      </c>
      <c r="U7" s="74" t="s">
        <v>318</v>
      </c>
      <c r="V7" s="74" t="s">
        <v>320</v>
      </c>
      <c r="W7" s="74" t="s">
        <v>334</v>
      </c>
      <c r="X7" s="74" t="s">
        <v>181</v>
      </c>
      <c r="Y7" s="74" t="s">
        <v>183</v>
      </c>
      <c r="Z7" s="74" t="s">
        <v>184</v>
      </c>
      <c r="AA7" s="74" t="s">
        <v>197</v>
      </c>
      <c r="AB7" s="74" t="s">
        <v>198</v>
      </c>
      <c r="AC7" s="74" t="s">
        <v>199</v>
      </c>
      <c r="AD7" s="74" t="s">
        <v>200</v>
      </c>
      <c r="AE7" s="225" t="s">
        <v>201</v>
      </c>
      <c r="AF7" s="74" t="s">
        <v>305</v>
      </c>
      <c r="AG7" s="74" t="s">
        <v>317</v>
      </c>
      <c r="AH7" s="74" t="s">
        <v>450</v>
      </c>
      <c r="AI7" s="74" t="s">
        <v>449</v>
      </c>
      <c r="AJ7" s="74" t="s">
        <v>452</v>
      </c>
      <c r="AK7" s="74" t="s">
        <v>454</v>
      </c>
      <c r="AL7" s="74" t="s">
        <v>487</v>
      </c>
      <c r="AM7" s="74" t="s">
        <v>488</v>
      </c>
      <c r="AN7" s="74" t="s">
        <v>506</v>
      </c>
      <c r="AO7" s="74" t="s">
        <v>683</v>
      </c>
      <c r="AP7" s="74" t="s">
        <v>684</v>
      </c>
      <c r="AQ7" s="74" t="s">
        <v>685</v>
      </c>
      <c r="AR7" s="74" t="s">
        <v>686</v>
      </c>
      <c r="AS7" s="74" t="s">
        <v>687</v>
      </c>
      <c r="AT7" s="74" t="s">
        <v>688</v>
      </c>
      <c r="AU7" s="74" t="s">
        <v>773</v>
      </c>
      <c r="AV7" s="74" t="s">
        <v>3148</v>
      </c>
      <c r="AW7" s="74" t="s">
        <v>3149</v>
      </c>
      <c r="AX7" s="74" t="s">
        <v>3150</v>
      </c>
      <c r="AY7" s="74" t="s">
        <v>3246</v>
      </c>
      <c r="AZ7" s="74" t="s">
        <v>3250</v>
      </c>
      <c r="BA7" s="74" t="s">
        <v>3249</v>
      </c>
      <c r="BB7" s="74" t="s">
        <v>3271</v>
      </c>
      <c r="BC7" s="74" t="s">
        <v>3272</v>
      </c>
      <c r="BD7" s="74" t="s">
        <v>3271</v>
      </c>
      <c r="BE7" s="74" t="s">
        <v>3534</v>
      </c>
      <c r="BF7" s="74" t="s">
        <v>3901</v>
      </c>
      <c r="BG7" s="74" t="s">
        <v>3902</v>
      </c>
      <c r="BH7" s="74" t="s">
        <v>12821</v>
      </c>
    </row>
    <row r="8" spans="1:60">
      <c r="A8" s="73" t="s">
        <v>146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224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</row>
    <row r="9" spans="1:60">
      <c r="A9" s="72" t="s">
        <v>419</v>
      </c>
      <c r="B9" s="72"/>
      <c r="C9" s="72"/>
      <c r="D9" s="72"/>
      <c r="E9" s="75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226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</row>
    <row r="10" spans="1:60">
      <c r="A10" s="75" t="s">
        <v>149</v>
      </c>
      <c r="B10" s="72" t="s">
        <v>150</v>
      </c>
      <c r="C10" s="72" t="s">
        <v>2291</v>
      </c>
      <c r="D10" s="72" t="s">
        <v>2292</v>
      </c>
      <c r="E10" s="75" t="s">
        <v>12930</v>
      </c>
      <c r="F10" s="680" t="s">
        <v>2311</v>
      </c>
      <c r="G10" s="76" t="s">
        <v>3239</v>
      </c>
      <c r="H10" s="76" t="s">
        <v>12928</v>
      </c>
      <c r="I10" s="76" t="s">
        <v>3268</v>
      </c>
      <c r="J10" s="76"/>
      <c r="K10" s="76" t="s">
        <v>2294</v>
      </c>
      <c r="L10" s="76" t="s">
        <v>3529</v>
      </c>
      <c r="M10" s="76" t="s">
        <v>2296</v>
      </c>
      <c r="N10" s="76" t="s">
        <v>2297</v>
      </c>
      <c r="O10" s="76" t="s">
        <v>2298</v>
      </c>
      <c r="P10" s="76" t="s">
        <v>2299</v>
      </c>
      <c r="Q10" s="76" t="s">
        <v>3251</v>
      </c>
      <c r="R10" s="76" t="s">
        <v>3528</v>
      </c>
      <c r="S10" s="76" t="s">
        <v>2302</v>
      </c>
      <c r="T10" s="76" t="s">
        <v>2303</v>
      </c>
      <c r="U10" s="76" t="s">
        <v>3134</v>
      </c>
      <c r="V10" s="76" t="s">
        <v>3135</v>
      </c>
      <c r="W10" s="76" t="s">
        <v>3136</v>
      </c>
      <c r="X10" s="76" t="s">
        <v>2309</v>
      </c>
      <c r="Y10" s="76" t="s">
        <v>3137</v>
      </c>
      <c r="Z10" s="76" t="s">
        <v>3138</v>
      </c>
      <c r="AA10" s="76" t="s">
        <v>3139</v>
      </c>
      <c r="AB10" s="76" t="s">
        <v>3140</v>
      </c>
      <c r="AC10" s="76" t="s">
        <v>3141</v>
      </c>
      <c r="AD10" s="76" t="s">
        <v>8835</v>
      </c>
      <c r="AE10" s="227" t="s">
        <v>3142</v>
      </c>
      <c r="AF10" s="72" t="s">
        <v>3143</v>
      </c>
      <c r="AG10" s="72" t="s">
        <v>3144</v>
      </c>
      <c r="AH10" s="72" t="s">
        <v>3906</v>
      </c>
      <c r="AI10" s="72" t="s">
        <v>3905</v>
      </c>
      <c r="AJ10" s="72" t="s">
        <v>3151</v>
      </c>
      <c r="AK10" s="72" t="s">
        <v>3152</v>
      </c>
      <c r="AL10" s="72" t="s">
        <v>2310</v>
      </c>
      <c r="AM10" s="72" t="s">
        <v>3153</v>
      </c>
      <c r="AN10" s="72" t="s">
        <v>3154</v>
      </c>
      <c r="AO10" s="72" t="s">
        <v>2304</v>
      </c>
      <c r="AP10" s="72" t="s">
        <v>2305</v>
      </c>
      <c r="AQ10" s="72" t="s">
        <v>2306</v>
      </c>
      <c r="AR10" s="72" t="s">
        <v>2307</v>
      </c>
      <c r="AS10" s="72" t="s">
        <v>3444</v>
      </c>
      <c r="AT10" s="72" t="s">
        <v>2308</v>
      </c>
      <c r="AU10" s="680" t="s">
        <v>2312</v>
      </c>
      <c r="AV10" s="72" t="s">
        <v>3155</v>
      </c>
      <c r="AW10" s="72" t="s">
        <v>3156</v>
      </c>
      <c r="AX10" s="72" t="s">
        <v>3157</v>
      </c>
      <c r="AY10" s="72" t="s">
        <v>3247</v>
      </c>
      <c r="AZ10" s="72" t="s">
        <v>2300</v>
      </c>
      <c r="BA10" s="76" t="s">
        <v>3248</v>
      </c>
      <c r="BB10" s="72" t="s">
        <v>2301</v>
      </c>
      <c r="BC10" s="72" t="s">
        <v>3273</v>
      </c>
      <c r="BD10" s="72" t="s">
        <v>3535</v>
      </c>
      <c r="BE10" s="72" t="s">
        <v>2295</v>
      </c>
      <c r="BF10" s="72" t="s">
        <v>3903</v>
      </c>
      <c r="BG10" s="72" t="s">
        <v>3904</v>
      </c>
      <c r="BH10" s="76" t="s">
        <v>8837</v>
      </c>
    </row>
    <row r="11" spans="1:60">
      <c r="A11" s="72" t="s">
        <v>33</v>
      </c>
      <c r="B11" s="72"/>
      <c r="C11" s="72"/>
      <c r="D11" s="72"/>
      <c r="E11" s="75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226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</row>
  </sheetData>
  <hyperlinks>
    <hyperlink ref="C7" r:id="rId1" location="partPartName//"/>
    <hyperlink ref="D7" r:id="rId2" location="partPartNumber//"/>
    <hyperlink ref="E7" r:id="rId3" location="configItemIncludedBy=http://www.inmindcomputing.com/platform/platform-schema.owl#objectName//"/>
    <hyperlink ref="O7" r:id="rId4" location="metalStampingStripSizeThickness//"/>
    <hyperlink ref="K7" r:id="rId5" location="metalStampingLeadTimeMaterial//"/>
    <hyperlink ref="L1" r:id="rId6" location="metalStampingMOQ"/>
    <hyperlink ref="N7" r:id="rId7" location="metalStampingSlittingCost//"/>
    <hyperlink ref="S7" r:id="rId8" location="metalStampingRawMatlMarkup//"/>
    <hyperlink ref="R7" r:id="rId9" location="metalStampingCavity//"/>
    <hyperlink ref="Q7" r:id="rId10" location="metalStampingPitch//"/>
    <hyperlink ref="P7" r:id="rId11" location="metalStampingWidth//"/>
    <hyperlink ref="M7" r:id="rId12" location="metalStampingRawMatlCost//"/>
    <hyperlink ref="L7" r:id="rId13" location="metalStampingMOQ//"/>
    <hyperlink ref="X7" r:id="rId14" location="metalStampingToolMarkup//"/>
    <hyperlink ref="Y7" r:id="rId15" location="metalStampingToAmortize//"/>
    <hyperlink ref="Z7" r:id="rId16" location="metalStampingOverPcs//"/>
    <hyperlink ref="AA7" r:id="rId17" location="metalStampingFinishingMarkup//"/>
    <hyperlink ref="AB7" r:id="rId18" location="metalStampingYieldLossMarkup//"/>
    <hyperlink ref="AC7" r:id="rId19" location="metalStampingOverheadMarkup//"/>
    <hyperlink ref="AD7" r:id="rId20" location="metalStampingProfitMarkup//"/>
    <hyperlink ref="AE7" r:id="rId21" location="metalStampingFinancingMarkup//"/>
    <hyperlink ref="AF7" r:id="rId22" location="metalStampingPackagingMatlMarkup//"/>
    <hyperlink ref="AG7" r:id="rId23" location="metalStampingFreightMarkup//"/>
    <hyperlink ref="U7" r:id="rId24" location="metalStampingShipmentCost//"/>
    <hyperlink ref="V7" r:id="rId25" location="metalStampingHubbingCost//"/>
    <hyperlink ref="W7" r:id="rId26" location="metalStampingTransportCost//"/>
    <hyperlink ref="I7" r:id="rId27" location="metalStampingDensityOther//"/>
    <hyperlink ref="G7" r:id="rId28" location="metalStampingProposedTypeOther//"/>
    <hyperlink ref="J7" r:id="rId29" location="hasToolingMaintenanceOther//"/>
    <hyperlink ref="F7" r:id="rId30" location="hasMaterialSpecification//"/>
    <hyperlink ref="A7" r:id="rId31" location="MetalStamping//"/>
    <hyperlink ref="AH7" r:id="rId32" location="metalStampingPackagingMatl//"/>
    <hyperlink ref="AJ7" r:id="rId33" location="metalStampingPiecesPerPallet//"/>
    <hyperlink ref="AM7" r:id="rId34" location="metalStampingQtyShipmentOther//"/>
    <hyperlink ref="AI7" r:id="rId35" location="metalStampingPackagingRate//"/>
    <hyperlink ref="AK7" r:id="rId36" location="metalStampingDaysOfStockReqd//"/>
    <hyperlink ref="AL7" r:id="rId37" location="metalStampingQtyPerRunOther//"/>
    <hyperlink ref="AN7" r:id="rId38" location="metalStampingVAT//"/>
    <hyperlink ref="AQ7" r:id="rId39" location="metalStampingRebate//"/>
    <hyperlink ref="AR7" r:id="rId40" location="metalStampingCostPerSingleStrip//"/>
    <hyperlink ref="AS7" r:id="rId41" location="metalStampingStripLength//"/>
    <hyperlink ref="AT7" r:id="rId42" location="metalStampingNoOfPitchWastedPerStrip//"/>
    <hyperlink ref="AU7" r:id="rId43" location="hasMaterialType//"/>
    <hyperlink ref="AV7" r:id="rId44" location="metalStampingPartFlatThickness//"/>
    <hyperlink ref="AW7" r:id="rId45" location="metalStampingPartFlatLength//"/>
    <hyperlink ref="AX7" r:id="rId46" location="metalStampingPartFlatWidth//"/>
    <hyperlink ref="AY7" r:id="rId47" location="dcMaterialInputRunnerWtPerPc//"/>
    <hyperlink ref="AZ7" r:id="rId48" location="dcMaterialInputOverflowWtPerPc//"/>
    <hyperlink ref="BA7" r:id="rId49" location="dcMaterialInputRecovery//"/>
    <hyperlink ref="BB7" r:id="rId50" location="metalStampingOuterDiameter//"/>
    <hyperlink ref="BC7" r:id="rId51" location="metalStampingInnerDiameter//"/>
    <hyperlink ref="BD7" r:id="rId52" location="metalStampingOuterDiameter//"/>
    <hyperlink ref="BE7" r:id="rId53" location="metalStampingPartVolume//"/>
    <hyperlink ref="BF7" r:id="rId54" location="metalStampingProcessPackagingPerPc//"/>
    <hyperlink ref="BG7" r:id="rId55" location="masterPartPackagingRemark//"/>
    <hyperlink ref="BH7" r:id="rId56" location="metalStampingCustomDutyMarkup//"/>
    <hyperlink ref="H7" r:id="rId57" location="metalStampingProcurementRecommendedType//"/>
  </hyperlinks>
  <pageMargins left="0.7" right="0.7" top="0.75" bottom="0.75" header="0.3" footer="0.3"/>
  <pageSetup paperSize="9" orientation="portrait" horizontalDpi="300" verticalDpi="300" r:id="rId58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>
      <c r="A1" s="237" t="s">
        <v>2327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1127">
        <f ca="1">NOW()</f>
        <v>42922.728586574071</v>
      </c>
      <c r="AQ1" s="1128"/>
      <c r="AR1" s="7"/>
      <c r="AZ1" s="51"/>
    </row>
    <row r="2" spans="1:52" s="2" customFormat="1" ht="21" thickTop="1">
      <c r="A2" s="237" t="s">
        <v>1758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>
      <c r="A3" s="12" t="s">
        <v>802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803</v>
      </c>
      <c r="AQ6" s="69" t="s">
        <v>779</v>
      </c>
      <c r="AR6" s="48"/>
      <c r="AZ6" s="51"/>
    </row>
    <row r="7" spans="1:52" ht="15.75" thickTop="1">
      <c r="A7" s="49" t="s">
        <v>2328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141</v>
      </c>
      <c r="B8" s="159" t="s">
        <v>1263</v>
      </c>
      <c r="C8" s="159" t="s">
        <v>1264</v>
      </c>
      <c r="D8" s="149" t="s">
        <v>298</v>
      </c>
      <c r="E8" s="149" t="s">
        <v>422</v>
      </c>
      <c r="F8" s="312" t="s">
        <v>786</v>
      </c>
      <c r="G8" s="399" t="s">
        <v>2459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1129" t="s">
        <v>206</v>
      </c>
      <c r="K15" s="1129"/>
      <c r="L15" s="100" t="s">
        <v>382</v>
      </c>
      <c r="M15" s="101"/>
      <c r="N15" s="102" t="s">
        <v>187</v>
      </c>
      <c r="O15" s="1130" t="s">
        <v>211</v>
      </c>
      <c r="P15" s="1131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1124" t="s">
        <v>207</v>
      </c>
      <c r="K16" s="1124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1132" t="s">
        <v>208</v>
      </c>
      <c r="K17" s="1132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1124" t="s">
        <v>209</v>
      </c>
      <c r="K18" s="1124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1110" t="s">
        <v>210</v>
      </c>
      <c r="K19" s="111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1125" t="s">
        <v>30</v>
      </c>
      <c r="AH22" s="112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>
      <c r="A23" s="146" t="s">
        <v>2329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234</v>
      </c>
      <c r="B24" s="149" t="s">
        <v>433</v>
      </c>
      <c r="C24" s="149" t="s">
        <v>1265</v>
      </c>
      <c r="D24" s="149" t="s">
        <v>645</v>
      </c>
      <c r="E24" s="149" t="s">
        <v>423</v>
      </c>
      <c r="F24" s="149" t="s">
        <v>235</v>
      </c>
      <c r="G24" s="1117" t="s">
        <v>236</v>
      </c>
      <c r="H24" s="1118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2248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>
      <c r="A25" s="147" t="s">
        <v>33</v>
      </c>
      <c r="B25" s="149"/>
      <c r="C25" s="149"/>
      <c r="D25" s="149"/>
      <c r="E25" s="149"/>
      <c r="F25" s="149"/>
      <c r="G25" s="700"/>
      <c r="H25" s="914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>
      <c r="G32" s="258"/>
      <c r="H32" s="17"/>
      <c r="I32" s="175" t="s">
        <v>804</v>
      </c>
      <c r="J32" s="1113" t="s">
        <v>587</v>
      </c>
      <c r="K32" s="1113"/>
      <c r="L32" s="100" t="s">
        <v>546</v>
      </c>
      <c r="M32" s="100"/>
      <c r="N32" s="102" t="s">
        <v>187</v>
      </c>
      <c r="O32" s="1108" t="s">
        <v>585</v>
      </c>
      <c r="P32" s="1109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>
      <c r="G33" s="259"/>
      <c r="H33" s="25"/>
      <c r="I33" s="113" t="s">
        <v>805</v>
      </c>
      <c r="J33" s="1116" t="s">
        <v>586</v>
      </c>
      <c r="K33" s="1116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>
      <c r="G34" s="116"/>
      <c r="H34" s="117"/>
      <c r="I34" s="178" t="s">
        <v>241</v>
      </c>
      <c r="J34" s="1110" t="s">
        <v>589</v>
      </c>
      <c r="K34" s="111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125" t="s">
        <v>30</v>
      </c>
      <c r="AH38" s="112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>
      <c r="A39" s="146" t="s">
        <v>2330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1117" t="s">
        <v>236</v>
      </c>
      <c r="H40" s="1118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2248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>
      <c r="A41" s="147" t="s">
        <v>33</v>
      </c>
      <c r="B41" s="149"/>
      <c r="C41" s="149"/>
      <c r="D41" s="149"/>
      <c r="E41" s="149"/>
      <c r="F41" s="149"/>
      <c r="G41" s="700"/>
      <c r="H41" s="914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>
      <c r="G48" s="258"/>
      <c r="H48" s="17"/>
      <c r="I48" s="175" t="s">
        <v>804</v>
      </c>
      <c r="J48" s="1113" t="s">
        <v>593</v>
      </c>
      <c r="K48" s="1113"/>
      <c r="L48" s="100" t="s">
        <v>555</v>
      </c>
      <c r="M48" s="100"/>
      <c r="N48" s="102" t="s">
        <v>187</v>
      </c>
      <c r="O48" s="1108" t="s">
        <v>598</v>
      </c>
      <c r="P48" s="1109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>
      <c r="G49" s="259"/>
      <c r="H49" s="25"/>
      <c r="I49" s="113" t="s">
        <v>805</v>
      </c>
      <c r="J49" s="1116" t="s">
        <v>594</v>
      </c>
      <c r="K49" s="1116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>
      <c r="G50" s="116"/>
      <c r="H50" s="117"/>
      <c r="I50" s="178" t="s">
        <v>241</v>
      </c>
      <c r="J50" s="1110" t="s">
        <v>596</v>
      </c>
      <c r="K50" s="111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12816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806</v>
      </c>
      <c r="AF56" s="130" t="s">
        <v>37</v>
      </c>
      <c r="AG56" s="1111" t="s">
        <v>30</v>
      </c>
      <c r="AH56" s="111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>
      <c r="A57" s="146" t="s">
        <v>2331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1117" t="s">
        <v>236</v>
      </c>
      <c r="H58" s="1118"/>
      <c r="I58" s="149" t="s">
        <v>508</v>
      </c>
      <c r="J58" s="149" t="s">
        <v>12941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4" t="s">
        <v>12817</v>
      </c>
      <c r="Z58" s="169"/>
      <c r="AA58" s="228" t="s">
        <v>2249</v>
      </c>
      <c r="AB58" s="169" t="s">
        <v>237</v>
      </c>
      <c r="AC58" s="169" t="s">
        <v>238</v>
      </c>
      <c r="AD58" s="228" t="s">
        <v>2250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>
      <c r="A59" s="147" t="s">
        <v>33</v>
      </c>
      <c r="B59" s="149"/>
      <c r="C59" s="149"/>
      <c r="D59" s="149"/>
      <c r="E59" s="149"/>
      <c r="F59" s="149"/>
      <c r="G59" s="700"/>
      <c r="H59" s="914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>
      <c r="W61" s="85"/>
      <c r="X61" s="85"/>
      <c r="Y61" s="85" t="s">
        <v>12818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>
      <c r="G66" s="258"/>
      <c r="H66" s="17"/>
      <c r="I66" s="175" t="s">
        <v>804</v>
      </c>
      <c r="J66" s="1113" t="s">
        <v>602</v>
      </c>
      <c r="K66" s="1113"/>
      <c r="L66" s="100" t="s">
        <v>564</v>
      </c>
      <c r="M66" s="100"/>
      <c r="N66" s="102" t="s">
        <v>187</v>
      </c>
      <c r="O66" s="1108" t="s">
        <v>601</v>
      </c>
      <c r="P66" s="1109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>
      <c r="G67" s="259"/>
      <c r="H67" s="25"/>
      <c r="I67" s="113" t="s">
        <v>805</v>
      </c>
      <c r="J67" s="1116" t="s">
        <v>604</v>
      </c>
      <c r="K67" s="1116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>
      <c r="G68" s="116"/>
      <c r="H68" s="117"/>
      <c r="I68" s="178" t="s">
        <v>241</v>
      </c>
      <c r="J68" s="1110" t="s">
        <v>605</v>
      </c>
      <c r="K68" s="111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806</v>
      </c>
      <c r="AF76" s="360" t="s">
        <v>37</v>
      </c>
      <c r="AG76" s="1111" t="s">
        <v>30</v>
      </c>
      <c r="AH76" s="111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>
      <c r="A77" s="361" t="s">
        <v>2332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1117" t="s">
        <v>236</v>
      </c>
      <c r="H78" s="1118"/>
      <c r="I78" s="149" t="s">
        <v>508</v>
      </c>
      <c r="J78" s="149" t="s">
        <v>12941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2249</v>
      </c>
      <c r="AB78" s="367" t="s">
        <v>237</v>
      </c>
      <c r="AC78" s="367" t="s">
        <v>238</v>
      </c>
      <c r="AD78" s="228" t="s">
        <v>2250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>
      <c r="A79" s="366" t="s">
        <v>33</v>
      </c>
      <c r="B79" s="149"/>
      <c r="C79" s="149"/>
      <c r="D79" s="149"/>
      <c r="E79" s="149"/>
      <c r="F79" s="149"/>
      <c r="G79" s="700"/>
      <c r="H79" s="914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>
      <c r="G86" s="258"/>
      <c r="H86" s="17"/>
      <c r="I86" s="175" t="s">
        <v>804</v>
      </c>
      <c r="J86" s="1113" t="s">
        <v>759</v>
      </c>
      <c r="K86" s="1113"/>
      <c r="L86" s="100" t="s">
        <v>758</v>
      </c>
      <c r="M86" s="100"/>
      <c r="N86" s="102" t="s">
        <v>187</v>
      </c>
      <c r="O86" s="1108" t="s">
        <v>764</v>
      </c>
      <c r="P86" s="1109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>
      <c r="G87" s="259"/>
      <c r="H87" s="25"/>
      <c r="I87" s="113" t="s">
        <v>805</v>
      </c>
      <c r="J87" s="1116" t="s">
        <v>760</v>
      </c>
      <c r="K87" s="1116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>
      <c r="G88" s="116"/>
      <c r="H88" s="117"/>
      <c r="I88" s="178" t="s">
        <v>241</v>
      </c>
      <c r="J88" s="1110" t="s">
        <v>761</v>
      </c>
      <c r="K88" s="111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807</v>
      </c>
      <c r="AA95" s="63" t="s">
        <v>808</v>
      </c>
      <c r="AB95" s="129" t="s">
        <v>34</v>
      </c>
      <c r="AC95" s="63" t="s">
        <v>35</v>
      </c>
      <c r="AD95" s="64" t="s">
        <v>36</v>
      </c>
      <c r="AE95" s="65" t="s">
        <v>806</v>
      </c>
      <c r="AF95" s="130" t="s">
        <v>37</v>
      </c>
      <c r="AG95" s="1111" t="s">
        <v>30</v>
      </c>
      <c r="AH95" s="111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>
      <c r="A96" s="146" t="s">
        <v>2333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>
      <c r="A102" s="12"/>
      <c r="G102" s="258"/>
      <c r="H102" s="17"/>
      <c r="I102" s="175" t="s">
        <v>251</v>
      </c>
      <c r="J102" s="1113" t="s">
        <v>695</v>
      </c>
      <c r="K102" s="1113"/>
      <c r="L102" s="100" t="s">
        <v>698</v>
      </c>
      <c r="M102" s="100"/>
      <c r="N102" s="102" t="s">
        <v>187</v>
      </c>
      <c r="O102" s="1108" t="s">
        <v>701</v>
      </c>
      <c r="P102" s="1109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>
      <c r="A103" s="12"/>
      <c r="G103" s="259"/>
      <c r="H103" s="25"/>
      <c r="I103" s="113" t="s">
        <v>252</v>
      </c>
      <c r="J103" s="1116" t="s">
        <v>696</v>
      </c>
      <c r="K103" s="1116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>
      <c r="A104" s="12"/>
      <c r="G104" s="116"/>
      <c r="H104" s="117"/>
      <c r="I104" s="178" t="s">
        <v>241</v>
      </c>
      <c r="J104" s="1110" t="s">
        <v>697</v>
      </c>
      <c r="K104" s="111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>
      <c r="A105" s="12"/>
      <c r="AG105" s="331"/>
      <c r="AH105" s="331"/>
      <c r="AI105" s="331"/>
      <c r="AJ105" s="331"/>
    </row>
    <row r="106" spans="1:52" ht="18.75">
      <c r="A106" s="12"/>
      <c r="AG106" s="331"/>
      <c r="AH106" s="331"/>
      <c r="AI106" s="331"/>
      <c r="AJ106" s="331"/>
    </row>
    <row r="107" spans="1:52">
      <c r="AG107" s="331"/>
      <c r="AH107" s="331"/>
      <c r="AI107" s="331"/>
      <c r="AJ107" s="331"/>
    </row>
    <row r="108" spans="1:52">
      <c r="AG108" s="331"/>
      <c r="AH108" s="331"/>
      <c r="AI108" s="331"/>
      <c r="AJ108" s="331"/>
    </row>
    <row r="109" spans="1:52">
      <c r="AG109" s="331"/>
      <c r="AH109" s="331"/>
      <c r="AI109" s="331"/>
      <c r="AJ109" s="331"/>
    </row>
    <row r="110" spans="1:52" ht="19.5" thickBot="1">
      <c r="A110" s="12" t="s">
        <v>809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810</v>
      </c>
      <c r="AF111" s="66" t="s">
        <v>37</v>
      </c>
      <c r="AG111" s="1111" t="s">
        <v>30</v>
      </c>
      <c r="AH111" s="111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>
      <c r="A112" s="49" t="s">
        <v>2334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1113" t="s">
        <v>717</v>
      </c>
      <c r="K118" s="1113"/>
      <c r="L118" s="100" t="s">
        <v>720</v>
      </c>
      <c r="M118" s="100"/>
      <c r="N118" s="102" t="s">
        <v>187</v>
      </c>
      <c r="O118" s="1114" t="s">
        <v>723</v>
      </c>
      <c r="P118" s="111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1116" t="s">
        <v>718</v>
      </c>
      <c r="K119" s="1116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1110" t="s">
        <v>719</v>
      </c>
      <c r="K120" s="111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>
      <c r="A121" s="12"/>
      <c r="AG121" s="331"/>
      <c r="AH121" s="331"/>
      <c r="AI121" s="331"/>
      <c r="AJ121" s="331"/>
    </row>
    <row r="122" spans="1:56" ht="18.75">
      <c r="A122" s="12"/>
      <c r="AG122" s="331"/>
      <c r="AH122" s="331"/>
      <c r="AI122" s="331"/>
      <c r="AJ122" s="331"/>
    </row>
    <row r="123" spans="1:56">
      <c r="AG123" s="331"/>
      <c r="AH123" s="331"/>
      <c r="AI123" s="331"/>
      <c r="AJ123" s="331"/>
    </row>
    <row r="124" spans="1:56">
      <c r="AG124" s="331"/>
      <c r="AH124" s="331"/>
      <c r="AI124" s="331"/>
      <c r="AJ124" s="331"/>
    </row>
    <row r="125" spans="1:56" ht="14.25" customHeight="1">
      <c r="AG125" s="331"/>
      <c r="AH125" s="331"/>
      <c r="AI125" s="331"/>
      <c r="AJ125" s="331"/>
    </row>
    <row r="126" spans="1:56" ht="19.5" thickBot="1">
      <c r="A126" s="12" t="s">
        <v>2487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5" t="s">
        <v>2489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807</v>
      </c>
      <c r="AA127" s="63" t="s">
        <v>808</v>
      </c>
      <c r="AB127" s="129" t="s">
        <v>34</v>
      </c>
      <c r="AC127" s="63" t="s">
        <v>35</v>
      </c>
      <c r="AD127" s="64" t="s">
        <v>36</v>
      </c>
      <c r="AE127" s="65" t="s">
        <v>806</v>
      </c>
      <c r="AF127" s="130" t="s">
        <v>37</v>
      </c>
      <c r="AG127" s="1111" t="s">
        <v>30</v>
      </c>
      <c r="AH127" s="111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>
      <c r="A128" s="146" t="s">
        <v>2491</v>
      </c>
      <c r="F128" s="507"/>
      <c r="G128" s="736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7"/>
    </row>
    <row r="129" spans="1:55" s="507" customFormat="1">
      <c r="A129" s="159" t="s">
        <v>244</v>
      </c>
      <c r="B129" s="149" t="s">
        <v>245</v>
      </c>
      <c r="C129" s="913" t="s">
        <v>431</v>
      </c>
      <c r="D129" s="914"/>
      <c r="E129" s="913" t="s">
        <v>424</v>
      </c>
      <c r="F129" s="914"/>
      <c r="G129" s="738" t="s">
        <v>2490</v>
      </c>
      <c r="H129" s="739"/>
      <c r="I129" s="739"/>
      <c r="J129" s="739"/>
      <c r="K129" s="739"/>
      <c r="L129" s="739"/>
      <c r="M129" s="739"/>
      <c r="N129" s="740"/>
      <c r="O129" s="740"/>
      <c r="P129" s="741"/>
      <c r="Q129" s="739"/>
      <c r="R129" s="739"/>
      <c r="S129" s="739"/>
      <c r="T129" s="739"/>
      <c r="U129" s="739"/>
      <c r="V129" s="739"/>
      <c r="W129" s="742"/>
      <c r="X129" s="744"/>
      <c r="Y129" s="743"/>
      <c r="Z129" s="367" t="s">
        <v>2493</v>
      </c>
      <c r="AA129" s="367" t="s">
        <v>2494</v>
      </c>
      <c r="AB129" s="367" t="s">
        <v>2498</v>
      </c>
      <c r="AC129" s="367" t="s">
        <v>2492</v>
      </c>
      <c r="AD129" s="228" t="s">
        <v>2499</v>
      </c>
      <c r="AE129" s="369" t="s">
        <v>249</v>
      </c>
      <c r="AF129" s="370" t="s">
        <v>2495</v>
      </c>
      <c r="AG129" s="762" t="s">
        <v>2496</v>
      </c>
      <c r="AH129" s="745"/>
      <c r="AI129" s="327"/>
      <c r="AJ129" s="402" t="s">
        <v>2497</v>
      </c>
      <c r="AK129" s="131"/>
      <c r="AL129" s="131"/>
      <c r="AM129" s="247" t="s">
        <v>336</v>
      </c>
      <c r="AN129" s="247" t="s">
        <v>338</v>
      </c>
      <c r="AO129" s="502" t="s">
        <v>2503</v>
      </c>
      <c r="AP129" s="410" t="s">
        <v>346</v>
      </c>
      <c r="AQ129" s="372" t="s">
        <v>2504</v>
      </c>
      <c r="AZ129" s="431"/>
    </row>
    <row r="130" spans="1:55">
      <c r="A130" s="147" t="s">
        <v>33</v>
      </c>
      <c r="B130" s="715"/>
      <c r="C130" s="715"/>
      <c r="D130" s="715"/>
      <c r="E130" s="715"/>
      <c r="F130" s="734"/>
      <c r="G130" s="737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2500</v>
      </c>
      <c r="AC132" s="125" t="s">
        <v>2501</v>
      </c>
      <c r="AD132" s="763"/>
      <c r="AE132" s="763"/>
      <c r="AF132" s="763"/>
      <c r="AG132" s="764" t="s">
        <v>2502</v>
      </c>
      <c r="AH132" s="765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>
      <c r="A134" s="500"/>
      <c r="B134" s="500"/>
      <c r="C134" s="500"/>
      <c r="D134" s="500"/>
      <c r="E134" s="500"/>
      <c r="F134" s="500"/>
      <c r="G134" s="98"/>
      <c r="H134" s="17"/>
      <c r="I134" s="175" t="s">
        <v>2579</v>
      </c>
      <c r="J134" s="1113" t="s">
        <v>736</v>
      </c>
      <c r="K134" s="1113"/>
      <c r="L134" s="100" t="s">
        <v>738</v>
      </c>
      <c r="M134" s="100"/>
      <c r="N134" s="102" t="s">
        <v>187</v>
      </c>
      <c r="O134" s="1114" t="s">
        <v>2583</v>
      </c>
      <c r="P134" s="111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1116" t="s">
        <v>2505</v>
      </c>
      <c r="K135" s="1116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1110" t="s">
        <v>737</v>
      </c>
      <c r="K136" s="111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1340</v>
      </c>
      <c r="AX144" s="411"/>
      <c r="AY144" s="411"/>
      <c r="AZ144" s="472" t="s">
        <v>2335</v>
      </c>
      <c r="BA144" s="1106" t="s">
        <v>1759</v>
      </c>
      <c r="BB144" s="1107"/>
      <c r="BC144" s="472" t="s">
        <v>2336</v>
      </c>
    </row>
    <row r="145" spans="1:65" ht="16.5" thickTop="1" thickBot="1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1343</v>
      </c>
      <c r="AX145" s="411"/>
      <c r="AY145" s="411"/>
      <c r="AZ145" s="472" t="s">
        <v>2337</v>
      </c>
      <c r="BA145" s="1106" t="s">
        <v>1760</v>
      </c>
      <c r="BB145" s="1107"/>
      <c r="BC145" s="472" t="s">
        <v>2338</v>
      </c>
    </row>
    <row r="146" spans="1:65" ht="20.25" thickTop="1" thickBot="1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811</v>
      </c>
      <c r="AT146" s="217" t="s">
        <v>1346</v>
      </c>
      <c r="AZ146" s="351"/>
    </row>
    <row r="147" spans="1:65" ht="15.75" thickTop="1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2339</v>
      </c>
      <c r="AI147" s="733" t="s">
        <v>2484</v>
      </c>
      <c r="AJ147" s="467" t="s">
        <v>12832</v>
      </c>
      <c r="AL147" s="907" t="s">
        <v>12833</v>
      </c>
      <c r="AM147" s="253" t="s">
        <v>2340</v>
      </c>
      <c r="AN147" s="251" t="s">
        <v>2341</v>
      </c>
      <c r="AO147" s="71" t="s">
        <v>12835</v>
      </c>
      <c r="AP147" s="252" t="s">
        <v>2342</v>
      </c>
      <c r="AQ147" s="80" t="s">
        <v>12836</v>
      </c>
      <c r="AT147" s="412" t="s">
        <v>1347</v>
      </c>
      <c r="AU147" s="413" t="s">
        <v>1348</v>
      </c>
      <c r="AV147" s="414" t="s">
        <v>1349</v>
      </c>
      <c r="AW147" s="414" t="s">
        <v>1350</v>
      </c>
      <c r="AX147" s="414" t="s">
        <v>1351</v>
      </c>
      <c r="AY147" s="414" t="s">
        <v>1352</v>
      </c>
      <c r="AZ147" s="455" t="s">
        <v>1353</v>
      </c>
      <c r="BA147" s="415" t="s">
        <v>1354</v>
      </c>
      <c r="BB147" s="415" t="s">
        <v>1355</v>
      </c>
      <c r="BC147" s="434" t="s">
        <v>315</v>
      </c>
    </row>
    <row r="148" spans="1:65" ht="15.75" thickBot="1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2343</v>
      </c>
      <c r="AI148" s="345"/>
      <c r="AJ148" s="468" t="s">
        <v>2506</v>
      </c>
      <c r="AL148" s="907" t="s">
        <v>12834</v>
      </c>
      <c r="AM148" s="90" t="s">
        <v>12837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1356</v>
      </c>
      <c r="AY148" s="418" t="s">
        <v>1357</v>
      </c>
      <c r="AZ148" s="456" t="s">
        <v>1358</v>
      </c>
      <c r="BA148" s="418" t="s">
        <v>1359</v>
      </c>
      <c r="BB148" s="418" t="s">
        <v>1360</v>
      </c>
      <c r="BC148" s="435" t="s">
        <v>1360</v>
      </c>
    </row>
    <row r="149" spans="1:65" ht="15.75" thickBot="1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5" t="s">
        <v>12822</v>
      </c>
      <c r="AD149" s="734" t="s">
        <v>12825</v>
      </c>
      <c r="AF149" s="188"/>
      <c r="AG149" s="187" t="s">
        <v>641</v>
      </c>
      <c r="AH149" s="465" t="s">
        <v>2344</v>
      </c>
      <c r="AI149" s="345"/>
      <c r="AJ149" s="468" t="s">
        <v>12824</v>
      </c>
      <c r="AL149" s="907" t="s">
        <v>12839</v>
      </c>
      <c r="AM149" s="905" t="s">
        <v>12838</v>
      </c>
      <c r="AN149" s="500"/>
      <c r="AO149" s="500"/>
      <c r="AP149" s="500"/>
      <c r="AQ149" s="91"/>
      <c r="AT149" s="419">
        <v>1</v>
      </c>
      <c r="AU149" s="436" t="s">
        <v>1361</v>
      </c>
      <c r="AV149" s="440" t="s">
        <v>1362</v>
      </c>
      <c r="AW149" s="440" t="s">
        <v>2345</v>
      </c>
      <c r="AX149" s="420"/>
      <c r="AY149" s="420"/>
      <c r="AZ149" s="457" t="s">
        <v>2346</v>
      </c>
      <c r="BA149" s="432" t="s">
        <v>2347</v>
      </c>
      <c r="BB149" s="445"/>
      <c r="BC149" s="448"/>
      <c r="BD149" s="392" t="s">
        <v>1655</v>
      </c>
      <c r="BE149" s="419" t="s">
        <v>2348</v>
      </c>
    </row>
    <row r="150" spans="1:65" ht="15.75" thickBot="1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2349</v>
      </c>
      <c r="AI150" s="345"/>
      <c r="AJ150" s="468" t="s">
        <v>2507</v>
      </c>
      <c r="AM150" s="90"/>
      <c r="AN150" s="500"/>
      <c r="AO150" s="500"/>
      <c r="AP150" s="500"/>
      <c r="AQ150" s="91"/>
      <c r="AT150" s="421">
        <v>2</v>
      </c>
      <c r="AU150" s="437" t="s">
        <v>1359</v>
      </c>
      <c r="AV150" s="441" t="s">
        <v>2350</v>
      </c>
      <c r="AW150" s="441" t="s">
        <v>2351</v>
      </c>
      <c r="AX150" s="500"/>
      <c r="AY150" s="500"/>
      <c r="AZ150" s="458" t="s">
        <v>1362</v>
      </c>
      <c r="BA150" s="422" t="s">
        <v>2536</v>
      </c>
      <c r="BB150" s="446" t="s">
        <v>2352</v>
      </c>
      <c r="BC150" s="449" t="s">
        <v>2353</v>
      </c>
      <c r="BD150" s="392" t="s">
        <v>1656</v>
      </c>
      <c r="BE150" s="466" t="s">
        <v>2354</v>
      </c>
    </row>
    <row r="151" spans="1:65" ht="15.75" thickBot="1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2355</v>
      </c>
      <c r="AI151" s="345"/>
      <c r="AJ151" s="469" t="s">
        <v>2508</v>
      </c>
      <c r="AM151" s="93"/>
      <c r="AN151" s="94"/>
      <c r="AO151" s="94"/>
      <c r="AP151" s="222"/>
      <c r="AQ151" s="95"/>
      <c r="AT151" s="421">
        <v>3</v>
      </c>
      <c r="AU151" s="437" t="s">
        <v>1370</v>
      </c>
      <c r="AV151" s="441" t="s">
        <v>2356</v>
      </c>
      <c r="AW151" s="441" t="s">
        <v>2357</v>
      </c>
      <c r="AX151" s="500"/>
      <c r="AY151" s="500"/>
      <c r="AZ151" s="458">
        <v>1</v>
      </c>
      <c r="BA151" s="422" t="s">
        <v>2537</v>
      </c>
      <c r="BB151" s="446" t="s">
        <v>2358</v>
      </c>
      <c r="BC151" s="449" t="s">
        <v>2359</v>
      </c>
      <c r="BD151" s="392" t="s">
        <v>1657</v>
      </c>
      <c r="BE151" s="236" t="s">
        <v>2523</v>
      </c>
    </row>
    <row r="152" spans="1:65" ht="19.5" thickTop="1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906" t="s">
        <v>2509</v>
      </c>
      <c r="AO152" s="906" t="s">
        <v>2510</v>
      </c>
      <c r="AQ152" s="906" t="s">
        <v>2511</v>
      </c>
      <c r="AT152" s="421">
        <v>4</v>
      </c>
      <c r="AU152" s="438" t="s">
        <v>2360</v>
      </c>
      <c r="AV152" s="442" t="s">
        <v>2983</v>
      </c>
      <c r="AW152" s="441" t="s">
        <v>2361</v>
      </c>
      <c r="AX152" s="500" t="s">
        <v>2362</v>
      </c>
      <c r="AY152" s="502" t="s">
        <v>2363</v>
      </c>
      <c r="AZ152" s="458" t="s">
        <v>2524</v>
      </c>
      <c r="BA152" s="422" t="s">
        <v>2364</v>
      </c>
      <c r="BB152" s="446" t="s">
        <v>2365</v>
      </c>
      <c r="BC152" s="449" t="s">
        <v>2538</v>
      </c>
    </row>
    <row r="153" spans="1:65" ht="19.5" thickBot="1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2366</v>
      </c>
      <c r="AV153" s="442" t="s">
        <v>2984</v>
      </c>
      <c r="AW153" s="441" t="s">
        <v>2367</v>
      </c>
      <c r="AX153" s="500" t="s">
        <v>2368</v>
      </c>
      <c r="AY153" s="502" t="s">
        <v>2369</v>
      </c>
      <c r="AZ153" s="458" t="s">
        <v>2525</v>
      </c>
      <c r="BA153" s="422" t="s">
        <v>2370</v>
      </c>
      <c r="BB153" s="446" t="s">
        <v>2371</v>
      </c>
      <c r="BC153" s="449" t="s">
        <v>2539</v>
      </c>
    </row>
    <row r="154" spans="1:65" ht="20.25" thickTop="1" thickBot="1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910" t="s">
        <v>2513</v>
      </c>
      <c r="K154" s="176"/>
      <c r="L154" s="100" t="s">
        <v>2516</v>
      </c>
      <c r="M154" s="101"/>
      <c r="N154" s="102" t="s">
        <v>187</v>
      </c>
      <c r="O154" s="916" t="s">
        <v>2582</v>
      </c>
      <c r="P154" s="911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2512</v>
      </c>
      <c r="AT154" s="421">
        <v>6</v>
      </c>
      <c r="AU154" s="438" t="s">
        <v>2372</v>
      </c>
      <c r="AV154" s="442" t="s">
        <v>2985</v>
      </c>
      <c r="AW154" s="441" t="s">
        <v>2373</v>
      </c>
      <c r="AX154" s="500" t="s">
        <v>2374</v>
      </c>
      <c r="AY154" s="502" t="s">
        <v>2375</v>
      </c>
      <c r="AZ154" s="458" t="s">
        <v>2526</v>
      </c>
      <c r="BA154" s="422" t="s">
        <v>2376</v>
      </c>
      <c r="BB154" s="446" t="s">
        <v>2377</v>
      </c>
      <c r="BC154" s="449" t="s">
        <v>2540</v>
      </c>
    </row>
    <row r="155" spans="1:65" ht="18.75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12" t="s">
        <v>2514</v>
      </c>
      <c r="K155" s="177"/>
      <c r="L155" s="107" t="s">
        <v>2517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2378</v>
      </c>
      <c r="AV155" s="442" t="s">
        <v>2986</v>
      </c>
      <c r="AW155" s="441" t="s">
        <v>2379</v>
      </c>
      <c r="AX155" s="500" t="s">
        <v>2380</v>
      </c>
      <c r="AY155" s="502" t="s">
        <v>2381</v>
      </c>
      <c r="AZ155" s="458" t="s">
        <v>2527</v>
      </c>
      <c r="BA155" s="422" t="s">
        <v>2382</v>
      </c>
      <c r="BB155" s="446" t="s">
        <v>2383</v>
      </c>
      <c r="BC155" s="449" t="s">
        <v>2541</v>
      </c>
    </row>
    <row r="156" spans="1:65" ht="19.5" thickBot="1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909" t="s">
        <v>2515</v>
      </c>
      <c r="K156" s="124"/>
      <c r="L156" s="119" t="s">
        <v>2518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2384</v>
      </c>
      <c r="AV156" s="442" t="s">
        <v>2987</v>
      </c>
      <c r="AW156" s="441" t="s">
        <v>2385</v>
      </c>
      <c r="AX156" s="500" t="s">
        <v>2386</v>
      </c>
      <c r="AY156" s="502" t="s">
        <v>2387</v>
      </c>
      <c r="AZ156" s="458" t="s">
        <v>2528</v>
      </c>
      <c r="BA156" s="422" t="s">
        <v>2388</v>
      </c>
      <c r="BB156" s="446" t="s">
        <v>2389</v>
      </c>
      <c r="BC156" s="449" t="s">
        <v>2542</v>
      </c>
    </row>
    <row r="157" spans="1:65" ht="19.5" thickTop="1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2390</v>
      </c>
      <c r="AV157" s="442" t="s">
        <v>2988</v>
      </c>
      <c r="AW157" s="441" t="s">
        <v>2391</v>
      </c>
      <c r="AX157" s="500" t="s">
        <v>2392</v>
      </c>
      <c r="AY157" s="502" t="s">
        <v>2393</v>
      </c>
      <c r="AZ157" s="458" t="s">
        <v>2529</v>
      </c>
      <c r="BA157" s="422" t="s">
        <v>2394</v>
      </c>
      <c r="BB157" s="446" t="s">
        <v>2395</v>
      </c>
      <c r="BC157" s="449" t="s">
        <v>2543</v>
      </c>
      <c r="BM157" s="746"/>
    </row>
    <row r="158" spans="1:65" ht="19.5" thickBot="1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812</v>
      </c>
      <c r="AT158" s="421">
        <v>10</v>
      </c>
      <c r="AU158" s="438" t="s">
        <v>2396</v>
      </c>
      <c r="AV158" s="442" t="s">
        <v>2989</v>
      </c>
      <c r="AW158" s="441" t="s">
        <v>2397</v>
      </c>
      <c r="AX158" s="500" t="s">
        <v>2398</v>
      </c>
      <c r="AY158" s="502" t="s">
        <v>2399</v>
      </c>
      <c r="AZ158" s="458" t="s">
        <v>2530</v>
      </c>
      <c r="BA158" s="422" t="s">
        <v>2400</v>
      </c>
      <c r="BB158" s="446" t="s">
        <v>2401</v>
      </c>
      <c r="BC158" s="449" t="s">
        <v>2544</v>
      </c>
    </row>
    <row r="159" spans="1:65" ht="16.5" thickTop="1" thickBot="1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2402</v>
      </c>
      <c r="AI159" s="345"/>
      <c r="AJ159" s="467" t="s">
        <v>2519</v>
      </c>
      <c r="AM159" s="218"/>
      <c r="AN159" s="71"/>
      <c r="AO159" s="71"/>
      <c r="AP159" s="71"/>
      <c r="AQ159" s="80"/>
      <c r="AT159" s="423">
        <v>11</v>
      </c>
      <c r="AU159" s="438" t="s">
        <v>2403</v>
      </c>
      <c r="AV159" s="442" t="s">
        <v>2990</v>
      </c>
      <c r="AW159" s="441" t="s">
        <v>2404</v>
      </c>
      <c r="AX159" s="500" t="s">
        <v>2405</v>
      </c>
      <c r="AY159" s="502" t="s">
        <v>2406</v>
      </c>
      <c r="AZ159" s="458" t="s">
        <v>2531</v>
      </c>
      <c r="BA159" s="422" t="s">
        <v>2407</v>
      </c>
      <c r="BB159" s="446" t="s">
        <v>2408</v>
      </c>
      <c r="BC159" s="449" t="s">
        <v>2545</v>
      </c>
    </row>
    <row r="160" spans="1:65" ht="16.5" thickTop="1" thickBot="1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2409</v>
      </c>
      <c r="AI160" s="345"/>
      <c r="AJ160" s="470" t="s">
        <v>2520</v>
      </c>
      <c r="AM160" s="93"/>
      <c r="AN160" s="94"/>
      <c r="AO160" s="94"/>
      <c r="AP160" s="94"/>
      <c r="AQ160" s="95"/>
      <c r="AT160" s="423">
        <v>12</v>
      </c>
      <c r="AU160" s="438" t="s">
        <v>2410</v>
      </c>
      <c r="AV160" s="442" t="s">
        <v>2991</v>
      </c>
      <c r="AW160" s="441" t="s">
        <v>2411</v>
      </c>
      <c r="AX160" s="500" t="s">
        <v>2412</v>
      </c>
      <c r="AY160" s="502" t="s">
        <v>2413</v>
      </c>
      <c r="AZ160" s="458" t="s">
        <v>2532</v>
      </c>
      <c r="BA160" s="422" t="s">
        <v>2414</v>
      </c>
      <c r="BB160" s="446" t="s">
        <v>2415</v>
      </c>
      <c r="BC160" s="449" t="s">
        <v>2546</v>
      </c>
    </row>
    <row r="161" spans="1:56" ht="19.5" thickTop="1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2416</v>
      </c>
      <c r="AV161" s="442" t="s">
        <v>2992</v>
      </c>
      <c r="AW161" s="441" t="s">
        <v>2417</v>
      </c>
      <c r="AX161" s="500" t="s">
        <v>2418</v>
      </c>
      <c r="AY161" s="502" t="s">
        <v>2419</v>
      </c>
      <c r="AZ161" s="458" t="s">
        <v>2533</v>
      </c>
      <c r="BA161" s="422" t="s">
        <v>2420</v>
      </c>
      <c r="BB161" s="446" t="s">
        <v>2421</v>
      </c>
      <c r="BC161" s="449" t="s">
        <v>2547</v>
      </c>
    </row>
    <row r="162" spans="1:56" ht="19.5" thickBot="1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2422</v>
      </c>
      <c r="AV162" s="442" t="s">
        <v>2993</v>
      </c>
      <c r="AW162" s="441" t="s">
        <v>2423</v>
      </c>
      <c r="AX162" s="500" t="s">
        <v>2424</v>
      </c>
      <c r="AY162" s="502" t="s">
        <v>2425</v>
      </c>
      <c r="AZ162" s="458" t="s">
        <v>2534</v>
      </c>
      <c r="BA162" s="422" t="s">
        <v>2426</v>
      </c>
      <c r="BB162" s="446" t="s">
        <v>2427</v>
      </c>
      <c r="BC162" s="449" t="s">
        <v>2548</v>
      </c>
    </row>
    <row r="163" spans="1:56" ht="20.25" thickTop="1" thickBot="1">
      <c r="A163" s="12"/>
      <c r="B163" s="500"/>
      <c r="C163" s="500"/>
      <c r="D163" s="500"/>
      <c r="E163" s="500"/>
      <c r="F163" s="500"/>
      <c r="G163" s="98"/>
      <c r="H163" s="17"/>
      <c r="I163" s="99" t="s">
        <v>813</v>
      </c>
      <c r="J163" s="1113" t="s">
        <v>2554</v>
      </c>
      <c r="K163" s="1113"/>
      <c r="L163" s="100"/>
      <c r="M163" s="101"/>
      <c r="N163" s="102" t="s">
        <v>187</v>
      </c>
      <c r="O163" s="1122" t="s">
        <v>2555</v>
      </c>
      <c r="P163" s="112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2521</v>
      </c>
      <c r="AT163" s="424">
        <v>15</v>
      </c>
      <c r="AU163" s="439" t="s">
        <v>2428</v>
      </c>
      <c r="AV163" s="443" t="s">
        <v>2994</v>
      </c>
      <c r="AW163" s="444" t="s">
        <v>2429</v>
      </c>
      <c r="AX163" s="425" t="s">
        <v>2430</v>
      </c>
      <c r="AY163" s="426" t="s">
        <v>2431</v>
      </c>
      <c r="AZ163" s="459" t="s">
        <v>2535</v>
      </c>
      <c r="BA163" s="433" t="s">
        <v>2432</v>
      </c>
      <c r="BB163" s="447" t="s">
        <v>2433</v>
      </c>
      <c r="BC163" s="450" t="s">
        <v>2549</v>
      </c>
    </row>
    <row r="164" spans="1:56" ht="19.5" thickBot="1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1110" t="s">
        <v>2554</v>
      </c>
      <c r="K164" s="111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1447</v>
      </c>
      <c r="BC164" s="471" t="s">
        <v>2550</v>
      </c>
    </row>
    <row r="165" spans="1:56" ht="20.25" thickTop="1" thickBot="1">
      <c r="A165" s="12"/>
      <c r="B165" s="500"/>
      <c r="C165" s="500"/>
      <c r="D165" s="500"/>
      <c r="E165" s="500"/>
      <c r="F165" s="500"/>
      <c r="G165" s="915"/>
      <c r="H165" s="915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1448</v>
      </c>
      <c r="BC165" s="451" t="s">
        <v>2551</v>
      </c>
      <c r="BD165" s="473" t="s">
        <v>1755</v>
      </c>
    </row>
    <row r="166" spans="1:56" ht="20.25" thickTop="1" thickBot="1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3035</v>
      </c>
      <c r="K166" s="176"/>
      <c r="L166" s="199" t="s">
        <v>2556</v>
      </c>
      <c r="M166" s="202"/>
      <c r="N166" s="203" t="s">
        <v>187</v>
      </c>
      <c r="O166" s="908" t="s">
        <v>3036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2522</v>
      </c>
      <c r="BB166" s="429" t="s">
        <v>1449</v>
      </c>
      <c r="BC166" s="452" t="s">
        <v>2336</v>
      </c>
      <c r="BD166" s="473" t="s">
        <v>1756</v>
      </c>
    </row>
    <row r="167" spans="1:56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2557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1450</v>
      </c>
      <c r="BC167" s="452" t="s">
        <v>2552</v>
      </c>
      <c r="BD167" s="473" t="s">
        <v>1757</v>
      </c>
    </row>
    <row r="168" spans="1:56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2558</v>
      </c>
      <c r="M168" s="54"/>
      <c r="N168" s="54"/>
      <c r="O168" s="54"/>
      <c r="P168" s="205"/>
      <c r="AJ168" s="331"/>
      <c r="BB168" s="429" t="s">
        <v>1451</v>
      </c>
      <c r="BC168" s="452" t="s">
        <v>2434</v>
      </c>
      <c r="BD168" s="473"/>
    </row>
    <row r="169" spans="1:56">
      <c r="G169" s="103"/>
      <c r="H169" s="25"/>
      <c r="I169" s="191" t="s">
        <v>265</v>
      </c>
      <c r="J169" s="387" t="s">
        <v>766</v>
      </c>
      <c r="K169" s="177"/>
      <c r="L169" s="389" t="s">
        <v>2559</v>
      </c>
      <c r="M169" s="54"/>
      <c r="N169" s="54"/>
      <c r="O169" s="54"/>
      <c r="P169" s="205"/>
      <c r="BB169" s="429" t="s">
        <v>1453</v>
      </c>
      <c r="BC169" s="453" t="s">
        <v>2553</v>
      </c>
      <c r="BD169" s="473"/>
    </row>
    <row r="170" spans="1:56" ht="15.75" thickBot="1">
      <c r="A170" s="502"/>
      <c r="G170" s="103"/>
      <c r="H170" s="25"/>
      <c r="I170" s="191" t="s">
        <v>261</v>
      </c>
      <c r="J170" s="387" t="s">
        <v>3034</v>
      </c>
      <c r="K170" s="177"/>
      <c r="L170" s="389" t="s">
        <v>2560</v>
      </c>
      <c r="M170" s="54"/>
      <c r="N170" s="54"/>
      <c r="O170" s="54"/>
      <c r="P170" s="205"/>
      <c r="BB170" s="429" t="s">
        <v>1454</v>
      </c>
      <c r="BC170" s="454" t="s">
        <v>2435</v>
      </c>
      <c r="BD170" s="473"/>
    </row>
    <row r="171" spans="1:56" ht="15.75" thickBot="1">
      <c r="G171" s="116"/>
      <c r="H171" s="200"/>
      <c r="I171" s="201" t="s">
        <v>266</v>
      </c>
      <c r="J171" s="388" t="s">
        <v>767</v>
      </c>
      <c r="K171" s="381"/>
      <c r="L171" s="390" t="s">
        <v>2561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180</v>
      </c>
      <c r="G173" s="25"/>
      <c r="M173" s="54"/>
      <c r="N173" s="54"/>
      <c r="O173" s="54"/>
      <c r="P173" s="54"/>
      <c r="AA173" s="245" t="s">
        <v>12809</v>
      </c>
      <c r="AB173" s="245" t="s">
        <v>332</v>
      </c>
      <c r="AC173" s="206" t="s">
        <v>814</v>
      </c>
      <c r="AD173" s="206" t="s">
        <v>815</v>
      </c>
      <c r="AE173" s="207" t="s">
        <v>816</v>
      </c>
      <c r="AF173" s="207" t="s">
        <v>817</v>
      </c>
      <c r="AG173" s="207" t="s">
        <v>818</v>
      </c>
      <c r="AH173" s="240" t="s">
        <v>315</v>
      </c>
    </row>
    <row r="174" spans="1:56" ht="16.5" thickTop="1" thickBot="1">
      <c r="A174" s="208">
        <v>1</v>
      </c>
      <c r="B174" s="209" t="s">
        <v>417</v>
      </c>
      <c r="C174" s="210"/>
      <c r="D174" s="210"/>
      <c r="E174" s="210"/>
      <c r="F174" s="210"/>
      <c r="G174" s="915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12812</v>
      </c>
      <c r="AB174" s="724" t="s">
        <v>2436</v>
      </c>
      <c r="AC174" s="725" t="s">
        <v>2437</v>
      </c>
      <c r="AD174" s="725" t="s">
        <v>2438</v>
      </c>
      <c r="AE174" s="725" t="s">
        <v>2439</v>
      </c>
      <c r="AF174" s="726" t="s">
        <v>2440</v>
      </c>
      <c r="AG174" s="474" t="s">
        <v>2562</v>
      </c>
      <c r="AH174" s="475" t="s">
        <v>12815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9" t="s">
        <v>578</v>
      </c>
      <c r="AJ177" s="236" t="s">
        <v>2563</v>
      </c>
    </row>
    <row r="178" spans="3:52" ht="16.5" thickTop="1" thickBot="1">
      <c r="C178" s="1119" t="s">
        <v>745</v>
      </c>
      <c r="D178" s="1120"/>
      <c r="E178" s="1121"/>
      <c r="G178" s="25"/>
      <c r="M178" s="54"/>
      <c r="N178" s="54"/>
      <c r="O178" s="54"/>
      <c r="P178" s="54"/>
    </row>
    <row r="179" spans="3:52" ht="17.25" thickTop="1" thickBot="1">
      <c r="C179" s="211" t="s">
        <v>566</v>
      </c>
      <c r="D179" s="219" t="s">
        <v>2566</v>
      </c>
      <c r="E179" s="212" t="s">
        <v>2571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2564</v>
      </c>
      <c r="AP179" s="254" t="s">
        <v>353</v>
      </c>
      <c r="AQ179" s="392" t="s">
        <v>2565</v>
      </c>
    </row>
    <row r="180" spans="3:52">
      <c r="C180" s="213" t="s">
        <v>567</v>
      </c>
      <c r="D180" s="220" t="s">
        <v>2567</v>
      </c>
      <c r="E180" s="214" t="s">
        <v>2572</v>
      </c>
      <c r="G180" s="25"/>
      <c r="M180" s="54"/>
      <c r="N180" s="54"/>
      <c r="O180" s="54"/>
      <c r="P180" s="54"/>
    </row>
    <row r="181" spans="3:52">
      <c r="C181" s="213" t="s">
        <v>568</v>
      </c>
      <c r="D181" s="220" t="s">
        <v>2568</v>
      </c>
      <c r="E181" s="214" t="s">
        <v>2573</v>
      </c>
      <c r="G181" s="25"/>
      <c r="M181" s="54"/>
      <c r="N181" s="54"/>
      <c r="O181" s="54"/>
      <c r="P181" s="54"/>
      <c r="AZ181" s="485"/>
    </row>
    <row r="182" spans="3:52">
      <c r="C182" s="213" t="s">
        <v>819</v>
      </c>
      <c r="D182" s="220" t="s">
        <v>2569</v>
      </c>
      <c r="E182" s="214" t="s">
        <v>2574</v>
      </c>
      <c r="G182" s="25"/>
      <c r="M182" s="54"/>
      <c r="N182" s="54"/>
      <c r="O182" s="54"/>
      <c r="P182" s="54"/>
      <c r="AZ182" s="485"/>
    </row>
    <row r="183" spans="3:52">
      <c r="C183" s="213" t="s">
        <v>569</v>
      </c>
      <c r="D183" s="220" t="s">
        <v>2570</v>
      </c>
      <c r="E183" s="214" t="s">
        <v>2575</v>
      </c>
      <c r="G183" s="25"/>
      <c r="M183" s="54"/>
      <c r="N183" s="54"/>
      <c r="O183" s="54"/>
      <c r="P183" s="54"/>
      <c r="AZ183" s="485"/>
    </row>
    <row r="184" spans="3:52">
      <c r="C184" s="213" t="s">
        <v>570</v>
      </c>
      <c r="D184" s="220" t="s">
        <v>12811</v>
      </c>
      <c r="E184" s="214" t="s">
        <v>2576</v>
      </c>
      <c r="G184" s="25"/>
      <c r="M184" s="54"/>
      <c r="N184" s="54"/>
      <c r="O184" s="54"/>
      <c r="P184" s="54"/>
      <c r="AZ184" s="485"/>
    </row>
    <row r="185" spans="3:52">
      <c r="C185" s="213" t="s">
        <v>571</v>
      </c>
      <c r="D185" s="246" t="s">
        <v>2441</v>
      </c>
      <c r="E185" s="214" t="s">
        <v>2577</v>
      </c>
      <c r="G185" s="25"/>
      <c r="M185" s="54"/>
      <c r="N185" s="54"/>
      <c r="O185" s="54"/>
      <c r="P185" s="54"/>
      <c r="AZ185" s="485"/>
    </row>
    <row r="186" spans="3:52">
      <c r="C186" s="213" t="s">
        <v>572</v>
      </c>
      <c r="D186" s="220" t="s">
        <v>12819</v>
      </c>
      <c r="E186" s="214" t="s">
        <v>2578</v>
      </c>
      <c r="G186" s="25"/>
      <c r="M186" s="54"/>
      <c r="N186" s="54"/>
      <c r="O186" s="54"/>
      <c r="P186" s="54"/>
      <c r="AZ186" s="485"/>
    </row>
    <row r="187" spans="3:52">
      <c r="C187" s="213" t="s">
        <v>573</v>
      </c>
      <c r="D187" s="220" t="s">
        <v>13114</v>
      </c>
      <c r="E187" s="214" t="s">
        <v>3032</v>
      </c>
      <c r="G187" s="25"/>
      <c r="M187" s="54"/>
      <c r="N187" s="54"/>
      <c r="O187" s="54"/>
      <c r="P187" s="54"/>
      <c r="AZ187" s="485"/>
    </row>
    <row r="188" spans="3:52" ht="15.75" thickBot="1">
      <c r="C188" s="215" t="s">
        <v>574</v>
      </c>
      <c r="D188" s="221" t="s">
        <v>12820</v>
      </c>
      <c r="E188" s="216" t="s">
        <v>3033</v>
      </c>
      <c r="G188" s="25"/>
      <c r="M188" s="54"/>
      <c r="N188" s="54"/>
      <c r="O188" s="54"/>
      <c r="P188" s="54"/>
      <c r="AZ188" s="485"/>
    </row>
    <row r="189" spans="3:52" ht="15.75" thickTop="1">
      <c r="G189" s="25"/>
      <c r="M189" s="54"/>
      <c r="N189" s="54"/>
      <c r="O189" s="54"/>
      <c r="P189" s="54"/>
      <c r="AZ189" s="485"/>
    </row>
    <row r="190" spans="3:52">
      <c r="G190" s="25"/>
      <c r="M190" s="54"/>
      <c r="N190" s="54"/>
      <c r="O190" s="54"/>
      <c r="P190" s="54"/>
      <c r="AZ190" s="485"/>
    </row>
  </sheetData>
  <mergeCells count="52">
    <mergeCell ref="J163:K163"/>
    <mergeCell ref="O163:P163"/>
    <mergeCell ref="J164:K164"/>
    <mergeCell ref="C178:E178"/>
    <mergeCell ref="J17:K17"/>
    <mergeCell ref="J19:K19"/>
    <mergeCell ref="G58:H58"/>
    <mergeCell ref="J66:K66"/>
    <mergeCell ref="O66:P66"/>
    <mergeCell ref="G78:H78"/>
    <mergeCell ref="J86:K86"/>
    <mergeCell ref="O86:P86"/>
    <mergeCell ref="J119:K119"/>
    <mergeCell ref="J120:K120"/>
    <mergeCell ref="J134:K134"/>
    <mergeCell ref="J135:K135"/>
    <mergeCell ref="AP1:AQ1"/>
    <mergeCell ref="J15:K15"/>
    <mergeCell ref="O15:P15"/>
    <mergeCell ref="J16:K16"/>
    <mergeCell ref="J18:K18"/>
    <mergeCell ref="AG22:AH22"/>
    <mergeCell ref="G24:H24"/>
    <mergeCell ref="J32:K32"/>
    <mergeCell ref="O32:P32"/>
    <mergeCell ref="AG56:AH56"/>
    <mergeCell ref="J33:K33"/>
    <mergeCell ref="J34:K34"/>
    <mergeCell ref="AG38:AH38"/>
    <mergeCell ref="G40:H40"/>
    <mergeCell ref="J48:K48"/>
    <mergeCell ref="O48:P48"/>
    <mergeCell ref="J49:K49"/>
    <mergeCell ref="J50:K50"/>
    <mergeCell ref="AG111:AH111"/>
    <mergeCell ref="J118:K118"/>
    <mergeCell ref="O118:P118"/>
    <mergeCell ref="J67:K67"/>
    <mergeCell ref="J68:K68"/>
    <mergeCell ref="AG76:AH76"/>
    <mergeCell ref="AG95:AH95"/>
    <mergeCell ref="J102:K102"/>
    <mergeCell ref="O102:P102"/>
    <mergeCell ref="J103:K103"/>
    <mergeCell ref="J104:K104"/>
    <mergeCell ref="J87:K87"/>
    <mergeCell ref="J88:K88"/>
    <mergeCell ref="J136:K136"/>
    <mergeCell ref="AG127:AH127"/>
    <mergeCell ref="O134:P134"/>
    <mergeCell ref="BA144:BB144"/>
    <mergeCell ref="BA145:BB145"/>
  </mergeCells>
  <conditionalFormatting sqref="K166:K168 J166:J170">
    <cfRule type="cellIs" dxfId="38" priority="3" stopIfTrue="1" operator="lessThan">
      <formula>M156</formula>
    </cfRule>
  </conditionalFormatting>
  <conditionalFormatting sqref="K170">
    <cfRule type="cellIs" dxfId="37" priority="2" stopIfTrue="1" operator="lessThan">
      <formula>N167</formula>
    </cfRule>
  </conditionalFormatting>
  <conditionalFormatting sqref="J171">
    <cfRule type="cellIs" dxfId="36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>
      <c r="A1" s="237" t="s">
        <v>2256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1127">
        <f ca="1">NOW()</f>
        <v>42922.728586574071</v>
      </c>
      <c r="AQ1" s="1128"/>
      <c r="AR1" s="7"/>
      <c r="AZ1" s="51"/>
    </row>
    <row r="2" spans="1:52" s="2" customFormat="1" ht="21" thickTop="1">
      <c r="A2" s="237" t="s">
        <v>1758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>
      <c r="A3" s="12" t="s">
        <v>802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803</v>
      </c>
      <c r="AQ6" s="69" t="s">
        <v>779</v>
      </c>
      <c r="AR6" s="48"/>
      <c r="AZ6" s="51"/>
    </row>
    <row r="7" spans="1:52" ht="15.75" thickTop="1">
      <c r="A7" s="49" t="s">
        <v>1268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141</v>
      </c>
      <c r="B8" s="159" t="s">
        <v>1263</v>
      </c>
      <c r="C8" s="159" t="s">
        <v>1264</v>
      </c>
      <c r="D8" s="149" t="s">
        <v>298</v>
      </c>
      <c r="E8" s="149" t="s">
        <v>422</v>
      </c>
      <c r="F8" s="312" t="s">
        <v>786</v>
      </c>
      <c r="G8" s="399" t="s">
        <v>2459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1129" t="s">
        <v>206</v>
      </c>
      <c r="K15" s="1129"/>
      <c r="L15" s="100" t="s">
        <v>382</v>
      </c>
      <c r="M15" s="101"/>
      <c r="N15" s="102" t="s">
        <v>187</v>
      </c>
      <c r="O15" s="1130" t="s">
        <v>211</v>
      </c>
      <c r="P15" s="1131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1124" t="s">
        <v>207</v>
      </c>
      <c r="K16" s="1124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1132" t="s">
        <v>208</v>
      </c>
      <c r="K17" s="1132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1124" t="s">
        <v>209</v>
      </c>
      <c r="K18" s="1124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1110" t="s">
        <v>210</v>
      </c>
      <c r="K19" s="111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1125" t="s">
        <v>30</v>
      </c>
      <c r="AH22" s="112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>
      <c r="A23" s="146" t="s">
        <v>1269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234</v>
      </c>
      <c r="B24" s="149" t="s">
        <v>433</v>
      </c>
      <c r="C24" s="149" t="s">
        <v>1265</v>
      </c>
      <c r="D24" s="149" t="s">
        <v>645</v>
      </c>
      <c r="E24" s="149" t="s">
        <v>423</v>
      </c>
      <c r="F24" s="149" t="s">
        <v>235</v>
      </c>
      <c r="G24" s="1117" t="s">
        <v>236</v>
      </c>
      <c r="H24" s="1118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2248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>
      <c r="A25" s="147" t="s">
        <v>33</v>
      </c>
      <c r="B25" s="149"/>
      <c r="C25" s="149"/>
      <c r="D25" s="149"/>
      <c r="E25" s="149"/>
      <c r="F25" s="149"/>
      <c r="G25" s="700"/>
      <c r="H25" s="914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>
      <c r="G32" s="258"/>
      <c r="H32" s="17"/>
      <c r="I32" s="175" t="s">
        <v>804</v>
      </c>
      <c r="J32" s="1113" t="s">
        <v>587</v>
      </c>
      <c r="K32" s="1113"/>
      <c r="L32" s="100" t="s">
        <v>546</v>
      </c>
      <c r="M32" s="100"/>
      <c r="N32" s="102" t="s">
        <v>187</v>
      </c>
      <c r="O32" s="1108" t="s">
        <v>585</v>
      </c>
      <c r="P32" s="1109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>
      <c r="G33" s="259"/>
      <c r="H33" s="25"/>
      <c r="I33" s="113" t="s">
        <v>805</v>
      </c>
      <c r="J33" s="1116" t="s">
        <v>586</v>
      </c>
      <c r="K33" s="1116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>
      <c r="G34" s="116"/>
      <c r="H34" s="117"/>
      <c r="I34" s="178" t="s">
        <v>241</v>
      </c>
      <c r="J34" s="1110" t="s">
        <v>589</v>
      </c>
      <c r="K34" s="111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125" t="s">
        <v>30</v>
      </c>
      <c r="AH38" s="112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>
      <c r="A39" s="146" t="s">
        <v>1270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1117" t="s">
        <v>236</v>
      </c>
      <c r="H40" s="1118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2248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>
      <c r="A41" s="147" t="s">
        <v>33</v>
      </c>
      <c r="B41" s="149"/>
      <c r="C41" s="149"/>
      <c r="D41" s="149"/>
      <c r="E41" s="149"/>
      <c r="F41" s="149"/>
      <c r="G41" s="700"/>
      <c r="H41" s="914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>
      <c r="G48" s="258"/>
      <c r="H48" s="17"/>
      <c r="I48" s="175" t="s">
        <v>804</v>
      </c>
      <c r="J48" s="1113" t="s">
        <v>593</v>
      </c>
      <c r="K48" s="1113"/>
      <c r="L48" s="100" t="s">
        <v>555</v>
      </c>
      <c r="M48" s="100"/>
      <c r="N48" s="102" t="s">
        <v>187</v>
      </c>
      <c r="O48" s="1108" t="s">
        <v>598</v>
      </c>
      <c r="P48" s="1109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>
      <c r="G49" s="259"/>
      <c r="H49" s="25"/>
      <c r="I49" s="113" t="s">
        <v>805</v>
      </c>
      <c r="J49" s="1116" t="s">
        <v>594</v>
      </c>
      <c r="K49" s="1116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>
      <c r="G50" s="116"/>
      <c r="H50" s="117"/>
      <c r="I50" s="178" t="s">
        <v>241</v>
      </c>
      <c r="J50" s="1110" t="s">
        <v>596</v>
      </c>
      <c r="K50" s="111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12816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806</v>
      </c>
      <c r="AF56" s="130" t="s">
        <v>37</v>
      </c>
      <c r="AG56" s="1111" t="s">
        <v>30</v>
      </c>
      <c r="AH56" s="111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>
      <c r="A57" s="146" t="s">
        <v>1271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1117" t="s">
        <v>236</v>
      </c>
      <c r="H58" s="1118"/>
      <c r="I58" s="149" t="s">
        <v>508</v>
      </c>
      <c r="J58" s="149" t="s">
        <v>12941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4" t="s">
        <v>12817</v>
      </c>
      <c r="Z58" s="169"/>
      <c r="AA58" s="228" t="s">
        <v>2249</v>
      </c>
      <c r="AB58" s="169" t="s">
        <v>237</v>
      </c>
      <c r="AC58" s="169" t="s">
        <v>238</v>
      </c>
      <c r="AD58" s="228" t="s">
        <v>2250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>
      <c r="A59" s="147" t="s">
        <v>33</v>
      </c>
      <c r="B59" s="149"/>
      <c r="C59" s="149"/>
      <c r="D59" s="149"/>
      <c r="E59" s="149"/>
      <c r="F59" s="149"/>
      <c r="G59" s="700"/>
      <c r="H59" s="914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>
      <c r="W61" s="85"/>
      <c r="X61" s="85"/>
      <c r="Y61" s="85" t="s">
        <v>12818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>
      <c r="G66" s="258"/>
      <c r="H66" s="17"/>
      <c r="I66" s="175" t="s">
        <v>804</v>
      </c>
      <c r="J66" s="1113" t="s">
        <v>602</v>
      </c>
      <c r="K66" s="1113"/>
      <c r="L66" s="100" t="s">
        <v>564</v>
      </c>
      <c r="M66" s="100"/>
      <c r="N66" s="102" t="s">
        <v>187</v>
      </c>
      <c r="O66" s="1108" t="s">
        <v>601</v>
      </c>
      <c r="P66" s="1109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>
      <c r="G67" s="259"/>
      <c r="H67" s="25"/>
      <c r="I67" s="113" t="s">
        <v>805</v>
      </c>
      <c r="J67" s="1116" t="s">
        <v>604</v>
      </c>
      <c r="K67" s="1116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>
      <c r="G68" s="116"/>
      <c r="H68" s="117"/>
      <c r="I68" s="178" t="s">
        <v>241</v>
      </c>
      <c r="J68" s="1110" t="s">
        <v>605</v>
      </c>
      <c r="K68" s="111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806</v>
      </c>
      <c r="AF76" s="360" t="s">
        <v>37</v>
      </c>
      <c r="AG76" s="1111" t="s">
        <v>30</v>
      </c>
      <c r="AH76" s="111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>
      <c r="A77" s="361" t="s">
        <v>1272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1117" t="s">
        <v>236</v>
      </c>
      <c r="H78" s="1118"/>
      <c r="I78" s="149" t="s">
        <v>508</v>
      </c>
      <c r="J78" s="149" t="s">
        <v>12941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2249</v>
      </c>
      <c r="AB78" s="367" t="s">
        <v>237</v>
      </c>
      <c r="AC78" s="367" t="s">
        <v>238</v>
      </c>
      <c r="AD78" s="228" t="s">
        <v>2250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>
      <c r="A79" s="366" t="s">
        <v>33</v>
      </c>
      <c r="B79" s="149"/>
      <c r="C79" s="149"/>
      <c r="D79" s="149"/>
      <c r="E79" s="149"/>
      <c r="F79" s="149"/>
      <c r="G79" s="700"/>
      <c r="H79" s="914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>
      <c r="G86" s="258"/>
      <c r="H86" s="17"/>
      <c r="I86" s="175" t="s">
        <v>804</v>
      </c>
      <c r="J86" s="1113" t="s">
        <v>759</v>
      </c>
      <c r="K86" s="1113"/>
      <c r="L86" s="100" t="s">
        <v>758</v>
      </c>
      <c r="M86" s="100"/>
      <c r="N86" s="102" t="s">
        <v>187</v>
      </c>
      <c r="O86" s="1108" t="s">
        <v>764</v>
      </c>
      <c r="P86" s="1109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>
      <c r="G87" s="259"/>
      <c r="H87" s="25"/>
      <c r="I87" s="113" t="s">
        <v>805</v>
      </c>
      <c r="J87" s="1116" t="s">
        <v>760</v>
      </c>
      <c r="K87" s="1116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>
      <c r="G88" s="116"/>
      <c r="H88" s="117"/>
      <c r="I88" s="178" t="s">
        <v>241</v>
      </c>
      <c r="J88" s="1110" t="s">
        <v>761</v>
      </c>
      <c r="K88" s="111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807</v>
      </c>
      <c r="AA95" s="63" t="s">
        <v>808</v>
      </c>
      <c r="AB95" s="129" t="s">
        <v>34</v>
      </c>
      <c r="AC95" s="63" t="s">
        <v>35</v>
      </c>
      <c r="AD95" s="64" t="s">
        <v>36</v>
      </c>
      <c r="AE95" s="65" t="s">
        <v>806</v>
      </c>
      <c r="AF95" s="130" t="s">
        <v>37</v>
      </c>
      <c r="AG95" s="1111" t="s">
        <v>30</v>
      </c>
      <c r="AH95" s="111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>
      <c r="A96" s="146" t="s">
        <v>1273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>
      <c r="A102" s="12"/>
      <c r="G102" s="258"/>
      <c r="H102" s="17"/>
      <c r="I102" s="175" t="s">
        <v>251</v>
      </c>
      <c r="J102" s="1113" t="s">
        <v>695</v>
      </c>
      <c r="K102" s="1113"/>
      <c r="L102" s="100" t="s">
        <v>698</v>
      </c>
      <c r="M102" s="100"/>
      <c r="N102" s="102" t="s">
        <v>187</v>
      </c>
      <c r="O102" s="1108" t="s">
        <v>701</v>
      </c>
      <c r="P102" s="1109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>
      <c r="A103" s="12"/>
      <c r="G103" s="259"/>
      <c r="H103" s="25"/>
      <c r="I103" s="113" t="s">
        <v>252</v>
      </c>
      <c r="J103" s="1116" t="s">
        <v>696</v>
      </c>
      <c r="K103" s="1116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>
      <c r="A104" s="12"/>
      <c r="G104" s="116"/>
      <c r="H104" s="117"/>
      <c r="I104" s="178" t="s">
        <v>241</v>
      </c>
      <c r="J104" s="1110" t="s">
        <v>697</v>
      </c>
      <c r="K104" s="111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>
      <c r="A105" s="12"/>
      <c r="AG105" s="331"/>
      <c r="AH105" s="331"/>
      <c r="AI105" s="331"/>
      <c r="AJ105" s="331"/>
    </row>
    <row r="106" spans="1:52" ht="18.75">
      <c r="A106" s="12"/>
      <c r="AG106" s="331"/>
      <c r="AH106" s="331"/>
      <c r="AI106" s="331"/>
      <c r="AJ106" s="331"/>
    </row>
    <row r="107" spans="1:52">
      <c r="AG107" s="331"/>
      <c r="AH107" s="331"/>
      <c r="AI107" s="331"/>
      <c r="AJ107" s="331"/>
    </row>
    <row r="108" spans="1:52">
      <c r="AG108" s="331"/>
      <c r="AH108" s="331"/>
      <c r="AI108" s="331"/>
      <c r="AJ108" s="331"/>
    </row>
    <row r="109" spans="1:52">
      <c r="AG109" s="331"/>
      <c r="AH109" s="331"/>
      <c r="AI109" s="331"/>
      <c r="AJ109" s="331"/>
    </row>
    <row r="110" spans="1:52" ht="19.5" thickBot="1">
      <c r="A110" s="12" t="s">
        <v>809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810</v>
      </c>
      <c r="AF111" s="66" t="s">
        <v>37</v>
      </c>
      <c r="AG111" s="1111" t="s">
        <v>30</v>
      </c>
      <c r="AH111" s="111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>
      <c r="A112" s="49" t="s">
        <v>1274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1113" t="s">
        <v>717</v>
      </c>
      <c r="K118" s="1113"/>
      <c r="L118" s="100" t="s">
        <v>720</v>
      </c>
      <c r="M118" s="100"/>
      <c r="N118" s="102" t="s">
        <v>187</v>
      </c>
      <c r="O118" s="1114" t="s">
        <v>723</v>
      </c>
      <c r="P118" s="111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1116" t="s">
        <v>718</v>
      </c>
      <c r="K119" s="1116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1110" t="s">
        <v>719</v>
      </c>
      <c r="K120" s="111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>
      <c r="A121" s="12"/>
      <c r="AG121" s="331"/>
      <c r="AH121" s="331"/>
      <c r="AI121" s="331"/>
      <c r="AJ121" s="331"/>
    </row>
    <row r="122" spans="1:56" ht="18.75">
      <c r="A122" s="12"/>
      <c r="AG122" s="331"/>
      <c r="AH122" s="331"/>
      <c r="AI122" s="331"/>
      <c r="AJ122" s="331"/>
    </row>
    <row r="123" spans="1:56">
      <c r="AG123" s="331"/>
      <c r="AH123" s="331"/>
      <c r="AI123" s="331"/>
      <c r="AJ123" s="331"/>
    </row>
    <row r="124" spans="1:56">
      <c r="AG124" s="331"/>
      <c r="AH124" s="331"/>
      <c r="AI124" s="331"/>
      <c r="AJ124" s="331"/>
    </row>
    <row r="125" spans="1:56" ht="14.25" customHeight="1">
      <c r="AG125" s="331"/>
      <c r="AH125" s="331"/>
      <c r="AI125" s="331"/>
      <c r="AJ125" s="331"/>
    </row>
    <row r="126" spans="1:56" ht="19.5" thickBot="1">
      <c r="A126" s="12" t="s">
        <v>2487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5" t="s">
        <v>2489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807</v>
      </c>
      <c r="AA127" s="63" t="s">
        <v>808</v>
      </c>
      <c r="AB127" s="129" t="s">
        <v>34</v>
      </c>
      <c r="AC127" s="63" t="s">
        <v>35</v>
      </c>
      <c r="AD127" s="64" t="s">
        <v>36</v>
      </c>
      <c r="AE127" s="65" t="s">
        <v>806</v>
      </c>
      <c r="AF127" s="130" t="s">
        <v>37</v>
      </c>
      <c r="AG127" s="1111" t="s">
        <v>30</v>
      </c>
      <c r="AH127" s="111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>
      <c r="A128" s="146" t="s">
        <v>2580</v>
      </c>
      <c r="F128" s="507"/>
      <c r="G128" s="736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7"/>
    </row>
    <row r="129" spans="1:55" s="507" customFormat="1">
      <c r="A129" s="159" t="s">
        <v>244</v>
      </c>
      <c r="B129" s="149" t="s">
        <v>245</v>
      </c>
      <c r="C129" s="913" t="s">
        <v>431</v>
      </c>
      <c r="D129" s="914"/>
      <c r="E129" s="913" t="s">
        <v>424</v>
      </c>
      <c r="F129" s="914"/>
      <c r="G129" s="738" t="s">
        <v>2490</v>
      </c>
      <c r="H129" s="739"/>
      <c r="I129" s="739"/>
      <c r="J129" s="739"/>
      <c r="K129" s="739"/>
      <c r="L129" s="739"/>
      <c r="M129" s="739"/>
      <c r="N129" s="740"/>
      <c r="O129" s="740"/>
      <c r="P129" s="741"/>
      <c r="Q129" s="739"/>
      <c r="R129" s="739"/>
      <c r="S129" s="739"/>
      <c r="T129" s="739"/>
      <c r="U129" s="739"/>
      <c r="V129" s="739"/>
      <c r="W129" s="742"/>
      <c r="X129" s="744"/>
      <c r="Y129" s="743"/>
      <c r="Z129" s="367" t="s">
        <v>2493</v>
      </c>
      <c r="AA129" s="367" t="s">
        <v>2494</v>
      </c>
      <c r="AB129" s="367" t="s">
        <v>2498</v>
      </c>
      <c r="AC129" s="367" t="s">
        <v>2492</v>
      </c>
      <c r="AD129" s="228" t="s">
        <v>2499</v>
      </c>
      <c r="AE129" s="369" t="s">
        <v>249</v>
      </c>
      <c r="AF129" s="370" t="s">
        <v>2495</v>
      </c>
      <c r="AG129" s="762" t="s">
        <v>2496</v>
      </c>
      <c r="AH129" s="745"/>
      <c r="AI129" s="327"/>
      <c r="AJ129" s="402" t="s">
        <v>2497</v>
      </c>
      <c r="AK129" s="131"/>
      <c r="AL129" s="131"/>
      <c r="AM129" s="247" t="s">
        <v>336</v>
      </c>
      <c r="AN129" s="247" t="s">
        <v>338</v>
      </c>
      <c r="AO129" s="502" t="s">
        <v>2503</v>
      </c>
      <c r="AP129" s="410" t="s">
        <v>346</v>
      </c>
      <c r="AQ129" s="372" t="s">
        <v>2504</v>
      </c>
      <c r="AZ129" s="431"/>
    </row>
    <row r="130" spans="1:55">
      <c r="A130" s="147" t="s">
        <v>33</v>
      </c>
      <c r="B130" s="715"/>
      <c r="C130" s="715"/>
      <c r="D130" s="715"/>
      <c r="E130" s="715"/>
      <c r="F130" s="734"/>
      <c r="G130" s="737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2500</v>
      </c>
      <c r="AC132" s="125" t="s">
        <v>2501</v>
      </c>
      <c r="AD132" s="763"/>
      <c r="AE132" s="763"/>
      <c r="AF132" s="763"/>
      <c r="AG132" s="764" t="s">
        <v>2502</v>
      </c>
      <c r="AH132" s="765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>
      <c r="A134" s="500"/>
      <c r="B134" s="500"/>
      <c r="C134" s="500"/>
      <c r="D134" s="500"/>
      <c r="E134" s="500"/>
      <c r="F134" s="500"/>
      <c r="G134" s="98"/>
      <c r="H134" s="17"/>
      <c r="I134" s="175" t="s">
        <v>2579</v>
      </c>
      <c r="J134" s="1113" t="s">
        <v>736</v>
      </c>
      <c r="K134" s="1113"/>
      <c r="L134" s="100" t="s">
        <v>738</v>
      </c>
      <c r="M134" s="100"/>
      <c r="N134" s="102" t="s">
        <v>187</v>
      </c>
      <c r="O134" s="1114" t="s">
        <v>2583</v>
      </c>
      <c r="P134" s="111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1116" t="s">
        <v>2505</v>
      </c>
      <c r="K135" s="1116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1110" t="s">
        <v>737</v>
      </c>
      <c r="K136" s="111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1340</v>
      </c>
      <c r="AX144" s="411"/>
      <c r="AY144" s="411"/>
      <c r="AZ144" s="472" t="s">
        <v>1456</v>
      </c>
      <c r="BA144" s="1106" t="s">
        <v>1759</v>
      </c>
      <c r="BB144" s="1107"/>
      <c r="BC144" s="472" t="s">
        <v>1457</v>
      </c>
    </row>
    <row r="145" spans="1:65" ht="16.5" thickTop="1" thickBot="1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1343</v>
      </c>
      <c r="AX145" s="411"/>
      <c r="AY145" s="411"/>
      <c r="AZ145" s="472" t="s">
        <v>1458</v>
      </c>
      <c r="BA145" s="1106" t="s">
        <v>1760</v>
      </c>
      <c r="BB145" s="1107"/>
      <c r="BC145" s="472" t="s">
        <v>1459</v>
      </c>
    </row>
    <row r="146" spans="1:65" ht="20.25" thickTop="1" thickBot="1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811</v>
      </c>
      <c r="AT146" s="217" t="s">
        <v>1346</v>
      </c>
      <c r="AZ146" s="351"/>
    </row>
    <row r="147" spans="1:65" ht="15.75" thickTop="1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1275</v>
      </c>
      <c r="AI147" s="733" t="s">
        <v>2485</v>
      </c>
      <c r="AJ147" s="467" t="s">
        <v>12832</v>
      </c>
      <c r="AL147" s="907" t="s">
        <v>12833</v>
      </c>
      <c r="AM147" s="253" t="s">
        <v>1276</v>
      </c>
      <c r="AN147" s="251" t="s">
        <v>1277</v>
      </c>
      <c r="AO147" s="71" t="s">
        <v>12835</v>
      </c>
      <c r="AP147" s="252" t="s">
        <v>1278</v>
      </c>
      <c r="AQ147" s="80" t="s">
        <v>12836</v>
      </c>
      <c r="AT147" s="412" t="s">
        <v>1347</v>
      </c>
      <c r="AU147" s="413" t="s">
        <v>1348</v>
      </c>
      <c r="AV147" s="414" t="s">
        <v>1349</v>
      </c>
      <c r="AW147" s="414" t="s">
        <v>1350</v>
      </c>
      <c r="AX147" s="414" t="s">
        <v>1351</v>
      </c>
      <c r="AY147" s="414" t="s">
        <v>1352</v>
      </c>
      <c r="AZ147" s="455" t="s">
        <v>1353</v>
      </c>
      <c r="BA147" s="415" t="s">
        <v>1354</v>
      </c>
      <c r="BB147" s="415" t="s">
        <v>1355</v>
      </c>
      <c r="BC147" s="434" t="s">
        <v>315</v>
      </c>
    </row>
    <row r="148" spans="1:65" ht="15.75" thickBot="1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1279</v>
      </c>
      <c r="AI148" s="345"/>
      <c r="AJ148" s="468" t="s">
        <v>2506</v>
      </c>
      <c r="AL148" s="907" t="s">
        <v>12834</v>
      </c>
      <c r="AM148" s="90" t="s">
        <v>12844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1356</v>
      </c>
      <c r="AY148" s="418" t="s">
        <v>1357</v>
      </c>
      <c r="AZ148" s="456" t="s">
        <v>1358</v>
      </c>
      <c r="BA148" s="418" t="s">
        <v>1359</v>
      </c>
      <c r="BB148" s="418" t="s">
        <v>1360</v>
      </c>
      <c r="BC148" s="435" t="s">
        <v>1360</v>
      </c>
    </row>
    <row r="149" spans="1:65" ht="15.75" thickBot="1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5" t="s">
        <v>12822</v>
      </c>
      <c r="AD149" s="734" t="s">
        <v>12826</v>
      </c>
      <c r="AF149" s="188"/>
      <c r="AG149" s="187" t="s">
        <v>641</v>
      </c>
      <c r="AH149" s="465" t="s">
        <v>1280</v>
      </c>
      <c r="AI149" s="345"/>
      <c r="AJ149" s="468" t="s">
        <v>12824</v>
      </c>
      <c r="AL149" s="907" t="s">
        <v>12839</v>
      </c>
      <c r="AM149" s="905" t="s">
        <v>12845</v>
      </c>
      <c r="AN149" s="500"/>
      <c r="AO149" s="500"/>
      <c r="AP149" s="500"/>
      <c r="AQ149" s="91"/>
      <c r="AT149" s="419">
        <v>1</v>
      </c>
      <c r="AU149" s="436" t="s">
        <v>1361</v>
      </c>
      <c r="AV149" s="440" t="s">
        <v>1362</v>
      </c>
      <c r="AW149" s="440" t="s">
        <v>1460</v>
      </c>
      <c r="AX149" s="420"/>
      <c r="AY149" s="420"/>
      <c r="AZ149" s="457" t="s">
        <v>1461</v>
      </c>
      <c r="BA149" s="432" t="s">
        <v>1462</v>
      </c>
      <c r="BB149" s="445"/>
      <c r="BC149" s="448"/>
      <c r="BD149" s="392" t="s">
        <v>1655</v>
      </c>
      <c r="BE149" s="419" t="s">
        <v>1660</v>
      </c>
    </row>
    <row r="150" spans="1:65" ht="15.75" thickBot="1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1281</v>
      </c>
      <c r="AI150" s="345"/>
      <c r="AJ150" s="468" t="s">
        <v>2507</v>
      </c>
      <c r="AM150" s="90"/>
      <c r="AN150" s="500"/>
      <c r="AO150" s="500"/>
      <c r="AP150" s="500"/>
      <c r="AQ150" s="91"/>
      <c r="AT150" s="421">
        <v>2</v>
      </c>
      <c r="AU150" s="437" t="s">
        <v>1359</v>
      </c>
      <c r="AV150" s="441" t="s">
        <v>1463</v>
      </c>
      <c r="AW150" s="441" t="s">
        <v>1464</v>
      </c>
      <c r="AX150" s="500"/>
      <c r="AY150" s="500"/>
      <c r="AZ150" s="458" t="s">
        <v>1362</v>
      </c>
      <c r="BA150" s="422" t="s">
        <v>2536</v>
      </c>
      <c r="BB150" s="446" t="s">
        <v>1465</v>
      </c>
      <c r="BC150" s="449" t="s">
        <v>1466</v>
      </c>
      <c r="BD150" s="392" t="s">
        <v>1656</v>
      </c>
      <c r="BE150" s="466" t="s">
        <v>1661</v>
      </c>
    </row>
    <row r="151" spans="1:65" ht="15.75" thickBot="1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1282</v>
      </c>
      <c r="AI151" s="345"/>
      <c r="AJ151" s="469" t="s">
        <v>2508</v>
      </c>
      <c r="AM151" s="93"/>
      <c r="AN151" s="94"/>
      <c r="AO151" s="94"/>
      <c r="AP151" s="222"/>
      <c r="AQ151" s="95"/>
      <c r="AT151" s="421">
        <v>3</v>
      </c>
      <c r="AU151" s="437" t="s">
        <v>1370</v>
      </c>
      <c r="AV151" s="441" t="s">
        <v>1467</v>
      </c>
      <c r="AW151" s="441" t="s">
        <v>1468</v>
      </c>
      <c r="AX151" s="500"/>
      <c r="AY151" s="500"/>
      <c r="AZ151" s="458">
        <v>1</v>
      </c>
      <c r="BA151" s="422" t="s">
        <v>2537</v>
      </c>
      <c r="BB151" s="446" t="s">
        <v>1469</v>
      </c>
      <c r="BC151" s="449" t="s">
        <v>1470</v>
      </c>
      <c r="BD151" s="392" t="s">
        <v>1657</v>
      </c>
      <c r="BE151" s="236" t="s">
        <v>2523</v>
      </c>
    </row>
    <row r="152" spans="1:65" ht="19.5" thickTop="1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906" t="s">
        <v>2509</v>
      </c>
      <c r="AO152" s="906" t="s">
        <v>2510</v>
      </c>
      <c r="AQ152" s="906" t="s">
        <v>2511</v>
      </c>
      <c r="AT152" s="421">
        <v>4</v>
      </c>
      <c r="AU152" s="438" t="s">
        <v>1471</v>
      </c>
      <c r="AV152" s="442" t="s">
        <v>2995</v>
      </c>
      <c r="AW152" s="441" t="s">
        <v>1472</v>
      </c>
      <c r="AX152" s="500" t="s">
        <v>1473</v>
      </c>
      <c r="AY152" s="502" t="s">
        <v>1474</v>
      </c>
      <c r="AZ152" s="458" t="s">
        <v>2524</v>
      </c>
      <c r="BA152" s="422" t="s">
        <v>1475</v>
      </c>
      <c r="BB152" s="446" t="s">
        <v>1476</v>
      </c>
      <c r="BC152" s="449" t="s">
        <v>2538</v>
      </c>
    </row>
    <row r="153" spans="1:65" ht="19.5" thickBot="1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1477</v>
      </c>
      <c r="AV153" s="442" t="s">
        <v>2996</v>
      </c>
      <c r="AW153" s="441" t="s">
        <v>1478</v>
      </c>
      <c r="AX153" s="500" t="s">
        <v>1479</v>
      </c>
      <c r="AY153" s="502" t="s">
        <v>1480</v>
      </c>
      <c r="AZ153" s="458" t="s">
        <v>2525</v>
      </c>
      <c r="BA153" s="422" t="s">
        <v>1481</v>
      </c>
      <c r="BB153" s="446" t="s">
        <v>1482</v>
      </c>
      <c r="BC153" s="449" t="s">
        <v>2539</v>
      </c>
    </row>
    <row r="154" spans="1:65" ht="20.25" thickTop="1" thickBot="1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910" t="s">
        <v>2513</v>
      </c>
      <c r="K154" s="176"/>
      <c r="L154" s="100" t="s">
        <v>2516</v>
      </c>
      <c r="M154" s="101"/>
      <c r="N154" s="102" t="s">
        <v>187</v>
      </c>
      <c r="O154" s="916" t="s">
        <v>2582</v>
      </c>
      <c r="P154" s="911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2512</v>
      </c>
      <c r="AT154" s="421">
        <v>6</v>
      </c>
      <c r="AU154" s="438" t="s">
        <v>1483</v>
      </c>
      <c r="AV154" s="442" t="s">
        <v>2997</v>
      </c>
      <c r="AW154" s="441" t="s">
        <v>1484</v>
      </c>
      <c r="AX154" s="500" t="s">
        <v>1485</v>
      </c>
      <c r="AY154" s="502" t="s">
        <v>1486</v>
      </c>
      <c r="AZ154" s="458" t="s">
        <v>2526</v>
      </c>
      <c r="BA154" s="422" t="s">
        <v>1487</v>
      </c>
      <c r="BB154" s="446" t="s">
        <v>1488</v>
      </c>
      <c r="BC154" s="449" t="s">
        <v>2540</v>
      </c>
    </row>
    <row r="155" spans="1:65" ht="18.75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12" t="s">
        <v>2514</v>
      </c>
      <c r="K155" s="177"/>
      <c r="L155" s="107" t="s">
        <v>2517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1489</v>
      </c>
      <c r="AV155" s="442" t="s">
        <v>2998</v>
      </c>
      <c r="AW155" s="441" t="s">
        <v>1490</v>
      </c>
      <c r="AX155" s="500" t="s">
        <v>1491</v>
      </c>
      <c r="AY155" s="502" t="s">
        <v>1492</v>
      </c>
      <c r="AZ155" s="458" t="s">
        <v>2527</v>
      </c>
      <c r="BA155" s="422" t="s">
        <v>1493</v>
      </c>
      <c r="BB155" s="446" t="s">
        <v>1494</v>
      </c>
      <c r="BC155" s="449" t="s">
        <v>2541</v>
      </c>
    </row>
    <row r="156" spans="1:65" ht="19.5" thickBot="1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909" t="s">
        <v>2515</v>
      </c>
      <c r="K156" s="124"/>
      <c r="L156" s="119" t="s">
        <v>2518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1495</v>
      </c>
      <c r="AV156" s="442" t="s">
        <v>2999</v>
      </c>
      <c r="AW156" s="441" t="s">
        <v>1496</v>
      </c>
      <c r="AX156" s="500" t="s">
        <v>1497</v>
      </c>
      <c r="AY156" s="502" t="s">
        <v>1498</v>
      </c>
      <c r="AZ156" s="458" t="s">
        <v>2528</v>
      </c>
      <c r="BA156" s="422" t="s">
        <v>1499</v>
      </c>
      <c r="BB156" s="446" t="s">
        <v>1500</v>
      </c>
      <c r="BC156" s="449" t="s">
        <v>2542</v>
      </c>
    </row>
    <row r="157" spans="1:65" ht="19.5" thickTop="1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1501</v>
      </c>
      <c r="AV157" s="442" t="s">
        <v>3000</v>
      </c>
      <c r="AW157" s="441" t="s">
        <v>1502</v>
      </c>
      <c r="AX157" s="500" t="s">
        <v>1503</v>
      </c>
      <c r="AY157" s="502" t="s">
        <v>1504</v>
      </c>
      <c r="AZ157" s="458" t="s">
        <v>2529</v>
      </c>
      <c r="BA157" s="422" t="s">
        <v>1505</v>
      </c>
      <c r="BB157" s="446" t="s">
        <v>1506</v>
      </c>
      <c r="BC157" s="449" t="s">
        <v>2543</v>
      </c>
      <c r="BM157" s="746"/>
    </row>
    <row r="158" spans="1:65" ht="19.5" thickBot="1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812</v>
      </c>
      <c r="AT158" s="421">
        <v>10</v>
      </c>
      <c r="AU158" s="438" t="s">
        <v>1507</v>
      </c>
      <c r="AV158" s="442" t="s">
        <v>3001</v>
      </c>
      <c r="AW158" s="441" t="s">
        <v>1508</v>
      </c>
      <c r="AX158" s="500" t="s">
        <v>1509</v>
      </c>
      <c r="AY158" s="502" t="s">
        <v>1510</v>
      </c>
      <c r="AZ158" s="458" t="s">
        <v>2530</v>
      </c>
      <c r="BA158" s="422" t="s">
        <v>1511</v>
      </c>
      <c r="BB158" s="446" t="s">
        <v>1512</v>
      </c>
      <c r="BC158" s="449" t="s">
        <v>2544</v>
      </c>
    </row>
    <row r="159" spans="1:65" ht="16.5" thickTop="1" thickBot="1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1283</v>
      </c>
      <c r="AI159" s="345"/>
      <c r="AJ159" s="467" t="s">
        <v>2519</v>
      </c>
      <c r="AM159" s="218"/>
      <c r="AN159" s="71"/>
      <c r="AO159" s="71"/>
      <c r="AP159" s="71"/>
      <c r="AQ159" s="80"/>
      <c r="AT159" s="423">
        <v>11</v>
      </c>
      <c r="AU159" s="438" t="s">
        <v>1513</v>
      </c>
      <c r="AV159" s="442" t="s">
        <v>3002</v>
      </c>
      <c r="AW159" s="441" t="s">
        <v>1514</v>
      </c>
      <c r="AX159" s="500" t="s">
        <v>1515</v>
      </c>
      <c r="AY159" s="502" t="s">
        <v>1516</v>
      </c>
      <c r="AZ159" s="458" t="s">
        <v>2531</v>
      </c>
      <c r="BA159" s="422" t="s">
        <v>1517</v>
      </c>
      <c r="BB159" s="446" t="s">
        <v>1518</v>
      </c>
      <c r="BC159" s="449" t="s">
        <v>2545</v>
      </c>
    </row>
    <row r="160" spans="1:65" ht="16.5" thickTop="1" thickBot="1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1284</v>
      </c>
      <c r="AI160" s="345"/>
      <c r="AJ160" s="470" t="s">
        <v>2520</v>
      </c>
      <c r="AM160" s="93"/>
      <c r="AN160" s="94"/>
      <c r="AO160" s="94"/>
      <c r="AP160" s="94"/>
      <c r="AQ160" s="95"/>
      <c r="AT160" s="423">
        <v>12</v>
      </c>
      <c r="AU160" s="438" t="s">
        <v>1519</v>
      </c>
      <c r="AV160" s="442" t="s">
        <v>3003</v>
      </c>
      <c r="AW160" s="441" t="s">
        <v>1520</v>
      </c>
      <c r="AX160" s="500" t="s">
        <v>1521</v>
      </c>
      <c r="AY160" s="502" t="s">
        <v>1522</v>
      </c>
      <c r="AZ160" s="458" t="s">
        <v>2532</v>
      </c>
      <c r="BA160" s="422" t="s">
        <v>1523</v>
      </c>
      <c r="BB160" s="446" t="s">
        <v>1524</v>
      </c>
      <c r="BC160" s="449" t="s">
        <v>2546</v>
      </c>
    </row>
    <row r="161" spans="1:56" ht="19.5" thickTop="1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1525</v>
      </c>
      <c r="AV161" s="442" t="s">
        <v>3004</v>
      </c>
      <c r="AW161" s="441" t="s">
        <v>1526</v>
      </c>
      <c r="AX161" s="500" t="s">
        <v>1527</v>
      </c>
      <c r="AY161" s="502" t="s">
        <v>1528</v>
      </c>
      <c r="AZ161" s="458" t="s">
        <v>2533</v>
      </c>
      <c r="BA161" s="422" t="s">
        <v>1529</v>
      </c>
      <c r="BB161" s="446" t="s">
        <v>1530</v>
      </c>
      <c r="BC161" s="449" t="s">
        <v>2547</v>
      </c>
    </row>
    <row r="162" spans="1:56" ht="19.5" thickBot="1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1531</v>
      </c>
      <c r="AV162" s="442" t="s">
        <v>3005</v>
      </c>
      <c r="AW162" s="441" t="s">
        <v>1532</v>
      </c>
      <c r="AX162" s="500" t="s">
        <v>1533</v>
      </c>
      <c r="AY162" s="502" t="s">
        <v>1534</v>
      </c>
      <c r="AZ162" s="458" t="s">
        <v>2534</v>
      </c>
      <c r="BA162" s="422" t="s">
        <v>1535</v>
      </c>
      <c r="BB162" s="446" t="s">
        <v>1536</v>
      </c>
      <c r="BC162" s="449" t="s">
        <v>2548</v>
      </c>
    </row>
    <row r="163" spans="1:56" ht="20.25" thickTop="1" thickBot="1">
      <c r="A163" s="12"/>
      <c r="B163" s="500"/>
      <c r="C163" s="500"/>
      <c r="D163" s="500"/>
      <c r="E163" s="500"/>
      <c r="F163" s="500"/>
      <c r="G163" s="98"/>
      <c r="H163" s="17"/>
      <c r="I163" s="99" t="s">
        <v>813</v>
      </c>
      <c r="J163" s="1113" t="s">
        <v>2554</v>
      </c>
      <c r="K163" s="1113"/>
      <c r="L163" s="100"/>
      <c r="M163" s="101"/>
      <c r="N163" s="102" t="s">
        <v>187</v>
      </c>
      <c r="O163" s="1122" t="s">
        <v>2555</v>
      </c>
      <c r="P163" s="112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2521</v>
      </c>
      <c r="AT163" s="424">
        <v>15</v>
      </c>
      <c r="AU163" s="439" t="s">
        <v>1537</v>
      </c>
      <c r="AV163" s="443" t="s">
        <v>3006</v>
      </c>
      <c r="AW163" s="444" t="s">
        <v>1538</v>
      </c>
      <c r="AX163" s="425" t="s">
        <v>1539</v>
      </c>
      <c r="AY163" s="426" t="s">
        <v>1540</v>
      </c>
      <c r="AZ163" s="459" t="s">
        <v>2535</v>
      </c>
      <c r="BA163" s="433" t="s">
        <v>1541</v>
      </c>
      <c r="BB163" s="447" t="s">
        <v>1542</v>
      </c>
      <c r="BC163" s="450" t="s">
        <v>2549</v>
      </c>
    </row>
    <row r="164" spans="1:56" ht="19.5" thickBot="1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1110" t="s">
        <v>2554</v>
      </c>
      <c r="K164" s="111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1447</v>
      </c>
      <c r="BC164" s="471" t="s">
        <v>2550</v>
      </c>
    </row>
    <row r="165" spans="1:56" ht="20.25" thickTop="1" thickBot="1">
      <c r="A165" s="12"/>
      <c r="B165" s="500"/>
      <c r="C165" s="500"/>
      <c r="D165" s="500"/>
      <c r="E165" s="500"/>
      <c r="F165" s="500"/>
      <c r="G165" s="915"/>
      <c r="H165" s="915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1448</v>
      </c>
      <c r="BC165" s="451" t="s">
        <v>2551</v>
      </c>
      <c r="BD165" s="473" t="s">
        <v>1755</v>
      </c>
    </row>
    <row r="166" spans="1:56" ht="20.25" thickTop="1" thickBot="1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3035</v>
      </c>
      <c r="K166" s="176"/>
      <c r="L166" s="199" t="s">
        <v>2556</v>
      </c>
      <c r="M166" s="202"/>
      <c r="N166" s="203" t="s">
        <v>187</v>
      </c>
      <c r="O166" s="908" t="s">
        <v>3036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2522</v>
      </c>
      <c r="BB166" s="429" t="s">
        <v>1449</v>
      </c>
      <c r="BC166" s="452" t="s">
        <v>1457</v>
      </c>
      <c r="BD166" s="473" t="s">
        <v>1756</v>
      </c>
    </row>
    <row r="167" spans="1:56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2557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1450</v>
      </c>
      <c r="BC167" s="452" t="s">
        <v>2552</v>
      </c>
      <c r="BD167" s="473" t="s">
        <v>1757</v>
      </c>
    </row>
    <row r="168" spans="1:56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2558</v>
      </c>
      <c r="M168" s="54"/>
      <c r="N168" s="54"/>
      <c r="O168" s="54"/>
      <c r="P168" s="205"/>
      <c r="AJ168" s="331"/>
      <c r="BB168" s="429" t="s">
        <v>1451</v>
      </c>
      <c r="BC168" s="452" t="s">
        <v>1543</v>
      </c>
      <c r="BD168" s="473"/>
    </row>
    <row r="169" spans="1:56">
      <c r="G169" s="103"/>
      <c r="H169" s="25"/>
      <c r="I169" s="191" t="s">
        <v>265</v>
      </c>
      <c r="J169" s="387" t="s">
        <v>766</v>
      </c>
      <c r="K169" s="177"/>
      <c r="L169" s="389" t="s">
        <v>2559</v>
      </c>
      <c r="M169" s="54"/>
      <c r="N169" s="54"/>
      <c r="O169" s="54"/>
      <c r="P169" s="205"/>
      <c r="BB169" s="429" t="s">
        <v>1453</v>
      </c>
      <c r="BC169" s="453" t="s">
        <v>2553</v>
      </c>
      <c r="BD169" s="473"/>
    </row>
    <row r="170" spans="1:56" ht="15.75" thickBot="1">
      <c r="A170" s="502"/>
      <c r="G170" s="103"/>
      <c r="H170" s="25"/>
      <c r="I170" s="191" t="s">
        <v>261</v>
      </c>
      <c r="J170" s="387" t="s">
        <v>3034</v>
      </c>
      <c r="K170" s="177"/>
      <c r="L170" s="389" t="s">
        <v>2560</v>
      </c>
      <c r="M170" s="54"/>
      <c r="N170" s="54"/>
      <c r="O170" s="54"/>
      <c r="P170" s="205"/>
      <c r="BB170" s="429" t="s">
        <v>1454</v>
      </c>
      <c r="BC170" s="454" t="s">
        <v>1665</v>
      </c>
      <c r="BD170" s="473"/>
    </row>
    <row r="171" spans="1:56" ht="15.75" thickBot="1">
      <c r="G171" s="116"/>
      <c r="H171" s="200"/>
      <c r="I171" s="201" t="s">
        <v>266</v>
      </c>
      <c r="J171" s="388" t="s">
        <v>767</v>
      </c>
      <c r="K171" s="381"/>
      <c r="L171" s="390" t="s">
        <v>2561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180</v>
      </c>
      <c r="G173" s="25"/>
      <c r="M173" s="54"/>
      <c r="N173" s="54"/>
      <c r="O173" s="54"/>
      <c r="P173" s="54"/>
      <c r="AA173" s="245" t="s">
        <v>12809</v>
      </c>
      <c r="AB173" s="245" t="s">
        <v>332</v>
      </c>
      <c r="AC173" s="206" t="s">
        <v>814</v>
      </c>
      <c r="AD173" s="206" t="s">
        <v>815</v>
      </c>
      <c r="AE173" s="207" t="s">
        <v>816</v>
      </c>
      <c r="AF173" s="207" t="s">
        <v>817</v>
      </c>
      <c r="AG173" s="207" t="s">
        <v>818</v>
      </c>
      <c r="AH173" s="240" t="s">
        <v>315</v>
      </c>
    </row>
    <row r="174" spans="1:56" ht="16.5" thickTop="1" thickBot="1">
      <c r="A174" s="208">
        <v>1</v>
      </c>
      <c r="B174" s="209" t="s">
        <v>417</v>
      </c>
      <c r="C174" s="210"/>
      <c r="D174" s="210"/>
      <c r="E174" s="210"/>
      <c r="F174" s="210"/>
      <c r="G174" s="915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12813</v>
      </c>
      <c r="AB174" s="724" t="s">
        <v>1285</v>
      </c>
      <c r="AC174" s="725" t="s">
        <v>1286</v>
      </c>
      <c r="AD174" s="725" t="s">
        <v>1287</v>
      </c>
      <c r="AE174" s="725" t="s">
        <v>1288</v>
      </c>
      <c r="AF174" s="726" t="s">
        <v>1289</v>
      </c>
      <c r="AG174" s="474" t="s">
        <v>2562</v>
      </c>
      <c r="AH174" s="475" t="s">
        <v>12815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9" t="s">
        <v>578</v>
      </c>
      <c r="AJ177" s="236" t="s">
        <v>2563</v>
      </c>
    </row>
    <row r="178" spans="3:52" ht="16.5" thickTop="1" thickBot="1">
      <c r="C178" s="1119" t="s">
        <v>745</v>
      </c>
      <c r="D178" s="1120"/>
      <c r="E178" s="1121"/>
      <c r="G178" s="25"/>
      <c r="M178" s="54"/>
      <c r="N178" s="54"/>
      <c r="O178" s="54"/>
      <c r="P178" s="54"/>
    </row>
    <row r="179" spans="3:52" ht="17.25" thickTop="1" thickBot="1">
      <c r="C179" s="211" t="s">
        <v>566</v>
      </c>
      <c r="D179" s="219" t="s">
        <v>2566</v>
      </c>
      <c r="E179" s="212" t="s">
        <v>2571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2564</v>
      </c>
      <c r="AP179" s="254" t="s">
        <v>353</v>
      </c>
      <c r="AQ179" s="392" t="s">
        <v>2565</v>
      </c>
    </row>
    <row r="180" spans="3:52">
      <c r="C180" s="213" t="s">
        <v>567</v>
      </c>
      <c r="D180" s="220" t="s">
        <v>2567</v>
      </c>
      <c r="E180" s="214" t="s">
        <v>2572</v>
      </c>
      <c r="G180" s="25"/>
      <c r="M180" s="54"/>
      <c r="N180" s="54"/>
      <c r="O180" s="54"/>
      <c r="P180" s="54"/>
    </row>
    <row r="181" spans="3:52">
      <c r="C181" s="213" t="s">
        <v>568</v>
      </c>
      <c r="D181" s="220" t="s">
        <v>2568</v>
      </c>
      <c r="E181" s="214" t="s">
        <v>2573</v>
      </c>
      <c r="G181" s="25"/>
      <c r="M181" s="54"/>
      <c r="N181" s="54"/>
      <c r="O181" s="54"/>
      <c r="P181" s="54"/>
      <c r="AZ181" s="485"/>
    </row>
    <row r="182" spans="3:52">
      <c r="C182" s="213" t="s">
        <v>819</v>
      </c>
      <c r="D182" s="220" t="s">
        <v>2569</v>
      </c>
      <c r="E182" s="214" t="s">
        <v>2574</v>
      </c>
      <c r="G182" s="25"/>
      <c r="M182" s="54"/>
      <c r="N182" s="54"/>
      <c r="O182" s="54"/>
      <c r="P182" s="54"/>
      <c r="AZ182" s="485"/>
    </row>
    <row r="183" spans="3:52">
      <c r="C183" s="213" t="s">
        <v>569</v>
      </c>
      <c r="D183" s="220" t="s">
        <v>2570</v>
      </c>
      <c r="E183" s="214" t="s">
        <v>2575</v>
      </c>
      <c r="G183" s="25"/>
      <c r="M183" s="54"/>
      <c r="N183" s="54"/>
      <c r="O183" s="54"/>
      <c r="P183" s="54"/>
      <c r="AZ183" s="485"/>
    </row>
    <row r="184" spans="3:52">
      <c r="C184" s="213" t="s">
        <v>570</v>
      </c>
      <c r="D184" s="220" t="s">
        <v>12811</v>
      </c>
      <c r="E184" s="214" t="s">
        <v>2576</v>
      </c>
      <c r="G184" s="25"/>
      <c r="M184" s="54"/>
      <c r="N184" s="54"/>
      <c r="O184" s="54"/>
      <c r="P184" s="54"/>
      <c r="AZ184" s="485"/>
    </row>
    <row r="185" spans="3:52">
      <c r="C185" s="213" t="s">
        <v>571</v>
      </c>
      <c r="D185" s="246" t="s">
        <v>1290</v>
      </c>
      <c r="E185" s="214" t="s">
        <v>2577</v>
      </c>
      <c r="G185" s="25"/>
      <c r="M185" s="54"/>
      <c r="N185" s="54"/>
      <c r="O185" s="54"/>
      <c r="P185" s="54"/>
      <c r="AZ185" s="485"/>
    </row>
    <row r="186" spans="3:52">
      <c r="C186" s="213" t="s">
        <v>572</v>
      </c>
      <c r="D186" s="220" t="s">
        <v>12819</v>
      </c>
      <c r="E186" s="214" t="s">
        <v>2578</v>
      </c>
      <c r="G186" s="25"/>
      <c r="M186" s="54"/>
      <c r="N186" s="54"/>
      <c r="O186" s="54"/>
      <c r="P186" s="54"/>
      <c r="AZ186" s="485"/>
    </row>
    <row r="187" spans="3:52">
      <c r="C187" s="213" t="s">
        <v>573</v>
      </c>
      <c r="D187" s="220" t="s">
        <v>13114</v>
      </c>
      <c r="E187" s="214" t="s">
        <v>3032</v>
      </c>
      <c r="G187" s="25"/>
      <c r="M187" s="54"/>
      <c r="N187" s="54"/>
      <c r="O187" s="54"/>
      <c r="P187" s="54"/>
      <c r="AZ187" s="485"/>
    </row>
    <row r="188" spans="3:52" ht="15.75" thickBot="1">
      <c r="C188" s="215" t="s">
        <v>574</v>
      </c>
      <c r="D188" s="221" t="s">
        <v>12820</v>
      </c>
      <c r="E188" s="216" t="s">
        <v>3033</v>
      </c>
      <c r="G188" s="25"/>
      <c r="M188" s="54"/>
      <c r="N188" s="54"/>
      <c r="O188" s="54"/>
      <c r="P188" s="54"/>
      <c r="AZ188" s="485"/>
    </row>
    <row r="189" spans="3:52" ht="15.75" thickTop="1">
      <c r="G189" s="25"/>
      <c r="M189" s="54"/>
      <c r="N189" s="54"/>
      <c r="O189" s="54"/>
      <c r="P189" s="54"/>
      <c r="AZ189" s="485"/>
    </row>
    <row r="190" spans="3:52">
      <c r="G190" s="25"/>
      <c r="M190" s="54"/>
      <c r="N190" s="54"/>
      <c r="O190" s="54"/>
      <c r="P190" s="54"/>
      <c r="AZ190" s="485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5" priority="3" stopIfTrue="1" operator="lessThan">
      <formula>M156</formula>
    </cfRule>
  </conditionalFormatting>
  <conditionalFormatting sqref="K170">
    <cfRule type="cellIs" dxfId="34" priority="2" stopIfTrue="1" operator="lessThan">
      <formula>N167</formula>
    </cfRule>
  </conditionalFormatting>
  <conditionalFormatting sqref="J171">
    <cfRule type="cellIs" dxfId="33" priority="1" stopIfTrue="1" operator="lessThan">
      <formula>M161</formula>
    </cfRule>
  </conditionalFormatting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90"/>
  <sheetViews>
    <sheetView showGridLines="0" zoomScale="70" zoomScaleNormal="70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7" sqref="G7"/>
    </sheetView>
  </sheetViews>
  <sheetFormatPr defaultColWidth="9.140625" defaultRowHeight="15"/>
  <cols>
    <col min="1" max="1" width="5.7109375" style="485" customWidth="1"/>
    <col min="2" max="2" width="21.5703125" style="485" customWidth="1"/>
    <col min="3" max="3" width="22" style="485" customWidth="1"/>
    <col min="4" max="11" width="12.7109375" style="485" customWidth="1"/>
    <col min="12" max="12" width="13.140625" style="485" customWidth="1"/>
    <col min="13" max="25" width="12.7109375" style="485" customWidth="1"/>
    <col min="26" max="26" width="17.85546875" style="485" customWidth="1"/>
    <col min="27" max="34" width="12.7109375" style="485" customWidth="1"/>
    <col min="35" max="35" width="31.42578125" style="485" customWidth="1"/>
    <col min="36" max="36" width="13" style="485" customWidth="1"/>
    <col min="37" max="39" width="9.140625" style="485"/>
    <col min="40" max="40" width="11.7109375" style="485" customWidth="1"/>
    <col min="41" max="42" width="9.140625" style="485"/>
    <col min="43" max="43" width="10.85546875" style="485" customWidth="1"/>
    <col min="44" max="44" width="9.140625" style="485"/>
    <col min="45" max="45" width="9.140625" style="485" customWidth="1"/>
    <col min="46" max="46" width="9.140625" style="485"/>
    <col min="47" max="47" width="12" style="485" customWidth="1"/>
    <col min="48" max="48" width="12.42578125" style="485" customWidth="1"/>
    <col min="49" max="49" width="23.42578125" style="485" customWidth="1"/>
    <col min="50" max="50" width="25" style="485" hidden="1" customWidth="1"/>
    <col min="51" max="51" width="27.85546875" style="485" hidden="1" customWidth="1"/>
    <col min="52" max="52" width="14" style="430" customWidth="1"/>
    <col min="53" max="53" width="11.140625" style="485" customWidth="1"/>
    <col min="54" max="54" width="17.7109375" style="485" customWidth="1"/>
    <col min="55" max="55" width="15.5703125" style="485" customWidth="1"/>
    <col min="56" max="56" width="19.85546875" style="485" bestFit="1" customWidth="1"/>
    <col min="57" max="16384" width="9.140625" style="485"/>
  </cols>
  <sheetData>
    <row r="1" spans="1:52" s="2" customFormat="1" ht="21.75" thickTop="1" thickBot="1">
      <c r="A1" s="237" t="s">
        <v>2257</v>
      </c>
      <c r="B1" s="1"/>
      <c r="E1" s="3"/>
      <c r="F1" s="3"/>
      <c r="G1" s="4"/>
      <c r="I1" s="5"/>
      <c r="J1" s="5"/>
      <c r="K1" s="5"/>
      <c r="L1" s="4"/>
      <c r="P1" s="3"/>
      <c r="Y1" s="3"/>
      <c r="AC1" s="485"/>
      <c r="AD1" s="485"/>
      <c r="AE1" s="485"/>
      <c r="AF1" s="485"/>
      <c r="AG1" s="485"/>
      <c r="AI1" s="6" t="s">
        <v>774</v>
      </c>
      <c r="AJ1" s="3" t="s">
        <v>775</v>
      </c>
      <c r="AK1" s="3"/>
      <c r="AL1" s="3"/>
      <c r="AM1" s="3"/>
      <c r="AN1" s="3"/>
      <c r="AO1" s="6" t="s">
        <v>0</v>
      </c>
      <c r="AP1" s="1127">
        <f ca="1">NOW()</f>
        <v>42922.728586574071</v>
      </c>
      <c r="AQ1" s="1128"/>
      <c r="AR1" s="7"/>
      <c r="AZ1" s="51"/>
    </row>
    <row r="2" spans="1:52" s="2" customFormat="1" ht="21" thickTop="1">
      <c r="A2" s="237" t="s">
        <v>1758</v>
      </c>
      <c r="B2" s="8"/>
      <c r="C2" s="237" t="s">
        <v>135</v>
      </c>
      <c r="E2" s="3"/>
      <c r="F2" s="3"/>
      <c r="G2" s="3"/>
      <c r="H2" s="3"/>
      <c r="I2" s="3"/>
      <c r="J2" s="3"/>
      <c r="P2" s="3"/>
      <c r="X2" s="2" t="s">
        <v>2</v>
      </c>
      <c r="Y2" s="3"/>
      <c r="AA2" s="9"/>
      <c r="AB2" s="10"/>
      <c r="AC2" s="485"/>
      <c r="AD2" s="485"/>
      <c r="AE2" s="485"/>
      <c r="AF2" s="485"/>
      <c r="AG2" s="485"/>
      <c r="AI2" s="3"/>
      <c r="AJ2" s="3"/>
      <c r="AK2" s="11"/>
      <c r="AL2" s="3"/>
      <c r="AM2" s="3"/>
      <c r="AN2" s="3"/>
      <c r="AO2" s="3"/>
      <c r="AP2" s="3"/>
      <c r="AQ2" s="3"/>
      <c r="AR2" s="7"/>
      <c r="AS2" s="300"/>
      <c r="AZ2" s="51"/>
    </row>
    <row r="3" spans="1:52" s="2" customFormat="1" ht="19.5" thickBot="1">
      <c r="A3" s="12" t="s">
        <v>802</v>
      </c>
      <c r="B3" s="13"/>
      <c r="E3" s="3"/>
      <c r="F3" s="3"/>
      <c r="G3" s="3"/>
      <c r="H3" s="3"/>
      <c r="I3" s="3"/>
      <c r="J3" s="3"/>
      <c r="P3" s="3"/>
      <c r="Y3" s="3"/>
      <c r="AI3" s="3"/>
      <c r="AJ3" s="3"/>
      <c r="AL3" s="3"/>
      <c r="AM3" s="13" t="s">
        <v>3</v>
      </c>
      <c r="AN3" s="3"/>
      <c r="AO3" s="3"/>
      <c r="AP3" s="3"/>
      <c r="AQ3" s="3"/>
      <c r="AR3" s="7"/>
      <c r="AS3" s="300"/>
      <c r="AZ3" s="51"/>
    </row>
    <row r="4" spans="1:52" s="2" customFormat="1" ht="13.5" thickTop="1">
      <c r="A4" s="14" t="s">
        <v>1</v>
      </c>
      <c r="B4" s="15"/>
      <c r="C4" s="16" t="s">
        <v>1</v>
      </c>
      <c r="D4" s="16"/>
      <c r="E4" s="17" t="s">
        <v>1</v>
      </c>
      <c r="F4" s="403" t="s">
        <v>4</v>
      </c>
      <c r="G4" s="306"/>
      <c r="H4" s="306"/>
      <c r="I4" s="306"/>
      <c r="J4" s="306"/>
      <c r="K4" s="16" t="s">
        <v>1</v>
      </c>
      <c r="L4" s="403" t="s">
        <v>5</v>
      </c>
      <c r="M4" s="307"/>
      <c r="N4" s="307"/>
      <c r="O4" s="307"/>
      <c r="P4" s="307"/>
      <c r="Q4" s="307"/>
      <c r="R4" s="305" t="s">
        <v>6</v>
      </c>
      <c r="S4" s="307"/>
      <c r="T4" s="307"/>
      <c r="U4" s="307"/>
      <c r="V4" s="307"/>
      <c r="W4" s="307"/>
      <c r="X4" s="307"/>
      <c r="Y4" s="307"/>
      <c r="Z4" s="18"/>
      <c r="AA4" s="305" t="s">
        <v>7</v>
      </c>
      <c r="AB4" s="307"/>
      <c r="AC4" s="307"/>
      <c r="AD4" s="307"/>
      <c r="AE4" s="307"/>
      <c r="AF4" s="19"/>
      <c r="AG4" s="308" t="s">
        <v>8</v>
      </c>
      <c r="AH4" s="309"/>
      <c r="AJ4" s="20"/>
      <c r="AK4" s="21"/>
      <c r="AM4" s="3"/>
      <c r="AN4" s="3"/>
      <c r="AO4" s="3"/>
      <c r="AP4" s="3"/>
      <c r="AQ4" s="3"/>
      <c r="AR4" s="7"/>
      <c r="AS4" s="3"/>
      <c r="AZ4" s="51"/>
    </row>
    <row r="5" spans="1:52" s="2" customFormat="1" ht="73.5" customHeight="1" thickBot="1">
      <c r="A5" s="22"/>
      <c r="B5" s="23"/>
      <c r="C5" s="24"/>
      <c r="D5" s="24"/>
      <c r="E5" s="25"/>
      <c r="F5" s="26" t="s">
        <v>9</v>
      </c>
      <c r="G5" s="26" t="s">
        <v>526</v>
      </c>
      <c r="H5" s="27" t="s">
        <v>10</v>
      </c>
      <c r="I5" s="27" t="s">
        <v>11</v>
      </c>
      <c r="J5" s="28" t="s">
        <v>494</v>
      </c>
      <c r="K5" s="28" t="s">
        <v>495</v>
      </c>
      <c r="L5" s="24" t="s">
        <v>12</v>
      </c>
      <c r="M5" s="26" t="s">
        <v>524</v>
      </c>
      <c r="N5" s="27" t="s">
        <v>525</v>
      </c>
      <c r="O5" s="28" t="s">
        <v>496</v>
      </c>
      <c r="P5" s="28" t="s">
        <v>497</v>
      </c>
      <c r="Q5" s="24" t="s">
        <v>12</v>
      </c>
      <c r="R5" s="29" t="s">
        <v>13</v>
      </c>
      <c r="S5" s="27" t="s">
        <v>14</v>
      </c>
      <c r="T5" s="27" t="s">
        <v>15</v>
      </c>
      <c r="U5" s="27" t="s">
        <v>16</v>
      </c>
      <c r="V5" s="27" t="s">
        <v>17</v>
      </c>
      <c r="W5" s="27" t="s">
        <v>18</v>
      </c>
      <c r="X5" s="28" t="s">
        <v>498</v>
      </c>
      <c r="Y5" s="30" t="s">
        <v>499</v>
      </c>
      <c r="Z5" s="24" t="s">
        <v>12</v>
      </c>
      <c r="AA5" s="28" t="s">
        <v>19</v>
      </c>
      <c r="AB5" s="28"/>
      <c r="AC5" s="28" t="s">
        <v>20</v>
      </c>
      <c r="AD5" s="28" t="s">
        <v>500</v>
      </c>
      <c r="AE5" s="28" t="s">
        <v>501</v>
      </c>
      <c r="AF5" s="31" t="s">
        <v>12</v>
      </c>
      <c r="AG5" s="310" t="s">
        <v>502</v>
      </c>
      <c r="AH5" s="311"/>
      <c r="AJ5" s="304" t="s">
        <v>503</v>
      </c>
      <c r="AM5" s="33" t="s">
        <v>22</v>
      </c>
      <c r="AN5" s="33"/>
      <c r="AO5" s="3"/>
      <c r="AP5" s="3"/>
      <c r="AQ5" s="3"/>
      <c r="AR5" s="34"/>
      <c r="AS5" s="35"/>
      <c r="AZ5" s="51"/>
    </row>
    <row r="6" spans="1:52" s="43" customFormat="1" ht="36.75" customHeight="1" thickTop="1" thickBot="1">
      <c r="A6" s="36" t="s">
        <v>23</v>
      </c>
      <c r="B6" s="37" t="s">
        <v>24</v>
      </c>
      <c r="C6" s="38" t="s">
        <v>25</v>
      </c>
      <c r="D6" s="38" t="s">
        <v>26</v>
      </c>
      <c r="E6" s="39" t="s">
        <v>27</v>
      </c>
      <c r="F6" s="40" t="s">
        <v>28</v>
      </c>
      <c r="G6" s="40" t="s">
        <v>28</v>
      </c>
      <c r="H6" s="40" t="s">
        <v>29</v>
      </c>
      <c r="I6" s="40" t="s">
        <v>30</v>
      </c>
      <c r="J6" s="40" t="s">
        <v>28</v>
      </c>
      <c r="K6" s="40" t="s">
        <v>31</v>
      </c>
      <c r="L6" s="38" t="s">
        <v>1</v>
      </c>
      <c r="M6" s="40" t="s">
        <v>28</v>
      </c>
      <c r="N6" s="40" t="s">
        <v>30</v>
      </c>
      <c r="O6" s="40" t="s">
        <v>28</v>
      </c>
      <c r="P6" s="40" t="s">
        <v>31</v>
      </c>
      <c r="Q6" s="38" t="s">
        <v>1</v>
      </c>
      <c r="R6" s="40" t="s">
        <v>28</v>
      </c>
      <c r="S6" s="40" t="s">
        <v>28</v>
      </c>
      <c r="T6" s="40" t="s">
        <v>28</v>
      </c>
      <c r="U6" s="40" t="s">
        <v>28</v>
      </c>
      <c r="V6" s="40" t="s">
        <v>28</v>
      </c>
      <c r="W6" s="40" t="s">
        <v>30</v>
      </c>
      <c r="X6" s="40" t="s">
        <v>28</v>
      </c>
      <c r="Y6" s="40" t="s">
        <v>31</v>
      </c>
      <c r="Z6" s="38" t="s">
        <v>1</v>
      </c>
      <c r="AA6" s="40" t="s">
        <v>28</v>
      </c>
      <c r="AB6" s="40" t="s">
        <v>28</v>
      </c>
      <c r="AC6" s="40" t="s">
        <v>28</v>
      </c>
      <c r="AD6" s="40" t="s">
        <v>28</v>
      </c>
      <c r="AE6" s="40" t="s">
        <v>31</v>
      </c>
      <c r="AF6" s="40" t="s">
        <v>1</v>
      </c>
      <c r="AG6" s="41" t="s">
        <v>32</v>
      </c>
      <c r="AH6" s="42" t="s">
        <v>12</v>
      </c>
      <c r="AJ6" s="44" t="s">
        <v>775</v>
      </c>
      <c r="AK6" s="2"/>
      <c r="AL6" s="2"/>
      <c r="AM6" s="45" t="s">
        <v>776</v>
      </c>
      <c r="AN6" s="46" t="s">
        <v>777</v>
      </c>
      <c r="AO6" s="47" t="s">
        <v>778</v>
      </c>
      <c r="AP6" s="68" t="s">
        <v>803</v>
      </c>
      <c r="AQ6" s="69" t="s">
        <v>779</v>
      </c>
      <c r="AR6" s="48"/>
      <c r="AZ6" s="51"/>
    </row>
    <row r="7" spans="1:52" ht="15.75" thickTop="1">
      <c r="A7" s="49" t="s">
        <v>1544</v>
      </c>
      <c r="AD7" s="507"/>
      <c r="AF7" s="80"/>
      <c r="AH7" s="80"/>
      <c r="AJ7" s="81"/>
      <c r="AM7" s="82"/>
      <c r="AN7" s="83"/>
      <c r="AO7" s="83"/>
      <c r="AP7" s="83"/>
      <c r="AQ7" s="84"/>
    </row>
    <row r="8" spans="1:52">
      <c r="A8" s="159" t="s">
        <v>141</v>
      </c>
      <c r="B8" s="159" t="s">
        <v>1263</v>
      </c>
      <c r="C8" s="159" t="s">
        <v>1264</v>
      </c>
      <c r="D8" s="149" t="s">
        <v>298</v>
      </c>
      <c r="E8" s="149" t="s">
        <v>422</v>
      </c>
      <c r="F8" s="312" t="s">
        <v>786</v>
      </c>
      <c r="G8" s="399" t="s">
        <v>2459</v>
      </c>
      <c r="H8" s="399" t="s">
        <v>787</v>
      </c>
      <c r="I8" s="312" t="s">
        <v>788</v>
      </c>
      <c r="J8" s="312" t="s">
        <v>214</v>
      </c>
      <c r="K8" s="312" t="s">
        <v>215</v>
      </c>
      <c r="L8" s="312" t="s">
        <v>216</v>
      </c>
      <c r="M8" s="312" t="s">
        <v>789</v>
      </c>
      <c r="N8" s="400" t="s">
        <v>790</v>
      </c>
      <c r="O8" s="400" t="s">
        <v>217</v>
      </c>
      <c r="P8" s="312" t="s">
        <v>218</v>
      </c>
      <c r="Q8" s="312" t="s">
        <v>219</v>
      </c>
      <c r="R8" s="312" t="s">
        <v>791</v>
      </c>
      <c r="S8" s="312" t="s">
        <v>792</v>
      </c>
      <c r="T8" s="312" t="s">
        <v>793</v>
      </c>
      <c r="U8" s="312" t="s">
        <v>794</v>
      </c>
      <c r="V8" s="312" t="s">
        <v>795</v>
      </c>
      <c r="W8" s="312" t="s">
        <v>796</v>
      </c>
      <c r="X8" s="313" t="s">
        <v>220</v>
      </c>
      <c r="Y8" s="313" t="s">
        <v>221</v>
      </c>
      <c r="Z8" s="169" t="s">
        <v>222</v>
      </c>
      <c r="AA8" s="169" t="s">
        <v>797</v>
      </c>
      <c r="AB8" s="169"/>
      <c r="AC8" s="169" t="s">
        <v>798</v>
      </c>
      <c r="AD8" s="367" t="s">
        <v>223</v>
      </c>
      <c r="AE8" s="169" t="s">
        <v>224</v>
      </c>
      <c r="AF8" s="404" t="s">
        <v>225</v>
      </c>
      <c r="AG8" s="401" t="s">
        <v>226</v>
      </c>
      <c r="AH8" s="405" t="s">
        <v>227</v>
      </c>
      <c r="AI8" s="136"/>
      <c r="AJ8" s="402" t="s">
        <v>228</v>
      </c>
      <c r="AK8" s="131"/>
      <c r="AL8" s="131"/>
      <c r="AM8" s="371" t="s">
        <v>799</v>
      </c>
      <c r="AN8" s="502" t="s">
        <v>800</v>
      </c>
      <c r="AO8" s="502" t="s">
        <v>229</v>
      </c>
      <c r="AP8" s="479" t="s">
        <v>801</v>
      </c>
      <c r="AQ8" s="91" t="s">
        <v>230</v>
      </c>
    </row>
    <row r="9" spans="1:52">
      <c r="A9" s="49" t="s">
        <v>33</v>
      </c>
      <c r="F9" s="85"/>
      <c r="G9" s="85"/>
      <c r="H9" s="85"/>
      <c r="I9" s="85"/>
      <c r="J9" s="85"/>
      <c r="K9" s="85"/>
      <c r="L9" s="86"/>
      <c r="M9" s="85"/>
      <c r="N9" s="85"/>
      <c r="O9" s="85"/>
      <c r="P9" s="85"/>
      <c r="Q9" s="86"/>
      <c r="R9" s="85"/>
      <c r="S9" s="85"/>
      <c r="T9" s="85"/>
      <c r="U9" s="85"/>
      <c r="V9" s="85"/>
      <c r="W9" s="85"/>
      <c r="X9" s="85"/>
      <c r="Y9" s="85"/>
      <c r="Z9" s="86"/>
      <c r="AA9" s="85"/>
      <c r="AB9" s="85"/>
      <c r="AC9" s="85"/>
      <c r="AD9" s="353"/>
      <c r="AE9" s="85"/>
      <c r="AF9" s="87"/>
      <c r="AG9" s="85"/>
      <c r="AH9" s="88"/>
      <c r="AI9" s="85"/>
      <c r="AJ9" s="89"/>
      <c r="AM9" s="90"/>
      <c r="AN9" s="500"/>
      <c r="AO9" s="500"/>
      <c r="AP9" s="122"/>
      <c r="AQ9" s="91"/>
    </row>
    <row r="10" spans="1:52" ht="15.75" thickBot="1">
      <c r="A10" s="70"/>
      <c r="B10" s="500"/>
      <c r="C10" s="500"/>
      <c r="D10" s="500"/>
      <c r="E10" s="500"/>
      <c r="F10" s="500"/>
      <c r="G10" s="500"/>
      <c r="H10" s="500"/>
      <c r="I10" s="500"/>
      <c r="J10" s="500"/>
      <c r="K10" s="500"/>
      <c r="L10" s="500"/>
      <c r="M10" s="500"/>
      <c r="N10" s="500"/>
      <c r="O10" s="500"/>
      <c r="P10" s="500"/>
      <c r="Q10" s="500"/>
      <c r="R10" s="500"/>
      <c r="S10" s="500"/>
      <c r="T10" s="500"/>
      <c r="U10" s="500"/>
      <c r="V10" s="500"/>
      <c r="W10" s="500"/>
      <c r="X10" s="500"/>
      <c r="Y10" s="500"/>
      <c r="Z10" s="500"/>
      <c r="AA10" s="500"/>
      <c r="AB10" s="500"/>
      <c r="AC10" s="500"/>
      <c r="AD10" s="500"/>
      <c r="AE10" s="500"/>
      <c r="AF10" s="91"/>
      <c r="AG10" s="500"/>
      <c r="AH10" s="95"/>
      <c r="AJ10" s="92"/>
      <c r="AM10" s="90"/>
      <c r="AN10" s="500"/>
      <c r="AO10" s="500"/>
      <c r="AP10" s="500"/>
      <c r="AQ10" s="91"/>
    </row>
    <row r="11" spans="1:52" ht="15.75" thickTop="1">
      <c r="A11" s="71"/>
      <c r="B11" s="71"/>
      <c r="C11" s="71"/>
      <c r="D11" s="71"/>
      <c r="E11" s="71"/>
      <c r="F11" s="125" t="s">
        <v>267</v>
      </c>
      <c r="G11" s="125" t="s">
        <v>268</v>
      </c>
      <c r="H11" s="125" t="s">
        <v>269</v>
      </c>
      <c r="I11" s="125" t="s">
        <v>270</v>
      </c>
      <c r="J11" s="125" t="s">
        <v>271</v>
      </c>
      <c r="K11" s="125" t="s">
        <v>272</v>
      </c>
      <c r="L11" s="126" t="s">
        <v>202</v>
      </c>
      <c r="M11" s="125" t="s">
        <v>273</v>
      </c>
      <c r="N11" s="125" t="s">
        <v>274</v>
      </c>
      <c r="O11" s="125" t="s">
        <v>275</v>
      </c>
      <c r="P11" s="125" t="s">
        <v>276</v>
      </c>
      <c r="Q11" s="126" t="s">
        <v>203</v>
      </c>
      <c r="R11" s="125" t="s">
        <v>277</v>
      </c>
      <c r="S11" s="125" t="s">
        <v>278</v>
      </c>
      <c r="T11" s="125" t="s">
        <v>279</v>
      </c>
      <c r="U11" s="125" t="s">
        <v>280</v>
      </c>
      <c r="V11" s="125" t="s">
        <v>281</v>
      </c>
      <c r="W11" s="125" t="s">
        <v>282</v>
      </c>
      <c r="X11" s="125" t="s">
        <v>283</v>
      </c>
      <c r="Y11" s="125" t="s">
        <v>284</v>
      </c>
      <c r="Z11" s="126" t="s">
        <v>204</v>
      </c>
      <c r="AA11" s="125" t="s">
        <v>285</v>
      </c>
      <c r="AB11" s="125" t="s">
        <v>286</v>
      </c>
      <c r="AC11" s="125" t="s">
        <v>287</v>
      </c>
      <c r="AD11" s="125" t="s">
        <v>288</v>
      </c>
      <c r="AE11" s="125" t="s">
        <v>289</v>
      </c>
      <c r="AF11" s="126" t="s">
        <v>205</v>
      </c>
      <c r="AG11" s="125" t="s">
        <v>290</v>
      </c>
      <c r="AH11" s="500"/>
      <c r="AJ11" s="71"/>
      <c r="AM11" s="127" t="s">
        <v>292</v>
      </c>
      <c r="AN11" s="71"/>
      <c r="AO11" s="127" t="s">
        <v>293</v>
      </c>
      <c r="AP11" s="71"/>
      <c r="AQ11" s="127" t="s">
        <v>294</v>
      </c>
    </row>
    <row r="12" spans="1:52" ht="15.75" thickBot="1">
      <c r="A12" s="500"/>
      <c r="B12" s="500"/>
      <c r="C12" s="500"/>
      <c r="D12" s="500"/>
      <c r="E12" s="500"/>
      <c r="F12" s="96" t="s">
        <v>212</v>
      </c>
      <c r="G12" s="256" t="s">
        <v>213</v>
      </c>
      <c r="H12" s="256" t="s">
        <v>365</v>
      </c>
      <c r="I12" s="256" t="s">
        <v>366</v>
      </c>
      <c r="J12" s="257" t="s">
        <v>367</v>
      </c>
      <c r="K12" s="97"/>
      <c r="L12" s="97"/>
      <c r="M12" s="256" t="s">
        <v>368</v>
      </c>
      <c r="N12" s="256" t="s">
        <v>369</v>
      </c>
      <c r="O12" s="257" t="s">
        <v>370</v>
      </c>
      <c r="P12" s="97"/>
      <c r="Q12" s="97"/>
      <c r="R12" s="256" t="s">
        <v>371</v>
      </c>
      <c r="S12" s="256" t="s">
        <v>372</v>
      </c>
      <c r="T12" s="256" t="s">
        <v>373</v>
      </c>
      <c r="U12" s="256" t="s">
        <v>374</v>
      </c>
      <c r="V12" s="256" t="s">
        <v>375</v>
      </c>
      <c r="W12" s="256" t="s">
        <v>376</v>
      </c>
      <c r="X12" s="257" t="s">
        <v>377</v>
      </c>
      <c r="Y12" s="97"/>
      <c r="Z12" s="97"/>
      <c r="AA12" s="256" t="s">
        <v>378</v>
      </c>
      <c r="AB12" s="256" t="s">
        <v>379</v>
      </c>
      <c r="AC12" s="256" t="s">
        <v>380</v>
      </c>
      <c r="AD12" s="257" t="s">
        <v>381</v>
      </c>
      <c r="AE12" s="97"/>
      <c r="AF12" s="97"/>
      <c r="AG12" s="97"/>
      <c r="AH12" s="97"/>
      <c r="AJ12" s="500"/>
    </row>
    <row r="13" spans="1:52" ht="16.5" thickBot="1">
      <c r="A13" s="500"/>
      <c r="B13" s="500"/>
      <c r="C13" s="500"/>
      <c r="D13" s="500"/>
      <c r="E13" s="500"/>
      <c r="F13" s="500"/>
      <c r="G13" s="500"/>
      <c r="H13" s="500"/>
      <c r="I13" s="500"/>
      <c r="J13" s="500"/>
      <c r="K13" s="500"/>
      <c r="L13" s="500"/>
      <c r="M13" s="500"/>
      <c r="N13" s="500"/>
      <c r="O13" s="500"/>
      <c r="P13" s="500"/>
      <c r="Q13" s="500"/>
      <c r="R13" s="500"/>
      <c r="S13" s="500"/>
      <c r="T13" s="500"/>
      <c r="U13" s="500"/>
      <c r="V13" s="500"/>
      <c r="W13" s="500"/>
      <c r="X13" s="500"/>
      <c r="Y13" s="500"/>
      <c r="Z13" s="500"/>
      <c r="AA13" s="500"/>
      <c r="AB13" s="500"/>
      <c r="AC13" s="500"/>
      <c r="AD13" s="500"/>
      <c r="AE13" s="231"/>
      <c r="AF13" s="232"/>
      <c r="AG13" s="233"/>
      <c r="AH13" s="238" t="s">
        <v>314</v>
      </c>
      <c r="AJ13" s="236" t="s">
        <v>291</v>
      </c>
    </row>
    <row r="14" spans="1:52" ht="15.75" thickBot="1">
      <c r="A14" s="500"/>
      <c r="B14" s="500"/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0"/>
      <c r="O14" s="500"/>
      <c r="P14" s="500"/>
      <c r="Q14" s="500"/>
      <c r="R14" s="500"/>
      <c r="S14" s="500"/>
      <c r="T14" s="500"/>
      <c r="U14" s="500"/>
      <c r="V14" s="500"/>
      <c r="W14" s="500"/>
      <c r="X14" s="500"/>
      <c r="Y14" s="500"/>
      <c r="Z14" s="500"/>
      <c r="AA14" s="500"/>
      <c r="AB14" s="500"/>
      <c r="AC14" s="500"/>
      <c r="AD14" s="500"/>
      <c r="AE14" s="500"/>
      <c r="AF14" s="500"/>
      <c r="AG14" s="500"/>
      <c r="AH14" s="500"/>
    </row>
    <row r="15" spans="1:52" ht="15.75" thickTop="1">
      <c r="A15" s="500"/>
      <c r="B15" s="500"/>
      <c r="C15" s="500"/>
      <c r="D15" s="500"/>
      <c r="E15" s="500"/>
      <c r="F15" s="500"/>
      <c r="G15" s="98"/>
      <c r="H15" s="17"/>
      <c r="I15" s="99" t="s">
        <v>186</v>
      </c>
      <c r="J15" s="1129" t="s">
        <v>206</v>
      </c>
      <c r="K15" s="1129"/>
      <c r="L15" s="100" t="s">
        <v>382</v>
      </c>
      <c r="M15" s="101"/>
      <c r="N15" s="102" t="s">
        <v>187</v>
      </c>
      <c r="O15" s="1130" t="s">
        <v>211</v>
      </c>
      <c r="P15" s="1131"/>
      <c r="Q15" s="500"/>
      <c r="R15" s="500"/>
      <c r="S15" s="500"/>
      <c r="T15" s="500"/>
      <c r="U15" s="500"/>
      <c r="V15" s="500"/>
      <c r="W15" s="500"/>
      <c r="X15" s="500"/>
      <c r="Y15" s="500"/>
      <c r="Z15" s="500"/>
      <c r="AA15" s="500"/>
      <c r="AB15" s="500"/>
      <c r="AC15" s="500"/>
      <c r="AD15" s="500"/>
      <c r="AE15" s="500"/>
      <c r="AF15" s="500"/>
      <c r="AG15" s="500"/>
      <c r="AH15" s="500"/>
    </row>
    <row r="16" spans="1:52">
      <c r="A16" s="500"/>
      <c r="B16" s="500"/>
      <c r="C16" s="500"/>
      <c r="D16" s="500"/>
      <c r="E16" s="500"/>
      <c r="F16" s="500"/>
      <c r="G16" s="103"/>
      <c r="H16" s="104"/>
      <c r="I16" s="105" t="s">
        <v>188</v>
      </c>
      <c r="J16" s="1124" t="s">
        <v>207</v>
      </c>
      <c r="K16" s="1124"/>
      <c r="L16" s="106" t="s">
        <v>383</v>
      </c>
      <c r="M16" s="107"/>
      <c r="N16" s="108"/>
      <c r="O16" s="177"/>
      <c r="P16" s="109"/>
      <c r="Q16" s="500"/>
      <c r="R16" s="500"/>
      <c r="S16" s="500"/>
      <c r="T16" s="500"/>
      <c r="U16" s="500"/>
      <c r="V16" s="500"/>
      <c r="W16" s="500"/>
      <c r="X16" s="500"/>
      <c r="Y16" s="500"/>
      <c r="Z16" s="500"/>
      <c r="AA16" s="500"/>
      <c r="AB16" s="500"/>
      <c r="AC16" s="500"/>
      <c r="AD16" s="500"/>
      <c r="AE16" s="500"/>
      <c r="AF16" s="500"/>
      <c r="AG16" s="500"/>
      <c r="AH16" s="500"/>
    </row>
    <row r="17" spans="1:53">
      <c r="A17" s="500"/>
      <c r="B17" s="500"/>
      <c r="C17" s="500"/>
      <c r="D17" s="500"/>
      <c r="E17" s="500"/>
      <c r="F17" s="500"/>
      <c r="G17" s="103"/>
      <c r="H17" s="110"/>
      <c r="I17" s="111" t="s">
        <v>189</v>
      </c>
      <c r="J17" s="1132" t="s">
        <v>208</v>
      </c>
      <c r="K17" s="1132"/>
      <c r="L17" s="112" t="s">
        <v>384</v>
      </c>
      <c r="M17" s="107"/>
      <c r="N17" s="108"/>
      <c r="O17" s="177"/>
      <c r="P17" s="109"/>
      <c r="Q17" s="500"/>
      <c r="R17" s="500"/>
      <c r="S17" s="500"/>
      <c r="T17" s="500"/>
      <c r="U17" s="500"/>
      <c r="V17" s="500"/>
      <c r="W17" s="500"/>
      <c r="X17" s="500"/>
      <c r="Y17" s="500"/>
      <c r="Z17" s="500"/>
      <c r="AA17" s="500"/>
      <c r="AB17" s="500"/>
      <c r="AC17" s="500"/>
      <c r="AD17" s="500"/>
      <c r="AE17" s="500"/>
      <c r="AF17" s="500"/>
      <c r="AG17" s="500"/>
      <c r="AH17" s="500"/>
    </row>
    <row r="18" spans="1:53">
      <c r="A18" s="500"/>
      <c r="B18" s="500"/>
      <c r="C18" s="500"/>
      <c r="D18" s="500"/>
      <c r="E18" s="500"/>
      <c r="F18" s="500"/>
      <c r="G18" s="103"/>
      <c r="H18" s="25"/>
      <c r="I18" s="113" t="s">
        <v>190</v>
      </c>
      <c r="J18" s="1124" t="s">
        <v>209</v>
      </c>
      <c r="K18" s="1124"/>
      <c r="L18" s="107" t="s">
        <v>385</v>
      </c>
      <c r="M18" s="54"/>
      <c r="N18" s="108"/>
      <c r="O18" s="114"/>
      <c r="P18" s="115"/>
      <c r="Q18" s="500"/>
      <c r="R18" s="500"/>
      <c r="S18" s="500"/>
      <c r="T18" s="500"/>
      <c r="U18" s="500"/>
      <c r="V18" s="500"/>
      <c r="W18" s="500"/>
      <c r="X18" s="500"/>
      <c r="Y18" s="500"/>
      <c r="Z18" s="500"/>
      <c r="AA18" s="500"/>
      <c r="AB18" s="500"/>
      <c r="AC18" s="500"/>
      <c r="AD18" s="500"/>
      <c r="AE18" s="500"/>
      <c r="AF18" s="500"/>
      <c r="AG18" s="500"/>
      <c r="AH18" s="500"/>
    </row>
    <row r="19" spans="1:53" ht="15.75" thickBot="1">
      <c r="A19" s="500"/>
      <c r="B19" s="500"/>
      <c r="C19" s="500"/>
      <c r="D19" s="500"/>
      <c r="E19" s="500"/>
      <c r="F19" s="500"/>
      <c r="G19" s="116"/>
      <c r="H19" s="117"/>
      <c r="I19" s="118" t="s">
        <v>191</v>
      </c>
      <c r="J19" s="1110" t="s">
        <v>210</v>
      </c>
      <c r="K19" s="1110"/>
      <c r="L19" s="119" t="s">
        <v>386</v>
      </c>
      <c r="M19" s="120"/>
      <c r="N19" s="120" t="s">
        <v>1</v>
      </c>
      <c r="O19" s="120"/>
      <c r="P19" s="121" t="s">
        <v>1</v>
      </c>
      <c r="Q19" s="500"/>
      <c r="R19" s="500"/>
      <c r="S19" s="500"/>
      <c r="T19" s="500"/>
      <c r="U19" s="500"/>
      <c r="V19" s="500"/>
      <c r="W19" s="500"/>
      <c r="X19" s="500"/>
      <c r="Y19" s="500"/>
      <c r="Z19" s="500"/>
      <c r="AA19" s="500"/>
      <c r="AB19" s="500"/>
      <c r="AC19" s="500"/>
      <c r="AD19" s="500"/>
      <c r="AE19" s="500"/>
      <c r="AF19" s="500"/>
      <c r="AG19" s="500"/>
      <c r="AH19" s="500"/>
    </row>
    <row r="20" spans="1:53" ht="15.75" thickTop="1">
      <c r="A20" s="500"/>
      <c r="B20" s="500"/>
      <c r="C20" s="500"/>
      <c r="D20" s="500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  <c r="Z20" s="506"/>
      <c r="AA20" s="506"/>
      <c r="AB20" s="506"/>
      <c r="AC20" s="506"/>
      <c r="AD20" s="506"/>
      <c r="AE20" s="506"/>
      <c r="AF20" s="506"/>
      <c r="AG20" s="506"/>
      <c r="AH20" s="506"/>
      <c r="AI20" s="506"/>
      <c r="AJ20" s="506"/>
      <c r="AK20" s="506"/>
      <c r="AL20" s="506"/>
      <c r="AM20" s="506"/>
      <c r="AN20" s="506"/>
      <c r="AO20" s="506"/>
      <c r="AP20" s="506"/>
      <c r="AQ20" s="506"/>
      <c r="AR20" s="506"/>
      <c r="AS20" s="506"/>
      <c r="AT20" s="506"/>
      <c r="AU20" s="506"/>
      <c r="AV20" s="506"/>
      <c r="AW20" s="506"/>
      <c r="AX20" s="506"/>
      <c r="AY20" s="506"/>
      <c r="AZ20" s="506"/>
      <c r="BA20" s="506"/>
    </row>
    <row r="21" spans="1:53" ht="19.5" thickBot="1">
      <c r="A21" s="12" t="s">
        <v>619</v>
      </c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  <c r="Z21" s="506"/>
      <c r="AA21" s="506"/>
      <c r="AB21" s="506"/>
      <c r="AC21" s="506"/>
      <c r="AD21" s="506"/>
      <c r="AE21" s="506"/>
      <c r="AF21" s="506"/>
      <c r="AG21" s="506"/>
      <c r="AH21" s="506"/>
      <c r="AI21" s="506"/>
      <c r="AJ21" s="506"/>
      <c r="AK21" s="506"/>
      <c r="AL21" s="506"/>
      <c r="AM21" s="33" t="s">
        <v>649</v>
      </c>
      <c r="AN21" s="506"/>
      <c r="AO21" s="506"/>
      <c r="AP21" s="506"/>
      <c r="AQ21" s="506"/>
      <c r="AR21" s="506"/>
      <c r="AS21" s="506"/>
      <c r="AT21" s="506"/>
      <c r="AU21" s="506"/>
      <c r="AV21" s="506"/>
      <c r="AW21" s="506"/>
      <c r="AX21" s="506"/>
      <c r="AY21" s="506"/>
      <c r="AZ21" s="506"/>
      <c r="BA21" s="506"/>
    </row>
    <row r="22" spans="1:53" ht="78" thickTop="1" thickBot="1">
      <c r="A22" s="55" t="s">
        <v>23</v>
      </c>
      <c r="B22" s="56" t="s">
        <v>24</v>
      </c>
      <c r="C22" s="57" t="s">
        <v>25</v>
      </c>
      <c r="D22" s="58" t="s">
        <v>505</v>
      </c>
      <c r="E22" s="59" t="s">
        <v>27</v>
      </c>
      <c r="F22" s="56" t="s">
        <v>471</v>
      </c>
      <c r="G22" s="128" t="s">
        <v>231</v>
      </c>
      <c r="H22" s="58"/>
      <c r="I22" s="59" t="s">
        <v>507</v>
      </c>
      <c r="J22" s="59" t="s">
        <v>609</v>
      </c>
      <c r="K22" s="59" t="s">
        <v>81</v>
      </c>
      <c r="L22" s="59" t="s">
        <v>532</v>
      </c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9" t="s">
        <v>610</v>
      </c>
      <c r="Y22" s="703" t="s">
        <v>611</v>
      </c>
      <c r="Z22" s="703" t="s">
        <v>612</v>
      </c>
      <c r="AA22" s="718"/>
      <c r="AB22" s="167" t="s">
        <v>34</v>
      </c>
      <c r="AC22" s="168" t="s">
        <v>35</v>
      </c>
      <c r="AD22" s="64" t="s">
        <v>36</v>
      </c>
      <c r="AE22" s="65"/>
      <c r="AF22" s="130"/>
      <c r="AG22" s="1125" t="s">
        <v>30</v>
      </c>
      <c r="AH22" s="1126"/>
      <c r="AI22" s="139"/>
      <c r="AJ22" s="145" t="s">
        <v>232</v>
      </c>
      <c r="AK22" s="131"/>
      <c r="AL22" s="131"/>
      <c r="AM22" s="132" t="s">
        <v>776</v>
      </c>
      <c r="AN22" s="133" t="s">
        <v>777</v>
      </c>
      <c r="AO22" s="134" t="s">
        <v>778</v>
      </c>
      <c r="AP22" s="134" t="s">
        <v>233</v>
      </c>
      <c r="AQ22" s="135" t="s">
        <v>779</v>
      </c>
    </row>
    <row r="23" spans="1:53" ht="15.75" thickTop="1">
      <c r="A23" s="146" t="s">
        <v>1545</v>
      </c>
      <c r="B23" s="150"/>
      <c r="C23" s="150"/>
      <c r="D23" s="150"/>
      <c r="E23" s="150"/>
      <c r="F23" s="150"/>
      <c r="G23" s="151"/>
      <c r="H23" s="150"/>
      <c r="I23" s="150"/>
      <c r="J23" s="150"/>
      <c r="K23" s="150"/>
      <c r="L23" s="150"/>
      <c r="M23" s="150"/>
      <c r="N23" s="152"/>
      <c r="O23" s="152"/>
      <c r="P23" s="153"/>
      <c r="Q23" s="150"/>
      <c r="R23" s="150"/>
      <c r="S23" s="150"/>
      <c r="T23" s="150"/>
      <c r="U23" s="150"/>
      <c r="V23" s="150"/>
      <c r="W23" s="150"/>
      <c r="X23" s="154"/>
      <c r="Y23" s="154"/>
      <c r="Z23" s="155"/>
      <c r="AA23" s="162"/>
      <c r="AB23" s="155"/>
      <c r="AC23" s="155"/>
      <c r="AD23" s="228"/>
      <c r="AE23" s="156"/>
      <c r="AF23" s="157"/>
      <c r="AG23" s="150"/>
      <c r="AH23" s="158"/>
      <c r="AI23" s="136"/>
      <c r="AJ23" s="32"/>
      <c r="AK23" s="131"/>
      <c r="AL23" s="131"/>
      <c r="AM23" s="140"/>
      <c r="AN23" s="141"/>
      <c r="AO23" s="141"/>
      <c r="AP23" s="141"/>
      <c r="AQ23" s="142"/>
    </row>
    <row r="24" spans="1:53">
      <c r="A24" s="159" t="s">
        <v>234</v>
      </c>
      <c r="B24" s="149" t="s">
        <v>433</v>
      </c>
      <c r="C24" s="149" t="s">
        <v>1265</v>
      </c>
      <c r="D24" s="149" t="s">
        <v>645</v>
      </c>
      <c r="E24" s="149" t="s">
        <v>423</v>
      </c>
      <c r="F24" s="149" t="s">
        <v>235</v>
      </c>
      <c r="G24" s="1117" t="s">
        <v>236</v>
      </c>
      <c r="H24" s="1118"/>
      <c r="I24" s="149" t="s">
        <v>508</v>
      </c>
      <c r="J24" s="149" t="s">
        <v>616</v>
      </c>
      <c r="K24" s="149" t="s">
        <v>617</v>
      </c>
      <c r="L24" s="149" t="s">
        <v>618</v>
      </c>
      <c r="M24" s="149"/>
      <c r="N24" s="160"/>
      <c r="O24" s="160"/>
      <c r="P24" s="161"/>
      <c r="Q24" s="149"/>
      <c r="R24" s="149"/>
      <c r="S24" s="149"/>
      <c r="T24" s="149"/>
      <c r="U24" s="149"/>
      <c r="V24" s="149"/>
      <c r="W24" s="312"/>
      <c r="X24" s="313" t="s">
        <v>613</v>
      </c>
      <c r="Y24" s="313" t="s">
        <v>614</v>
      </c>
      <c r="Z24" s="169" t="s">
        <v>615</v>
      </c>
      <c r="AA24" s="162"/>
      <c r="AB24" s="169" t="s">
        <v>640</v>
      </c>
      <c r="AC24" s="169" t="s">
        <v>636</v>
      </c>
      <c r="AD24" s="228" t="s">
        <v>2248</v>
      </c>
      <c r="AE24" s="170"/>
      <c r="AF24" s="171"/>
      <c r="AG24" s="401" t="s">
        <v>682</v>
      </c>
      <c r="AH24" s="165"/>
      <c r="AI24" s="136"/>
      <c r="AJ24" s="402" t="s">
        <v>584</v>
      </c>
      <c r="AK24" s="131"/>
      <c r="AL24" s="131"/>
      <c r="AM24" s="247" t="s">
        <v>354</v>
      </c>
      <c r="AN24" s="244" t="s">
        <v>355</v>
      </c>
      <c r="AO24" s="502" t="s">
        <v>583</v>
      </c>
      <c r="AP24" s="248" t="s">
        <v>356</v>
      </c>
      <c r="AQ24" s="91" t="s">
        <v>539</v>
      </c>
    </row>
    <row r="25" spans="1:53">
      <c r="A25" s="147" t="s">
        <v>33</v>
      </c>
      <c r="B25" s="149"/>
      <c r="C25" s="149"/>
      <c r="D25" s="149"/>
      <c r="E25" s="149"/>
      <c r="F25" s="149"/>
      <c r="G25" s="700"/>
      <c r="H25" s="914"/>
      <c r="I25" s="149"/>
      <c r="J25" s="149"/>
      <c r="K25" s="149"/>
      <c r="L25" s="149"/>
      <c r="M25" s="149"/>
      <c r="N25" s="160"/>
      <c r="O25" s="160"/>
      <c r="P25" s="161"/>
      <c r="Q25" s="149"/>
      <c r="R25" s="149"/>
      <c r="S25" s="149"/>
      <c r="T25" s="149"/>
      <c r="U25" s="149"/>
      <c r="V25" s="149"/>
      <c r="W25" s="312"/>
      <c r="X25" s="313"/>
      <c r="Y25" s="313"/>
      <c r="Z25" s="169"/>
      <c r="AA25" s="162"/>
      <c r="AB25" s="162"/>
      <c r="AC25" s="162"/>
      <c r="AD25" s="228"/>
      <c r="AE25" s="163"/>
      <c r="AF25" s="164"/>
      <c r="AG25" s="149"/>
      <c r="AH25" s="165"/>
      <c r="AI25" s="136"/>
      <c r="AJ25" s="32"/>
      <c r="AK25" s="131"/>
      <c r="AL25" s="131"/>
      <c r="AM25" s="143"/>
      <c r="AN25" s="137"/>
      <c r="AO25" s="137"/>
      <c r="AP25" s="137"/>
      <c r="AQ25" s="144"/>
    </row>
    <row r="26" spans="1:53" ht="19.5" thickBot="1">
      <c r="A26" s="148"/>
      <c r="B26" s="166"/>
      <c r="C26" s="166"/>
      <c r="D26" s="166"/>
      <c r="E26" s="166"/>
      <c r="F26" s="166"/>
      <c r="G26" s="701"/>
      <c r="H26" s="702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314"/>
      <c r="X26" s="314"/>
      <c r="Y26" s="314"/>
      <c r="Z26" s="314"/>
      <c r="AA26" s="289"/>
      <c r="AB26" s="172"/>
      <c r="AC26" s="172"/>
      <c r="AD26" s="290"/>
      <c r="AE26" s="172"/>
      <c r="AF26" s="172"/>
      <c r="AG26" s="172"/>
      <c r="AH26" s="174"/>
      <c r="AJ26" s="173"/>
      <c r="AM26" s="90"/>
      <c r="AN26" s="94"/>
      <c r="AO26" s="500"/>
      <c r="AP26" s="94"/>
      <c r="AQ26" s="91"/>
    </row>
    <row r="27" spans="1:53" ht="15.75" thickTop="1">
      <c r="W27" s="85"/>
      <c r="X27" s="85"/>
      <c r="Y27" s="85"/>
      <c r="Z27" s="85"/>
      <c r="AB27" s="127" t="s">
        <v>540</v>
      </c>
      <c r="AC27" s="127" t="s">
        <v>541</v>
      </c>
      <c r="AD27" s="71"/>
      <c r="AE27" s="71"/>
      <c r="AF27" s="71"/>
      <c r="AG27" s="460" t="s">
        <v>542</v>
      </c>
      <c r="AH27" s="179"/>
      <c r="AJ27" s="71"/>
      <c r="AM27" s="72" t="s">
        <v>543</v>
      </c>
      <c r="AO27" s="72" t="s">
        <v>544</v>
      </c>
      <c r="AQ27" s="72" t="s">
        <v>545</v>
      </c>
    </row>
    <row r="28" spans="1:53">
      <c r="W28" s="85"/>
      <c r="X28" s="85"/>
      <c r="Y28" s="85"/>
      <c r="Z28" s="85"/>
      <c r="AB28" s="500"/>
      <c r="AC28" s="500"/>
      <c r="AD28" s="500"/>
      <c r="AE28" s="500"/>
      <c r="AF28" s="500"/>
      <c r="AG28" s="500"/>
      <c r="AH28" s="500"/>
      <c r="AJ28" s="500"/>
      <c r="AM28" s="500"/>
      <c r="AO28" s="500"/>
      <c r="AQ28" s="500"/>
    </row>
    <row r="29" spans="1:53">
      <c r="W29" s="85"/>
      <c r="X29" s="85"/>
      <c r="Y29" s="85"/>
      <c r="Z29" s="85"/>
      <c r="AB29" s="500"/>
      <c r="AC29" s="500"/>
      <c r="AD29" s="500"/>
      <c r="AE29" s="500"/>
      <c r="AF29" s="500"/>
      <c r="AG29" s="500"/>
      <c r="AH29" s="500"/>
      <c r="AJ29" s="500"/>
      <c r="AM29" s="500"/>
      <c r="AO29" s="500"/>
      <c r="AQ29" s="500"/>
    </row>
    <row r="30" spans="1:53">
      <c r="W30" s="85"/>
      <c r="X30" s="85"/>
      <c r="Y30" s="85"/>
      <c r="Z30" s="85"/>
      <c r="AB30" s="500"/>
      <c r="AC30" s="500"/>
      <c r="AD30" s="500"/>
      <c r="AE30" s="500"/>
      <c r="AF30" s="500"/>
      <c r="AG30" s="500"/>
      <c r="AH30" s="500"/>
      <c r="AJ30" s="500"/>
      <c r="AM30" s="500"/>
      <c r="AO30" s="500"/>
      <c r="AQ30" s="500"/>
    </row>
    <row r="31" spans="1:53" ht="15.75" thickBot="1">
      <c r="W31" s="85"/>
      <c r="X31" s="85"/>
      <c r="Y31" s="85"/>
      <c r="Z31" s="85"/>
      <c r="AB31" s="500"/>
      <c r="AC31" s="500"/>
      <c r="AD31" s="500"/>
      <c r="AE31" s="500"/>
      <c r="AF31" s="500"/>
      <c r="AG31" s="500"/>
      <c r="AH31" s="500"/>
      <c r="AJ31" s="500"/>
    </row>
    <row r="32" spans="1:53" ht="17.25" thickTop="1" thickBot="1">
      <c r="G32" s="258"/>
      <c r="H32" s="17"/>
      <c r="I32" s="175" t="s">
        <v>804</v>
      </c>
      <c r="J32" s="1113" t="s">
        <v>587</v>
      </c>
      <c r="K32" s="1113"/>
      <c r="L32" s="100" t="s">
        <v>546</v>
      </c>
      <c r="M32" s="100"/>
      <c r="N32" s="102" t="s">
        <v>187</v>
      </c>
      <c r="O32" s="1108" t="s">
        <v>585</v>
      </c>
      <c r="P32" s="1109"/>
      <c r="W32" s="85"/>
      <c r="X32" s="85"/>
      <c r="Y32" s="85"/>
      <c r="Z32" s="85"/>
      <c r="AB32" s="500"/>
      <c r="AC32" s="235"/>
      <c r="AD32" s="235"/>
      <c r="AE32" s="235"/>
      <c r="AF32" s="234"/>
      <c r="AG32" s="235"/>
      <c r="AH32" s="239" t="s">
        <v>622</v>
      </c>
      <c r="AJ32" s="461" t="s">
        <v>547</v>
      </c>
    </row>
    <row r="33" spans="1:43" s="485" customFormat="1">
      <c r="G33" s="259"/>
      <c r="H33" s="25"/>
      <c r="I33" s="113" t="s">
        <v>805</v>
      </c>
      <c r="J33" s="1116" t="s">
        <v>586</v>
      </c>
      <c r="K33" s="1116"/>
      <c r="L33" s="107" t="s">
        <v>588</v>
      </c>
      <c r="M33" s="107"/>
      <c r="N33" s="108"/>
      <c r="O33" s="114"/>
      <c r="P33" s="115"/>
      <c r="W33" s="85"/>
      <c r="X33" s="85"/>
      <c r="Y33" s="85"/>
      <c r="Z33" s="85"/>
      <c r="AB33" s="500"/>
      <c r="AC33" s="500"/>
      <c r="AD33" s="500"/>
      <c r="AE33" s="500"/>
      <c r="AF33" s="500"/>
      <c r="AG33" s="500"/>
      <c r="AH33" s="500"/>
      <c r="AJ33" s="500"/>
    </row>
    <row r="34" spans="1:43" s="485" customFormat="1" ht="15.75" thickBot="1">
      <c r="G34" s="116"/>
      <c r="H34" s="117"/>
      <c r="I34" s="178" t="s">
        <v>241</v>
      </c>
      <c r="J34" s="1110" t="s">
        <v>589</v>
      </c>
      <c r="K34" s="1110"/>
      <c r="L34" s="119" t="s">
        <v>590</v>
      </c>
      <c r="M34" s="120"/>
      <c r="N34" s="120" t="s">
        <v>1</v>
      </c>
      <c r="O34" s="120"/>
      <c r="P34" s="121" t="s">
        <v>1</v>
      </c>
      <c r="W34" s="85"/>
      <c r="X34" s="85"/>
      <c r="Y34" s="85"/>
      <c r="Z34" s="85"/>
      <c r="AB34" s="500"/>
      <c r="AC34" s="500"/>
      <c r="AD34" s="500"/>
      <c r="AE34" s="500"/>
      <c r="AF34" s="500"/>
      <c r="AG34" s="500"/>
      <c r="AH34" s="500"/>
      <c r="AJ34" s="500"/>
    </row>
    <row r="35" spans="1:43" s="485" customFormat="1" ht="15.75" thickTop="1">
      <c r="W35" s="85"/>
      <c r="X35" s="85"/>
      <c r="Y35" s="85"/>
      <c r="Z35" s="85"/>
      <c r="AB35" s="500"/>
      <c r="AC35" s="500"/>
      <c r="AD35" s="500"/>
      <c r="AE35" s="500"/>
      <c r="AF35" s="500"/>
      <c r="AG35" s="500"/>
      <c r="AH35" s="500"/>
      <c r="AJ35" s="500"/>
    </row>
    <row r="36" spans="1:43" s="485" customFormat="1">
      <c r="A36" s="500"/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  <c r="M36" s="500"/>
      <c r="N36" s="500"/>
      <c r="O36" s="500"/>
      <c r="P36" s="500"/>
      <c r="Q36" s="500"/>
      <c r="R36" s="500"/>
      <c r="S36" s="500"/>
      <c r="T36" s="500"/>
      <c r="U36" s="500"/>
      <c r="V36" s="500"/>
      <c r="W36" s="315"/>
      <c r="X36" s="315"/>
      <c r="Y36" s="315"/>
      <c r="Z36" s="315"/>
      <c r="AA36" s="500"/>
      <c r="AB36" s="500"/>
      <c r="AC36" s="500"/>
      <c r="AD36" s="500"/>
      <c r="AE36" s="500"/>
      <c r="AF36" s="500"/>
      <c r="AG36" s="500"/>
      <c r="AH36" s="500"/>
    </row>
    <row r="37" spans="1:43" s="485" customFormat="1" ht="19.5" thickBot="1">
      <c r="A37" s="12" t="s">
        <v>620</v>
      </c>
      <c r="W37" s="85"/>
      <c r="X37" s="85"/>
      <c r="Y37" s="85"/>
      <c r="Z37" s="85"/>
      <c r="AM37" s="33" t="s">
        <v>243</v>
      </c>
    </row>
    <row r="38" spans="1:43" s="485" customFormat="1" ht="78" thickTop="1" thickBot="1">
      <c r="A38" s="55" t="s">
        <v>23</v>
      </c>
      <c r="B38" s="56" t="s">
        <v>24</v>
      </c>
      <c r="C38" s="57" t="s">
        <v>25</v>
      </c>
      <c r="D38" s="58" t="s">
        <v>505</v>
      </c>
      <c r="E38" s="59" t="s">
        <v>27</v>
      </c>
      <c r="F38" s="56" t="s">
        <v>471</v>
      </c>
      <c r="G38" s="128" t="s">
        <v>231</v>
      </c>
      <c r="H38" s="58"/>
      <c r="I38" s="59" t="s">
        <v>507</v>
      </c>
      <c r="J38" s="56"/>
      <c r="K38" s="56"/>
      <c r="L38" s="56"/>
      <c r="M38" s="56"/>
      <c r="N38" s="60"/>
      <c r="O38" s="60"/>
      <c r="P38" s="61"/>
      <c r="Q38" s="56"/>
      <c r="R38" s="56"/>
      <c r="S38" s="56"/>
      <c r="T38" s="56"/>
      <c r="U38" s="56"/>
      <c r="V38" s="56"/>
      <c r="W38" s="316"/>
      <c r="X38" s="59" t="s">
        <v>610</v>
      </c>
      <c r="Y38" s="703" t="s">
        <v>611</v>
      </c>
      <c r="Z38" s="719" t="s">
        <v>612</v>
      </c>
      <c r="AA38" s="64"/>
      <c r="AB38" s="167" t="s">
        <v>34</v>
      </c>
      <c r="AC38" s="168" t="s">
        <v>35</v>
      </c>
      <c r="AD38" s="64" t="s">
        <v>36</v>
      </c>
      <c r="AE38" s="65"/>
      <c r="AF38" s="130"/>
      <c r="AG38" s="1125" t="s">
        <v>30</v>
      </c>
      <c r="AH38" s="1126"/>
      <c r="AI38" s="139"/>
      <c r="AJ38" s="145" t="s">
        <v>232</v>
      </c>
      <c r="AK38" s="131"/>
      <c r="AL38" s="131"/>
      <c r="AM38" s="132" t="s">
        <v>776</v>
      </c>
      <c r="AN38" s="133" t="s">
        <v>777</v>
      </c>
      <c r="AO38" s="134" t="s">
        <v>778</v>
      </c>
      <c r="AP38" s="134" t="s">
        <v>233</v>
      </c>
      <c r="AQ38" s="135" t="s">
        <v>779</v>
      </c>
    </row>
    <row r="39" spans="1:43" s="485" customFormat="1" ht="15.75" thickTop="1">
      <c r="A39" s="146" t="s">
        <v>1546</v>
      </c>
      <c r="B39" s="150"/>
      <c r="C39" s="150"/>
      <c r="D39" s="150"/>
      <c r="E39" s="150"/>
      <c r="F39" s="150"/>
      <c r="G39" s="151"/>
      <c r="H39" s="150"/>
      <c r="I39" s="150"/>
      <c r="J39" s="150"/>
      <c r="K39" s="150"/>
      <c r="L39" s="150"/>
      <c r="M39" s="150"/>
      <c r="N39" s="152"/>
      <c r="O39" s="152"/>
      <c r="P39" s="153"/>
      <c r="Q39" s="150"/>
      <c r="R39" s="150"/>
      <c r="S39" s="150"/>
      <c r="T39" s="150"/>
      <c r="U39" s="150"/>
      <c r="V39" s="150"/>
      <c r="W39" s="319"/>
      <c r="X39" s="320"/>
      <c r="Y39" s="320"/>
      <c r="Z39" s="321"/>
      <c r="AA39" s="706"/>
      <c r="AB39" s="155"/>
      <c r="AC39" s="155"/>
      <c r="AD39" s="228"/>
      <c r="AE39" s="156"/>
      <c r="AF39" s="157"/>
      <c r="AG39" s="150"/>
      <c r="AH39" s="158"/>
      <c r="AI39" s="136"/>
      <c r="AJ39" s="32"/>
      <c r="AK39" s="131"/>
      <c r="AL39" s="131"/>
      <c r="AM39" s="140"/>
      <c r="AN39" s="141"/>
      <c r="AO39" s="141"/>
      <c r="AP39" s="141"/>
      <c r="AQ39" s="142"/>
    </row>
    <row r="40" spans="1:43" s="485" customFormat="1">
      <c r="A40" s="159" t="s">
        <v>234</v>
      </c>
      <c r="B40" s="149" t="s">
        <v>433</v>
      </c>
      <c r="C40" s="149" t="s">
        <v>434</v>
      </c>
      <c r="D40" s="149" t="s">
        <v>645</v>
      </c>
      <c r="E40" s="149" t="s">
        <v>423</v>
      </c>
      <c r="F40" s="149" t="s">
        <v>235</v>
      </c>
      <c r="G40" s="1117" t="s">
        <v>236</v>
      </c>
      <c r="H40" s="1118"/>
      <c r="I40" s="149" t="s">
        <v>508</v>
      </c>
      <c r="J40" s="149" t="s">
        <v>616</v>
      </c>
      <c r="K40" s="149" t="s">
        <v>617</v>
      </c>
      <c r="L40" s="149" t="s">
        <v>618</v>
      </c>
      <c r="M40" s="149"/>
      <c r="N40" s="160"/>
      <c r="O40" s="160"/>
      <c r="P40" s="161"/>
      <c r="Q40" s="149"/>
      <c r="R40" s="149"/>
      <c r="S40" s="149"/>
      <c r="T40" s="149"/>
      <c r="U40" s="149"/>
      <c r="V40" s="149"/>
      <c r="W40" s="312"/>
      <c r="X40" s="313" t="s">
        <v>613</v>
      </c>
      <c r="Y40" s="313" t="s">
        <v>614</v>
      </c>
      <c r="Z40" s="169" t="s">
        <v>615</v>
      </c>
      <c r="AA40" s="704"/>
      <c r="AB40" s="169" t="s">
        <v>640</v>
      </c>
      <c r="AC40" s="169" t="s">
        <v>679</v>
      </c>
      <c r="AD40" s="228" t="s">
        <v>2248</v>
      </c>
      <c r="AE40" s="170"/>
      <c r="AF40" s="171"/>
      <c r="AG40" s="401" t="s">
        <v>681</v>
      </c>
      <c r="AH40" s="326"/>
      <c r="AI40" s="327"/>
      <c r="AJ40" s="402" t="s">
        <v>591</v>
      </c>
      <c r="AK40" s="131"/>
      <c r="AL40" s="131"/>
      <c r="AM40" s="247" t="s">
        <v>354</v>
      </c>
      <c r="AN40" s="244" t="s">
        <v>355</v>
      </c>
      <c r="AO40" s="502" t="s">
        <v>592</v>
      </c>
      <c r="AP40" s="248" t="s">
        <v>356</v>
      </c>
      <c r="AQ40" s="91" t="s">
        <v>548</v>
      </c>
    </row>
    <row r="41" spans="1:43" s="485" customFormat="1">
      <c r="A41" s="147" t="s">
        <v>33</v>
      </c>
      <c r="B41" s="149"/>
      <c r="C41" s="149"/>
      <c r="D41" s="149"/>
      <c r="E41" s="149"/>
      <c r="F41" s="149"/>
      <c r="G41" s="700"/>
      <c r="H41" s="914"/>
      <c r="I41" s="149"/>
      <c r="J41" s="149"/>
      <c r="K41" s="149"/>
      <c r="L41" s="149"/>
      <c r="M41" s="149"/>
      <c r="N41" s="160"/>
      <c r="O41" s="160"/>
      <c r="P41" s="161"/>
      <c r="Q41" s="149"/>
      <c r="R41" s="149"/>
      <c r="S41" s="149"/>
      <c r="T41" s="149"/>
      <c r="U41" s="149"/>
      <c r="V41" s="149"/>
      <c r="W41" s="312"/>
      <c r="X41" s="313"/>
      <c r="Y41" s="313"/>
      <c r="Z41" s="169"/>
      <c r="AA41" s="704"/>
      <c r="AB41" s="162"/>
      <c r="AC41" s="162"/>
      <c r="AD41" s="228"/>
      <c r="AE41" s="163"/>
      <c r="AF41" s="164"/>
      <c r="AG41" s="325"/>
      <c r="AH41" s="326"/>
      <c r="AI41" s="327"/>
      <c r="AJ41" s="328"/>
      <c r="AK41" s="131"/>
      <c r="AL41" s="131"/>
      <c r="AM41" s="143"/>
      <c r="AN41" s="137"/>
      <c r="AO41" s="137"/>
      <c r="AP41" s="137"/>
      <c r="AQ41" s="144"/>
    </row>
    <row r="42" spans="1:43" s="485" customFormat="1" ht="19.5" thickBot="1">
      <c r="A42" s="148"/>
      <c r="B42" s="166"/>
      <c r="C42" s="166"/>
      <c r="D42" s="166"/>
      <c r="E42" s="166"/>
      <c r="F42" s="166"/>
      <c r="G42" s="701"/>
      <c r="H42" s="702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314"/>
      <c r="X42" s="314"/>
      <c r="Y42" s="314"/>
      <c r="Z42" s="314"/>
      <c r="AA42" s="705"/>
      <c r="AB42" s="172"/>
      <c r="AC42" s="172"/>
      <c r="AD42" s="290"/>
      <c r="AE42" s="172"/>
      <c r="AF42" s="172"/>
      <c r="AG42" s="329"/>
      <c r="AH42" s="330"/>
      <c r="AI42" s="331"/>
      <c r="AJ42" s="332"/>
      <c r="AM42" s="90"/>
      <c r="AN42" s="94"/>
      <c r="AO42" s="500"/>
      <c r="AP42" s="94"/>
      <c r="AQ42" s="91"/>
    </row>
    <row r="43" spans="1:43" s="485" customFormat="1" ht="15.75" thickTop="1">
      <c r="W43" s="85"/>
      <c r="X43" s="85"/>
      <c r="Y43" s="85"/>
      <c r="Z43" s="85"/>
      <c r="AB43" s="127" t="s">
        <v>549</v>
      </c>
      <c r="AC43" s="127" t="s">
        <v>550</v>
      </c>
      <c r="AD43" s="71"/>
      <c r="AE43" s="71"/>
      <c r="AF43" s="71"/>
      <c r="AG43" s="460" t="s">
        <v>551</v>
      </c>
      <c r="AH43" s="333"/>
      <c r="AI43" s="331"/>
      <c r="AJ43" s="334"/>
      <c r="AM43" s="72" t="s">
        <v>552</v>
      </c>
      <c r="AO43" s="72" t="s">
        <v>553</v>
      </c>
      <c r="AQ43" s="72" t="s">
        <v>554</v>
      </c>
    </row>
    <row r="44" spans="1:43" s="485" customFormat="1">
      <c r="W44" s="85"/>
      <c r="X44" s="85"/>
      <c r="Y44" s="85"/>
      <c r="Z44" s="85"/>
      <c r="AB44" s="500"/>
      <c r="AC44" s="500"/>
      <c r="AD44" s="500"/>
      <c r="AE44" s="500"/>
      <c r="AF44" s="500"/>
      <c r="AG44" s="335"/>
      <c r="AH44" s="335"/>
      <c r="AI44" s="331"/>
      <c r="AJ44" s="335"/>
      <c r="AM44" s="500"/>
      <c r="AO44" s="500"/>
      <c r="AQ44" s="500"/>
    </row>
    <row r="45" spans="1:43" s="485" customFormat="1">
      <c r="W45" s="85"/>
      <c r="X45" s="85"/>
      <c r="Y45" s="85"/>
      <c r="Z45" s="85"/>
      <c r="AB45" s="500"/>
      <c r="AC45" s="500"/>
      <c r="AD45" s="500"/>
      <c r="AE45" s="500"/>
      <c r="AF45" s="500"/>
      <c r="AG45" s="335"/>
      <c r="AH45" s="335"/>
      <c r="AI45" s="331"/>
      <c r="AJ45" s="335"/>
      <c r="AM45" s="500"/>
      <c r="AO45" s="500"/>
      <c r="AQ45" s="500"/>
    </row>
    <row r="46" spans="1:43" s="485" customFormat="1">
      <c r="W46" s="85"/>
      <c r="X46" s="85"/>
      <c r="Y46" s="85"/>
      <c r="Z46" s="85"/>
      <c r="AB46" s="500"/>
      <c r="AC46" s="500"/>
      <c r="AD46" s="500"/>
      <c r="AE46" s="500"/>
      <c r="AF46" s="500"/>
      <c r="AG46" s="335"/>
      <c r="AH46" s="335"/>
      <c r="AI46" s="331"/>
      <c r="AJ46" s="335"/>
      <c r="AM46" s="500"/>
      <c r="AO46" s="500"/>
      <c r="AQ46" s="500"/>
    </row>
    <row r="47" spans="1:43" s="485" customFormat="1" ht="15.75" thickBot="1">
      <c r="W47" s="85"/>
      <c r="X47" s="85"/>
      <c r="Y47" s="85"/>
      <c r="Z47" s="85"/>
      <c r="AB47" s="500"/>
      <c r="AC47" s="500"/>
      <c r="AD47" s="500"/>
      <c r="AE47" s="500"/>
      <c r="AF47" s="500"/>
      <c r="AG47" s="335"/>
      <c r="AH47" s="335"/>
      <c r="AI47" s="331"/>
      <c r="AJ47" s="335"/>
    </row>
    <row r="48" spans="1:43" s="485" customFormat="1" ht="17.25" thickTop="1" thickBot="1">
      <c r="G48" s="258"/>
      <c r="H48" s="17"/>
      <c r="I48" s="175" t="s">
        <v>804</v>
      </c>
      <c r="J48" s="1113" t="s">
        <v>593</v>
      </c>
      <c r="K48" s="1113"/>
      <c r="L48" s="100" t="s">
        <v>555</v>
      </c>
      <c r="M48" s="100"/>
      <c r="N48" s="102" t="s">
        <v>187</v>
      </c>
      <c r="O48" s="1108" t="s">
        <v>598</v>
      </c>
      <c r="P48" s="1109"/>
      <c r="W48" s="85"/>
      <c r="X48" s="85"/>
      <c r="Y48" s="85"/>
      <c r="Z48" s="85"/>
      <c r="AB48" s="500"/>
      <c r="AC48" s="235"/>
      <c r="AD48" s="235"/>
      <c r="AE48" s="235"/>
      <c r="AF48" s="234"/>
      <c r="AG48" s="336"/>
      <c r="AH48" s="337" t="s">
        <v>580</v>
      </c>
      <c r="AI48" s="331"/>
      <c r="AJ48" s="461" t="s">
        <v>556</v>
      </c>
    </row>
    <row r="49" spans="1:43" s="485" customFormat="1">
      <c r="G49" s="259"/>
      <c r="H49" s="25"/>
      <c r="I49" s="113" t="s">
        <v>805</v>
      </c>
      <c r="J49" s="1116" t="s">
        <v>594</v>
      </c>
      <c r="K49" s="1116"/>
      <c r="L49" s="107" t="s">
        <v>595</v>
      </c>
      <c r="M49" s="107"/>
      <c r="N49" s="108"/>
      <c r="O49" s="114"/>
      <c r="P49" s="115"/>
      <c r="W49" s="85"/>
      <c r="X49" s="85"/>
      <c r="Y49" s="85"/>
      <c r="Z49" s="85"/>
      <c r="AB49" s="500"/>
      <c r="AC49" s="500"/>
      <c r="AD49" s="500"/>
      <c r="AE49" s="500"/>
      <c r="AF49" s="500"/>
      <c r="AG49" s="335"/>
      <c r="AH49" s="335"/>
      <c r="AI49" s="331"/>
      <c r="AJ49" s="335"/>
    </row>
    <row r="50" spans="1:43" s="485" customFormat="1" ht="15.75" thickBot="1">
      <c r="G50" s="116"/>
      <c r="H50" s="117"/>
      <c r="I50" s="178" t="s">
        <v>241</v>
      </c>
      <c r="J50" s="1110" t="s">
        <v>596</v>
      </c>
      <c r="K50" s="1110"/>
      <c r="L50" s="119" t="s">
        <v>597</v>
      </c>
      <c r="M50" s="120"/>
      <c r="N50" s="120" t="s">
        <v>1</v>
      </c>
      <c r="O50" s="120"/>
      <c r="P50" s="121" t="s">
        <v>1</v>
      </c>
      <c r="W50" s="85"/>
      <c r="X50" s="85"/>
      <c r="Y50" s="85"/>
      <c r="Z50" s="85"/>
      <c r="AB50" s="500"/>
      <c r="AC50" s="500"/>
      <c r="AD50" s="500"/>
      <c r="AE50" s="500"/>
      <c r="AF50" s="500"/>
      <c r="AG50" s="335"/>
      <c r="AH50" s="335"/>
      <c r="AI50" s="331"/>
      <c r="AJ50" s="335"/>
    </row>
    <row r="51" spans="1:43" s="485" customFormat="1" ht="15.75" thickTop="1">
      <c r="W51" s="85"/>
      <c r="X51" s="85"/>
      <c r="Y51" s="85"/>
      <c r="Z51" s="85"/>
      <c r="AB51" s="500"/>
      <c r="AC51" s="500"/>
      <c r="AD51" s="500"/>
      <c r="AE51" s="500"/>
      <c r="AF51" s="500"/>
      <c r="AG51" s="335"/>
      <c r="AH51" s="335"/>
      <c r="AI51" s="331"/>
      <c r="AJ51" s="335"/>
    </row>
    <row r="52" spans="1:43" s="485" customFormat="1">
      <c r="W52" s="85"/>
      <c r="X52" s="85"/>
      <c r="Y52" s="85"/>
      <c r="Z52" s="85"/>
      <c r="AB52" s="500"/>
      <c r="AC52" s="500"/>
      <c r="AD52" s="500"/>
      <c r="AE52" s="500"/>
      <c r="AF52" s="500"/>
      <c r="AG52" s="335"/>
      <c r="AH52" s="335"/>
      <c r="AI52" s="331"/>
      <c r="AJ52" s="335"/>
    </row>
    <row r="53" spans="1:43" s="485" customFormat="1">
      <c r="W53" s="85"/>
      <c r="X53" s="85"/>
      <c r="Y53" s="85"/>
      <c r="Z53" s="85"/>
      <c r="AB53" s="500"/>
      <c r="AC53" s="500"/>
      <c r="AD53" s="500"/>
      <c r="AE53" s="500"/>
      <c r="AF53" s="500"/>
      <c r="AG53" s="335"/>
      <c r="AH53" s="335"/>
      <c r="AI53" s="331"/>
      <c r="AJ53" s="335"/>
    </row>
    <row r="54" spans="1:43" s="485" customFormat="1">
      <c r="W54" s="85"/>
      <c r="X54" s="85"/>
      <c r="Y54" s="85"/>
      <c r="Z54" s="85"/>
      <c r="AG54" s="331"/>
      <c r="AH54" s="331"/>
      <c r="AI54" s="331"/>
      <c r="AJ54" s="331"/>
    </row>
    <row r="55" spans="1:43" s="485" customFormat="1" ht="19.5" thickBot="1">
      <c r="A55" s="12" t="s">
        <v>621</v>
      </c>
      <c r="W55" s="85"/>
      <c r="X55" s="85"/>
      <c r="Y55" s="85"/>
      <c r="Z55" s="85"/>
      <c r="AG55" s="331"/>
      <c r="AH55" s="331"/>
      <c r="AI55" s="331"/>
      <c r="AJ55" s="331"/>
      <c r="AM55" s="33" t="s">
        <v>650</v>
      </c>
    </row>
    <row r="56" spans="1:43" s="485" customFormat="1" ht="46.5" customHeight="1" thickTop="1" thickBot="1">
      <c r="A56" s="55" t="s">
        <v>23</v>
      </c>
      <c r="B56" s="56" t="s">
        <v>24</v>
      </c>
      <c r="C56" s="57" t="s">
        <v>25</v>
      </c>
      <c r="D56" s="58" t="s">
        <v>505</v>
      </c>
      <c r="E56" s="59" t="s">
        <v>27</v>
      </c>
      <c r="F56" s="56" t="s">
        <v>471</v>
      </c>
      <c r="G56" s="128" t="s">
        <v>231</v>
      </c>
      <c r="H56" s="58"/>
      <c r="I56" s="59" t="s">
        <v>507</v>
      </c>
      <c r="J56" s="59" t="s">
        <v>689</v>
      </c>
      <c r="K56" s="56"/>
      <c r="L56" s="56"/>
      <c r="M56" s="56"/>
      <c r="N56" s="60"/>
      <c r="O56" s="60"/>
      <c r="P56" s="61"/>
      <c r="Q56" s="56"/>
      <c r="R56" s="56"/>
      <c r="S56" s="56"/>
      <c r="T56" s="56"/>
      <c r="U56" s="56"/>
      <c r="V56" s="56"/>
      <c r="W56" s="316"/>
      <c r="X56" s="317"/>
      <c r="Y56" s="167" t="s">
        <v>12816</v>
      </c>
      <c r="Z56" s="318"/>
      <c r="AA56" s="718" t="s">
        <v>310</v>
      </c>
      <c r="AB56" s="167" t="s">
        <v>34</v>
      </c>
      <c r="AC56" s="168" t="s">
        <v>35</v>
      </c>
      <c r="AD56" s="64" t="s">
        <v>36</v>
      </c>
      <c r="AE56" s="65" t="s">
        <v>806</v>
      </c>
      <c r="AF56" s="130" t="s">
        <v>37</v>
      </c>
      <c r="AG56" s="1111" t="s">
        <v>30</v>
      </c>
      <c r="AH56" s="1112"/>
      <c r="AI56" s="338"/>
      <c r="AJ56" s="339" t="s">
        <v>232</v>
      </c>
      <c r="AK56" s="131"/>
      <c r="AL56" s="131"/>
      <c r="AM56" s="132" t="s">
        <v>776</v>
      </c>
      <c r="AN56" s="133" t="s">
        <v>777</v>
      </c>
      <c r="AO56" s="134" t="s">
        <v>778</v>
      </c>
      <c r="AP56" s="134" t="s">
        <v>233</v>
      </c>
      <c r="AQ56" s="135" t="s">
        <v>779</v>
      </c>
    </row>
    <row r="57" spans="1:43" s="485" customFormat="1" ht="15.75" thickTop="1">
      <c r="A57" s="146" t="s">
        <v>1547</v>
      </c>
      <c r="B57" s="150"/>
      <c r="C57" s="150"/>
      <c r="D57" s="150"/>
      <c r="E57" s="150"/>
      <c r="F57" s="150"/>
      <c r="G57" s="151"/>
      <c r="H57" s="150"/>
      <c r="I57" s="150"/>
      <c r="J57" s="150"/>
      <c r="K57" s="150"/>
      <c r="L57" s="150"/>
      <c r="M57" s="150"/>
      <c r="N57" s="152"/>
      <c r="O57" s="152"/>
      <c r="P57" s="153"/>
      <c r="Q57" s="150"/>
      <c r="R57" s="150"/>
      <c r="S57" s="150"/>
      <c r="T57" s="150"/>
      <c r="U57" s="150"/>
      <c r="V57" s="150"/>
      <c r="W57" s="319"/>
      <c r="X57" s="320"/>
      <c r="Y57" s="320"/>
      <c r="Z57" s="321"/>
      <c r="AA57" s="229"/>
      <c r="AB57" s="155"/>
      <c r="AC57" s="155"/>
      <c r="AD57" s="229"/>
      <c r="AE57" s="156"/>
      <c r="AF57" s="157"/>
      <c r="AG57" s="340"/>
      <c r="AH57" s="341"/>
      <c r="AI57" s="327"/>
      <c r="AJ57" s="328"/>
      <c r="AK57" s="131"/>
      <c r="AL57" s="131"/>
      <c r="AM57" s="140"/>
      <c r="AN57" s="141"/>
      <c r="AO57" s="141"/>
      <c r="AP57" s="141"/>
      <c r="AQ57" s="142"/>
    </row>
    <row r="58" spans="1:43" s="485" customFormat="1">
      <c r="A58" s="159" t="s">
        <v>234</v>
      </c>
      <c r="B58" s="149" t="s">
        <v>433</v>
      </c>
      <c r="C58" s="149" t="s">
        <v>434</v>
      </c>
      <c r="D58" s="149" t="s">
        <v>645</v>
      </c>
      <c r="E58" s="149" t="s">
        <v>423</v>
      </c>
      <c r="F58" s="149" t="s">
        <v>235</v>
      </c>
      <c r="G58" s="1117" t="s">
        <v>236</v>
      </c>
      <c r="H58" s="1118"/>
      <c r="I58" s="149" t="s">
        <v>508</v>
      </c>
      <c r="J58" s="149" t="s">
        <v>12941</v>
      </c>
      <c r="K58" s="149"/>
      <c r="L58" s="149"/>
      <c r="M58" s="149"/>
      <c r="N58" s="160"/>
      <c r="O58" s="160"/>
      <c r="P58" s="161"/>
      <c r="Q58" s="149"/>
      <c r="R58" s="149"/>
      <c r="S58" s="149"/>
      <c r="T58" s="149"/>
      <c r="U58" s="149"/>
      <c r="V58" s="149"/>
      <c r="W58" s="312"/>
      <c r="X58" s="313"/>
      <c r="Y58" s="894" t="s">
        <v>12817</v>
      </c>
      <c r="Z58" s="169"/>
      <c r="AA58" s="228" t="s">
        <v>2249</v>
      </c>
      <c r="AB58" s="169" t="s">
        <v>237</v>
      </c>
      <c r="AC58" s="169" t="s">
        <v>238</v>
      </c>
      <c r="AD58" s="228" t="s">
        <v>2250</v>
      </c>
      <c r="AE58" s="170" t="s">
        <v>239</v>
      </c>
      <c r="AF58" s="171" t="s">
        <v>240</v>
      </c>
      <c r="AG58" s="401" t="s">
        <v>680</v>
      </c>
      <c r="AH58" s="326"/>
      <c r="AI58" s="327"/>
      <c r="AJ58" s="402" t="s">
        <v>599</v>
      </c>
      <c r="AK58" s="131"/>
      <c r="AL58" s="131"/>
      <c r="AM58" s="247" t="s">
        <v>354</v>
      </c>
      <c r="AN58" s="244" t="s">
        <v>355</v>
      </c>
      <c r="AO58" s="502" t="s">
        <v>600</v>
      </c>
      <c r="AP58" s="248" t="s">
        <v>356</v>
      </c>
      <c r="AQ58" s="91" t="s">
        <v>557</v>
      </c>
    </row>
    <row r="59" spans="1:43" s="485" customFormat="1">
      <c r="A59" s="147" t="s">
        <v>33</v>
      </c>
      <c r="B59" s="149"/>
      <c r="C59" s="149"/>
      <c r="D59" s="149"/>
      <c r="E59" s="149"/>
      <c r="F59" s="149"/>
      <c r="G59" s="700"/>
      <c r="H59" s="914"/>
      <c r="I59" s="149"/>
      <c r="J59" s="149"/>
      <c r="K59" s="149"/>
      <c r="L59" s="149"/>
      <c r="M59" s="149"/>
      <c r="N59" s="160"/>
      <c r="O59" s="160"/>
      <c r="P59" s="161"/>
      <c r="Q59" s="149"/>
      <c r="R59" s="149"/>
      <c r="S59" s="149"/>
      <c r="T59" s="149"/>
      <c r="U59" s="149"/>
      <c r="V59" s="149"/>
      <c r="W59" s="312"/>
      <c r="X59" s="313"/>
      <c r="Y59" s="313"/>
      <c r="Z59" s="169"/>
      <c r="AA59" s="230"/>
      <c r="AB59" s="162"/>
      <c r="AC59" s="162"/>
      <c r="AD59" s="230"/>
      <c r="AE59" s="163"/>
      <c r="AF59" s="164"/>
      <c r="AG59" s="325"/>
      <c r="AH59" s="326"/>
      <c r="AI59" s="327"/>
      <c r="AJ59" s="328"/>
      <c r="AK59" s="131"/>
      <c r="AL59" s="131"/>
      <c r="AM59" s="143"/>
      <c r="AN59" s="137"/>
      <c r="AO59" s="137"/>
      <c r="AP59" s="137"/>
      <c r="AQ59" s="144"/>
    </row>
    <row r="60" spans="1:43" s="485" customFormat="1" ht="19.5" thickBot="1">
      <c r="A60" s="148"/>
      <c r="B60" s="166"/>
      <c r="C60" s="166"/>
      <c r="D60" s="166"/>
      <c r="E60" s="166"/>
      <c r="F60" s="166"/>
      <c r="G60" s="701"/>
      <c r="H60" s="702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314"/>
      <c r="X60" s="314"/>
      <c r="Y60" s="314"/>
      <c r="Z60" s="314"/>
      <c r="AA60" s="289"/>
      <c r="AB60" s="172"/>
      <c r="AC60" s="172"/>
      <c r="AD60" s="290"/>
      <c r="AE60" s="172"/>
      <c r="AF60" s="172"/>
      <c r="AG60" s="329"/>
      <c r="AH60" s="330"/>
      <c r="AI60" s="331"/>
      <c r="AJ60" s="332"/>
      <c r="AM60" s="90"/>
      <c r="AN60" s="94"/>
      <c r="AO60" s="500"/>
      <c r="AP60" s="94"/>
      <c r="AQ60" s="91"/>
    </row>
    <row r="61" spans="1:43" s="485" customFormat="1" ht="15.75" thickTop="1">
      <c r="W61" s="85"/>
      <c r="X61" s="85"/>
      <c r="Y61" s="85" t="s">
        <v>12818</v>
      </c>
      <c r="Z61" s="85"/>
      <c r="AB61" s="127" t="s">
        <v>558</v>
      </c>
      <c r="AC61" s="127" t="s">
        <v>559</v>
      </c>
      <c r="AD61" s="71"/>
      <c r="AE61" s="71"/>
      <c r="AF61" s="71"/>
      <c r="AG61" s="460" t="s">
        <v>560</v>
      </c>
      <c r="AH61" s="333"/>
      <c r="AI61" s="331"/>
      <c r="AJ61" s="334"/>
      <c r="AM61" s="72" t="s">
        <v>561</v>
      </c>
      <c r="AO61" s="72" t="s">
        <v>562</v>
      </c>
      <c r="AQ61" s="72" t="s">
        <v>563</v>
      </c>
    </row>
    <row r="62" spans="1:43" s="485" customFormat="1">
      <c r="W62" s="85"/>
      <c r="X62" s="85"/>
      <c r="Y62" s="85"/>
      <c r="Z62" s="85"/>
      <c r="AB62" s="500"/>
      <c r="AC62" s="500"/>
      <c r="AD62" s="500"/>
      <c r="AE62" s="500"/>
      <c r="AF62" s="500"/>
      <c r="AG62" s="335"/>
      <c r="AH62" s="335"/>
      <c r="AI62" s="331"/>
      <c r="AJ62" s="335"/>
      <c r="AM62" s="500"/>
      <c r="AO62" s="500"/>
      <c r="AQ62" s="500"/>
    </row>
    <row r="63" spans="1:43" s="485" customFormat="1">
      <c r="W63" s="85"/>
      <c r="X63" s="85"/>
      <c r="Y63" s="85"/>
      <c r="Z63" s="85"/>
      <c r="AB63" s="500"/>
      <c r="AC63" s="500"/>
      <c r="AD63" s="500"/>
      <c r="AE63" s="500"/>
      <c r="AF63" s="500"/>
      <c r="AG63" s="335"/>
      <c r="AH63" s="335"/>
      <c r="AI63" s="331"/>
      <c r="AJ63" s="335"/>
      <c r="AM63" s="500"/>
      <c r="AO63" s="500"/>
      <c r="AQ63" s="500"/>
    </row>
    <row r="64" spans="1:43" s="485" customFormat="1">
      <c r="W64" s="85"/>
      <c r="X64" s="85"/>
      <c r="Y64" s="85"/>
      <c r="Z64" s="85"/>
      <c r="AB64" s="500"/>
      <c r="AC64" s="500"/>
      <c r="AD64" s="500"/>
      <c r="AE64" s="500"/>
      <c r="AF64" s="500"/>
      <c r="AG64" s="335"/>
      <c r="AH64" s="335"/>
      <c r="AI64" s="331"/>
      <c r="AJ64" s="335"/>
      <c r="AM64" s="500"/>
      <c r="AO64" s="500"/>
      <c r="AQ64" s="500"/>
    </row>
    <row r="65" spans="1:52" ht="15.75" thickBot="1">
      <c r="W65" s="85"/>
      <c r="X65" s="85"/>
      <c r="Y65" s="85"/>
      <c r="Z65" s="85"/>
      <c r="AB65" s="500"/>
      <c r="AC65" s="500"/>
      <c r="AD65" s="500"/>
      <c r="AE65" s="500"/>
      <c r="AF65" s="500"/>
      <c r="AG65" s="335"/>
      <c r="AH65" s="335"/>
      <c r="AI65" s="331"/>
      <c r="AJ65" s="335"/>
    </row>
    <row r="66" spans="1:52" ht="17.25" thickTop="1" thickBot="1">
      <c r="G66" s="258"/>
      <c r="H66" s="17"/>
      <c r="I66" s="175" t="s">
        <v>804</v>
      </c>
      <c r="J66" s="1113" t="s">
        <v>602</v>
      </c>
      <c r="K66" s="1113"/>
      <c r="L66" s="100" t="s">
        <v>564</v>
      </c>
      <c r="M66" s="100"/>
      <c r="N66" s="102" t="s">
        <v>187</v>
      </c>
      <c r="O66" s="1108" t="s">
        <v>601</v>
      </c>
      <c r="P66" s="1109"/>
      <c r="W66" s="85"/>
      <c r="X66" s="85"/>
      <c r="Y66" s="85"/>
      <c r="Z66" s="85"/>
      <c r="AB66" s="500"/>
      <c r="AC66" s="235"/>
      <c r="AD66" s="235"/>
      <c r="AE66" s="235"/>
      <c r="AF66" s="234"/>
      <c r="AG66" s="336"/>
      <c r="AH66" s="337" t="s">
        <v>623</v>
      </c>
      <c r="AI66" s="331"/>
      <c r="AJ66" s="461" t="s">
        <v>565</v>
      </c>
    </row>
    <row r="67" spans="1:52">
      <c r="G67" s="259"/>
      <c r="H67" s="25"/>
      <c r="I67" s="113" t="s">
        <v>805</v>
      </c>
      <c r="J67" s="1116" t="s">
        <v>604</v>
      </c>
      <c r="K67" s="1116"/>
      <c r="L67" s="107" t="s">
        <v>603</v>
      </c>
      <c r="M67" s="107"/>
      <c r="N67" s="108"/>
      <c r="O67" s="114"/>
      <c r="P67" s="115"/>
      <c r="W67" s="85"/>
      <c r="X67" s="85"/>
      <c r="Y67" s="85"/>
      <c r="Z67" s="85"/>
      <c r="AB67" s="500"/>
      <c r="AC67" s="500"/>
      <c r="AD67" s="500"/>
      <c r="AE67" s="500"/>
      <c r="AF67" s="500"/>
      <c r="AG67" s="335"/>
      <c r="AH67" s="335"/>
      <c r="AI67" s="331"/>
      <c r="AJ67" s="335"/>
    </row>
    <row r="68" spans="1:52" ht="15.75" thickBot="1">
      <c r="G68" s="116"/>
      <c r="H68" s="117"/>
      <c r="I68" s="178" t="s">
        <v>241</v>
      </c>
      <c r="J68" s="1110" t="s">
        <v>605</v>
      </c>
      <c r="K68" s="1110"/>
      <c r="L68" s="119" t="s">
        <v>606</v>
      </c>
      <c r="M68" s="120"/>
      <c r="N68" s="120" t="s">
        <v>1</v>
      </c>
      <c r="O68" s="120"/>
      <c r="P68" s="121" t="s">
        <v>1</v>
      </c>
      <c r="W68" s="85"/>
      <c r="X68" s="85"/>
      <c r="Y68" s="85"/>
      <c r="Z68" s="85"/>
      <c r="AB68" s="500"/>
      <c r="AC68" s="500"/>
      <c r="AD68" s="500"/>
      <c r="AE68" s="500"/>
      <c r="AF68" s="500"/>
      <c r="AG68" s="335"/>
      <c r="AH68" s="335"/>
      <c r="AI68" s="331"/>
      <c r="AJ68" s="335"/>
    </row>
    <row r="69" spans="1:52" ht="15.75" thickTop="1">
      <c r="W69" s="85"/>
      <c r="X69" s="85"/>
      <c r="Y69" s="85"/>
      <c r="Z69" s="85"/>
      <c r="AB69" s="500"/>
      <c r="AC69" s="500"/>
      <c r="AD69" s="500"/>
      <c r="AE69" s="500"/>
      <c r="AF69" s="500"/>
      <c r="AG69" s="335"/>
      <c r="AH69" s="335"/>
      <c r="AI69" s="331"/>
      <c r="AJ69" s="335"/>
    </row>
    <row r="70" spans="1:52">
      <c r="W70" s="85"/>
      <c r="X70" s="85"/>
      <c r="Y70" s="85"/>
      <c r="Z70" s="85"/>
      <c r="AB70" s="500"/>
      <c r="AC70" s="500"/>
      <c r="AD70" s="500"/>
      <c r="AE70" s="500"/>
      <c r="AF70" s="500"/>
      <c r="AG70" s="335"/>
      <c r="AH70" s="335"/>
      <c r="AI70" s="331"/>
      <c r="AJ70" s="335"/>
    </row>
    <row r="71" spans="1:52">
      <c r="W71" s="85"/>
      <c r="X71" s="85"/>
      <c r="Y71" s="85"/>
      <c r="Z71" s="85"/>
      <c r="AB71" s="500"/>
      <c r="AC71" s="500"/>
      <c r="AD71" s="500"/>
      <c r="AE71" s="500"/>
      <c r="AF71" s="500"/>
      <c r="AG71" s="335"/>
      <c r="AH71" s="335"/>
      <c r="AI71" s="331"/>
      <c r="AJ71" s="335"/>
    </row>
    <row r="72" spans="1:52">
      <c r="W72" s="85"/>
      <c r="X72" s="85"/>
      <c r="Y72" s="85"/>
      <c r="Z72" s="85"/>
      <c r="AB72" s="500"/>
      <c r="AC72" s="500"/>
      <c r="AD72" s="500"/>
      <c r="AE72" s="500"/>
      <c r="AF72" s="500"/>
      <c r="AG72" s="335"/>
      <c r="AH72" s="335"/>
      <c r="AI72" s="331"/>
      <c r="AJ72" s="335"/>
    </row>
    <row r="73" spans="1:52">
      <c r="W73" s="85"/>
      <c r="X73" s="85"/>
      <c r="Y73" s="85"/>
      <c r="Z73" s="85"/>
      <c r="AB73" s="500"/>
      <c r="AC73" s="500"/>
      <c r="AD73" s="500"/>
      <c r="AE73" s="500"/>
      <c r="AF73" s="500"/>
      <c r="AG73" s="335"/>
      <c r="AH73" s="335"/>
      <c r="AI73" s="331"/>
      <c r="AJ73" s="335"/>
    </row>
    <row r="74" spans="1:52">
      <c r="W74" s="85"/>
      <c r="X74" s="85"/>
      <c r="Y74" s="85"/>
      <c r="Z74" s="85"/>
      <c r="AG74" s="331"/>
      <c r="AH74" s="331"/>
      <c r="AI74" s="331"/>
      <c r="AJ74" s="331"/>
    </row>
    <row r="75" spans="1:52" s="507" customFormat="1" ht="19.5" thickBot="1">
      <c r="A75" s="12" t="s">
        <v>694</v>
      </c>
      <c r="W75" s="353"/>
      <c r="X75" s="353"/>
      <c r="Y75" s="353"/>
      <c r="Z75" s="353"/>
      <c r="AG75" s="354"/>
      <c r="AH75" s="354"/>
      <c r="AI75" s="354"/>
      <c r="AJ75" s="354"/>
      <c r="AM75" s="33" t="s">
        <v>752</v>
      </c>
      <c r="AZ75" s="431"/>
    </row>
    <row r="76" spans="1:52" s="507" customFormat="1" ht="46.5" customHeight="1" thickTop="1" thickBot="1">
      <c r="A76" s="55" t="s">
        <v>23</v>
      </c>
      <c r="B76" s="56" t="s">
        <v>24</v>
      </c>
      <c r="C76" s="57" t="s">
        <v>25</v>
      </c>
      <c r="D76" s="58" t="s">
        <v>505</v>
      </c>
      <c r="E76" s="59" t="s">
        <v>27</v>
      </c>
      <c r="F76" s="56" t="s">
        <v>471</v>
      </c>
      <c r="G76" s="128" t="s">
        <v>231</v>
      </c>
      <c r="H76" s="58"/>
      <c r="I76" s="59" t="s">
        <v>507</v>
      </c>
      <c r="J76" s="59" t="s">
        <v>689</v>
      </c>
      <c r="K76" s="56"/>
      <c r="L76" s="56"/>
      <c r="M76" s="56"/>
      <c r="N76" s="60"/>
      <c r="O76" s="60"/>
      <c r="P76" s="61"/>
      <c r="Q76" s="56"/>
      <c r="R76" s="56"/>
      <c r="S76" s="56"/>
      <c r="T76" s="56"/>
      <c r="U76" s="56"/>
      <c r="V76" s="56"/>
      <c r="W76" s="316"/>
      <c r="X76" s="317"/>
      <c r="Y76" s="317"/>
      <c r="Z76" s="355"/>
      <c r="AA76" s="720" t="s">
        <v>310</v>
      </c>
      <c r="AB76" s="356" t="s">
        <v>34</v>
      </c>
      <c r="AC76" s="357" t="s">
        <v>35</v>
      </c>
      <c r="AD76" s="358" t="s">
        <v>36</v>
      </c>
      <c r="AE76" s="359" t="s">
        <v>806</v>
      </c>
      <c r="AF76" s="360" t="s">
        <v>37</v>
      </c>
      <c r="AG76" s="1111" t="s">
        <v>30</v>
      </c>
      <c r="AH76" s="1112"/>
      <c r="AI76" s="338"/>
      <c r="AJ76" s="339" t="s">
        <v>232</v>
      </c>
      <c r="AK76" s="131"/>
      <c r="AL76" s="131"/>
      <c r="AM76" s="132" t="s">
        <v>776</v>
      </c>
      <c r="AN76" s="133" t="s">
        <v>777</v>
      </c>
      <c r="AO76" s="134" t="s">
        <v>778</v>
      </c>
      <c r="AP76" s="134" t="s">
        <v>233</v>
      </c>
      <c r="AQ76" s="135" t="s">
        <v>779</v>
      </c>
      <c r="AZ76" s="431"/>
    </row>
    <row r="77" spans="1:52" s="507" customFormat="1" ht="15.75" thickTop="1">
      <c r="A77" s="361" t="s">
        <v>1548</v>
      </c>
      <c r="B77" s="150"/>
      <c r="C77" s="150"/>
      <c r="D77" s="150"/>
      <c r="E77" s="150"/>
      <c r="F77" s="150"/>
      <c r="G77" s="151"/>
      <c r="H77" s="150"/>
      <c r="I77" s="150"/>
      <c r="J77" s="150"/>
      <c r="K77" s="150"/>
      <c r="L77" s="150"/>
      <c r="M77" s="150"/>
      <c r="N77" s="152"/>
      <c r="O77" s="152"/>
      <c r="P77" s="153"/>
      <c r="Q77" s="150"/>
      <c r="R77" s="150"/>
      <c r="S77" s="150"/>
      <c r="T77" s="150"/>
      <c r="U77" s="150"/>
      <c r="V77" s="150"/>
      <c r="W77" s="319"/>
      <c r="X77" s="320"/>
      <c r="Y77" s="320"/>
      <c r="Z77" s="362"/>
      <c r="AA77" s="229"/>
      <c r="AB77" s="363"/>
      <c r="AC77" s="363"/>
      <c r="AD77" s="229"/>
      <c r="AE77" s="364"/>
      <c r="AF77" s="365"/>
      <c r="AG77" s="340"/>
      <c r="AH77" s="341"/>
      <c r="AI77" s="327"/>
      <c r="AJ77" s="328"/>
      <c r="AK77" s="131"/>
      <c r="AL77" s="131"/>
      <c r="AM77" s="140"/>
      <c r="AN77" s="141"/>
      <c r="AO77" s="141"/>
      <c r="AP77" s="141"/>
      <c r="AQ77" s="142"/>
      <c r="AZ77" s="431"/>
    </row>
    <row r="78" spans="1:52" s="507" customFormat="1">
      <c r="A78" s="159" t="s">
        <v>234</v>
      </c>
      <c r="B78" s="149" t="s">
        <v>433</v>
      </c>
      <c r="C78" s="149" t="s">
        <v>434</v>
      </c>
      <c r="D78" s="149" t="s">
        <v>645</v>
      </c>
      <c r="E78" s="149" t="s">
        <v>423</v>
      </c>
      <c r="F78" s="149" t="s">
        <v>235</v>
      </c>
      <c r="G78" s="1117" t="s">
        <v>236</v>
      </c>
      <c r="H78" s="1118"/>
      <c r="I78" s="149" t="s">
        <v>508</v>
      </c>
      <c r="J78" s="149" t="s">
        <v>12941</v>
      </c>
      <c r="K78" s="149"/>
      <c r="L78" s="149"/>
      <c r="M78" s="149"/>
      <c r="N78" s="160"/>
      <c r="O78" s="160"/>
      <c r="P78" s="161"/>
      <c r="Q78" s="149"/>
      <c r="R78" s="149"/>
      <c r="S78" s="149"/>
      <c r="T78" s="149"/>
      <c r="U78" s="149"/>
      <c r="V78" s="149"/>
      <c r="W78" s="312"/>
      <c r="X78" s="313"/>
      <c r="Y78" s="313"/>
      <c r="Z78" s="367"/>
      <c r="AA78" s="228" t="s">
        <v>2249</v>
      </c>
      <c r="AB78" s="367" t="s">
        <v>237</v>
      </c>
      <c r="AC78" s="367" t="s">
        <v>238</v>
      </c>
      <c r="AD78" s="228" t="s">
        <v>2250</v>
      </c>
      <c r="AE78" s="369" t="s">
        <v>239</v>
      </c>
      <c r="AF78" s="370" t="s">
        <v>240</v>
      </c>
      <c r="AG78" s="401" t="s">
        <v>746</v>
      </c>
      <c r="AH78" s="326"/>
      <c r="AI78" s="327"/>
      <c r="AJ78" s="402" t="s">
        <v>747</v>
      </c>
      <c r="AK78" s="131"/>
      <c r="AL78" s="131"/>
      <c r="AM78" s="247" t="s">
        <v>354</v>
      </c>
      <c r="AN78" s="247" t="s">
        <v>355</v>
      </c>
      <c r="AO78" s="502" t="s">
        <v>753</v>
      </c>
      <c r="AP78" s="410" t="s">
        <v>356</v>
      </c>
      <c r="AQ78" s="372" t="s">
        <v>754</v>
      </c>
      <c r="AZ78" s="431"/>
    </row>
    <row r="79" spans="1:52" s="507" customFormat="1">
      <c r="A79" s="366" t="s">
        <v>33</v>
      </c>
      <c r="B79" s="149"/>
      <c r="C79" s="149"/>
      <c r="D79" s="149"/>
      <c r="E79" s="149"/>
      <c r="F79" s="149"/>
      <c r="G79" s="700"/>
      <c r="H79" s="914"/>
      <c r="I79" s="149"/>
      <c r="J79" s="149"/>
      <c r="K79" s="149"/>
      <c r="L79" s="149"/>
      <c r="M79" s="149"/>
      <c r="N79" s="160"/>
      <c r="O79" s="160"/>
      <c r="P79" s="161"/>
      <c r="Q79" s="149"/>
      <c r="R79" s="149"/>
      <c r="S79" s="149"/>
      <c r="T79" s="149"/>
      <c r="U79" s="149"/>
      <c r="V79" s="149"/>
      <c r="W79" s="312"/>
      <c r="X79" s="313"/>
      <c r="Y79" s="313"/>
      <c r="Z79" s="367"/>
      <c r="AA79" s="230"/>
      <c r="AB79" s="368"/>
      <c r="AC79" s="368"/>
      <c r="AD79" s="230"/>
      <c r="AE79" s="373"/>
      <c r="AF79" s="374"/>
      <c r="AG79" s="325"/>
      <c r="AH79" s="326"/>
      <c r="AI79" s="327"/>
      <c r="AJ79" s="328"/>
      <c r="AK79" s="131"/>
      <c r="AL79" s="131"/>
      <c r="AM79" s="143"/>
      <c r="AN79" s="137"/>
      <c r="AO79" s="137"/>
      <c r="AP79" s="137"/>
      <c r="AQ79" s="144"/>
      <c r="AZ79" s="431"/>
    </row>
    <row r="80" spans="1:52" s="507" customFormat="1" ht="19.5" thickBot="1">
      <c r="A80" s="148"/>
      <c r="B80" s="375"/>
      <c r="C80" s="375"/>
      <c r="D80" s="375"/>
      <c r="E80" s="375"/>
      <c r="F80" s="375"/>
      <c r="G80" s="707"/>
      <c r="H80" s="708"/>
      <c r="I80" s="375"/>
      <c r="J80" s="375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5"/>
      <c r="W80" s="376"/>
      <c r="X80" s="376"/>
      <c r="Y80" s="376"/>
      <c r="Z80" s="376"/>
      <c r="AA80" s="375"/>
      <c r="AB80" s="377"/>
      <c r="AC80" s="377"/>
      <c r="AD80" s="377"/>
      <c r="AE80" s="377"/>
      <c r="AF80" s="377"/>
      <c r="AG80" s="378"/>
      <c r="AH80" s="379"/>
      <c r="AI80" s="354"/>
      <c r="AJ80" s="380"/>
      <c r="AM80" s="371"/>
      <c r="AN80" s="381"/>
      <c r="AO80" s="502"/>
      <c r="AP80" s="381"/>
      <c r="AQ80" s="372"/>
      <c r="AZ80" s="431"/>
    </row>
    <row r="81" spans="1:52" s="507" customFormat="1" ht="15.75" thickTop="1">
      <c r="W81" s="353"/>
      <c r="X81" s="353"/>
      <c r="Y81" s="353"/>
      <c r="Z81" s="353"/>
      <c r="AB81" s="382" t="s">
        <v>748</v>
      </c>
      <c r="AC81" s="382" t="s">
        <v>749</v>
      </c>
      <c r="AD81" s="383"/>
      <c r="AE81" s="383"/>
      <c r="AF81" s="383"/>
      <c r="AG81" s="462" t="s">
        <v>750</v>
      </c>
      <c r="AH81" s="384"/>
      <c r="AI81" s="354"/>
      <c r="AJ81" s="385"/>
      <c r="AM81" s="76" t="s">
        <v>755</v>
      </c>
      <c r="AO81" s="76" t="s">
        <v>756</v>
      </c>
      <c r="AQ81" s="76" t="s">
        <v>757</v>
      </c>
      <c r="AZ81" s="431"/>
    </row>
    <row r="82" spans="1:52" s="507" customFormat="1">
      <c r="W82" s="353"/>
      <c r="X82" s="353"/>
      <c r="Y82" s="353"/>
      <c r="Z82" s="353"/>
      <c r="AB82" s="502"/>
      <c r="AC82" s="502"/>
      <c r="AD82" s="502"/>
      <c r="AE82" s="502"/>
      <c r="AF82" s="502"/>
      <c r="AG82" s="386"/>
      <c r="AH82" s="386"/>
      <c r="AI82" s="354"/>
      <c r="AJ82" s="386"/>
      <c r="AM82" s="502"/>
      <c r="AO82" s="502"/>
      <c r="AQ82" s="502"/>
      <c r="AZ82" s="431"/>
    </row>
    <row r="83" spans="1:52" s="507" customFormat="1">
      <c r="W83" s="353"/>
      <c r="X83" s="353"/>
      <c r="Y83" s="353"/>
      <c r="Z83" s="353"/>
      <c r="AB83" s="502"/>
      <c r="AC83" s="502"/>
      <c r="AD83" s="502"/>
      <c r="AE83" s="502"/>
      <c r="AF83" s="502"/>
      <c r="AG83" s="386"/>
      <c r="AH83" s="386"/>
      <c r="AI83" s="354"/>
      <c r="AJ83" s="386"/>
      <c r="AM83" s="502"/>
      <c r="AO83" s="502"/>
      <c r="AQ83" s="502"/>
      <c r="AZ83" s="431"/>
    </row>
    <row r="84" spans="1:52" s="507" customFormat="1">
      <c r="W84" s="353"/>
      <c r="X84" s="353"/>
      <c r="Y84" s="353"/>
      <c r="Z84" s="353"/>
      <c r="AB84" s="502"/>
      <c r="AC84" s="502"/>
      <c r="AD84" s="502"/>
      <c r="AE84" s="502"/>
      <c r="AF84" s="502"/>
      <c r="AG84" s="386"/>
      <c r="AH84" s="386"/>
      <c r="AI84" s="354"/>
      <c r="AJ84" s="386"/>
      <c r="AM84" s="502"/>
      <c r="AO84" s="502"/>
      <c r="AQ84" s="502"/>
      <c r="AZ84" s="431"/>
    </row>
    <row r="85" spans="1:52" s="507" customFormat="1" ht="15.75" thickBot="1">
      <c r="W85" s="353"/>
      <c r="X85" s="353"/>
      <c r="Y85" s="353"/>
      <c r="Z85" s="353"/>
      <c r="AB85" s="502"/>
      <c r="AC85" s="502"/>
      <c r="AD85" s="502"/>
      <c r="AE85" s="502"/>
      <c r="AF85" s="502"/>
      <c r="AG85" s="386"/>
      <c r="AH85" s="386"/>
      <c r="AI85" s="354"/>
      <c r="AJ85" s="386"/>
      <c r="AZ85" s="431"/>
    </row>
    <row r="86" spans="1:52" s="507" customFormat="1" ht="17.25" thickTop="1" thickBot="1">
      <c r="G86" s="258"/>
      <c r="H86" s="17"/>
      <c r="I86" s="175" t="s">
        <v>804</v>
      </c>
      <c r="J86" s="1113" t="s">
        <v>759</v>
      </c>
      <c r="K86" s="1113"/>
      <c r="L86" s="100" t="s">
        <v>758</v>
      </c>
      <c r="M86" s="100"/>
      <c r="N86" s="102" t="s">
        <v>187</v>
      </c>
      <c r="O86" s="1108" t="s">
        <v>764</v>
      </c>
      <c r="P86" s="1109"/>
      <c r="W86" s="353"/>
      <c r="X86" s="353"/>
      <c r="Y86" s="353"/>
      <c r="Z86" s="353"/>
      <c r="AB86" s="502"/>
      <c r="AC86" s="235"/>
      <c r="AD86" s="235"/>
      <c r="AE86" s="235"/>
      <c r="AF86" s="234"/>
      <c r="AG86" s="336"/>
      <c r="AH86" s="337" t="s">
        <v>765</v>
      </c>
      <c r="AI86" s="354"/>
      <c r="AJ86" s="463" t="s">
        <v>751</v>
      </c>
      <c r="AZ86" s="431"/>
    </row>
    <row r="87" spans="1:52" s="507" customFormat="1">
      <c r="G87" s="259"/>
      <c r="H87" s="25"/>
      <c r="I87" s="113" t="s">
        <v>805</v>
      </c>
      <c r="J87" s="1116" t="s">
        <v>760</v>
      </c>
      <c r="K87" s="1116"/>
      <c r="L87" s="107" t="s">
        <v>762</v>
      </c>
      <c r="M87" s="107"/>
      <c r="N87" s="108"/>
      <c r="O87" s="114"/>
      <c r="P87" s="115"/>
      <c r="W87" s="353"/>
      <c r="X87" s="353"/>
      <c r="Y87" s="353"/>
      <c r="Z87" s="353"/>
      <c r="AB87" s="502"/>
      <c r="AC87" s="502"/>
      <c r="AD87" s="502"/>
      <c r="AE87" s="502"/>
      <c r="AF87" s="502"/>
      <c r="AG87" s="386"/>
      <c r="AH87" s="386"/>
      <c r="AI87" s="354"/>
      <c r="AJ87" s="386"/>
      <c r="AZ87" s="431"/>
    </row>
    <row r="88" spans="1:52" s="507" customFormat="1" ht="15.75" thickBot="1">
      <c r="G88" s="116"/>
      <c r="H88" s="117"/>
      <c r="I88" s="178" t="s">
        <v>241</v>
      </c>
      <c r="J88" s="1110" t="s">
        <v>761</v>
      </c>
      <c r="K88" s="1110"/>
      <c r="L88" s="119" t="s">
        <v>763</v>
      </c>
      <c r="M88" s="120"/>
      <c r="N88" s="120" t="s">
        <v>1</v>
      </c>
      <c r="O88" s="120"/>
      <c r="P88" s="121" t="s">
        <v>1</v>
      </c>
      <c r="W88" s="353"/>
      <c r="X88" s="353"/>
      <c r="Y88" s="353"/>
      <c r="Z88" s="353"/>
      <c r="AB88" s="502"/>
      <c r="AC88" s="502"/>
      <c r="AD88" s="502"/>
      <c r="AE88" s="502"/>
      <c r="AF88" s="502"/>
      <c r="AG88" s="386"/>
      <c r="AH88" s="386"/>
      <c r="AI88" s="354"/>
      <c r="AJ88" s="386"/>
      <c r="AZ88" s="431"/>
    </row>
    <row r="89" spans="1:52" ht="15.75" thickTop="1">
      <c r="W89" s="85"/>
      <c r="X89" s="85"/>
      <c r="Y89" s="85"/>
      <c r="Z89" s="85"/>
      <c r="AB89" s="500"/>
      <c r="AC89" s="500"/>
      <c r="AD89" s="500"/>
      <c r="AE89" s="500"/>
      <c r="AF89" s="500"/>
      <c r="AG89" s="335"/>
      <c r="AH89" s="335"/>
      <c r="AI89" s="331"/>
      <c r="AJ89" s="335"/>
    </row>
    <row r="90" spans="1:52">
      <c r="W90" s="85"/>
      <c r="X90" s="85"/>
      <c r="Y90" s="85"/>
      <c r="Z90" s="85"/>
      <c r="AB90" s="500"/>
      <c r="AC90" s="500"/>
      <c r="AD90" s="500"/>
      <c r="AE90" s="500"/>
      <c r="AF90" s="500"/>
      <c r="AG90" s="335"/>
      <c r="AH90" s="335"/>
      <c r="AI90" s="331"/>
      <c r="AJ90" s="335"/>
    </row>
    <row r="91" spans="1:52">
      <c r="W91" s="85"/>
      <c r="X91" s="85"/>
      <c r="Y91" s="85"/>
      <c r="Z91" s="85"/>
      <c r="AB91" s="500"/>
      <c r="AC91" s="500"/>
      <c r="AD91" s="500"/>
      <c r="AE91" s="500"/>
      <c r="AF91" s="500"/>
      <c r="AG91" s="335"/>
      <c r="AH91" s="335"/>
      <c r="AI91" s="331"/>
      <c r="AJ91" s="335"/>
    </row>
    <row r="92" spans="1:52">
      <c r="W92" s="85"/>
      <c r="X92" s="85"/>
      <c r="Y92" s="85"/>
      <c r="Z92" s="85"/>
      <c r="AB92" s="500"/>
      <c r="AC92" s="500"/>
      <c r="AD92" s="500"/>
      <c r="AE92" s="500"/>
      <c r="AF92" s="500"/>
      <c r="AG92" s="335"/>
      <c r="AH92" s="335"/>
      <c r="AI92" s="331"/>
      <c r="AJ92" s="335"/>
    </row>
    <row r="93" spans="1:52">
      <c r="W93" s="85"/>
      <c r="X93" s="85"/>
      <c r="Y93" s="85"/>
      <c r="Z93" s="85"/>
      <c r="AG93" s="331"/>
      <c r="AH93" s="331"/>
      <c r="AI93" s="331"/>
      <c r="AJ93" s="331"/>
    </row>
    <row r="94" spans="1:52" ht="19.5" thickBot="1">
      <c r="A94" s="12" t="s">
        <v>177</v>
      </c>
      <c r="W94" s="85"/>
      <c r="X94" s="85"/>
      <c r="Y94" s="85"/>
      <c r="Z94" s="85"/>
      <c r="AG94" s="331"/>
      <c r="AH94" s="331"/>
      <c r="AI94" s="331"/>
      <c r="AJ94" s="331"/>
      <c r="AM94" s="33" t="s">
        <v>242</v>
      </c>
    </row>
    <row r="95" spans="1:52" ht="78" thickTop="1" thickBot="1">
      <c r="A95" s="55" t="s">
        <v>23</v>
      </c>
      <c r="B95" s="56" t="s">
        <v>24</v>
      </c>
      <c r="C95" s="57" t="s">
        <v>25</v>
      </c>
      <c r="D95" s="58"/>
      <c r="E95" s="59" t="s">
        <v>27</v>
      </c>
      <c r="F95" s="56" t="s">
        <v>471</v>
      </c>
      <c r="G95" s="710" t="s">
        <v>321</v>
      </c>
      <c r="H95" s="59" t="s">
        <v>148</v>
      </c>
      <c r="I95" s="56"/>
      <c r="J95" s="56"/>
      <c r="K95" s="56"/>
      <c r="L95" s="56"/>
      <c r="M95" s="56"/>
      <c r="N95" s="60"/>
      <c r="O95" s="60"/>
      <c r="P95" s="61"/>
      <c r="Q95" s="56"/>
      <c r="R95" s="56"/>
      <c r="S95" s="56"/>
      <c r="T95" s="56"/>
      <c r="U95" s="56"/>
      <c r="V95" s="56"/>
      <c r="W95" s="316"/>
      <c r="X95" s="317"/>
      <c r="Y95" s="317"/>
      <c r="Z95" s="322" t="s">
        <v>807</v>
      </c>
      <c r="AA95" s="63" t="s">
        <v>808</v>
      </c>
      <c r="AB95" s="129" t="s">
        <v>34</v>
      </c>
      <c r="AC95" s="63" t="s">
        <v>35</v>
      </c>
      <c r="AD95" s="64" t="s">
        <v>36</v>
      </c>
      <c r="AE95" s="65" t="s">
        <v>806</v>
      </c>
      <c r="AF95" s="130" t="s">
        <v>37</v>
      </c>
      <c r="AG95" s="1111" t="s">
        <v>30</v>
      </c>
      <c r="AH95" s="1112"/>
      <c r="AI95" s="338"/>
      <c r="AJ95" s="339" t="s">
        <v>232</v>
      </c>
      <c r="AK95" s="131"/>
      <c r="AL95" s="131"/>
      <c r="AM95" s="132" t="s">
        <v>776</v>
      </c>
      <c r="AN95" s="133" t="s">
        <v>777</v>
      </c>
      <c r="AO95" s="134" t="s">
        <v>778</v>
      </c>
      <c r="AP95" s="134" t="s">
        <v>233</v>
      </c>
      <c r="AQ95" s="135" t="s">
        <v>779</v>
      </c>
    </row>
    <row r="96" spans="1:52" ht="15.75" thickTop="1">
      <c r="A96" s="146" t="s">
        <v>1549</v>
      </c>
      <c r="F96" s="243"/>
      <c r="G96" s="721"/>
      <c r="H96" s="242"/>
      <c r="W96" s="85"/>
      <c r="X96" s="85"/>
      <c r="Y96" s="85"/>
      <c r="Z96" s="85"/>
      <c r="AA96" s="507"/>
      <c r="AD96" s="241"/>
      <c r="AG96" s="331"/>
      <c r="AH96" s="342"/>
      <c r="AI96" s="331"/>
      <c r="AJ96" s="343"/>
      <c r="AM96" s="90"/>
      <c r="AN96" s="500"/>
      <c r="AO96" s="500"/>
      <c r="AP96" s="500"/>
      <c r="AQ96" s="91"/>
    </row>
    <row r="97" spans="1:52" s="507" customFormat="1">
      <c r="A97" s="159" t="s">
        <v>244</v>
      </c>
      <c r="B97" s="149" t="s">
        <v>245</v>
      </c>
      <c r="C97" s="149" t="s">
        <v>431</v>
      </c>
      <c r="D97" s="149"/>
      <c r="E97" s="149" t="s">
        <v>424</v>
      </c>
      <c r="F97" s="406" t="s">
        <v>246</v>
      </c>
      <c r="G97" s="709" t="s">
        <v>327</v>
      </c>
      <c r="H97" s="409" t="s">
        <v>388</v>
      </c>
      <c r="I97" s="149"/>
      <c r="J97" s="149"/>
      <c r="K97" s="149"/>
      <c r="L97" s="149"/>
      <c r="M97" s="149"/>
      <c r="N97" s="160"/>
      <c r="O97" s="160"/>
      <c r="P97" s="161"/>
      <c r="Q97" s="149"/>
      <c r="R97" s="149"/>
      <c r="S97" s="149"/>
      <c r="T97" s="149"/>
      <c r="U97" s="149"/>
      <c r="V97" s="149"/>
      <c r="W97" s="312"/>
      <c r="X97" s="313"/>
      <c r="Y97" s="313"/>
      <c r="Z97" s="367" t="s">
        <v>247</v>
      </c>
      <c r="AA97" s="368" t="s">
        <v>702</v>
      </c>
      <c r="AB97" s="367" t="s">
        <v>248</v>
      </c>
      <c r="AC97" s="367" t="s">
        <v>703</v>
      </c>
      <c r="AD97" s="228" t="s">
        <v>254</v>
      </c>
      <c r="AE97" s="369" t="s">
        <v>249</v>
      </c>
      <c r="AF97" s="370" t="s">
        <v>250</v>
      </c>
      <c r="AG97" s="401" t="s">
        <v>704</v>
      </c>
      <c r="AH97" s="326"/>
      <c r="AI97" s="327"/>
      <c r="AJ97" s="402" t="s">
        <v>705</v>
      </c>
      <c r="AK97" s="131"/>
      <c r="AL97" s="131"/>
      <c r="AM97" s="247" t="s">
        <v>336</v>
      </c>
      <c r="AN97" s="247" t="s">
        <v>338</v>
      </c>
      <c r="AO97" s="502" t="s">
        <v>706</v>
      </c>
      <c r="AP97" s="410" t="s">
        <v>346</v>
      </c>
      <c r="AQ97" s="372" t="s">
        <v>707</v>
      </c>
      <c r="AZ97" s="431"/>
    </row>
    <row r="98" spans="1:52">
      <c r="A98" s="147" t="s">
        <v>33</v>
      </c>
      <c r="B98" s="715"/>
      <c r="C98" s="715"/>
      <c r="D98" s="715"/>
      <c r="E98" s="715"/>
      <c r="F98" s="717"/>
      <c r="G98" s="722"/>
      <c r="H98" s="242"/>
      <c r="W98" s="85"/>
      <c r="X98" s="85"/>
      <c r="Y98" s="85"/>
      <c r="Z98" s="85"/>
      <c r="AA98" s="507"/>
      <c r="AD98" s="241"/>
      <c r="AG98" s="331"/>
      <c r="AH98" s="344"/>
      <c r="AI98" s="331"/>
      <c r="AJ98" s="343"/>
      <c r="AM98" s="90"/>
      <c r="AN98" s="500"/>
      <c r="AO98" s="500"/>
      <c r="AP98" s="500"/>
      <c r="AQ98" s="91"/>
    </row>
    <row r="99" spans="1:52" ht="19.5" thickBot="1">
      <c r="A99" s="138"/>
      <c r="B99" s="94"/>
      <c r="C99" s="94"/>
      <c r="D99" s="94"/>
      <c r="E99" s="94"/>
      <c r="F99" s="292"/>
      <c r="G99" s="292"/>
      <c r="H99" s="292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323"/>
      <c r="X99" s="323"/>
      <c r="Y99" s="323"/>
      <c r="Z99" s="315"/>
      <c r="AA99" s="500"/>
      <c r="AB99" s="500"/>
      <c r="AC99" s="500"/>
      <c r="AD99" s="291"/>
      <c r="AE99" s="500"/>
      <c r="AF99" s="500"/>
      <c r="AG99" s="335"/>
      <c r="AH99" s="344"/>
      <c r="AI99" s="331"/>
      <c r="AJ99" s="343"/>
      <c r="AM99" s="90"/>
      <c r="AN99" s="94"/>
      <c r="AO99" s="500"/>
      <c r="AP99" s="94"/>
      <c r="AQ99" s="91"/>
    </row>
    <row r="100" spans="1:52" ht="19.5" thickTop="1">
      <c r="A100" s="12"/>
      <c r="W100" s="85"/>
      <c r="X100" s="85"/>
      <c r="Y100" s="85"/>
      <c r="Z100" s="125" t="s">
        <v>712</v>
      </c>
      <c r="AA100" s="127" t="s">
        <v>713</v>
      </c>
      <c r="AB100" s="127" t="s">
        <v>714</v>
      </c>
      <c r="AC100" s="127" t="s">
        <v>715</v>
      </c>
      <c r="AD100" s="71"/>
      <c r="AE100" s="71"/>
      <c r="AF100" s="71"/>
      <c r="AG100" s="460" t="s">
        <v>716</v>
      </c>
      <c r="AH100" s="333"/>
      <c r="AI100" s="331"/>
      <c r="AJ100" s="334"/>
      <c r="AM100" s="72" t="s">
        <v>708</v>
      </c>
      <c r="AO100" s="72" t="s">
        <v>709</v>
      </c>
      <c r="AQ100" s="72" t="s">
        <v>710</v>
      </c>
    </row>
    <row r="101" spans="1:52" ht="19.5" thickBot="1">
      <c r="A101" s="12"/>
      <c r="W101" s="85"/>
      <c r="X101" s="85"/>
      <c r="Y101" s="85"/>
      <c r="Z101" s="85"/>
      <c r="AG101" s="331"/>
      <c r="AH101" s="331"/>
      <c r="AI101" s="331"/>
      <c r="AJ101" s="331"/>
    </row>
    <row r="102" spans="1:52" ht="20.25" thickTop="1" thickBot="1">
      <c r="A102" s="12"/>
      <c r="G102" s="258"/>
      <c r="H102" s="17"/>
      <c r="I102" s="175" t="s">
        <v>251</v>
      </c>
      <c r="J102" s="1113" t="s">
        <v>695</v>
      </c>
      <c r="K102" s="1113"/>
      <c r="L102" s="100" t="s">
        <v>698</v>
      </c>
      <c r="M102" s="100"/>
      <c r="N102" s="102" t="s">
        <v>187</v>
      </c>
      <c r="O102" s="1108" t="s">
        <v>701</v>
      </c>
      <c r="P102" s="1109"/>
      <c r="W102" s="85"/>
      <c r="X102" s="85"/>
      <c r="Y102" s="85"/>
      <c r="Z102" s="85"/>
      <c r="AD102" s="235"/>
      <c r="AE102" s="235"/>
      <c r="AF102" s="234"/>
      <c r="AG102" s="336"/>
      <c r="AH102" s="337" t="s">
        <v>581</v>
      </c>
      <c r="AI102" s="331"/>
      <c r="AJ102" s="461" t="s">
        <v>711</v>
      </c>
    </row>
    <row r="103" spans="1:52" ht="18.75">
      <c r="A103" s="12"/>
      <c r="G103" s="259"/>
      <c r="H103" s="25"/>
      <c r="I103" s="113" t="s">
        <v>252</v>
      </c>
      <c r="J103" s="1116" t="s">
        <v>696</v>
      </c>
      <c r="K103" s="1116"/>
      <c r="L103" s="107" t="s">
        <v>699</v>
      </c>
      <c r="M103" s="107"/>
      <c r="N103" s="108"/>
      <c r="O103" s="114"/>
      <c r="P103" s="115"/>
      <c r="W103" s="85"/>
      <c r="X103" s="85"/>
      <c r="Y103" s="85"/>
      <c r="Z103" s="85"/>
      <c r="AG103" s="331"/>
      <c r="AH103" s="331"/>
      <c r="AI103" s="331"/>
      <c r="AJ103" s="331"/>
    </row>
    <row r="104" spans="1:52" ht="19.5" thickBot="1">
      <c r="A104" s="12"/>
      <c r="G104" s="116"/>
      <c r="H104" s="117"/>
      <c r="I104" s="178" t="s">
        <v>241</v>
      </c>
      <c r="J104" s="1110" t="s">
        <v>697</v>
      </c>
      <c r="K104" s="1110"/>
      <c r="L104" s="119" t="s">
        <v>700</v>
      </c>
      <c r="M104" s="120"/>
      <c r="N104" s="120" t="s">
        <v>1</v>
      </c>
      <c r="O104" s="120"/>
      <c r="P104" s="121" t="s">
        <v>1</v>
      </c>
      <c r="W104" s="85"/>
      <c r="X104" s="85"/>
      <c r="Y104" s="85"/>
      <c r="Z104" s="85"/>
      <c r="AG104" s="331"/>
      <c r="AH104" s="331"/>
      <c r="AI104" s="331"/>
      <c r="AJ104" s="331"/>
    </row>
    <row r="105" spans="1:52" ht="19.5" thickTop="1">
      <c r="A105" s="12"/>
      <c r="AG105" s="331"/>
      <c r="AH105" s="331"/>
      <c r="AI105" s="331"/>
      <c r="AJ105" s="331"/>
    </row>
    <row r="106" spans="1:52" ht="18.75">
      <c r="A106" s="12"/>
      <c r="AG106" s="331"/>
      <c r="AH106" s="331"/>
      <c r="AI106" s="331"/>
      <c r="AJ106" s="331"/>
    </row>
    <row r="107" spans="1:52">
      <c r="AG107" s="331"/>
      <c r="AH107" s="331"/>
      <c r="AI107" s="331"/>
      <c r="AJ107" s="331"/>
    </row>
    <row r="108" spans="1:52">
      <c r="AG108" s="331"/>
      <c r="AH108" s="331"/>
      <c r="AI108" s="331"/>
      <c r="AJ108" s="331"/>
    </row>
    <row r="109" spans="1:52">
      <c r="AG109" s="331"/>
      <c r="AH109" s="331"/>
      <c r="AI109" s="331"/>
      <c r="AJ109" s="331"/>
    </row>
    <row r="110" spans="1:52" ht="19.5" thickBot="1">
      <c r="A110" s="12" t="s">
        <v>809</v>
      </c>
      <c r="B110" s="50"/>
      <c r="C110" s="2"/>
      <c r="D110" s="2"/>
      <c r="E110" s="3"/>
      <c r="F110" s="3"/>
      <c r="G110" s="3"/>
      <c r="H110" s="3"/>
      <c r="I110" s="3"/>
      <c r="J110" s="3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51"/>
      <c r="V110" s="51"/>
      <c r="W110" s="51"/>
      <c r="X110" s="51"/>
      <c r="Y110" s="51"/>
      <c r="Z110" s="52"/>
      <c r="AA110" s="53"/>
      <c r="AB110" s="53"/>
      <c r="AC110" s="53"/>
      <c r="AD110" s="53"/>
      <c r="AE110" s="53"/>
      <c r="AF110" s="51"/>
      <c r="AG110" s="345"/>
      <c r="AH110" s="346"/>
      <c r="AI110" s="346"/>
      <c r="AJ110" s="347" t="s">
        <v>2</v>
      </c>
      <c r="AK110" s="3"/>
      <c r="AM110" s="33" t="s">
        <v>253</v>
      </c>
    </row>
    <row r="111" spans="1:52" ht="78" thickTop="1" thickBot="1">
      <c r="A111" s="55" t="s">
        <v>23</v>
      </c>
      <c r="B111" s="56" t="s">
        <v>24</v>
      </c>
      <c r="C111" s="57" t="s">
        <v>25</v>
      </c>
      <c r="D111" s="58"/>
      <c r="E111" s="59" t="s">
        <v>27</v>
      </c>
      <c r="F111" s="56" t="s">
        <v>471</v>
      </c>
      <c r="G111" s="710" t="s">
        <v>321</v>
      </c>
      <c r="H111" s="711" t="s">
        <v>148</v>
      </c>
      <c r="I111" s="56"/>
      <c r="J111" s="56"/>
      <c r="K111" s="56"/>
      <c r="L111" s="56"/>
      <c r="M111" s="56"/>
      <c r="N111" s="60"/>
      <c r="O111" s="60"/>
      <c r="P111" s="61"/>
      <c r="Q111" s="56"/>
      <c r="R111" s="56"/>
      <c r="S111" s="56"/>
      <c r="T111" s="56"/>
      <c r="U111" s="56"/>
      <c r="V111" s="56"/>
      <c r="W111" s="56"/>
      <c r="X111" s="62"/>
      <c r="Y111" s="56"/>
      <c r="Z111" s="56"/>
      <c r="AA111" s="56"/>
      <c r="AB111" s="63" t="s">
        <v>34</v>
      </c>
      <c r="AC111" s="63" t="s">
        <v>35</v>
      </c>
      <c r="AD111" s="64" t="s">
        <v>36</v>
      </c>
      <c r="AE111" s="65" t="s">
        <v>810</v>
      </c>
      <c r="AF111" s="66" t="s">
        <v>37</v>
      </c>
      <c r="AG111" s="1111" t="s">
        <v>30</v>
      </c>
      <c r="AH111" s="1112"/>
      <c r="AI111" s="348"/>
      <c r="AJ111" s="349" t="s">
        <v>29</v>
      </c>
      <c r="AK111" s="67"/>
      <c r="AM111" s="132" t="s">
        <v>776</v>
      </c>
      <c r="AN111" s="133" t="s">
        <v>777</v>
      </c>
      <c r="AO111" s="134" t="s">
        <v>778</v>
      </c>
      <c r="AP111" s="134" t="s">
        <v>233</v>
      </c>
      <c r="AQ111" s="135" t="s">
        <v>779</v>
      </c>
    </row>
    <row r="112" spans="1:52" ht="15.75" thickTop="1">
      <c r="A112" s="49" t="s">
        <v>1550</v>
      </c>
      <c r="F112" s="243"/>
      <c r="G112" s="242"/>
      <c r="H112" s="242"/>
      <c r="AB112" s="507"/>
      <c r="AD112" s="241"/>
      <c r="AG112" s="335"/>
      <c r="AH112" s="344"/>
      <c r="AI112" s="331"/>
      <c r="AJ112" s="343"/>
      <c r="AM112" s="90"/>
      <c r="AN112" s="500"/>
      <c r="AO112" s="500"/>
      <c r="AP112" s="500"/>
      <c r="AQ112" s="91"/>
    </row>
    <row r="113" spans="1:56" s="507" customFormat="1">
      <c r="A113" s="159" t="s">
        <v>142</v>
      </c>
      <c r="B113" s="149" t="s">
        <v>136</v>
      </c>
      <c r="C113" s="149" t="s">
        <v>432</v>
      </c>
      <c r="D113" s="149"/>
      <c r="E113" s="149" t="s">
        <v>425</v>
      </c>
      <c r="F113" s="406" t="s">
        <v>137</v>
      </c>
      <c r="G113" s="408" t="s">
        <v>331</v>
      </c>
      <c r="H113" s="409" t="s">
        <v>389</v>
      </c>
      <c r="I113" s="149"/>
      <c r="J113" s="149"/>
      <c r="K113" s="149"/>
      <c r="L113" s="149"/>
      <c r="M113" s="149"/>
      <c r="N113" s="160"/>
      <c r="O113" s="160"/>
      <c r="P113" s="161"/>
      <c r="Q113" s="149"/>
      <c r="R113" s="149"/>
      <c r="S113" s="149"/>
      <c r="T113" s="149"/>
      <c r="U113" s="149"/>
      <c r="V113" s="149"/>
      <c r="W113" s="312"/>
      <c r="X113" s="313"/>
      <c r="Y113" s="313"/>
      <c r="Z113" s="367"/>
      <c r="AA113" s="368"/>
      <c r="AB113" s="407" t="s">
        <v>138</v>
      </c>
      <c r="AC113" s="367" t="s">
        <v>724</v>
      </c>
      <c r="AD113" s="228" t="s">
        <v>255</v>
      </c>
      <c r="AE113" s="369" t="s">
        <v>139</v>
      </c>
      <c r="AF113" s="370" t="s">
        <v>140</v>
      </c>
      <c r="AG113" s="401" t="s">
        <v>725</v>
      </c>
      <c r="AH113" s="326"/>
      <c r="AI113" s="327"/>
      <c r="AJ113" s="402" t="s">
        <v>729</v>
      </c>
      <c r="AK113" s="131"/>
      <c r="AL113" s="131"/>
      <c r="AM113" s="247" t="s">
        <v>337</v>
      </c>
      <c r="AN113" s="247" t="s">
        <v>339</v>
      </c>
      <c r="AO113" s="502" t="s">
        <v>731</v>
      </c>
      <c r="AP113" s="410" t="s">
        <v>345</v>
      </c>
      <c r="AQ113" s="372" t="s">
        <v>732</v>
      </c>
      <c r="AZ113" s="431"/>
    </row>
    <row r="114" spans="1:56">
      <c r="A114" s="49" t="s">
        <v>33</v>
      </c>
      <c r="F114" s="243"/>
      <c r="G114" s="242"/>
      <c r="H114" s="242"/>
      <c r="AB114" s="507"/>
      <c r="AD114" s="241"/>
      <c r="AG114" s="397"/>
      <c r="AH114" s="398"/>
      <c r="AI114" s="331"/>
      <c r="AJ114" s="343"/>
      <c r="AM114" s="90"/>
      <c r="AN114" s="500"/>
      <c r="AO114" s="500"/>
      <c r="AP114" s="500"/>
      <c r="AQ114" s="91"/>
    </row>
    <row r="115" spans="1:56" ht="15.75" thickBot="1">
      <c r="A115" s="49"/>
      <c r="F115" s="293"/>
      <c r="G115" s="293"/>
      <c r="H115" s="293"/>
      <c r="AD115" s="294"/>
      <c r="AG115" s="335"/>
      <c r="AH115" s="344"/>
      <c r="AI115" s="331"/>
      <c r="AJ115" s="343"/>
      <c r="AM115" s="90"/>
      <c r="AN115" s="94"/>
      <c r="AO115" s="500"/>
      <c r="AP115" s="94"/>
      <c r="AQ115" s="91"/>
    </row>
    <row r="116" spans="1:56" ht="15.75" thickTop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127" t="s">
        <v>726</v>
      </c>
      <c r="AC116" s="127" t="s">
        <v>727</v>
      </c>
      <c r="AD116" s="71"/>
      <c r="AE116" s="71"/>
      <c r="AF116" s="71"/>
      <c r="AG116" s="460" t="s">
        <v>728</v>
      </c>
      <c r="AH116" s="333"/>
      <c r="AI116" s="331"/>
      <c r="AJ116" s="334"/>
      <c r="AM116" s="72" t="s">
        <v>733</v>
      </c>
      <c r="AO116" s="72" t="s">
        <v>734</v>
      </c>
      <c r="AQ116" s="72" t="s">
        <v>735</v>
      </c>
    </row>
    <row r="117" spans="1:56" ht="15.75" thickBot="1">
      <c r="A117" s="500"/>
      <c r="B117" s="500"/>
      <c r="C117" s="500"/>
      <c r="D117" s="500"/>
      <c r="E117" s="500"/>
      <c r="F117" s="500"/>
      <c r="G117" s="500"/>
      <c r="H117" s="500"/>
      <c r="I117" s="500"/>
      <c r="J117" s="500"/>
      <c r="K117" s="500"/>
      <c r="L117" s="500"/>
      <c r="M117" s="500"/>
      <c r="N117" s="500"/>
      <c r="O117" s="500"/>
      <c r="P117" s="500"/>
      <c r="Q117" s="500"/>
      <c r="R117" s="500"/>
      <c r="S117" s="500"/>
      <c r="T117" s="500"/>
      <c r="U117" s="500"/>
      <c r="V117" s="500"/>
      <c r="W117" s="500"/>
      <c r="X117" s="500"/>
      <c r="Y117" s="500"/>
      <c r="Z117" s="500"/>
      <c r="AA117" s="500"/>
      <c r="AB117" s="500"/>
      <c r="AC117" s="500"/>
      <c r="AD117" s="500"/>
      <c r="AE117" s="500"/>
      <c r="AF117" s="500"/>
      <c r="AG117" s="335"/>
      <c r="AH117" s="335"/>
      <c r="AI117" s="331"/>
      <c r="AJ117" s="335"/>
    </row>
    <row r="118" spans="1:56" ht="17.25" thickTop="1" thickBot="1">
      <c r="A118" s="500"/>
      <c r="B118" s="500"/>
      <c r="C118" s="500"/>
      <c r="D118" s="500"/>
      <c r="E118" s="500"/>
      <c r="F118" s="500"/>
      <c r="G118" s="98"/>
      <c r="H118" s="17"/>
      <c r="I118" s="175" t="s">
        <v>251</v>
      </c>
      <c r="J118" s="1113" t="s">
        <v>717</v>
      </c>
      <c r="K118" s="1113"/>
      <c r="L118" s="100" t="s">
        <v>720</v>
      </c>
      <c r="M118" s="100"/>
      <c r="N118" s="102" t="s">
        <v>187</v>
      </c>
      <c r="O118" s="1114" t="s">
        <v>723</v>
      </c>
      <c r="P118" s="1115"/>
      <c r="Q118" s="500"/>
      <c r="R118" s="500"/>
      <c r="S118" s="500"/>
      <c r="T118" s="500"/>
      <c r="U118" s="500"/>
      <c r="V118" s="500"/>
      <c r="W118" s="500"/>
      <c r="X118" s="500"/>
      <c r="Y118" s="500"/>
      <c r="Z118" s="500"/>
      <c r="AA118" s="500"/>
      <c r="AB118" s="500"/>
      <c r="AC118" s="500"/>
      <c r="AD118" s="500"/>
      <c r="AE118" s="500"/>
      <c r="AF118" s="500"/>
      <c r="AG118" s="335"/>
      <c r="AH118" s="337" t="s">
        <v>582</v>
      </c>
      <c r="AI118" s="331"/>
      <c r="AJ118" s="461" t="s">
        <v>730</v>
      </c>
    </row>
    <row r="119" spans="1:56">
      <c r="A119" s="500"/>
      <c r="B119" s="500"/>
      <c r="C119" s="500"/>
      <c r="D119" s="500"/>
      <c r="E119" s="500"/>
      <c r="F119" s="500"/>
      <c r="G119" s="103"/>
      <c r="H119" s="25"/>
      <c r="I119" s="113" t="s">
        <v>252</v>
      </c>
      <c r="J119" s="1116" t="s">
        <v>718</v>
      </c>
      <c r="K119" s="1116"/>
      <c r="L119" s="107" t="s">
        <v>721</v>
      </c>
      <c r="M119" s="107"/>
      <c r="N119" s="108"/>
      <c r="O119" s="114"/>
      <c r="P119" s="115"/>
      <c r="Q119" s="500"/>
      <c r="R119" s="500"/>
      <c r="S119" s="500"/>
      <c r="T119" s="500"/>
      <c r="U119" s="500"/>
      <c r="V119" s="500"/>
      <c r="W119" s="500"/>
      <c r="X119" s="500"/>
      <c r="Y119" s="500"/>
      <c r="Z119" s="500"/>
      <c r="AA119" s="500"/>
      <c r="AB119" s="500"/>
      <c r="AC119" s="500"/>
      <c r="AD119" s="500"/>
      <c r="AE119" s="500"/>
      <c r="AF119" s="500"/>
      <c r="AG119" s="335"/>
      <c r="AH119" s="335"/>
      <c r="AI119" s="331"/>
      <c r="AJ119" s="335"/>
    </row>
    <row r="120" spans="1:56" ht="15.75" thickBot="1">
      <c r="A120" s="500"/>
      <c r="B120" s="500"/>
      <c r="C120" s="500"/>
      <c r="D120" s="500"/>
      <c r="E120" s="500"/>
      <c r="F120" s="500"/>
      <c r="G120" s="116"/>
      <c r="H120" s="117"/>
      <c r="I120" s="178" t="s">
        <v>241</v>
      </c>
      <c r="J120" s="1110" t="s">
        <v>719</v>
      </c>
      <c r="K120" s="1110"/>
      <c r="L120" s="119" t="s">
        <v>722</v>
      </c>
      <c r="M120" s="120"/>
      <c r="N120" s="120" t="s">
        <v>1</v>
      </c>
      <c r="O120" s="120"/>
      <c r="P120" s="121" t="s">
        <v>1</v>
      </c>
      <c r="Q120" s="500"/>
      <c r="R120" s="500"/>
      <c r="S120" s="500"/>
      <c r="T120" s="500"/>
      <c r="U120" s="500"/>
      <c r="V120" s="500"/>
      <c r="W120" s="500"/>
      <c r="X120" s="500"/>
      <c r="Y120" s="500"/>
      <c r="Z120" s="500"/>
      <c r="AA120" s="500"/>
      <c r="AB120" s="500"/>
      <c r="AC120" s="500"/>
      <c r="AD120" s="500"/>
      <c r="AE120" s="500"/>
      <c r="AF120" s="500"/>
      <c r="AG120" s="335"/>
      <c r="AH120" s="335"/>
      <c r="AI120" s="331"/>
      <c r="AJ120" s="335"/>
    </row>
    <row r="121" spans="1:56" ht="19.5" thickTop="1">
      <c r="A121" s="12"/>
      <c r="AG121" s="331"/>
      <c r="AH121" s="331"/>
      <c r="AI121" s="331"/>
      <c r="AJ121" s="331"/>
    </row>
    <row r="122" spans="1:56" ht="18.75">
      <c r="A122" s="12"/>
      <c r="AG122" s="331"/>
      <c r="AH122" s="331"/>
      <c r="AI122" s="331"/>
      <c r="AJ122" s="331"/>
    </row>
    <row r="123" spans="1:56">
      <c r="AG123" s="331"/>
      <c r="AH123" s="331"/>
      <c r="AI123" s="331"/>
      <c r="AJ123" s="331"/>
    </row>
    <row r="124" spans="1:56">
      <c r="AG124" s="331"/>
      <c r="AH124" s="331"/>
      <c r="AI124" s="331"/>
      <c r="AJ124" s="331"/>
    </row>
    <row r="125" spans="1:56" ht="14.25" customHeight="1">
      <c r="AG125" s="331"/>
      <c r="AH125" s="331"/>
      <c r="AI125" s="331"/>
      <c r="AJ125" s="331"/>
    </row>
    <row r="126" spans="1:56" ht="19.5" thickBot="1">
      <c r="A126" s="12" t="s">
        <v>2487</v>
      </c>
      <c r="W126" s="85"/>
      <c r="X126" s="85"/>
      <c r="Y126" s="85"/>
      <c r="Z126" s="85"/>
      <c r="AG126" s="331"/>
      <c r="AH126" s="331"/>
      <c r="AI126" s="331"/>
      <c r="AJ126" s="331"/>
      <c r="AM126" s="33" t="s">
        <v>242</v>
      </c>
    </row>
    <row r="127" spans="1:56" ht="78" thickTop="1" thickBot="1">
      <c r="A127" s="55" t="s">
        <v>23</v>
      </c>
      <c r="B127" s="56" t="s">
        <v>24</v>
      </c>
      <c r="C127" s="57" t="s">
        <v>25</v>
      </c>
      <c r="D127" s="58"/>
      <c r="E127" s="57" t="s">
        <v>27</v>
      </c>
      <c r="F127" s="56"/>
      <c r="G127" s="735" t="s">
        <v>2489</v>
      </c>
      <c r="H127" s="56"/>
      <c r="I127" s="56"/>
      <c r="J127" s="56"/>
      <c r="K127" s="56"/>
      <c r="L127" s="56"/>
      <c r="M127" s="56"/>
      <c r="N127" s="60"/>
      <c r="O127" s="60"/>
      <c r="P127" s="61"/>
      <c r="Q127" s="56"/>
      <c r="R127" s="56"/>
      <c r="S127" s="56"/>
      <c r="T127" s="56"/>
      <c r="U127" s="56"/>
      <c r="V127" s="56"/>
      <c r="W127" s="316"/>
      <c r="X127" s="317"/>
      <c r="Y127" s="317"/>
      <c r="Z127" s="322" t="s">
        <v>807</v>
      </c>
      <c r="AA127" s="63" t="s">
        <v>808</v>
      </c>
      <c r="AB127" s="129" t="s">
        <v>34</v>
      </c>
      <c r="AC127" s="63" t="s">
        <v>35</v>
      </c>
      <c r="AD127" s="64" t="s">
        <v>36</v>
      </c>
      <c r="AE127" s="65" t="s">
        <v>806</v>
      </c>
      <c r="AF127" s="130" t="s">
        <v>37</v>
      </c>
      <c r="AG127" s="1111" t="s">
        <v>30</v>
      </c>
      <c r="AH127" s="1112"/>
      <c r="AI127" s="338"/>
      <c r="AJ127" s="339" t="s">
        <v>232</v>
      </c>
      <c r="AK127" s="131"/>
      <c r="AL127" s="131"/>
      <c r="AM127" s="132" t="s">
        <v>776</v>
      </c>
      <c r="AN127" s="133" t="s">
        <v>777</v>
      </c>
      <c r="AO127" s="134" t="s">
        <v>778</v>
      </c>
      <c r="AP127" s="134" t="s">
        <v>233</v>
      </c>
      <c r="AQ127" s="135" t="s">
        <v>779</v>
      </c>
    </row>
    <row r="128" spans="1:56" ht="15.75" thickTop="1">
      <c r="A128" s="146" t="s">
        <v>2581</v>
      </c>
      <c r="F128" s="507"/>
      <c r="G128" s="736"/>
      <c r="H128" s="507"/>
      <c r="W128" s="85"/>
      <c r="X128" s="85"/>
      <c r="Y128" s="85"/>
      <c r="Z128" s="85"/>
      <c r="AA128" s="507"/>
      <c r="AD128" s="241"/>
      <c r="AG128" s="331"/>
      <c r="AH128" s="342"/>
      <c r="AI128" s="331"/>
      <c r="AJ128" s="343"/>
      <c r="AM128" s="90"/>
      <c r="AN128" s="500"/>
      <c r="AO128" s="500"/>
      <c r="AP128" s="500"/>
      <c r="AQ128" s="91"/>
      <c r="BD128" s="747"/>
    </row>
    <row r="129" spans="1:55" s="507" customFormat="1">
      <c r="A129" s="159" t="s">
        <v>244</v>
      </c>
      <c r="B129" s="149" t="s">
        <v>245</v>
      </c>
      <c r="C129" s="913" t="s">
        <v>431</v>
      </c>
      <c r="D129" s="914"/>
      <c r="E129" s="913" t="s">
        <v>424</v>
      </c>
      <c r="F129" s="914"/>
      <c r="G129" s="738" t="s">
        <v>2490</v>
      </c>
      <c r="H129" s="739"/>
      <c r="I129" s="739"/>
      <c r="J129" s="739"/>
      <c r="K129" s="739"/>
      <c r="L129" s="739"/>
      <c r="M129" s="739"/>
      <c r="N129" s="740"/>
      <c r="O129" s="740"/>
      <c r="P129" s="741"/>
      <c r="Q129" s="739"/>
      <c r="R129" s="739"/>
      <c r="S129" s="739"/>
      <c r="T129" s="739"/>
      <c r="U129" s="739"/>
      <c r="V129" s="739"/>
      <c r="W129" s="742"/>
      <c r="X129" s="744"/>
      <c r="Y129" s="743"/>
      <c r="Z129" s="367" t="s">
        <v>2493</v>
      </c>
      <c r="AA129" s="367" t="s">
        <v>2494</v>
      </c>
      <c r="AB129" s="367" t="s">
        <v>2498</v>
      </c>
      <c r="AC129" s="367" t="s">
        <v>2492</v>
      </c>
      <c r="AD129" s="228" t="s">
        <v>2499</v>
      </c>
      <c r="AE129" s="369" t="s">
        <v>249</v>
      </c>
      <c r="AF129" s="370" t="s">
        <v>2495</v>
      </c>
      <c r="AG129" s="762" t="s">
        <v>2496</v>
      </c>
      <c r="AH129" s="745"/>
      <c r="AI129" s="327"/>
      <c r="AJ129" s="402" t="s">
        <v>2497</v>
      </c>
      <c r="AK129" s="131"/>
      <c r="AL129" s="131"/>
      <c r="AM129" s="247" t="s">
        <v>336</v>
      </c>
      <c r="AN129" s="247" t="s">
        <v>338</v>
      </c>
      <c r="AO129" s="502" t="s">
        <v>2503</v>
      </c>
      <c r="AP129" s="410" t="s">
        <v>346</v>
      </c>
      <c r="AQ129" s="372" t="s">
        <v>2504</v>
      </c>
      <c r="AZ129" s="431"/>
    </row>
    <row r="130" spans="1:55">
      <c r="A130" s="147" t="s">
        <v>33</v>
      </c>
      <c r="B130" s="715"/>
      <c r="C130" s="715"/>
      <c r="D130" s="715"/>
      <c r="E130" s="715"/>
      <c r="F130" s="734"/>
      <c r="G130" s="737"/>
      <c r="H130" s="507"/>
      <c r="W130" s="85"/>
      <c r="X130" s="85"/>
      <c r="Y130" s="85"/>
      <c r="Z130" s="85"/>
      <c r="AA130" s="507"/>
      <c r="AD130" s="241"/>
      <c r="AG130" s="331"/>
      <c r="AH130" s="344"/>
      <c r="AI130" s="331"/>
      <c r="AJ130" s="343"/>
      <c r="AM130" s="90"/>
      <c r="AN130" s="500"/>
      <c r="AO130" s="500"/>
      <c r="AP130" s="500"/>
      <c r="AQ130" s="91"/>
    </row>
    <row r="131" spans="1:55" ht="19.5" thickBot="1">
      <c r="A131" s="138"/>
      <c r="B131" s="94"/>
      <c r="C131" s="94"/>
      <c r="D131" s="94"/>
      <c r="E131" s="94"/>
      <c r="F131" s="292"/>
      <c r="G131" s="292"/>
      <c r="H131" s="292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323"/>
      <c r="X131" s="323"/>
      <c r="Y131" s="323"/>
      <c r="Z131" s="315"/>
      <c r="AA131" s="500"/>
      <c r="AB131" s="500"/>
      <c r="AC131" s="500"/>
      <c r="AD131" s="291"/>
      <c r="AE131" s="500"/>
      <c r="AF131" s="500"/>
      <c r="AG131" s="335"/>
      <c r="AH131" s="344"/>
      <c r="AI131" s="331"/>
      <c r="AJ131" s="343"/>
      <c r="AM131" s="90"/>
      <c r="AN131" s="94"/>
      <c r="AO131" s="500"/>
      <c r="AP131" s="94"/>
      <c r="AQ131" s="91"/>
    </row>
    <row r="132" spans="1:55" ht="15.75" thickTop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125" t="s">
        <v>2500</v>
      </c>
      <c r="AC132" s="125" t="s">
        <v>2501</v>
      </c>
      <c r="AD132" s="763"/>
      <c r="AE132" s="763"/>
      <c r="AF132" s="763"/>
      <c r="AG132" s="764" t="s">
        <v>2502</v>
      </c>
      <c r="AH132" s="765"/>
      <c r="AI132" s="331"/>
      <c r="AJ132" s="334"/>
      <c r="AM132" s="72" t="s">
        <v>742</v>
      </c>
      <c r="AO132" s="72" t="s">
        <v>743</v>
      </c>
      <c r="AQ132" s="72" t="s">
        <v>744</v>
      </c>
    </row>
    <row r="133" spans="1:55" ht="15.75" thickBot="1">
      <c r="A133" s="500"/>
      <c r="B133" s="500"/>
      <c r="C133" s="500"/>
      <c r="D133" s="500"/>
      <c r="E133" s="500"/>
      <c r="F133" s="500"/>
      <c r="G133" s="500"/>
      <c r="H133" s="500"/>
      <c r="I133" s="500"/>
      <c r="J133" s="500"/>
      <c r="K133" s="500"/>
      <c r="L133" s="500"/>
      <c r="M133" s="500"/>
      <c r="N133" s="500"/>
      <c r="O133" s="500"/>
      <c r="P133" s="500"/>
      <c r="Q133" s="500"/>
      <c r="R133" s="500"/>
      <c r="S133" s="500"/>
      <c r="T133" s="500"/>
      <c r="U133" s="500"/>
      <c r="V133" s="500"/>
      <c r="W133" s="500"/>
      <c r="X133" s="500"/>
      <c r="Y133" s="500"/>
      <c r="Z133" s="500"/>
      <c r="AA133" s="500"/>
      <c r="AB133" s="500"/>
      <c r="AC133" s="500"/>
      <c r="AD133" s="500"/>
      <c r="AE133" s="500"/>
      <c r="AF133" s="500"/>
      <c r="AG133" s="335"/>
      <c r="AH133" s="335"/>
      <c r="AI133" s="331"/>
      <c r="AJ133" s="335"/>
    </row>
    <row r="134" spans="1:55" ht="17.25" thickTop="1" thickBot="1">
      <c r="A134" s="500"/>
      <c r="B134" s="500"/>
      <c r="C134" s="500"/>
      <c r="D134" s="500"/>
      <c r="E134" s="500"/>
      <c r="F134" s="500"/>
      <c r="G134" s="98"/>
      <c r="H134" s="17"/>
      <c r="I134" s="175" t="s">
        <v>2579</v>
      </c>
      <c r="J134" s="1113" t="s">
        <v>736</v>
      </c>
      <c r="K134" s="1113"/>
      <c r="L134" s="100" t="s">
        <v>738</v>
      </c>
      <c r="M134" s="100"/>
      <c r="N134" s="102" t="s">
        <v>187</v>
      </c>
      <c r="O134" s="1114" t="s">
        <v>2583</v>
      </c>
      <c r="P134" s="1115"/>
      <c r="Q134" s="500"/>
      <c r="R134" s="500"/>
      <c r="S134" s="500"/>
      <c r="T134" s="500"/>
      <c r="U134" s="500"/>
      <c r="V134" s="500"/>
      <c r="W134" s="500"/>
      <c r="X134" s="500"/>
      <c r="Y134" s="500"/>
      <c r="Z134" s="500"/>
      <c r="AA134" s="500"/>
      <c r="AB134" s="500"/>
      <c r="AC134" s="500"/>
      <c r="AD134" s="500"/>
      <c r="AE134" s="500"/>
      <c r="AF134" s="500"/>
      <c r="AG134" s="335"/>
      <c r="AH134" s="337" t="s">
        <v>582</v>
      </c>
      <c r="AI134" s="331"/>
      <c r="AJ134" s="461" t="s">
        <v>741</v>
      </c>
    </row>
    <row r="135" spans="1:55">
      <c r="A135" s="500"/>
      <c r="B135" s="500"/>
      <c r="C135" s="500"/>
      <c r="D135" s="500"/>
      <c r="E135" s="500"/>
      <c r="F135" s="500"/>
      <c r="G135" s="103"/>
      <c r="H135" s="25"/>
      <c r="I135" s="113" t="s">
        <v>252</v>
      </c>
      <c r="J135" s="1116" t="s">
        <v>2505</v>
      </c>
      <c r="K135" s="1116"/>
      <c r="L135" s="107" t="s">
        <v>739</v>
      </c>
      <c r="M135" s="107"/>
      <c r="N135" s="108"/>
      <c r="O135" s="114"/>
      <c r="P135" s="115"/>
      <c r="Q135" s="500"/>
      <c r="R135" s="500"/>
      <c r="S135" s="500"/>
      <c r="T135" s="500"/>
      <c r="U135" s="500"/>
      <c r="V135" s="500"/>
      <c r="W135" s="500"/>
      <c r="X135" s="500"/>
      <c r="Y135" s="500"/>
      <c r="Z135" s="500"/>
      <c r="AA135" s="500"/>
      <c r="AB135" s="500"/>
      <c r="AC135" s="500"/>
      <c r="AD135" s="500"/>
      <c r="AE135" s="500"/>
      <c r="AF135" s="500"/>
      <c r="AG135" s="335"/>
      <c r="AH135" s="335"/>
      <c r="AI135" s="331"/>
      <c r="AJ135" s="335"/>
    </row>
    <row r="136" spans="1:55" ht="15.75" thickBot="1">
      <c r="A136" s="500"/>
      <c r="B136" s="500"/>
      <c r="C136" s="500"/>
      <c r="D136" s="500"/>
      <c r="E136" s="500"/>
      <c r="F136" s="500"/>
      <c r="G136" s="116"/>
      <c r="H136" s="117"/>
      <c r="I136" s="178" t="s">
        <v>241</v>
      </c>
      <c r="J136" s="1110" t="s">
        <v>737</v>
      </c>
      <c r="K136" s="1110"/>
      <c r="L136" s="119" t="s">
        <v>740</v>
      </c>
      <c r="M136" s="120"/>
      <c r="N136" s="120" t="s">
        <v>1</v>
      </c>
      <c r="O136" s="120"/>
      <c r="P136" s="121" t="s">
        <v>1</v>
      </c>
      <c r="Q136" s="500"/>
      <c r="R136" s="500"/>
      <c r="S136" s="500"/>
      <c r="T136" s="500"/>
      <c r="U136" s="500"/>
      <c r="V136" s="500"/>
      <c r="W136" s="500"/>
      <c r="X136" s="500"/>
      <c r="Y136" s="500"/>
      <c r="Z136" s="500"/>
      <c r="AA136" s="500"/>
      <c r="AB136" s="500"/>
      <c r="AC136" s="500"/>
      <c r="AD136" s="500"/>
      <c r="AE136" s="500"/>
      <c r="AF136" s="500"/>
      <c r="AG136" s="335"/>
      <c r="AH136" s="335"/>
      <c r="AI136" s="331"/>
      <c r="AJ136" s="335"/>
    </row>
    <row r="137" spans="1:55" ht="15.75" thickTop="1">
      <c r="A137" s="500"/>
      <c r="B137" s="500"/>
      <c r="C137" s="500"/>
      <c r="D137" s="500"/>
      <c r="E137" s="500"/>
      <c r="F137" s="500"/>
      <c r="G137" s="500"/>
      <c r="H137" s="500"/>
      <c r="I137" s="500"/>
      <c r="J137" s="500"/>
      <c r="K137" s="500"/>
      <c r="L137" s="500"/>
      <c r="M137" s="500"/>
      <c r="N137" s="500"/>
      <c r="O137" s="500"/>
      <c r="P137" s="500"/>
      <c r="Q137" s="500"/>
      <c r="R137" s="500"/>
      <c r="S137" s="500"/>
      <c r="T137" s="500"/>
      <c r="U137" s="500"/>
      <c r="V137" s="500"/>
      <c r="W137" s="500"/>
      <c r="X137" s="500"/>
      <c r="Y137" s="500"/>
      <c r="Z137" s="500"/>
      <c r="AA137" s="500"/>
      <c r="AB137" s="500"/>
      <c r="AC137" s="500"/>
      <c r="AD137" s="500"/>
      <c r="AE137" s="500"/>
      <c r="AF137" s="500"/>
      <c r="AG137" s="335"/>
      <c r="AH137" s="335"/>
      <c r="AI137" s="331"/>
      <c r="AJ137" s="335"/>
    </row>
    <row r="138" spans="1:55">
      <c r="A138" s="500"/>
      <c r="B138" s="500"/>
      <c r="C138" s="500"/>
      <c r="D138" s="500"/>
      <c r="E138" s="500"/>
      <c r="F138" s="500"/>
      <c r="G138" s="500"/>
      <c r="H138" s="500"/>
      <c r="I138" s="500"/>
      <c r="J138" s="500"/>
      <c r="K138" s="500"/>
      <c r="L138" s="500"/>
      <c r="M138" s="500"/>
      <c r="N138" s="500"/>
      <c r="O138" s="500"/>
      <c r="P138" s="500"/>
      <c r="Q138" s="500"/>
      <c r="R138" s="500"/>
      <c r="S138" s="500"/>
      <c r="T138" s="500"/>
      <c r="U138" s="500"/>
      <c r="V138" s="500"/>
      <c r="W138" s="500"/>
      <c r="X138" s="500"/>
      <c r="Y138" s="500"/>
      <c r="Z138" s="500"/>
      <c r="AA138" s="500"/>
      <c r="AB138" s="500"/>
      <c r="AC138" s="500"/>
      <c r="AD138" s="500"/>
      <c r="AE138" s="500"/>
      <c r="AF138" s="500"/>
      <c r="AG138" s="335"/>
      <c r="AH138" s="335"/>
      <c r="AI138" s="331"/>
      <c r="AJ138" s="335"/>
    </row>
    <row r="139" spans="1:55">
      <c r="A139" s="500"/>
      <c r="B139" s="500"/>
      <c r="C139" s="500"/>
      <c r="D139" s="500"/>
      <c r="E139" s="500"/>
      <c r="F139" s="500"/>
      <c r="G139" s="500"/>
      <c r="H139" s="500"/>
      <c r="I139" s="500"/>
      <c r="J139" s="500"/>
      <c r="K139" s="500"/>
      <c r="L139" s="500"/>
      <c r="M139" s="500"/>
      <c r="N139" s="500"/>
      <c r="O139" s="500"/>
      <c r="P139" s="500"/>
      <c r="Q139" s="500"/>
      <c r="R139" s="500"/>
      <c r="S139" s="500"/>
      <c r="T139" s="500"/>
      <c r="U139" s="500"/>
      <c r="V139" s="500"/>
      <c r="W139" s="500"/>
      <c r="X139" s="500"/>
      <c r="Y139" s="500"/>
      <c r="Z139" s="500"/>
      <c r="AA139" s="500"/>
      <c r="AB139" s="500"/>
      <c r="AC139" s="500"/>
      <c r="AD139" s="500"/>
      <c r="AE139" s="500"/>
      <c r="AF139" s="500"/>
      <c r="AG139" s="335"/>
      <c r="AH139" s="335"/>
      <c r="AI139" s="331"/>
      <c r="AJ139" s="335"/>
    </row>
    <row r="140" spans="1:55">
      <c r="A140" s="500"/>
      <c r="B140" s="500"/>
      <c r="C140" s="500"/>
      <c r="D140" s="500"/>
      <c r="E140" s="500"/>
      <c r="F140" s="500"/>
      <c r="G140" s="500"/>
      <c r="H140" s="500"/>
      <c r="I140" s="500"/>
      <c r="J140" s="500"/>
      <c r="K140" s="500"/>
      <c r="L140" s="500"/>
      <c r="M140" s="500"/>
      <c r="N140" s="500"/>
      <c r="O140" s="500"/>
      <c r="P140" s="500"/>
      <c r="Q140" s="500"/>
      <c r="R140" s="500"/>
      <c r="S140" s="500"/>
      <c r="T140" s="500"/>
      <c r="U140" s="500"/>
      <c r="V140" s="500"/>
      <c r="W140" s="500"/>
      <c r="X140" s="500"/>
      <c r="Y140" s="500"/>
      <c r="Z140" s="500"/>
      <c r="AA140" s="500"/>
      <c r="AB140" s="500"/>
      <c r="AC140" s="500"/>
      <c r="AD140" s="500"/>
      <c r="AE140" s="500"/>
      <c r="AF140" s="500"/>
      <c r="AG140" s="335"/>
      <c r="AH140" s="335"/>
      <c r="AI140" s="331"/>
      <c r="AJ140" s="335"/>
    </row>
    <row r="141" spans="1:55">
      <c r="A141" s="500"/>
      <c r="B141" s="500"/>
      <c r="C141" s="500"/>
      <c r="D141" s="500"/>
      <c r="E141" s="500"/>
      <c r="F141" s="500"/>
      <c r="G141" s="500"/>
      <c r="H141" s="500"/>
      <c r="I141" s="500"/>
      <c r="J141" s="500"/>
      <c r="K141" s="500"/>
      <c r="L141" s="500"/>
      <c r="M141" s="500"/>
      <c r="N141" s="500"/>
      <c r="O141" s="500"/>
      <c r="P141" s="500"/>
      <c r="Q141" s="500"/>
      <c r="R141" s="500"/>
      <c r="S141" s="500"/>
      <c r="T141" s="500"/>
      <c r="U141" s="500"/>
      <c r="V141" s="500"/>
      <c r="W141" s="500"/>
      <c r="X141" s="500"/>
      <c r="Y141" s="500"/>
      <c r="Z141" s="500"/>
      <c r="AA141" s="500"/>
      <c r="AB141" s="500"/>
      <c r="AC141" s="500"/>
      <c r="AD141" s="500"/>
      <c r="AE141" s="500"/>
      <c r="AF141" s="500"/>
      <c r="AG141" s="335"/>
      <c r="AH141" s="335"/>
      <c r="AI141" s="331"/>
      <c r="AJ141" s="335"/>
    </row>
    <row r="142" spans="1:55">
      <c r="A142" s="500"/>
      <c r="B142" s="500"/>
      <c r="C142" s="500"/>
      <c r="D142" s="500"/>
      <c r="E142" s="500"/>
      <c r="F142" s="500"/>
      <c r="G142" s="500"/>
      <c r="H142" s="500"/>
      <c r="I142" s="500"/>
      <c r="J142" s="500"/>
      <c r="K142" s="500"/>
      <c r="L142" s="500"/>
      <c r="M142" s="500"/>
      <c r="N142" s="500"/>
      <c r="O142" s="500"/>
      <c r="P142" s="500"/>
      <c r="Q142" s="500"/>
      <c r="R142" s="500"/>
      <c r="S142" s="500"/>
      <c r="T142" s="500"/>
      <c r="U142" s="500"/>
      <c r="V142" s="500"/>
      <c r="W142" s="500"/>
      <c r="X142" s="500"/>
      <c r="Y142" s="500"/>
      <c r="Z142" s="500"/>
      <c r="AA142" s="500"/>
      <c r="AB142" s="500"/>
      <c r="AC142" s="500"/>
      <c r="AD142" s="500"/>
      <c r="AE142" s="500"/>
      <c r="AF142" s="500"/>
      <c r="AG142" s="335"/>
      <c r="AH142" s="335"/>
      <c r="AI142" s="331"/>
      <c r="AJ142" s="335"/>
    </row>
    <row r="143" spans="1:55" ht="15.75" thickBot="1">
      <c r="A143" s="500"/>
      <c r="B143" s="500"/>
      <c r="C143" s="500"/>
      <c r="D143" s="500"/>
      <c r="E143" s="500"/>
      <c r="F143" s="500"/>
      <c r="G143" s="500"/>
      <c r="H143" s="500"/>
      <c r="I143" s="500"/>
      <c r="J143" s="500"/>
      <c r="K143" s="500"/>
      <c r="L143" s="500"/>
      <c r="M143" s="500"/>
      <c r="N143" s="500"/>
      <c r="O143" s="500"/>
      <c r="P143" s="500"/>
      <c r="Q143" s="500"/>
      <c r="R143" s="500"/>
      <c r="S143" s="500"/>
      <c r="T143" s="500"/>
      <c r="U143" s="500"/>
      <c r="V143" s="500"/>
      <c r="W143" s="500"/>
      <c r="X143" s="500"/>
      <c r="Y143" s="500"/>
      <c r="Z143" s="500"/>
      <c r="AA143" s="500"/>
      <c r="AB143" s="500"/>
      <c r="AC143" s="500"/>
      <c r="AD143" s="500"/>
      <c r="AE143" s="500"/>
      <c r="AF143" s="500"/>
      <c r="AG143" s="335"/>
      <c r="AH143" s="335"/>
      <c r="AI143" s="331"/>
      <c r="AJ143" s="335"/>
    </row>
    <row r="144" spans="1:55" ht="16.5" thickTop="1" thickBot="1">
      <c r="A144" s="500"/>
      <c r="B144" s="500"/>
      <c r="C144" s="500"/>
      <c r="D144" s="500"/>
      <c r="E144" s="500"/>
      <c r="F144" s="500"/>
      <c r="G144" s="500"/>
      <c r="H144" s="500"/>
      <c r="I144" s="500"/>
      <c r="J144" s="500"/>
      <c r="K144" s="500"/>
      <c r="L144" s="500"/>
      <c r="M144" s="500"/>
      <c r="N144" s="500"/>
      <c r="O144" s="500"/>
      <c r="P144" s="500"/>
      <c r="Q144" s="500"/>
      <c r="R144" s="500"/>
      <c r="S144" s="500"/>
      <c r="T144" s="500"/>
      <c r="U144" s="500"/>
      <c r="V144" s="500"/>
      <c r="W144" s="500"/>
      <c r="X144" s="500"/>
      <c r="Y144" s="500"/>
      <c r="Z144" s="500"/>
      <c r="AA144" s="500"/>
      <c r="AB144" s="500"/>
      <c r="AC144" s="500"/>
      <c r="AD144" s="500"/>
      <c r="AE144" s="500"/>
      <c r="AF144" s="500"/>
      <c r="AG144" s="335"/>
      <c r="AH144" s="335"/>
      <c r="AI144" s="331"/>
      <c r="AJ144" s="335"/>
      <c r="AW144" s="411" t="s">
        <v>1340</v>
      </c>
      <c r="AX144" s="411"/>
      <c r="AY144" s="411"/>
      <c r="AZ144" s="472" t="s">
        <v>1551</v>
      </c>
      <c r="BA144" s="1106" t="s">
        <v>1759</v>
      </c>
      <c r="BB144" s="1107"/>
      <c r="BC144" s="472" t="s">
        <v>1552</v>
      </c>
    </row>
    <row r="145" spans="1:65" ht="16.5" thickTop="1" thickBot="1">
      <c r="A145" s="500"/>
      <c r="B145" s="500"/>
      <c r="C145" s="500"/>
      <c r="D145" s="500"/>
      <c r="E145" s="500"/>
      <c r="F145" s="500"/>
      <c r="G145" s="500"/>
      <c r="H145" s="500"/>
      <c r="I145" s="500"/>
      <c r="J145" s="500"/>
      <c r="K145" s="500"/>
      <c r="L145" s="500"/>
      <c r="M145" s="500"/>
      <c r="N145" s="500"/>
      <c r="O145" s="500"/>
      <c r="P145" s="500"/>
      <c r="Q145" s="500"/>
      <c r="R145" s="500"/>
      <c r="S145" s="500"/>
      <c r="T145" s="500"/>
      <c r="U145" s="500"/>
      <c r="V145" s="500"/>
      <c r="W145" s="500"/>
      <c r="X145" s="500"/>
      <c r="Y145" s="500"/>
      <c r="Z145" s="500"/>
      <c r="AA145" s="500"/>
      <c r="AB145" s="500"/>
      <c r="AC145" s="500"/>
      <c r="AD145" s="500"/>
      <c r="AE145" s="500"/>
      <c r="AF145" s="500"/>
      <c r="AG145" s="335"/>
      <c r="AH145" s="335"/>
      <c r="AI145" s="331"/>
      <c r="AJ145" s="335"/>
      <c r="AW145" s="411" t="s">
        <v>1343</v>
      </c>
      <c r="AX145" s="411"/>
      <c r="AY145" s="411"/>
      <c r="AZ145" s="472" t="s">
        <v>1553</v>
      </c>
      <c r="BA145" s="1106" t="s">
        <v>1760</v>
      </c>
      <c r="BB145" s="1107"/>
      <c r="BC145" s="472" t="s">
        <v>1554</v>
      </c>
    </row>
    <row r="146" spans="1:65" ht="20.25" thickTop="1" thickBot="1">
      <c r="A146" s="12" t="s">
        <v>178</v>
      </c>
      <c r="B146" s="500"/>
      <c r="C146" s="500"/>
      <c r="D146" s="500"/>
      <c r="E146" s="500"/>
      <c r="F146" s="500"/>
      <c r="G146" s="500"/>
      <c r="H146" s="500"/>
      <c r="I146" s="500"/>
      <c r="J146" s="500"/>
      <c r="K146" s="500"/>
      <c r="L146" s="500"/>
      <c r="M146" s="500"/>
      <c r="N146" s="500"/>
      <c r="O146" s="500"/>
      <c r="P146" s="500"/>
      <c r="Q146" s="500"/>
      <c r="R146" s="500"/>
      <c r="S146" s="500"/>
      <c r="T146" s="500"/>
      <c r="U146" s="500"/>
      <c r="V146" s="500"/>
      <c r="W146" s="500"/>
      <c r="X146" s="500"/>
      <c r="Y146" s="500"/>
      <c r="Z146" s="500"/>
      <c r="AA146" s="500"/>
      <c r="AB146" s="500"/>
      <c r="AC146" s="500"/>
      <c r="AD146" s="500"/>
      <c r="AE146" s="500"/>
      <c r="AF146" s="500"/>
      <c r="AG146" s="335"/>
      <c r="AH146" s="335"/>
      <c r="AI146" s="331"/>
      <c r="AJ146" s="331"/>
      <c r="AM146" s="217" t="s">
        <v>811</v>
      </c>
      <c r="AT146" s="217" t="s">
        <v>1346</v>
      </c>
      <c r="AZ146" s="351"/>
    </row>
    <row r="147" spans="1:65" ht="15.75" thickTop="1">
      <c r="A147" s="180">
        <v>1</v>
      </c>
      <c r="B147" s="712" t="s">
        <v>256</v>
      </c>
      <c r="C147" s="713"/>
      <c r="D147" s="713"/>
      <c r="E147" s="713"/>
      <c r="F147" s="713"/>
      <c r="G147" s="713"/>
      <c r="H147" s="713"/>
      <c r="I147" s="713"/>
      <c r="J147" s="713"/>
      <c r="K147" s="713"/>
      <c r="L147" s="713"/>
      <c r="M147" s="713"/>
      <c r="N147" s="713"/>
      <c r="O147" s="713"/>
      <c r="P147" s="713"/>
      <c r="Q147" s="713"/>
      <c r="R147" s="713"/>
      <c r="S147" s="713"/>
      <c r="T147" s="713"/>
      <c r="U147" s="713"/>
      <c r="V147" s="713"/>
      <c r="W147" s="713"/>
      <c r="X147" s="713"/>
      <c r="Y147" s="713"/>
      <c r="Z147" s="713"/>
      <c r="AA147" s="713"/>
      <c r="AB147" s="713"/>
      <c r="AC147" s="713"/>
      <c r="AD147" s="713"/>
      <c r="AE147" s="713"/>
      <c r="AF147" s="184"/>
      <c r="AG147" s="185" t="s">
        <v>641</v>
      </c>
      <c r="AH147" s="464" t="s">
        <v>1555</v>
      </c>
      <c r="AI147" s="733" t="s">
        <v>2486</v>
      </c>
      <c r="AJ147" s="467" t="s">
        <v>12832</v>
      </c>
      <c r="AL147" s="907" t="s">
        <v>12833</v>
      </c>
      <c r="AM147" s="253" t="s">
        <v>1556</v>
      </c>
      <c r="AN147" s="251" t="s">
        <v>1557</v>
      </c>
      <c r="AO147" s="71" t="s">
        <v>12835</v>
      </c>
      <c r="AP147" s="252" t="s">
        <v>1558</v>
      </c>
      <c r="AQ147" s="80" t="s">
        <v>12836</v>
      </c>
      <c r="AT147" s="412" t="s">
        <v>1347</v>
      </c>
      <c r="AU147" s="413" t="s">
        <v>1348</v>
      </c>
      <c r="AV147" s="414" t="s">
        <v>1349</v>
      </c>
      <c r="AW147" s="414" t="s">
        <v>1350</v>
      </c>
      <c r="AX147" s="414" t="s">
        <v>1351</v>
      </c>
      <c r="AY147" s="414" t="s">
        <v>1352</v>
      </c>
      <c r="AZ147" s="455" t="s">
        <v>1353</v>
      </c>
      <c r="BA147" s="415" t="s">
        <v>1354</v>
      </c>
      <c r="BB147" s="415" t="s">
        <v>1355</v>
      </c>
      <c r="BC147" s="434" t="s">
        <v>315</v>
      </c>
    </row>
    <row r="148" spans="1:65" ht="15.75" thickBot="1">
      <c r="A148" s="182">
        <v>2</v>
      </c>
      <c r="B148" s="714" t="s">
        <v>302</v>
      </c>
      <c r="C148" s="715"/>
      <c r="D148" s="715"/>
      <c r="E148" s="715"/>
      <c r="F148" s="715"/>
      <c r="G148" s="715"/>
      <c r="H148" s="715"/>
      <c r="I148" s="715"/>
      <c r="J148" s="715"/>
      <c r="K148" s="715"/>
      <c r="L148" s="715"/>
      <c r="M148" s="715"/>
      <c r="N148" s="715"/>
      <c r="O148" s="715"/>
      <c r="P148" s="715"/>
      <c r="Q148" s="715"/>
      <c r="R148" s="715"/>
      <c r="S148" s="715"/>
      <c r="T148" s="715"/>
      <c r="U148" s="715"/>
      <c r="V148" s="715"/>
      <c r="W148" s="715"/>
      <c r="X148" s="715"/>
      <c r="Y148" s="715"/>
      <c r="Z148" s="715"/>
      <c r="AA148" s="715"/>
      <c r="AB148" s="715"/>
      <c r="AC148" s="715"/>
      <c r="AD148" s="715"/>
      <c r="AE148" s="715"/>
      <c r="AF148" s="186" t="s">
        <v>258</v>
      </c>
      <c r="AG148" s="187" t="s">
        <v>641</v>
      </c>
      <c r="AH148" s="480" t="s">
        <v>1559</v>
      </c>
      <c r="AI148" s="345"/>
      <c r="AJ148" s="468" t="s">
        <v>2506</v>
      </c>
      <c r="AL148" s="907" t="s">
        <v>12834</v>
      </c>
      <c r="AM148" s="90" t="s">
        <v>12846</v>
      </c>
      <c r="AN148" s="500"/>
      <c r="AO148" s="500"/>
      <c r="AP148" s="97"/>
      <c r="AQ148" s="91"/>
      <c r="AT148" s="416"/>
      <c r="AU148" s="417"/>
      <c r="AV148" s="417"/>
      <c r="AW148" s="417"/>
      <c r="AX148" s="418" t="s">
        <v>1356</v>
      </c>
      <c r="AY148" s="418" t="s">
        <v>1357</v>
      </c>
      <c r="AZ148" s="456" t="s">
        <v>1358</v>
      </c>
      <c r="BA148" s="418" t="s">
        <v>1359</v>
      </c>
      <c r="BB148" s="418" t="s">
        <v>1360</v>
      </c>
      <c r="BC148" s="435" t="s">
        <v>1360</v>
      </c>
    </row>
    <row r="149" spans="1:65" ht="15.75" thickBot="1">
      <c r="A149" s="182">
        <v>3</v>
      </c>
      <c r="B149" s="716" t="s">
        <v>257</v>
      </c>
      <c r="C149" s="715"/>
      <c r="D149" s="715"/>
      <c r="E149" s="715"/>
      <c r="F149" s="715"/>
      <c r="G149" s="715"/>
      <c r="H149" s="715"/>
      <c r="I149" s="715"/>
      <c r="J149" s="715"/>
      <c r="K149" s="715"/>
      <c r="L149" s="715"/>
      <c r="M149" s="715"/>
      <c r="N149" s="715"/>
      <c r="O149" s="715"/>
      <c r="P149" s="715"/>
      <c r="Q149" s="715"/>
      <c r="R149" s="715"/>
      <c r="S149" s="715"/>
      <c r="T149" s="715"/>
      <c r="U149" s="715"/>
      <c r="V149" s="715"/>
      <c r="W149" s="715"/>
      <c r="X149" s="715"/>
      <c r="Y149" s="715"/>
      <c r="Z149" s="715"/>
      <c r="AA149" s="715"/>
      <c r="AB149" s="715"/>
      <c r="AC149" s="895" t="s">
        <v>12822</v>
      </c>
      <c r="AD149" s="734" t="s">
        <v>12827</v>
      </c>
      <c r="AF149" s="188"/>
      <c r="AG149" s="187" t="s">
        <v>641</v>
      </c>
      <c r="AH149" s="465" t="s">
        <v>1560</v>
      </c>
      <c r="AI149" s="345"/>
      <c r="AJ149" s="468" t="s">
        <v>12824</v>
      </c>
      <c r="AL149" s="907" t="s">
        <v>12839</v>
      </c>
      <c r="AM149" s="905" t="s">
        <v>12847</v>
      </c>
      <c r="AN149" s="500"/>
      <c r="AO149" s="500"/>
      <c r="AP149" s="500"/>
      <c r="AQ149" s="91"/>
      <c r="AT149" s="419">
        <v>1</v>
      </c>
      <c r="AU149" s="436" t="s">
        <v>1361</v>
      </c>
      <c r="AV149" s="440" t="s">
        <v>1362</v>
      </c>
      <c r="AW149" s="440" t="s">
        <v>1561</v>
      </c>
      <c r="AX149" s="420"/>
      <c r="AY149" s="420"/>
      <c r="AZ149" s="457" t="s">
        <v>1562</v>
      </c>
      <c r="BA149" s="432" t="s">
        <v>1563</v>
      </c>
      <c r="BB149" s="445"/>
      <c r="BC149" s="448"/>
      <c r="BD149" s="392" t="s">
        <v>1655</v>
      </c>
      <c r="BE149" s="419" t="s">
        <v>1662</v>
      </c>
    </row>
    <row r="150" spans="1:65" ht="15.75" thickBot="1">
      <c r="A150" s="182">
        <v>4</v>
      </c>
      <c r="B150" s="714" t="s">
        <v>259</v>
      </c>
      <c r="C150" s="715"/>
      <c r="D150" s="715"/>
      <c r="E150" s="715"/>
      <c r="F150" s="715"/>
      <c r="G150" s="715"/>
      <c r="H150" s="715"/>
      <c r="I150" s="715"/>
      <c r="J150" s="715"/>
      <c r="K150" s="715"/>
      <c r="L150" s="715"/>
      <c r="M150" s="715"/>
      <c r="N150" s="715"/>
      <c r="O150" s="715"/>
      <c r="P150" s="715"/>
      <c r="Q150" s="715"/>
      <c r="R150" s="715"/>
      <c r="S150" s="715"/>
      <c r="T150" s="715"/>
      <c r="U150" s="715"/>
      <c r="V150" s="715"/>
      <c r="W150" s="715"/>
      <c r="X150" s="715"/>
      <c r="Y150" s="715"/>
      <c r="Z150" s="715"/>
      <c r="AA150" s="715"/>
      <c r="AB150" s="715"/>
      <c r="AC150" s="715"/>
      <c r="AD150" s="715"/>
      <c r="AE150" s="715"/>
      <c r="AF150" s="186" t="s">
        <v>258</v>
      </c>
      <c r="AG150" s="187" t="s">
        <v>641</v>
      </c>
      <c r="AH150" s="480" t="s">
        <v>1564</v>
      </c>
      <c r="AI150" s="345"/>
      <c r="AJ150" s="468" t="s">
        <v>2507</v>
      </c>
      <c r="AM150" s="90"/>
      <c r="AN150" s="500"/>
      <c r="AO150" s="500"/>
      <c r="AP150" s="500"/>
      <c r="AQ150" s="91"/>
      <c r="AT150" s="421">
        <v>2</v>
      </c>
      <c r="AU150" s="437" t="s">
        <v>1359</v>
      </c>
      <c r="AV150" s="441" t="s">
        <v>1565</v>
      </c>
      <c r="AW150" s="441" t="s">
        <v>1566</v>
      </c>
      <c r="AX150" s="500"/>
      <c r="AY150" s="500"/>
      <c r="AZ150" s="458" t="s">
        <v>1362</v>
      </c>
      <c r="BA150" s="422" t="s">
        <v>2536</v>
      </c>
      <c r="BB150" s="446" t="s">
        <v>1567</v>
      </c>
      <c r="BC150" s="449" t="s">
        <v>1568</v>
      </c>
      <c r="BD150" s="392" t="s">
        <v>1656</v>
      </c>
      <c r="BE150" s="466" t="s">
        <v>1663</v>
      </c>
    </row>
    <row r="151" spans="1:65" ht="15.75" thickBot="1">
      <c r="A151" s="183">
        <v>5</v>
      </c>
      <c r="B151" s="120" t="s">
        <v>303</v>
      </c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723" t="s">
        <v>258</v>
      </c>
      <c r="AG151" s="190" t="s">
        <v>641</v>
      </c>
      <c r="AH151" s="481" t="s">
        <v>1569</v>
      </c>
      <c r="AI151" s="345"/>
      <c r="AJ151" s="469" t="s">
        <v>2508</v>
      </c>
      <c r="AM151" s="93"/>
      <c r="AN151" s="94"/>
      <c r="AO151" s="94"/>
      <c r="AP151" s="222"/>
      <c r="AQ151" s="95"/>
      <c r="AT151" s="421">
        <v>3</v>
      </c>
      <c r="AU151" s="437" t="s">
        <v>1370</v>
      </c>
      <c r="AV151" s="441" t="s">
        <v>1570</v>
      </c>
      <c r="AW151" s="441" t="s">
        <v>1571</v>
      </c>
      <c r="AX151" s="500"/>
      <c r="AY151" s="500"/>
      <c r="AZ151" s="458">
        <v>1</v>
      </c>
      <c r="BA151" s="422" t="s">
        <v>2537</v>
      </c>
      <c r="BB151" s="446" t="s">
        <v>1572</v>
      </c>
      <c r="BC151" s="449" t="s">
        <v>1573</v>
      </c>
      <c r="BD151" s="392" t="s">
        <v>1657</v>
      </c>
      <c r="BE151" s="236" t="s">
        <v>2523</v>
      </c>
    </row>
    <row r="152" spans="1:65" ht="19.5" thickTop="1">
      <c r="A152" s="12"/>
      <c r="B152" s="500"/>
      <c r="C152" s="500"/>
      <c r="D152" s="500"/>
      <c r="E152" s="500"/>
      <c r="F152" s="500"/>
      <c r="G152" s="500"/>
      <c r="H152" s="500"/>
      <c r="I152" s="500"/>
      <c r="J152" s="500"/>
      <c r="K152" s="500"/>
      <c r="L152" s="500"/>
      <c r="M152" s="500"/>
      <c r="N152" s="500"/>
      <c r="O152" s="500"/>
      <c r="P152" s="500"/>
      <c r="Q152" s="500"/>
      <c r="R152" s="500"/>
      <c r="S152" s="500"/>
      <c r="T152" s="500"/>
      <c r="U152" s="500"/>
      <c r="V152" s="500"/>
      <c r="W152" s="500"/>
      <c r="X152" s="500"/>
      <c r="Y152" s="500"/>
      <c r="Z152" s="500"/>
      <c r="AA152" s="500"/>
      <c r="AB152" s="500"/>
      <c r="AC152" s="500"/>
      <c r="AD152" s="500"/>
      <c r="AE152" s="500"/>
      <c r="AF152" s="500"/>
      <c r="AG152" s="335"/>
      <c r="AH152" s="335"/>
      <c r="AI152" s="331"/>
      <c r="AJ152" s="350"/>
      <c r="AM152" s="906" t="s">
        <v>2509</v>
      </c>
      <c r="AO152" s="906" t="s">
        <v>2510</v>
      </c>
      <c r="AQ152" s="906" t="s">
        <v>2511</v>
      </c>
      <c r="AT152" s="421">
        <v>4</v>
      </c>
      <c r="AU152" s="438" t="s">
        <v>1574</v>
      </c>
      <c r="AV152" s="442" t="s">
        <v>3007</v>
      </c>
      <c r="AW152" s="441" t="s">
        <v>1575</v>
      </c>
      <c r="AX152" s="500" t="s">
        <v>1576</v>
      </c>
      <c r="AY152" s="502" t="s">
        <v>1577</v>
      </c>
      <c r="AZ152" s="458" t="s">
        <v>2524</v>
      </c>
      <c r="BA152" s="422" t="s">
        <v>1578</v>
      </c>
      <c r="BB152" s="446" t="s">
        <v>1579</v>
      </c>
      <c r="BC152" s="449" t="s">
        <v>2538</v>
      </c>
    </row>
    <row r="153" spans="1:65" ht="19.5" thickBot="1">
      <c r="A153" s="12"/>
      <c r="B153" s="500"/>
      <c r="C153" s="500"/>
      <c r="D153" s="500"/>
      <c r="E153" s="500"/>
      <c r="F153" s="500"/>
      <c r="G153" s="500"/>
      <c r="H153" s="500"/>
      <c r="I153" s="500"/>
      <c r="J153" s="500"/>
      <c r="K153" s="500"/>
      <c r="L153" s="500"/>
      <c r="M153" s="500"/>
      <c r="N153" s="500"/>
      <c r="O153" s="500"/>
      <c r="P153" s="500"/>
      <c r="Q153" s="500"/>
      <c r="R153" s="500"/>
      <c r="S153" s="500"/>
      <c r="T153" s="500"/>
      <c r="U153" s="500"/>
      <c r="V153" s="500"/>
      <c r="W153" s="500"/>
      <c r="X153" s="500"/>
      <c r="Y153" s="500"/>
      <c r="Z153" s="500"/>
      <c r="AA153" s="500"/>
      <c r="AB153" s="500"/>
      <c r="AC153" s="500"/>
      <c r="AD153" s="500"/>
      <c r="AE153" s="500"/>
      <c r="AF153" s="500"/>
      <c r="AG153" s="335"/>
      <c r="AH153" s="335"/>
      <c r="AI153" s="331"/>
      <c r="AJ153" s="331"/>
      <c r="AT153" s="421">
        <v>5</v>
      </c>
      <c r="AU153" s="438" t="s">
        <v>1580</v>
      </c>
      <c r="AV153" s="442" t="s">
        <v>3008</v>
      </c>
      <c r="AW153" s="441" t="s">
        <v>1581</v>
      </c>
      <c r="AX153" s="500" t="s">
        <v>1582</v>
      </c>
      <c r="AY153" s="502" t="s">
        <v>1583</v>
      </c>
      <c r="AZ153" s="458" t="s">
        <v>2525</v>
      </c>
      <c r="BA153" s="422" t="s">
        <v>1584</v>
      </c>
      <c r="BB153" s="446" t="s">
        <v>1585</v>
      </c>
      <c r="BC153" s="449" t="s">
        <v>2539</v>
      </c>
    </row>
    <row r="154" spans="1:65" ht="20.25" thickTop="1" thickBot="1">
      <c r="A154" s="12"/>
      <c r="B154" s="500"/>
      <c r="C154" s="500"/>
      <c r="D154" s="500"/>
      <c r="E154" s="500"/>
      <c r="F154" s="500"/>
      <c r="G154" s="98"/>
      <c r="H154" s="17"/>
      <c r="I154" s="99" t="s">
        <v>260</v>
      </c>
      <c r="J154" s="910" t="s">
        <v>2513</v>
      </c>
      <c r="K154" s="176"/>
      <c r="L154" s="100" t="s">
        <v>2516</v>
      </c>
      <c r="M154" s="101"/>
      <c r="N154" s="102" t="s">
        <v>187</v>
      </c>
      <c r="O154" s="916" t="s">
        <v>2582</v>
      </c>
      <c r="P154" s="911"/>
      <c r="R154" s="500"/>
      <c r="S154" s="500"/>
      <c r="T154" s="500"/>
      <c r="U154" s="500"/>
      <c r="V154" s="500"/>
      <c r="W154" s="500"/>
      <c r="X154" s="500"/>
      <c r="Y154" s="500"/>
      <c r="Z154" s="500"/>
      <c r="AA154" s="500"/>
      <c r="AB154" s="500"/>
      <c r="AC154" s="500"/>
      <c r="AD154" s="500"/>
      <c r="AE154" s="500"/>
      <c r="AF154" s="500"/>
      <c r="AG154" s="335"/>
      <c r="AH154" s="337" t="s">
        <v>575</v>
      </c>
      <c r="AI154" s="331"/>
      <c r="AJ154" s="461" t="s">
        <v>2512</v>
      </c>
      <c r="AT154" s="421">
        <v>6</v>
      </c>
      <c r="AU154" s="438" t="s">
        <v>1586</v>
      </c>
      <c r="AV154" s="442" t="s">
        <v>3009</v>
      </c>
      <c r="AW154" s="441" t="s">
        <v>1587</v>
      </c>
      <c r="AX154" s="500" t="s">
        <v>1588</v>
      </c>
      <c r="AY154" s="502" t="s">
        <v>1589</v>
      </c>
      <c r="AZ154" s="458" t="s">
        <v>2526</v>
      </c>
      <c r="BA154" s="422" t="s">
        <v>1590</v>
      </c>
      <c r="BB154" s="446" t="s">
        <v>1591</v>
      </c>
      <c r="BC154" s="449" t="s">
        <v>2540</v>
      </c>
    </row>
    <row r="155" spans="1:65" ht="18.75">
      <c r="A155" s="12"/>
      <c r="B155" s="500"/>
      <c r="C155" s="500"/>
      <c r="D155" s="500"/>
      <c r="E155" s="500"/>
      <c r="F155" s="500"/>
      <c r="G155" s="103"/>
      <c r="H155" s="25"/>
      <c r="I155" s="191" t="s">
        <v>261</v>
      </c>
      <c r="J155" s="912" t="s">
        <v>2514</v>
      </c>
      <c r="K155" s="177"/>
      <c r="L155" s="107" t="s">
        <v>2517</v>
      </c>
      <c r="M155" s="54"/>
      <c r="N155" s="54"/>
      <c r="O155" s="54"/>
      <c r="P155" s="192"/>
      <c r="R155" s="500"/>
      <c r="S155" s="500"/>
      <c r="T155" s="500"/>
      <c r="U155" s="500"/>
      <c r="V155" s="500"/>
      <c r="W155" s="500"/>
      <c r="X155" s="500"/>
      <c r="Y155" s="500"/>
      <c r="Z155" s="500"/>
      <c r="AA155" s="500"/>
      <c r="AB155" s="500"/>
      <c r="AC155" s="500"/>
      <c r="AD155" s="500"/>
      <c r="AE155" s="500"/>
      <c r="AF155" s="500"/>
      <c r="AG155" s="335"/>
      <c r="AH155" s="335"/>
      <c r="AI155" s="331"/>
      <c r="AJ155" s="331"/>
      <c r="AT155" s="421">
        <v>7</v>
      </c>
      <c r="AU155" s="438" t="s">
        <v>1592</v>
      </c>
      <c r="AV155" s="442" t="s">
        <v>3010</v>
      </c>
      <c r="AW155" s="441" t="s">
        <v>1593</v>
      </c>
      <c r="AX155" s="500" t="s">
        <v>1594</v>
      </c>
      <c r="AY155" s="502" t="s">
        <v>1595</v>
      </c>
      <c r="AZ155" s="458" t="s">
        <v>2527</v>
      </c>
      <c r="BA155" s="422" t="s">
        <v>1596</v>
      </c>
      <c r="BB155" s="446" t="s">
        <v>1597</v>
      </c>
      <c r="BC155" s="449" t="s">
        <v>2541</v>
      </c>
    </row>
    <row r="156" spans="1:65" ht="19.5" thickBot="1">
      <c r="A156" s="12"/>
      <c r="B156" s="500"/>
      <c r="C156" s="500"/>
      <c r="D156" s="500"/>
      <c r="E156" s="500"/>
      <c r="F156" s="500"/>
      <c r="G156" s="116"/>
      <c r="H156" s="117"/>
      <c r="I156" s="178" t="s">
        <v>241</v>
      </c>
      <c r="J156" s="909" t="s">
        <v>2515</v>
      </c>
      <c r="K156" s="124"/>
      <c r="L156" s="119" t="s">
        <v>2518</v>
      </c>
      <c r="M156" s="120"/>
      <c r="N156" s="120"/>
      <c r="O156" s="120"/>
      <c r="P156" s="193"/>
      <c r="R156" s="500"/>
      <c r="S156" s="500"/>
      <c r="T156" s="500"/>
      <c r="U156" s="500"/>
      <c r="V156" s="500"/>
      <c r="W156" s="500"/>
      <c r="X156" s="500"/>
      <c r="Y156" s="500"/>
      <c r="Z156" s="500"/>
      <c r="AA156" s="500"/>
      <c r="AB156" s="500"/>
      <c r="AC156" s="500"/>
      <c r="AD156" s="500"/>
      <c r="AE156" s="500"/>
      <c r="AF156" s="500"/>
      <c r="AG156" s="335"/>
      <c r="AH156" s="335"/>
      <c r="AI156" s="331"/>
      <c r="AJ156" s="331"/>
      <c r="AT156" s="421">
        <v>8</v>
      </c>
      <c r="AU156" s="438" t="s">
        <v>1598</v>
      </c>
      <c r="AV156" s="442" t="s">
        <v>3011</v>
      </c>
      <c r="AW156" s="441" t="s">
        <v>1599</v>
      </c>
      <c r="AX156" s="500" t="s">
        <v>1600</v>
      </c>
      <c r="AY156" s="502" t="s">
        <v>1601</v>
      </c>
      <c r="AZ156" s="458" t="s">
        <v>2528</v>
      </c>
      <c r="BA156" s="422" t="s">
        <v>1602</v>
      </c>
      <c r="BB156" s="446" t="s">
        <v>1603</v>
      </c>
      <c r="BC156" s="449" t="s">
        <v>2542</v>
      </c>
    </row>
    <row r="157" spans="1:65" ht="19.5" thickTop="1">
      <c r="A157" s="12"/>
      <c r="B157" s="500"/>
      <c r="C157" s="500"/>
      <c r="D157" s="500"/>
      <c r="E157" s="500"/>
      <c r="F157" s="500"/>
      <c r="G157" s="500"/>
      <c r="H157" s="500"/>
      <c r="I157" s="500"/>
      <c r="J157" s="500"/>
      <c r="K157" s="500"/>
      <c r="L157" s="500"/>
      <c r="M157" s="500"/>
      <c r="N157" s="500"/>
      <c r="O157" s="500"/>
      <c r="P157" s="500"/>
      <c r="Q157" s="500"/>
      <c r="R157" s="500"/>
      <c r="S157" s="500"/>
      <c r="T157" s="500"/>
      <c r="U157" s="500"/>
      <c r="V157" s="500"/>
      <c r="W157" s="500"/>
      <c r="X157" s="500"/>
      <c r="Y157" s="500"/>
      <c r="Z157" s="500"/>
      <c r="AA157" s="500"/>
      <c r="AB157" s="500"/>
      <c r="AC157" s="500"/>
      <c r="AD157" s="500"/>
      <c r="AE157" s="500"/>
      <c r="AF157" s="500"/>
      <c r="AG157" s="335"/>
      <c r="AH157" s="335"/>
      <c r="AI157" s="331"/>
      <c r="AJ157" s="331"/>
      <c r="AT157" s="421">
        <v>9</v>
      </c>
      <c r="AU157" s="438" t="s">
        <v>1604</v>
      </c>
      <c r="AV157" s="442" t="s">
        <v>3012</v>
      </c>
      <c r="AW157" s="441" t="s">
        <v>1605</v>
      </c>
      <c r="AX157" s="500" t="s">
        <v>1606</v>
      </c>
      <c r="AY157" s="502" t="s">
        <v>1607</v>
      </c>
      <c r="AZ157" s="458" t="s">
        <v>2529</v>
      </c>
      <c r="BA157" s="422" t="s">
        <v>1608</v>
      </c>
      <c r="BB157" s="446" t="s">
        <v>1609</v>
      </c>
      <c r="BC157" s="449" t="s">
        <v>2543</v>
      </c>
      <c r="BM157" s="746"/>
    </row>
    <row r="158" spans="1:65" ht="19.5" thickBot="1">
      <c r="A158" s="12" t="s">
        <v>179</v>
      </c>
      <c r="B158" s="500"/>
      <c r="C158" s="500"/>
      <c r="D158" s="500"/>
      <c r="E158" s="500"/>
      <c r="F158" s="500"/>
      <c r="G158" s="500"/>
      <c r="H158" s="500"/>
      <c r="I158" s="500"/>
      <c r="J158" s="500"/>
      <c r="K158" s="500"/>
      <c r="L158" s="500"/>
      <c r="M158" s="500"/>
      <c r="N158" s="500"/>
      <c r="O158" s="500"/>
      <c r="P158" s="500"/>
      <c r="Q158" s="500"/>
      <c r="R158" s="500"/>
      <c r="S158" s="500"/>
      <c r="T158" s="500"/>
      <c r="U158" s="500"/>
      <c r="V158" s="500"/>
      <c r="W158" s="500"/>
      <c r="X158" s="500"/>
      <c r="Y158" s="500"/>
      <c r="Z158" s="500"/>
      <c r="AA158" s="500"/>
      <c r="AB158" s="500"/>
      <c r="AC158" s="500"/>
      <c r="AD158" s="500"/>
      <c r="AE158" s="500"/>
      <c r="AF158" s="500"/>
      <c r="AG158" s="335"/>
      <c r="AH158" s="335"/>
      <c r="AI158" s="331"/>
      <c r="AJ158" s="331"/>
      <c r="AM158" s="217" t="s">
        <v>812</v>
      </c>
      <c r="AT158" s="421">
        <v>10</v>
      </c>
      <c r="AU158" s="438" t="s">
        <v>1610</v>
      </c>
      <c r="AV158" s="442" t="s">
        <v>3013</v>
      </c>
      <c r="AW158" s="441" t="s">
        <v>1611</v>
      </c>
      <c r="AX158" s="500" t="s">
        <v>1612</v>
      </c>
      <c r="AY158" s="502" t="s">
        <v>1613</v>
      </c>
      <c r="AZ158" s="458" t="s">
        <v>2530</v>
      </c>
      <c r="BA158" s="422" t="s">
        <v>1614</v>
      </c>
      <c r="BB158" s="446" t="s">
        <v>1615</v>
      </c>
      <c r="BC158" s="449" t="s">
        <v>2544</v>
      </c>
    </row>
    <row r="159" spans="1:65" ht="16.5" thickTop="1" thickBot="1">
      <c r="A159" s="180">
        <v>1</v>
      </c>
      <c r="B159" s="712" t="s">
        <v>300</v>
      </c>
      <c r="C159" s="181"/>
      <c r="D159" s="713"/>
      <c r="E159" s="713"/>
      <c r="F159" s="713"/>
      <c r="G159" s="713"/>
      <c r="H159" s="713"/>
      <c r="I159" s="713"/>
      <c r="J159" s="713"/>
      <c r="K159" s="713"/>
      <c r="L159" s="713"/>
      <c r="M159" s="713"/>
      <c r="N159" s="713"/>
      <c r="O159" s="713"/>
      <c r="P159" s="713"/>
      <c r="Q159" s="713"/>
      <c r="R159" s="713"/>
      <c r="S159" s="713"/>
      <c r="T159" s="713"/>
      <c r="U159" s="713"/>
      <c r="V159" s="713"/>
      <c r="W159" s="713"/>
      <c r="X159" s="713"/>
      <c r="Y159" s="713"/>
      <c r="Z159" s="713"/>
      <c r="AA159" s="713"/>
      <c r="AB159" s="713"/>
      <c r="AC159" s="713"/>
      <c r="AD159" s="713"/>
      <c r="AE159" s="713"/>
      <c r="AF159" s="184"/>
      <c r="AG159" s="185" t="s">
        <v>641</v>
      </c>
      <c r="AH159" s="482" t="s">
        <v>1616</v>
      </c>
      <c r="AI159" s="345"/>
      <c r="AJ159" s="467" t="s">
        <v>2519</v>
      </c>
      <c r="AM159" s="218"/>
      <c r="AN159" s="71"/>
      <c r="AO159" s="71"/>
      <c r="AP159" s="71"/>
      <c r="AQ159" s="80"/>
      <c r="AT159" s="423">
        <v>11</v>
      </c>
      <c r="AU159" s="438" t="s">
        <v>1617</v>
      </c>
      <c r="AV159" s="442" t="s">
        <v>3014</v>
      </c>
      <c r="AW159" s="441" t="s">
        <v>1618</v>
      </c>
      <c r="AX159" s="500" t="s">
        <v>1619</v>
      </c>
      <c r="AY159" s="502" t="s">
        <v>1620</v>
      </c>
      <c r="AZ159" s="458" t="s">
        <v>2531</v>
      </c>
      <c r="BA159" s="422" t="s">
        <v>1621</v>
      </c>
      <c r="BB159" s="446" t="s">
        <v>1622</v>
      </c>
      <c r="BC159" s="449" t="s">
        <v>2545</v>
      </c>
    </row>
    <row r="160" spans="1:65" ht="16.5" thickTop="1" thickBot="1">
      <c r="A160" s="183">
        <v>2</v>
      </c>
      <c r="B160" s="120" t="s">
        <v>301</v>
      </c>
      <c r="C160" s="120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189" t="s">
        <v>258</v>
      </c>
      <c r="AG160" s="190" t="s">
        <v>641</v>
      </c>
      <c r="AH160" s="481" t="s">
        <v>1623</v>
      </c>
      <c r="AI160" s="345"/>
      <c r="AJ160" s="470" t="s">
        <v>2520</v>
      </c>
      <c r="AM160" s="93"/>
      <c r="AN160" s="94"/>
      <c r="AO160" s="94"/>
      <c r="AP160" s="94"/>
      <c r="AQ160" s="95"/>
      <c r="AT160" s="423">
        <v>12</v>
      </c>
      <c r="AU160" s="438" t="s">
        <v>1624</v>
      </c>
      <c r="AV160" s="442" t="s">
        <v>3015</v>
      </c>
      <c r="AW160" s="441" t="s">
        <v>1625</v>
      </c>
      <c r="AX160" s="500" t="s">
        <v>1626</v>
      </c>
      <c r="AY160" s="502" t="s">
        <v>1627</v>
      </c>
      <c r="AZ160" s="458" t="s">
        <v>2532</v>
      </c>
      <c r="BA160" s="422" t="s">
        <v>1628</v>
      </c>
      <c r="BB160" s="446" t="s">
        <v>1629</v>
      </c>
      <c r="BC160" s="449" t="s">
        <v>2546</v>
      </c>
    </row>
    <row r="161" spans="1:56" ht="19.5" thickTop="1">
      <c r="A161" s="12"/>
      <c r="B161" s="500"/>
      <c r="C161" s="500"/>
      <c r="D161" s="500"/>
      <c r="E161" s="500"/>
      <c r="F161" s="500"/>
      <c r="G161" s="500"/>
      <c r="H161" s="500"/>
      <c r="I161" s="500"/>
      <c r="J161" s="500"/>
      <c r="K161" s="500"/>
      <c r="L161" s="500"/>
      <c r="M161" s="500"/>
      <c r="N161" s="500"/>
      <c r="O161" s="500"/>
      <c r="P161" s="500"/>
      <c r="Q161" s="500"/>
      <c r="R161" s="500"/>
      <c r="S161" s="500"/>
      <c r="T161" s="500"/>
      <c r="U161" s="500"/>
      <c r="V161" s="500"/>
      <c r="W161" s="500"/>
      <c r="X161" s="500"/>
      <c r="Y161" s="500"/>
      <c r="Z161" s="500"/>
      <c r="AA161" s="500"/>
      <c r="AB161" s="500"/>
      <c r="AC161" s="500"/>
      <c r="AD161" s="500"/>
      <c r="AE161" s="500"/>
      <c r="AF161" s="500"/>
      <c r="AG161" s="335"/>
      <c r="AH161" s="335"/>
      <c r="AI161" s="331"/>
      <c r="AJ161" s="334"/>
      <c r="AT161" s="423">
        <v>13</v>
      </c>
      <c r="AU161" s="438" t="s">
        <v>1630</v>
      </c>
      <c r="AV161" s="442" t="s">
        <v>3016</v>
      </c>
      <c r="AW161" s="441" t="s">
        <v>1631</v>
      </c>
      <c r="AX161" s="500" t="s">
        <v>1632</v>
      </c>
      <c r="AY161" s="502" t="s">
        <v>1633</v>
      </c>
      <c r="AZ161" s="458" t="s">
        <v>2533</v>
      </c>
      <c r="BA161" s="422" t="s">
        <v>1634</v>
      </c>
      <c r="BB161" s="446" t="s">
        <v>1635</v>
      </c>
      <c r="BC161" s="449" t="s">
        <v>2547</v>
      </c>
    </row>
    <row r="162" spans="1:56" ht="19.5" thickBot="1">
      <c r="A162" s="12"/>
      <c r="B162" s="500"/>
      <c r="C162" s="500"/>
      <c r="D162" s="500"/>
      <c r="E162" s="500"/>
      <c r="F162" s="500"/>
      <c r="G162" s="500"/>
      <c r="H162" s="500"/>
      <c r="I162" s="500"/>
      <c r="J162" s="500"/>
      <c r="K162" s="500"/>
      <c r="L162" s="500"/>
      <c r="M162" s="500"/>
      <c r="N162" s="500"/>
      <c r="O162" s="500"/>
      <c r="P162" s="500"/>
      <c r="Q162" s="500"/>
      <c r="R162" s="500"/>
      <c r="S162" s="500"/>
      <c r="T162" s="500"/>
      <c r="U162" s="500"/>
      <c r="V162" s="500"/>
      <c r="W162" s="500"/>
      <c r="X162" s="500"/>
      <c r="Y162" s="500"/>
      <c r="Z162" s="500"/>
      <c r="AA162" s="500"/>
      <c r="AB162" s="500"/>
      <c r="AC162" s="500"/>
      <c r="AD162" s="500"/>
      <c r="AE162" s="500"/>
      <c r="AF162" s="500"/>
      <c r="AG162" s="335"/>
      <c r="AH162" s="335"/>
      <c r="AI162" s="331"/>
      <c r="AJ162" s="331"/>
      <c r="AT162" s="423">
        <v>14</v>
      </c>
      <c r="AU162" s="438" t="s">
        <v>1636</v>
      </c>
      <c r="AV162" s="442" t="s">
        <v>3017</v>
      </c>
      <c r="AW162" s="441" t="s">
        <v>1637</v>
      </c>
      <c r="AX162" s="500" t="s">
        <v>1638</v>
      </c>
      <c r="AY162" s="502" t="s">
        <v>1639</v>
      </c>
      <c r="AZ162" s="458" t="s">
        <v>2534</v>
      </c>
      <c r="BA162" s="422" t="s">
        <v>1640</v>
      </c>
      <c r="BB162" s="446" t="s">
        <v>1641</v>
      </c>
      <c r="BC162" s="449" t="s">
        <v>2548</v>
      </c>
    </row>
    <row r="163" spans="1:56" ht="20.25" thickTop="1" thickBot="1">
      <c r="A163" s="12"/>
      <c r="B163" s="500"/>
      <c r="C163" s="500"/>
      <c r="D163" s="500"/>
      <c r="E163" s="500"/>
      <c r="F163" s="500"/>
      <c r="G163" s="98"/>
      <c r="H163" s="17"/>
      <c r="I163" s="99" t="s">
        <v>813</v>
      </c>
      <c r="J163" s="1113" t="s">
        <v>2554</v>
      </c>
      <c r="K163" s="1113"/>
      <c r="L163" s="100"/>
      <c r="M163" s="101"/>
      <c r="N163" s="102" t="s">
        <v>187</v>
      </c>
      <c r="O163" s="1122" t="s">
        <v>2555</v>
      </c>
      <c r="P163" s="1123"/>
      <c r="Q163" s="500"/>
      <c r="R163" s="500"/>
      <c r="S163" s="500"/>
      <c r="T163" s="500"/>
      <c r="U163" s="500"/>
      <c r="V163" s="500"/>
      <c r="W163" s="500"/>
      <c r="X163" s="500"/>
      <c r="Y163" s="500"/>
      <c r="Z163" s="500"/>
      <c r="AA163" s="500"/>
      <c r="AB163" s="500"/>
      <c r="AC163" s="500"/>
      <c r="AD163" s="500"/>
      <c r="AE163" s="500"/>
      <c r="AF163" s="500"/>
      <c r="AG163" s="335"/>
      <c r="AH163" s="337" t="s">
        <v>576</v>
      </c>
      <c r="AI163" s="331"/>
      <c r="AJ163" s="461" t="s">
        <v>2521</v>
      </c>
      <c r="AT163" s="424">
        <v>15</v>
      </c>
      <c r="AU163" s="439" t="s">
        <v>1642</v>
      </c>
      <c r="AV163" s="443" t="s">
        <v>3018</v>
      </c>
      <c r="AW163" s="444" t="s">
        <v>1643</v>
      </c>
      <c r="AX163" s="425" t="s">
        <v>1644</v>
      </c>
      <c r="AY163" s="426" t="s">
        <v>1645</v>
      </c>
      <c r="AZ163" s="459" t="s">
        <v>2535</v>
      </c>
      <c r="BA163" s="433" t="s">
        <v>1646</v>
      </c>
      <c r="BB163" s="447" t="s">
        <v>1647</v>
      </c>
      <c r="BC163" s="450" t="s">
        <v>2549</v>
      </c>
    </row>
    <row r="164" spans="1:56" ht="19.5" thickBot="1">
      <c r="A164" s="12"/>
      <c r="B164" s="500"/>
      <c r="C164" s="500"/>
      <c r="D164" s="500"/>
      <c r="E164" s="500"/>
      <c r="F164" s="500"/>
      <c r="G164" s="116"/>
      <c r="H164" s="117"/>
      <c r="I164" s="178" t="s">
        <v>241</v>
      </c>
      <c r="J164" s="1110" t="s">
        <v>2554</v>
      </c>
      <c r="K164" s="1110"/>
      <c r="L164" s="119"/>
      <c r="M164" s="120"/>
      <c r="N164" s="120"/>
      <c r="O164" s="120"/>
      <c r="P164" s="193"/>
      <c r="Q164" s="500"/>
      <c r="R164" s="500"/>
      <c r="S164" s="500"/>
      <c r="T164" s="500"/>
      <c r="U164" s="500"/>
      <c r="V164" s="500"/>
      <c r="W164" s="500"/>
      <c r="X164" s="500"/>
      <c r="Y164" s="500"/>
      <c r="Z164" s="500"/>
      <c r="AA164" s="500"/>
      <c r="AB164" s="500"/>
      <c r="AC164" s="500"/>
      <c r="AD164" s="500"/>
      <c r="AE164" s="500"/>
      <c r="AF164" s="500"/>
      <c r="AG164" s="335"/>
      <c r="AH164" s="335"/>
      <c r="AI164" s="331"/>
      <c r="AJ164" s="331"/>
      <c r="BA164" s="427"/>
      <c r="BB164" s="428" t="s">
        <v>1447</v>
      </c>
      <c r="BC164" s="471" t="s">
        <v>2550</v>
      </c>
    </row>
    <row r="165" spans="1:56" ht="20.25" thickTop="1" thickBot="1">
      <c r="A165" s="12"/>
      <c r="B165" s="500"/>
      <c r="C165" s="500"/>
      <c r="D165" s="500"/>
      <c r="E165" s="500"/>
      <c r="F165" s="500"/>
      <c r="G165" s="915"/>
      <c r="H165" s="915"/>
      <c r="I165" s="194"/>
      <c r="J165" s="195"/>
      <c r="K165" s="195"/>
      <c r="L165" s="196"/>
      <c r="M165" s="197"/>
      <c r="N165" s="197"/>
      <c r="O165" s="197"/>
      <c r="P165" s="198"/>
      <c r="Q165" s="500"/>
      <c r="R165" s="500"/>
      <c r="S165" s="500"/>
      <c r="T165" s="500"/>
      <c r="U165" s="500"/>
      <c r="V165" s="500"/>
      <c r="W165" s="500"/>
      <c r="X165" s="500"/>
      <c r="Y165" s="500"/>
      <c r="Z165" s="500"/>
      <c r="AA165" s="500"/>
      <c r="AB165" s="500"/>
      <c r="AC165" s="500"/>
      <c r="AD165" s="500"/>
      <c r="AE165" s="500"/>
      <c r="AF165" s="500"/>
      <c r="AG165" s="335"/>
      <c r="AH165" s="335"/>
      <c r="AI165" s="331"/>
      <c r="AJ165" s="331"/>
      <c r="BA165" s="427"/>
      <c r="BB165" s="428" t="s">
        <v>1448</v>
      </c>
      <c r="BC165" s="451" t="s">
        <v>2551</v>
      </c>
      <c r="BD165" s="473" t="s">
        <v>1755</v>
      </c>
    </row>
    <row r="166" spans="1:56" ht="20.25" thickTop="1" thickBot="1">
      <c r="A166" s="12"/>
      <c r="B166" s="500"/>
      <c r="C166" s="500"/>
      <c r="D166" s="500"/>
      <c r="E166" s="500"/>
      <c r="F166" s="500"/>
      <c r="G166" s="98"/>
      <c r="H166" s="17"/>
      <c r="I166" s="99" t="s">
        <v>262</v>
      </c>
      <c r="J166" s="393" t="s">
        <v>3035</v>
      </c>
      <c r="K166" s="176"/>
      <c r="L166" s="199" t="s">
        <v>2556</v>
      </c>
      <c r="M166" s="202"/>
      <c r="N166" s="203" t="s">
        <v>187</v>
      </c>
      <c r="O166" s="908" t="s">
        <v>3036</v>
      </c>
      <c r="P166" s="204"/>
      <c r="Q166" s="500"/>
      <c r="R166" s="500"/>
      <c r="S166" s="500"/>
      <c r="T166" s="500"/>
      <c r="U166" s="500"/>
      <c r="V166" s="500"/>
      <c r="W166" s="500"/>
      <c r="X166" s="500"/>
      <c r="Y166" s="500"/>
      <c r="Z166" s="500"/>
      <c r="AA166" s="500"/>
      <c r="AB166" s="500"/>
      <c r="AC166" s="500"/>
      <c r="AD166" s="500"/>
      <c r="AE166" s="500"/>
      <c r="AF166" s="500"/>
      <c r="AG166" s="335"/>
      <c r="AH166" s="337" t="s">
        <v>577</v>
      </c>
      <c r="AI166" s="331"/>
      <c r="AJ166" s="463" t="s">
        <v>2522</v>
      </c>
      <c r="BB166" s="429" t="s">
        <v>1449</v>
      </c>
      <c r="BC166" s="452" t="s">
        <v>1552</v>
      </c>
      <c r="BD166" s="473" t="s">
        <v>1756</v>
      </c>
    </row>
    <row r="167" spans="1:56">
      <c r="A167" s="502"/>
      <c r="G167" s="103"/>
      <c r="H167" s="25"/>
      <c r="I167" s="191" t="s">
        <v>263</v>
      </c>
      <c r="J167" s="387" t="s">
        <v>607</v>
      </c>
      <c r="K167" s="177"/>
      <c r="L167" s="389" t="s">
        <v>2557</v>
      </c>
      <c r="M167" s="54"/>
      <c r="N167" s="54"/>
      <c r="O167" s="54"/>
      <c r="P167" s="205"/>
      <c r="AG167" s="331"/>
      <c r="AH167" s="331"/>
      <c r="AI167" s="331"/>
      <c r="AJ167" s="331"/>
      <c r="BB167" s="429" t="s">
        <v>1450</v>
      </c>
      <c r="BC167" s="452" t="s">
        <v>2552</v>
      </c>
      <c r="BD167" s="473" t="s">
        <v>1757</v>
      </c>
    </row>
    <row r="168" spans="1:56">
      <c r="A168" s="502"/>
      <c r="G168" s="103"/>
      <c r="H168" s="25"/>
      <c r="I168" s="191" t="s">
        <v>264</v>
      </c>
      <c r="J168" s="387" t="s">
        <v>608</v>
      </c>
      <c r="K168" s="177"/>
      <c r="L168" s="389" t="s">
        <v>2558</v>
      </c>
      <c r="M168" s="54"/>
      <c r="N168" s="54"/>
      <c r="O168" s="54"/>
      <c r="P168" s="205"/>
      <c r="AJ168" s="331"/>
      <c r="BB168" s="429" t="s">
        <v>1451</v>
      </c>
      <c r="BC168" s="452" t="s">
        <v>1648</v>
      </c>
      <c r="BD168" s="473"/>
    </row>
    <row r="169" spans="1:56">
      <c r="G169" s="103"/>
      <c r="H169" s="25"/>
      <c r="I169" s="191" t="s">
        <v>265</v>
      </c>
      <c r="J169" s="387" t="s">
        <v>766</v>
      </c>
      <c r="K169" s="177"/>
      <c r="L169" s="389" t="s">
        <v>2559</v>
      </c>
      <c r="M169" s="54"/>
      <c r="N169" s="54"/>
      <c r="O169" s="54"/>
      <c r="P169" s="205"/>
      <c r="BB169" s="429" t="s">
        <v>1453</v>
      </c>
      <c r="BC169" s="453" t="s">
        <v>2553</v>
      </c>
      <c r="BD169" s="473"/>
    </row>
    <row r="170" spans="1:56" ht="15.75" thickBot="1">
      <c r="A170" s="502"/>
      <c r="G170" s="103"/>
      <c r="H170" s="25"/>
      <c r="I170" s="191" t="s">
        <v>261</v>
      </c>
      <c r="J170" s="387" t="s">
        <v>3034</v>
      </c>
      <c r="K170" s="177"/>
      <c r="L170" s="389" t="s">
        <v>2560</v>
      </c>
      <c r="M170" s="54"/>
      <c r="N170" s="54"/>
      <c r="O170" s="54"/>
      <c r="P170" s="205"/>
      <c r="BB170" s="429" t="s">
        <v>1454</v>
      </c>
      <c r="BC170" s="454" t="s">
        <v>1666</v>
      </c>
      <c r="BD170" s="473"/>
    </row>
    <row r="171" spans="1:56" ht="15.75" thickBot="1">
      <c r="G171" s="116"/>
      <c r="H171" s="200"/>
      <c r="I171" s="201" t="s">
        <v>266</v>
      </c>
      <c r="J171" s="388" t="s">
        <v>767</v>
      </c>
      <c r="K171" s="381"/>
      <c r="L171" s="390" t="s">
        <v>2561</v>
      </c>
      <c r="M171" s="120"/>
      <c r="N171" s="120"/>
      <c r="O171" s="120"/>
      <c r="P171" s="121"/>
    </row>
    <row r="172" spans="1:56" ht="16.5" thickTop="1" thickBot="1">
      <c r="G172" s="25"/>
      <c r="M172" s="54"/>
      <c r="N172" s="54"/>
      <c r="O172" s="54"/>
      <c r="P172" s="54"/>
    </row>
    <row r="173" spans="1:56" ht="20.25" thickTop="1" thickBot="1">
      <c r="A173" s="12" t="s">
        <v>180</v>
      </c>
      <c r="G173" s="25"/>
      <c r="M173" s="54"/>
      <c r="N173" s="54"/>
      <c r="O173" s="54"/>
      <c r="P173" s="54"/>
      <c r="AA173" s="245" t="s">
        <v>12809</v>
      </c>
      <c r="AB173" s="245" t="s">
        <v>332</v>
      </c>
      <c r="AC173" s="206" t="s">
        <v>814</v>
      </c>
      <c r="AD173" s="206" t="s">
        <v>815</v>
      </c>
      <c r="AE173" s="207" t="s">
        <v>816</v>
      </c>
      <c r="AF173" s="207" t="s">
        <v>817</v>
      </c>
      <c r="AG173" s="207" t="s">
        <v>818</v>
      </c>
      <c r="AH173" s="240" t="s">
        <v>315</v>
      </c>
    </row>
    <row r="174" spans="1:56" ht="16.5" thickTop="1" thickBot="1">
      <c r="A174" s="208">
        <v>1</v>
      </c>
      <c r="B174" s="209" t="s">
        <v>417</v>
      </c>
      <c r="C174" s="210"/>
      <c r="D174" s="210"/>
      <c r="E174" s="210"/>
      <c r="F174" s="210"/>
      <c r="G174" s="915"/>
      <c r="H174" s="210"/>
      <c r="I174" s="210"/>
      <c r="J174" s="210"/>
      <c r="K174" s="210"/>
      <c r="L174" s="210"/>
      <c r="M174" s="197"/>
      <c r="N174" s="197"/>
      <c r="O174" s="197"/>
      <c r="P174" s="197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724" t="s">
        <v>12814</v>
      </c>
      <c r="AB174" s="724" t="s">
        <v>1649</v>
      </c>
      <c r="AC174" s="725" t="s">
        <v>1650</v>
      </c>
      <c r="AD174" s="725" t="s">
        <v>1651</v>
      </c>
      <c r="AE174" s="725" t="s">
        <v>1652</v>
      </c>
      <c r="AF174" s="726" t="s">
        <v>1653</v>
      </c>
      <c r="AG174" s="474" t="s">
        <v>2562</v>
      </c>
      <c r="AH174" s="475" t="s">
        <v>12815</v>
      </c>
    </row>
    <row r="175" spans="1:56" ht="15.75" thickTop="1">
      <c r="G175" s="25"/>
      <c r="M175" s="54"/>
      <c r="N175" s="54"/>
      <c r="O175" s="54"/>
      <c r="P175" s="54"/>
    </row>
    <row r="176" spans="1:56" ht="15.75" thickBot="1">
      <c r="G176" s="25"/>
      <c r="M176" s="54"/>
      <c r="N176" s="54"/>
      <c r="O176" s="54"/>
      <c r="P176" s="54"/>
    </row>
    <row r="177" spans="3:52" ht="16.5" thickBot="1">
      <c r="G177" s="25"/>
      <c r="M177" s="54"/>
      <c r="N177" s="54"/>
      <c r="O177" s="54"/>
      <c r="P177" s="54"/>
      <c r="AH177" s="239" t="s">
        <v>578</v>
      </c>
      <c r="AJ177" s="236" t="s">
        <v>2563</v>
      </c>
    </row>
    <row r="178" spans="3:52" ht="16.5" thickTop="1" thickBot="1">
      <c r="C178" s="1119" t="s">
        <v>745</v>
      </c>
      <c r="D178" s="1120"/>
      <c r="E178" s="1121"/>
      <c r="G178" s="25"/>
      <c r="M178" s="54"/>
      <c r="N178" s="54"/>
      <c r="O178" s="54"/>
      <c r="P178" s="54"/>
    </row>
    <row r="179" spans="3:52" ht="17.25" thickTop="1" thickBot="1">
      <c r="C179" s="211" t="s">
        <v>566</v>
      </c>
      <c r="D179" s="219" t="s">
        <v>2566</v>
      </c>
      <c r="E179" s="212" t="s">
        <v>2571</v>
      </c>
      <c r="G179" s="25"/>
      <c r="M179" s="54"/>
      <c r="N179" s="54"/>
      <c r="O179" s="54"/>
      <c r="P179" s="54"/>
      <c r="AH179" s="239"/>
      <c r="AL179" s="239"/>
      <c r="AN179" s="239" t="s">
        <v>579</v>
      </c>
      <c r="AO179" s="391" t="s">
        <v>2564</v>
      </c>
      <c r="AP179" s="254" t="s">
        <v>353</v>
      </c>
      <c r="AQ179" s="392" t="s">
        <v>2565</v>
      </c>
    </row>
    <row r="180" spans="3:52">
      <c r="C180" s="213" t="s">
        <v>567</v>
      </c>
      <c r="D180" s="220" t="s">
        <v>2567</v>
      </c>
      <c r="E180" s="214" t="s">
        <v>2572</v>
      </c>
      <c r="G180" s="25"/>
      <c r="M180" s="54"/>
      <c r="N180" s="54"/>
      <c r="O180" s="54"/>
      <c r="P180" s="54"/>
    </row>
    <row r="181" spans="3:52">
      <c r="C181" s="213" t="s">
        <v>568</v>
      </c>
      <c r="D181" s="220" t="s">
        <v>2568</v>
      </c>
      <c r="E181" s="214" t="s">
        <v>2573</v>
      </c>
      <c r="G181" s="25"/>
      <c r="M181" s="54"/>
      <c r="N181" s="54"/>
      <c r="O181" s="54"/>
      <c r="P181" s="54"/>
      <c r="AZ181" s="485"/>
    </row>
    <row r="182" spans="3:52">
      <c r="C182" s="213" t="s">
        <v>819</v>
      </c>
      <c r="D182" s="220" t="s">
        <v>2569</v>
      </c>
      <c r="E182" s="214" t="s">
        <v>2574</v>
      </c>
      <c r="G182" s="25"/>
      <c r="M182" s="54"/>
      <c r="N182" s="54"/>
      <c r="O182" s="54"/>
      <c r="P182" s="54"/>
      <c r="AZ182" s="485"/>
    </row>
    <row r="183" spans="3:52">
      <c r="C183" s="213" t="s">
        <v>569</v>
      </c>
      <c r="D183" s="220" t="s">
        <v>2570</v>
      </c>
      <c r="E183" s="214" t="s">
        <v>2575</v>
      </c>
      <c r="G183" s="25"/>
      <c r="M183" s="54"/>
      <c r="N183" s="54"/>
      <c r="O183" s="54"/>
      <c r="P183" s="54"/>
      <c r="AZ183" s="485"/>
    </row>
    <row r="184" spans="3:52">
      <c r="C184" s="213" t="s">
        <v>570</v>
      </c>
      <c r="D184" s="220" t="s">
        <v>12811</v>
      </c>
      <c r="E184" s="214" t="s">
        <v>2576</v>
      </c>
      <c r="G184" s="25"/>
      <c r="M184" s="54"/>
      <c r="N184" s="54"/>
      <c r="O184" s="54"/>
      <c r="P184" s="54"/>
      <c r="AZ184" s="485"/>
    </row>
    <row r="185" spans="3:52">
      <c r="C185" s="213" t="s">
        <v>571</v>
      </c>
      <c r="D185" s="246" t="s">
        <v>1654</v>
      </c>
      <c r="E185" s="214" t="s">
        <v>2577</v>
      </c>
      <c r="G185" s="25"/>
      <c r="M185" s="54"/>
      <c r="N185" s="54"/>
      <c r="O185" s="54"/>
      <c r="P185" s="54"/>
      <c r="AZ185" s="485"/>
    </row>
    <row r="186" spans="3:52">
      <c r="C186" s="213" t="s">
        <v>572</v>
      </c>
      <c r="D186" s="220" t="s">
        <v>12819</v>
      </c>
      <c r="E186" s="214" t="s">
        <v>2578</v>
      </c>
      <c r="G186" s="25"/>
      <c r="M186" s="54"/>
      <c r="N186" s="54"/>
      <c r="O186" s="54"/>
      <c r="P186" s="54"/>
      <c r="AZ186" s="485"/>
    </row>
    <row r="187" spans="3:52">
      <c r="C187" s="213" t="s">
        <v>573</v>
      </c>
      <c r="D187" s="220" t="s">
        <v>13114</v>
      </c>
      <c r="E187" s="214" t="s">
        <v>3032</v>
      </c>
      <c r="G187" s="25"/>
      <c r="M187" s="54"/>
      <c r="N187" s="54"/>
      <c r="O187" s="54"/>
      <c r="P187" s="54"/>
      <c r="AZ187" s="485"/>
    </row>
    <row r="188" spans="3:52" ht="15.75" thickBot="1">
      <c r="C188" s="215" t="s">
        <v>574</v>
      </c>
      <c r="D188" s="221" t="s">
        <v>12820</v>
      </c>
      <c r="E188" s="216" t="s">
        <v>3033</v>
      </c>
      <c r="G188" s="25"/>
      <c r="M188" s="54"/>
      <c r="N188" s="54"/>
      <c r="O188" s="54"/>
      <c r="P188" s="54"/>
      <c r="AZ188" s="485"/>
    </row>
    <row r="189" spans="3:52" ht="15.75" thickTop="1">
      <c r="G189" s="25"/>
      <c r="M189" s="54"/>
      <c r="N189" s="54"/>
      <c r="O189" s="54"/>
      <c r="P189" s="54"/>
      <c r="AZ189" s="485"/>
    </row>
    <row r="190" spans="3:52">
      <c r="G190" s="25"/>
      <c r="M190" s="54"/>
      <c r="N190" s="54"/>
      <c r="O190" s="54"/>
      <c r="P190" s="54"/>
      <c r="AZ190" s="485"/>
    </row>
  </sheetData>
  <mergeCells count="52">
    <mergeCell ref="C178:E178"/>
    <mergeCell ref="BA144:BB144"/>
    <mergeCell ref="BA145:BB145"/>
    <mergeCell ref="J163:K163"/>
    <mergeCell ref="O163:P163"/>
    <mergeCell ref="J164:K164"/>
    <mergeCell ref="AG127:AH127"/>
    <mergeCell ref="J134:K134"/>
    <mergeCell ref="O134:P134"/>
    <mergeCell ref="J135:K135"/>
    <mergeCell ref="J136:K136"/>
    <mergeCell ref="J17:K17"/>
    <mergeCell ref="AP1:AQ1"/>
    <mergeCell ref="J15:K15"/>
    <mergeCell ref="O15:P15"/>
    <mergeCell ref="J16:K16"/>
    <mergeCell ref="G78:H78"/>
    <mergeCell ref="J18:K18"/>
    <mergeCell ref="J19:K19"/>
    <mergeCell ref="AG22:AH22"/>
    <mergeCell ref="J66:K66"/>
    <mergeCell ref="O66:P66"/>
    <mergeCell ref="AG76:AH76"/>
    <mergeCell ref="G24:H24"/>
    <mergeCell ref="J32:K32"/>
    <mergeCell ref="O32:P32"/>
    <mergeCell ref="AG56:AH56"/>
    <mergeCell ref="G58:H58"/>
    <mergeCell ref="J33:K33"/>
    <mergeCell ref="J34:K34"/>
    <mergeCell ref="AG38:AH38"/>
    <mergeCell ref="G40:H40"/>
    <mergeCell ref="J48:K48"/>
    <mergeCell ref="O48:P48"/>
    <mergeCell ref="J86:K86"/>
    <mergeCell ref="O86:P86"/>
    <mergeCell ref="J49:K49"/>
    <mergeCell ref="J50:K50"/>
    <mergeCell ref="J67:K67"/>
    <mergeCell ref="J68:K68"/>
    <mergeCell ref="J119:K119"/>
    <mergeCell ref="J87:K87"/>
    <mergeCell ref="J88:K88"/>
    <mergeCell ref="J120:K120"/>
    <mergeCell ref="AG95:AH95"/>
    <mergeCell ref="J102:K102"/>
    <mergeCell ref="O102:P102"/>
    <mergeCell ref="J103:K103"/>
    <mergeCell ref="J104:K104"/>
    <mergeCell ref="AG111:AH111"/>
    <mergeCell ref="J118:K118"/>
    <mergeCell ref="O118:P118"/>
  </mergeCells>
  <conditionalFormatting sqref="K166:K168 J166:J170">
    <cfRule type="cellIs" dxfId="32" priority="3" stopIfTrue="1" operator="lessThan">
      <formula>M156</formula>
    </cfRule>
  </conditionalFormatting>
  <conditionalFormatting sqref="K170">
    <cfRule type="cellIs" dxfId="31" priority="2" stopIfTrue="1" operator="lessThan">
      <formula>N167</formula>
    </cfRule>
  </conditionalFormatting>
  <conditionalFormatting sqref="J171">
    <cfRule type="cellIs" dxfId="30" priority="1" stopIfTrue="1" operator="lessThan">
      <formula>M161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25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1763</v>
      </c>
      <c r="D5" s="502"/>
      <c r="E5" s="489" t="s">
        <v>156</v>
      </c>
      <c r="F5" s="476" t="s">
        <v>1764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1765</v>
      </c>
      <c r="D6" s="502"/>
      <c r="E6" s="489" t="s">
        <v>490</v>
      </c>
      <c r="F6" s="522" t="s">
        <v>1766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1767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2609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12925</v>
      </c>
      <c r="D10" s="620"/>
      <c r="E10" s="621" t="s">
        <v>360</v>
      </c>
      <c r="F10" s="670" t="s">
        <v>1786</v>
      </c>
      <c r="G10" s="505"/>
      <c r="H10" s="621" t="s">
        <v>62</v>
      </c>
      <c r="I10" s="520" t="s">
        <v>1779</v>
      </c>
      <c r="J10" s="505"/>
      <c r="K10" s="621" t="s">
        <v>661</v>
      </c>
      <c r="L10" s="562" t="s">
        <v>1768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2611</v>
      </c>
      <c r="W10" s="500"/>
      <c r="X10" s="500"/>
      <c r="Y10" s="873" t="s">
        <v>59</v>
      </c>
      <c r="AB10" s="615"/>
      <c r="AD10" s="502"/>
      <c r="BP10" s="798" t="s">
        <v>2457</v>
      </c>
    </row>
    <row r="11" spans="1:68" ht="12.75" customHeight="1">
      <c r="A11" s="612" t="s">
        <v>436</v>
      </c>
      <c r="B11" s="502"/>
      <c r="C11" s="562" t="s">
        <v>1772</v>
      </c>
      <c r="D11" s="502"/>
      <c r="E11" s="621" t="s">
        <v>57</v>
      </c>
      <c r="F11" s="813" t="s">
        <v>1773</v>
      </c>
      <c r="G11" s="492" t="s">
        <v>58</v>
      </c>
      <c r="H11" s="621" t="s">
        <v>53</v>
      </c>
      <c r="I11" s="811" t="s">
        <v>1769</v>
      </c>
      <c r="J11" s="492" t="s">
        <v>54</v>
      </c>
      <c r="K11" s="621" t="s">
        <v>3525</v>
      </c>
      <c r="L11" s="811" t="s">
        <v>3532</v>
      </c>
      <c r="M11" s="492" t="s">
        <v>3531</v>
      </c>
      <c r="N11" s="621" t="s">
        <v>455</v>
      </c>
      <c r="O11" s="520" t="s">
        <v>1770</v>
      </c>
      <c r="P11" s="492"/>
      <c r="Q11" s="614"/>
      <c r="R11" s="752" t="s">
        <v>655</v>
      </c>
      <c r="S11" s="520" t="s">
        <v>1771</v>
      </c>
      <c r="T11" s="615"/>
      <c r="U11" s="621" t="s">
        <v>2612</v>
      </c>
      <c r="V11" s="520" t="s">
        <v>2613</v>
      </c>
      <c r="W11" s="500"/>
      <c r="X11" s="500"/>
      <c r="Y11" s="873" t="s">
        <v>59</v>
      </c>
      <c r="BP11" s="485" t="s">
        <v>2458</v>
      </c>
    </row>
    <row r="12" spans="1:68" ht="12.75" customHeight="1">
      <c r="A12" s="489" t="s">
        <v>359</v>
      </c>
      <c r="B12" s="492"/>
      <c r="C12" s="562" t="s">
        <v>1785</v>
      </c>
      <c r="D12" s="502"/>
      <c r="E12" s="621" t="s">
        <v>3259</v>
      </c>
      <c r="F12" s="521" t="s">
        <v>1775</v>
      </c>
      <c r="G12" s="492" t="s">
        <v>59</v>
      </c>
      <c r="H12" s="621" t="s">
        <v>3516</v>
      </c>
      <c r="I12" s="858" t="s">
        <v>3240</v>
      </c>
      <c r="J12" s="492" t="s">
        <v>3519</v>
      </c>
      <c r="K12" s="621" t="s">
        <v>3526</v>
      </c>
      <c r="L12" s="798" t="s">
        <v>3530</v>
      </c>
      <c r="M12" s="544" t="s">
        <v>65</v>
      </c>
      <c r="N12" s="621" t="s">
        <v>162</v>
      </c>
      <c r="O12" s="521" t="s">
        <v>1774</v>
      </c>
      <c r="P12" s="492"/>
      <c r="Q12" s="614"/>
      <c r="R12" s="752"/>
      <c r="S12" s="817"/>
      <c r="T12" s="615"/>
      <c r="U12" s="621" t="s">
        <v>2614</v>
      </c>
      <c r="V12" s="671" t="s">
        <v>2615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1776</v>
      </c>
      <c r="D13" s="489" t="s">
        <v>59</v>
      </c>
      <c r="E13" s="621" t="s">
        <v>60</v>
      </c>
      <c r="F13" s="668" t="s">
        <v>1777</v>
      </c>
      <c r="G13" s="492" t="s">
        <v>59</v>
      </c>
      <c r="H13" s="621" t="s">
        <v>3517</v>
      </c>
      <c r="I13" s="859" t="s">
        <v>3241</v>
      </c>
      <c r="J13" s="492" t="s">
        <v>3519</v>
      </c>
      <c r="K13" s="621" t="s">
        <v>3520</v>
      </c>
      <c r="L13" s="861" t="s">
        <v>3266</v>
      </c>
      <c r="M13" s="492" t="s">
        <v>3522</v>
      </c>
      <c r="N13" s="621" t="s">
        <v>63</v>
      </c>
      <c r="O13" s="478" t="s">
        <v>1780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2616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1781</v>
      </c>
      <c r="G14" s="492"/>
      <c r="H14" s="621" t="s">
        <v>3518</v>
      </c>
      <c r="I14" s="860" t="s">
        <v>3242</v>
      </c>
      <c r="J14" s="492"/>
      <c r="K14" s="621" t="s">
        <v>3521</v>
      </c>
      <c r="L14" s="862" t="s">
        <v>3264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1783</v>
      </c>
      <c r="T14" s="615"/>
      <c r="U14" s="621" t="s">
        <v>2617</v>
      </c>
      <c r="V14" s="671" t="s">
        <v>2618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1784</v>
      </c>
      <c r="D15" s="544" t="s">
        <v>65</v>
      </c>
      <c r="E15" s="621" t="s">
        <v>61</v>
      </c>
      <c r="F15" s="668" t="s">
        <v>1778</v>
      </c>
      <c r="G15" s="489" t="s">
        <v>59</v>
      </c>
      <c r="H15" s="621" t="s">
        <v>67</v>
      </c>
      <c r="I15" s="798" t="s">
        <v>1782</v>
      </c>
      <c r="J15" s="492"/>
      <c r="K15" s="621" t="s">
        <v>3523</v>
      </c>
      <c r="L15" s="862" t="s">
        <v>3265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2620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1787</v>
      </c>
      <c r="G16" s="492"/>
      <c r="H16" s="677" t="s">
        <v>665</v>
      </c>
      <c r="I16" s="519" t="s">
        <v>1788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2623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1789</v>
      </c>
      <c r="D19" s="492" t="s">
        <v>471</v>
      </c>
      <c r="E19" s="590" t="s">
        <v>1790</v>
      </c>
      <c r="F19" s="489" t="s">
        <v>626</v>
      </c>
      <c r="G19" s="692" t="s">
        <v>1791</v>
      </c>
      <c r="H19" s="489" t="s">
        <v>624</v>
      </c>
      <c r="I19" s="590" t="s">
        <v>1792</v>
      </c>
      <c r="J19" s="505" t="s">
        <v>625</v>
      </c>
      <c r="K19" s="692" t="s">
        <v>1793</v>
      </c>
      <c r="L19" s="489" t="s">
        <v>785</v>
      </c>
      <c r="M19" s="518" t="s">
        <v>1794</v>
      </c>
      <c r="N19" s="505" t="s">
        <v>689</v>
      </c>
      <c r="O19" s="518" t="s">
        <v>1795</v>
      </c>
      <c r="P19" s="492"/>
      <c r="Q19" s="614"/>
      <c r="R19" s="492"/>
      <c r="S19" s="590" t="s">
        <v>8850</v>
      </c>
    </row>
    <row r="20" spans="1:44" ht="12.75" customHeight="1">
      <c r="A20" s="499" t="s">
        <v>70</v>
      </c>
      <c r="B20" s="489" t="s">
        <v>504</v>
      </c>
      <c r="C20" s="569" t="s">
        <v>1803</v>
      </c>
      <c r="D20" s="492" t="s">
        <v>471</v>
      </c>
      <c r="E20" s="569" t="s">
        <v>1804</v>
      </c>
      <c r="F20" s="489" t="s">
        <v>626</v>
      </c>
      <c r="G20" s="693" t="s">
        <v>1805</v>
      </c>
      <c r="H20" s="489" t="s">
        <v>624</v>
      </c>
      <c r="I20" s="569" t="s">
        <v>1806</v>
      </c>
      <c r="J20" s="505" t="s">
        <v>625</v>
      </c>
      <c r="K20" s="693" t="s">
        <v>1807</v>
      </c>
      <c r="L20" s="489" t="s">
        <v>785</v>
      </c>
      <c r="M20" s="516" t="s">
        <v>1808</v>
      </c>
      <c r="N20" s="505" t="s">
        <v>689</v>
      </c>
      <c r="O20" s="516" t="s">
        <v>1809</v>
      </c>
      <c r="P20" s="492"/>
      <c r="Q20" s="614"/>
      <c r="R20" s="492"/>
      <c r="S20" s="569" t="s">
        <v>8851</v>
      </c>
    </row>
    <row r="21" spans="1:44" ht="12.75" customHeight="1">
      <c r="A21" s="499" t="s">
        <v>72</v>
      </c>
      <c r="B21" s="489" t="s">
        <v>504</v>
      </c>
      <c r="C21" s="569" t="s">
        <v>1817</v>
      </c>
      <c r="D21" s="492" t="s">
        <v>471</v>
      </c>
      <c r="E21" s="569" t="s">
        <v>1818</v>
      </c>
      <c r="F21" s="489" t="s">
        <v>626</v>
      </c>
      <c r="G21" s="693" t="s">
        <v>1819</v>
      </c>
      <c r="H21" s="489" t="s">
        <v>624</v>
      </c>
      <c r="I21" s="569" t="s">
        <v>1820</v>
      </c>
      <c r="J21" s="505" t="s">
        <v>625</v>
      </c>
      <c r="K21" s="693" t="s">
        <v>1821</v>
      </c>
      <c r="L21" s="489" t="s">
        <v>785</v>
      </c>
      <c r="M21" s="516" t="s">
        <v>1822</v>
      </c>
      <c r="N21" s="505" t="s">
        <v>689</v>
      </c>
      <c r="O21" s="516" t="s">
        <v>1823</v>
      </c>
      <c r="P21" s="492"/>
      <c r="Q21" s="614"/>
      <c r="R21" s="492"/>
      <c r="S21" s="569" t="s">
        <v>8852</v>
      </c>
    </row>
    <row r="22" spans="1:44" ht="12.75" customHeight="1">
      <c r="A22" s="499" t="s">
        <v>74</v>
      </c>
      <c r="B22" s="489" t="s">
        <v>504</v>
      </c>
      <c r="C22" s="569" t="s">
        <v>1831</v>
      </c>
      <c r="D22" s="492" t="s">
        <v>471</v>
      </c>
      <c r="E22" s="569" t="s">
        <v>1832</v>
      </c>
      <c r="F22" s="489" t="s">
        <v>626</v>
      </c>
      <c r="G22" s="693" t="s">
        <v>1833</v>
      </c>
      <c r="H22" s="489" t="s">
        <v>624</v>
      </c>
      <c r="I22" s="569" t="s">
        <v>1834</v>
      </c>
      <c r="J22" s="505" t="s">
        <v>625</v>
      </c>
      <c r="K22" s="693" t="s">
        <v>1835</v>
      </c>
      <c r="L22" s="489" t="s">
        <v>785</v>
      </c>
      <c r="M22" s="516" t="s">
        <v>1836</v>
      </c>
      <c r="N22" s="505" t="s">
        <v>689</v>
      </c>
      <c r="O22" s="516" t="s">
        <v>1837</v>
      </c>
      <c r="P22" s="492"/>
      <c r="Q22" s="614"/>
      <c r="R22" s="492"/>
      <c r="S22" s="569" t="s">
        <v>8853</v>
      </c>
    </row>
    <row r="23" spans="1:44" ht="12.75" customHeight="1">
      <c r="A23" s="499" t="s">
        <v>75</v>
      </c>
      <c r="B23" s="489" t="s">
        <v>504</v>
      </c>
      <c r="C23" s="569" t="s">
        <v>1845</v>
      </c>
      <c r="D23" s="492" t="s">
        <v>471</v>
      </c>
      <c r="E23" s="569" t="s">
        <v>1846</v>
      </c>
      <c r="F23" s="489" t="s">
        <v>626</v>
      </c>
      <c r="G23" s="693" t="s">
        <v>1847</v>
      </c>
      <c r="H23" s="489" t="s">
        <v>624</v>
      </c>
      <c r="I23" s="569" t="s">
        <v>1848</v>
      </c>
      <c r="J23" s="505" t="s">
        <v>625</v>
      </c>
      <c r="K23" s="693" t="s">
        <v>1849</v>
      </c>
      <c r="L23" s="489" t="s">
        <v>785</v>
      </c>
      <c r="M23" s="516" t="s">
        <v>1850</v>
      </c>
      <c r="N23" s="505" t="s">
        <v>689</v>
      </c>
      <c r="O23" s="516" t="s">
        <v>1851</v>
      </c>
      <c r="P23" s="492"/>
      <c r="Q23" s="614"/>
      <c r="R23" s="492"/>
      <c r="S23" s="569" t="s">
        <v>8854</v>
      </c>
    </row>
    <row r="24" spans="1:44" ht="12.75" customHeight="1">
      <c r="A24" s="499" t="s">
        <v>76</v>
      </c>
      <c r="B24" s="505" t="s">
        <v>504</v>
      </c>
      <c r="C24" s="569" t="s">
        <v>1859</v>
      </c>
      <c r="D24" s="492" t="s">
        <v>471</v>
      </c>
      <c r="E24" s="569" t="s">
        <v>1860</v>
      </c>
      <c r="F24" s="489" t="s">
        <v>626</v>
      </c>
      <c r="G24" s="693" t="s">
        <v>1861</v>
      </c>
      <c r="H24" s="489" t="s">
        <v>624</v>
      </c>
      <c r="I24" s="569" t="s">
        <v>2278</v>
      </c>
      <c r="J24" s="505" t="s">
        <v>625</v>
      </c>
      <c r="K24" s="693" t="s">
        <v>1862</v>
      </c>
      <c r="L24" s="489" t="s">
        <v>785</v>
      </c>
      <c r="M24" s="516" t="s">
        <v>1863</v>
      </c>
      <c r="N24" s="505" t="s">
        <v>689</v>
      </c>
      <c r="O24" s="516" t="s">
        <v>1864</v>
      </c>
      <c r="P24" s="492"/>
      <c r="Q24" s="614"/>
      <c r="R24" s="492"/>
      <c r="S24" s="569" t="s">
        <v>8855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2450</v>
      </c>
      <c r="H26" s="805"/>
      <c r="I26" s="805"/>
      <c r="J26" s="804" t="s">
        <v>625</v>
      </c>
      <c r="K26" s="806" t="s">
        <v>2451</v>
      </c>
      <c r="L26" s="805"/>
      <c r="M26" s="805"/>
      <c r="N26" s="747"/>
      <c r="Q26" s="728"/>
      <c r="R26" s="500"/>
      <c r="AR26" s="727" t="s">
        <v>2457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2452</v>
      </c>
      <c r="H27" s="805"/>
      <c r="I27" s="805"/>
      <c r="J27" s="804" t="s">
        <v>625</v>
      </c>
      <c r="K27" s="807" t="s">
        <v>2453</v>
      </c>
      <c r="L27" s="805"/>
      <c r="M27" s="805"/>
      <c r="N27" s="747"/>
      <c r="Q27" s="614"/>
      <c r="AR27" s="727" t="s">
        <v>2458</v>
      </c>
    </row>
    <row r="28" spans="1:44" ht="12.75" customHeight="1">
      <c r="A28" s="499" t="s">
        <v>69</v>
      </c>
      <c r="B28" s="489" t="s">
        <v>504</v>
      </c>
      <c r="C28" s="590" t="s">
        <v>1796</v>
      </c>
      <c r="D28" s="489" t="s">
        <v>471</v>
      </c>
      <c r="E28" s="590" t="s">
        <v>1797</v>
      </c>
      <c r="F28" s="489" t="s">
        <v>626</v>
      </c>
      <c r="G28" s="692" t="s">
        <v>1798</v>
      </c>
      <c r="H28" s="489" t="s">
        <v>624</v>
      </c>
      <c r="I28" s="590" t="s">
        <v>1799</v>
      </c>
      <c r="J28" s="505" t="s">
        <v>625</v>
      </c>
      <c r="K28" s="692" t="s">
        <v>1800</v>
      </c>
      <c r="L28" s="505" t="s">
        <v>785</v>
      </c>
      <c r="M28" s="519" t="s">
        <v>1801</v>
      </c>
      <c r="N28" s="505" t="s">
        <v>689</v>
      </c>
      <c r="O28" s="519" t="s">
        <v>1802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1810</v>
      </c>
      <c r="D29" s="489" t="s">
        <v>471</v>
      </c>
      <c r="E29" s="569" t="s">
        <v>1811</v>
      </c>
      <c r="F29" s="489" t="s">
        <v>626</v>
      </c>
      <c r="G29" s="693" t="s">
        <v>1812</v>
      </c>
      <c r="H29" s="489" t="s">
        <v>624</v>
      </c>
      <c r="I29" s="569" t="s">
        <v>1813</v>
      </c>
      <c r="J29" s="505" t="s">
        <v>625</v>
      </c>
      <c r="K29" s="693" t="s">
        <v>1814</v>
      </c>
      <c r="L29" s="505" t="s">
        <v>785</v>
      </c>
      <c r="M29" s="516" t="s">
        <v>1815</v>
      </c>
      <c r="N29" s="505" t="s">
        <v>689</v>
      </c>
      <c r="O29" s="516" t="s">
        <v>1816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1824</v>
      </c>
      <c r="D30" s="489" t="s">
        <v>471</v>
      </c>
      <c r="E30" s="569" t="s">
        <v>1825</v>
      </c>
      <c r="F30" s="489" t="s">
        <v>626</v>
      </c>
      <c r="G30" s="693" t="s">
        <v>1826</v>
      </c>
      <c r="H30" s="489" t="s">
        <v>624</v>
      </c>
      <c r="I30" s="569" t="s">
        <v>1827</v>
      </c>
      <c r="J30" s="505" t="s">
        <v>625</v>
      </c>
      <c r="K30" s="693" t="s">
        <v>1828</v>
      </c>
      <c r="L30" s="505" t="s">
        <v>785</v>
      </c>
      <c r="M30" s="516" t="s">
        <v>1829</v>
      </c>
      <c r="N30" s="505" t="s">
        <v>689</v>
      </c>
      <c r="O30" s="516" t="s">
        <v>1830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1838</v>
      </c>
      <c r="D31" s="489" t="s">
        <v>471</v>
      </c>
      <c r="E31" s="569" t="s">
        <v>1839</v>
      </c>
      <c r="F31" s="489" t="s">
        <v>626</v>
      </c>
      <c r="G31" s="693" t="s">
        <v>1840</v>
      </c>
      <c r="H31" s="489" t="s">
        <v>624</v>
      </c>
      <c r="I31" s="569" t="s">
        <v>1841</v>
      </c>
      <c r="J31" s="505" t="s">
        <v>625</v>
      </c>
      <c r="K31" s="693" t="s">
        <v>1842</v>
      </c>
      <c r="L31" s="505" t="s">
        <v>785</v>
      </c>
      <c r="M31" s="516" t="s">
        <v>1843</v>
      </c>
      <c r="N31" s="505" t="s">
        <v>689</v>
      </c>
      <c r="O31" s="516" t="s">
        <v>1844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1852</v>
      </c>
      <c r="D32" s="489" t="s">
        <v>471</v>
      </c>
      <c r="E32" s="569" t="s">
        <v>1853</v>
      </c>
      <c r="F32" s="489" t="s">
        <v>626</v>
      </c>
      <c r="G32" s="693" t="s">
        <v>1854</v>
      </c>
      <c r="H32" s="489" t="s">
        <v>624</v>
      </c>
      <c r="I32" s="569" t="s">
        <v>1855</v>
      </c>
      <c r="J32" s="505" t="s">
        <v>625</v>
      </c>
      <c r="K32" s="693" t="s">
        <v>1856</v>
      </c>
      <c r="L32" s="505" t="s">
        <v>785</v>
      </c>
      <c r="M32" s="516" t="s">
        <v>1857</v>
      </c>
      <c r="N32" s="505" t="s">
        <v>689</v>
      </c>
      <c r="O32" s="516" t="s">
        <v>1858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1865</v>
      </c>
      <c r="D33" s="489" t="s">
        <v>471</v>
      </c>
      <c r="E33" s="569" t="s">
        <v>1866</v>
      </c>
      <c r="F33" s="489" t="s">
        <v>626</v>
      </c>
      <c r="G33" s="693" t="s">
        <v>1867</v>
      </c>
      <c r="H33" s="489" t="s">
        <v>624</v>
      </c>
      <c r="I33" s="569" t="s">
        <v>1868</v>
      </c>
      <c r="J33" s="505" t="s">
        <v>625</v>
      </c>
      <c r="K33" s="693" t="s">
        <v>1869</v>
      </c>
      <c r="L33" s="505" t="s">
        <v>785</v>
      </c>
      <c r="M33" s="516" t="s">
        <v>1870</v>
      </c>
      <c r="N33" s="505" t="s">
        <v>689</v>
      </c>
      <c r="O33" s="516" t="s">
        <v>1871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1872</v>
      </c>
      <c r="C37" s="492" t="s">
        <v>21</v>
      </c>
      <c r="D37" s="637" t="s">
        <v>1873</v>
      </c>
      <c r="E37" s="621" t="s">
        <v>74</v>
      </c>
      <c r="F37" s="590" t="s">
        <v>1874</v>
      </c>
      <c r="G37" s="492"/>
      <c r="H37" s="489" t="s">
        <v>21</v>
      </c>
      <c r="I37" s="637" t="s">
        <v>1875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1876</v>
      </c>
      <c r="C38" s="492" t="s">
        <v>21</v>
      </c>
      <c r="D38" s="637" t="s">
        <v>1877</v>
      </c>
      <c r="E38" s="621" t="s">
        <v>75</v>
      </c>
      <c r="F38" s="590" t="s">
        <v>1878</v>
      </c>
      <c r="G38" s="492"/>
      <c r="H38" s="489" t="s">
        <v>21</v>
      </c>
      <c r="I38" s="637" t="s">
        <v>1879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1880</v>
      </c>
      <c r="C39" s="492" t="s">
        <v>21</v>
      </c>
      <c r="D39" s="637" t="s">
        <v>1881</v>
      </c>
      <c r="E39" s="621" t="s">
        <v>76</v>
      </c>
      <c r="F39" s="569" t="s">
        <v>1882</v>
      </c>
      <c r="G39" s="492"/>
      <c r="H39" s="492" t="s">
        <v>21</v>
      </c>
      <c r="I39" s="638" t="s">
        <v>1883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1884</v>
      </c>
      <c r="C44" s="517" t="s">
        <v>1885</v>
      </c>
      <c r="D44" s="513" t="s">
        <v>1886</v>
      </c>
      <c r="E44" s="514" t="s">
        <v>1887</v>
      </c>
      <c r="F44" s="786" t="s">
        <v>1888</v>
      </c>
      <c r="G44" s="793" t="s">
        <v>1889</v>
      </c>
      <c r="H44" s="787" t="s">
        <v>1890</v>
      </c>
      <c r="I44" s="788" t="s">
        <v>1891</v>
      </c>
      <c r="J44" s="788" t="s">
        <v>1892</v>
      </c>
      <c r="K44" s="787" t="s">
        <v>1893</v>
      </c>
      <c r="L44" s="793" t="s">
        <v>1894</v>
      </c>
      <c r="M44" s="788" t="s">
        <v>1895</v>
      </c>
      <c r="N44" s="788" t="s">
        <v>1896</v>
      </c>
      <c r="O44" s="788" t="s">
        <v>1897</v>
      </c>
      <c r="P44" s="874" t="s">
        <v>3779</v>
      </c>
      <c r="Q44" s="613"/>
      <c r="S44" s="730" t="s">
        <v>2461</v>
      </c>
    </row>
    <row r="45" spans="1:19" ht="12.75" customHeight="1">
      <c r="A45" s="496">
        <v>2</v>
      </c>
      <c r="B45" s="512" t="s">
        <v>1898</v>
      </c>
      <c r="C45" s="517" t="s">
        <v>1899</v>
      </c>
      <c r="D45" s="513" t="s">
        <v>1900</v>
      </c>
      <c r="E45" s="514" t="s">
        <v>1901</v>
      </c>
      <c r="F45" s="786" t="s">
        <v>1902</v>
      </c>
      <c r="G45" s="793" t="s">
        <v>1903</v>
      </c>
      <c r="H45" s="787" t="s">
        <v>1904</v>
      </c>
      <c r="I45" s="788" t="s">
        <v>1905</v>
      </c>
      <c r="J45" s="788" t="s">
        <v>1906</v>
      </c>
      <c r="K45" s="787" t="s">
        <v>1907</v>
      </c>
      <c r="L45" s="793" t="s">
        <v>1908</v>
      </c>
      <c r="M45" s="788" t="s">
        <v>1909</v>
      </c>
      <c r="N45" s="788" t="s">
        <v>1910</v>
      </c>
      <c r="O45" s="788" t="s">
        <v>1911</v>
      </c>
      <c r="P45" s="875" t="s">
        <v>3780</v>
      </c>
      <c r="Q45" s="603"/>
      <c r="S45" s="731" t="s">
        <v>2462</v>
      </c>
    </row>
    <row r="46" spans="1:19" ht="12.75" customHeight="1">
      <c r="A46" s="496">
        <v>3</v>
      </c>
      <c r="B46" s="512" t="s">
        <v>1912</v>
      </c>
      <c r="C46" s="517" t="s">
        <v>1913</v>
      </c>
      <c r="D46" s="513" t="s">
        <v>1914</v>
      </c>
      <c r="E46" s="514" t="s">
        <v>1915</v>
      </c>
      <c r="F46" s="786" t="s">
        <v>1916</v>
      </c>
      <c r="G46" s="793" t="s">
        <v>1917</v>
      </c>
      <c r="H46" s="787" t="s">
        <v>1918</v>
      </c>
      <c r="I46" s="788" t="s">
        <v>1919</v>
      </c>
      <c r="J46" s="788" t="s">
        <v>1920</v>
      </c>
      <c r="K46" s="787" t="s">
        <v>1921</v>
      </c>
      <c r="L46" s="793" t="s">
        <v>1922</v>
      </c>
      <c r="M46" s="788" t="s">
        <v>1923</v>
      </c>
      <c r="N46" s="788" t="s">
        <v>1924</v>
      </c>
      <c r="O46" s="788" t="s">
        <v>1925</v>
      </c>
      <c r="P46" s="875" t="s">
        <v>3781</v>
      </c>
      <c r="Q46" s="604"/>
      <c r="S46" s="731" t="s">
        <v>2463</v>
      </c>
    </row>
    <row r="47" spans="1:19" ht="12.75" customHeight="1">
      <c r="A47" s="496">
        <v>4</v>
      </c>
      <c r="B47" s="512" t="s">
        <v>1926</v>
      </c>
      <c r="C47" s="517" t="s">
        <v>1927</v>
      </c>
      <c r="D47" s="513" t="s">
        <v>1928</v>
      </c>
      <c r="E47" s="514" t="s">
        <v>1929</v>
      </c>
      <c r="F47" s="786" t="s">
        <v>1930</v>
      </c>
      <c r="G47" s="793" t="s">
        <v>1931</v>
      </c>
      <c r="H47" s="787" t="s">
        <v>1932</v>
      </c>
      <c r="I47" s="788" t="s">
        <v>1933</v>
      </c>
      <c r="J47" s="788" t="s">
        <v>1934</v>
      </c>
      <c r="K47" s="787" t="s">
        <v>1935</v>
      </c>
      <c r="L47" s="793" t="s">
        <v>1936</v>
      </c>
      <c r="M47" s="788" t="s">
        <v>1937</v>
      </c>
      <c r="N47" s="788" t="s">
        <v>1938</v>
      </c>
      <c r="O47" s="788" t="s">
        <v>1939</v>
      </c>
      <c r="P47" s="875" t="s">
        <v>3782</v>
      </c>
      <c r="Q47" s="604"/>
      <c r="S47" s="731" t="s">
        <v>2464</v>
      </c>
    </row>
    <row r="48" spans="1:19" ht="12.75" customHeight="1">
      <c r="A48" s="496">
        <v>5</v>
      </c>
      <c r="B48" s="512" t="s">
        <v>1940</v>
      </c>
      <c r="C48" s="517" t="s">
        <v>1941</v>
      </c>
      <c r="D48" s="513" t="s">
        <v>1942</v>
      </c>
      <c r="E48" s="514" t="s">
        <v>1943</v>
      </c>
      <c r="F48" s="786" t="s">
        <v>1944</v>
      </c>
      <c r="G48" s="793" t="s">
        <v>1945</v>
      </c>
      <c r="H48" s="787" t="s">
        <v>1946</v>
      </c>
      <c r="I48" s="788" t="s">
        <v>1947</v>
      </c>
      <c r="J48" s="788" t="s">
        <v>1948</v>
      </c>
      <c r="K48" s="787" t="s">
        <v>1949</v>
      </c>
      <c r="L48" s="793" t="s">
        <v>1950</v>
      </c>
      <c r="M48" s="788" t="s">
        <v>1951</v>
      </c>
      <c r="N48" s="788" t="s">
        <v>1952</v>
      </c>
      <c r="O48" s="788" t="s">
        <v>1953</v>
      </c>
      <c r="P48" s="875" t="s">
        <v>3783</v>
      </c>
      <c r="Q48" s="604"/>
      <c r="S48" s="731" t="s">
        <v>2465</v>
      </c>
    </row>
    <row r="49" spans="1:19" ht="12.75" customHeight="1">
      <c r="A49" s="496">
        <v>6</v>
      </c>
      <c r="B49" s="512" t="s">
        <v>1954</v>
      </c>
      <c r="C49" s="517" t="s">
        <v>1955</v>
      </c>
      <c r="D49" s="513" t="s">
        <v>1956</v>
      </c>
      <c r="E49" s="514" t="s">
        <v>1957</v>
      </c>
      <c r="F49" s="786" t="s">
        <v>1958</v>
      </c>
      <c r="G49" s="793" t="s">
        <v>1959</v>
      </c>
      <c r="H49" s="787" t="s">
        <v>1960</v>
      </c>
      <c r="I49" s="788" t="s">
        <v>1961</v>
      </c>
      <c r="J49" s="788" t="s">
        <v>1962</v>
      </c>
      <c r="K49" s="787" t="s">
        <v>1963</v>
      </c>
      <c r="L49" s="793" t="s">
        <v>1964</v>
      </c>
      <c r="M49" s="788" t="s">
        <v>1965</v>
      </c>
      <c r="N49" s="788" t="s">
        <v>1966</v>
      </c>
      <c r="O49" s="788" t="s">
        <v>1967</v>
      </c>
      <c r="P49" s="875" t="s">
        <v>3784</v>
      </c>
      <c r="Q49" s="604"/>
      <c r="S49" s="731" t="s">
        <v>2466</v>
      </c>
    </row>
    <row r="50" spans="1:19" ht="12.75" customHeight="1">
      <c r="A50" s="496">
        <v>7</v>
      </c>
      <c r="B50" s="512" t="s">
        <v>1968</v>
      </c>
      <c r="C50" s="517" t="s">
        <v>1969</v>
      </c>
      <c r="D50" s="513" t="s">
        <v>1970</v>
      </c>
      <c r="E50" s="514" t="s">
        <v>1971</v>
      </c>
      <c r="F50" s="786" t="s">
        <v>1972</v>
      </c>
      <c r="G50" s="793" t="s">
        <v>1973</v>
      </c>
      <c r="H50" s="787" t="s">
        <v>1974</v>
      </c>
      <c r="I50" s="788" t="s">
        <v>1975</v>
      </c>
      <c r="J50" s="788" t="s">
        <v>1976</v>
      </c>
      <c r="K50" s="787" t="s">
        <v>1977</v>
      </c>
      <c r="L50" s="793" t="s">
        <v>1978</v>
      </c>
      <c r="M50" s="788" t="s">
        <v>1979</v>
      </c>
      <c r="N50" s="788" t="s">
        <v>1980</v>
      </c>
      <c r="O50" s="788" t="s">
        <v>1981</v>
      </c>
      <c r="P50" s="875" t="s">
        <v>3785</v>
      </c>
      <c r="Q50" s="604"/>
      <c r="S50" s="731" t="s">
        <v>2467</v>
      </c>
    </row>
    <row r="51" spans="1:19" ht="12.75" customHeight="1">
      <c r="A51" s="496">
        <v>8</v>
      </c>
      <c r="B51" s="512" t="s">
        <v>1982</v>
      </c>
      <c r="C51" s="517" t="s">
        <v>1983</v>
      </c>
      <c r="D51" s="513" t="s">
        <v>1984</v>
      </c>
      <c r="E51" s="514" t="s">
        <v>1985</v>
      </c>
      <c r="F51" s="786" t="s">
        <v>1986</v>
      </c>
      <c r="G51" s="793" t="s">
        <v>1987</v>
      </c>
      <c r="H51" s="787" t="s">
        <v>1988</v>
      </c>
      <c r="I51" s="788" t="s">
        <v>1989</v>
      </c>
      <c r="J51" s="788" t="s">
        <v>1990</v>
      </c>
      <c r="K51" s="787" t="s">
        <v>1991</v>
      </c>
      <c r="L51" s="793" t="s">
        <v>1992</v>
      </c>
      <c r="M51" s="788" t="s">
        <v>1993</v>
      </c>
      <c r="N51" s="788" t="s">
        <v>1994</v>
      </c>
      <c r="O51" s="788" t="s">
        <v>1995</v>
      </c>
      <c r="P51" s="875" t="s">
        <v>3786</v>
      </c>
      <c r="Q51" s="604"/>
      <c r="S51" s="731" t="s">
        <v>2468</v>
      </c>
    </row>
    <row r="52" spans="1:19" ht="12.75" customHeight="1">
      <c r="A52" s="496">
        <v>9</v>
      </c>
      <c r="B52" s="512" t="s">
        <v>1996</v>
      </c>
      <c r="C52" s="517" t="s">
        <v>1997</v>
      </c>
      <c r="D52" s="513" t="s">
        <v>1998</v>
      </c>
      <c r="E52" s="514" t="s">
        <v>1999</v>
      </c>
      <c r="F52" s="786" t="s">
        <v>2000</v>
      </c>
      <c r="G52" s="793" t="s">
        <v>2001</v>
      </c>
      <c r="H52" s="787" t="s">
        <v>2002</v>
      </c>
      <c r="I52" s="788" t="s">
        <v>2003</v>
      </c>
      <c r="J52" s="788" t="s">
        <v>2004</v>
      </c>
      <c r="K52" s="787" t="s">
        <v>2005</v>
      </c>
      <c r="L52" s="793" t="s">
        <v>2006</v>
      </c>
      <c r="M52" s="788" t="s">
        <v>2007</v>
      </c>
      <c r="N52" s="788" t="s">
        <v>2008</v>
      </c>
      <c r="O52" s="788" t="s">
        <v>2009</v>
      </c>
      <c r="P52" s="875" t="s">
        <v>3787</v>
      </c>
      <c r="Q52" s="604"/>
      <c r="S52" s="731" t="s">
        <v>2469</v>
      </c>
    </row>
    <row r="53" spans="1:19" ht="12.75" customHeight="1">
      <c r="A53" s="496">
        <v>10</v>
      </c>
      <c r="B53" s="512" t="s">
        <v>2010</v>
      </c>
      <c r="C53" s="517" t="s">
        <v>2011</v>
      </c>
      <c r="D53" s="513" t="s">
        <v>2012</v>
      </c>
      <c r="E53" s="514" t="s">
        <v>2013</v>
      </c>
      <c r="F53" s="786" t="s">
        <v>2014</v>
      </c>
      <c r="G53" s="793" t="s">
        <v>2015</v>
      </c>
      <c r="H53" s="787" t="s">
        <v>2016</v>
      </c>
      <c r="I53" s="788" t="s">
        <v>2017</v>
      </c>
      <c r="J53" s="788" t="s">
        <v>2018</v>
      </c>
      <c r="K53" s="787" t="s">
        <v>2019</v>
      </c>
      <c r="L53" s="793" t="s">
        <v>2020</v>
      </c>
      <c r="M53" s="788" t="s">
        <v>2021</v>
      </c>
      <c r="N53" s="788" t="s">
        <v>2022</v>
      </c>
      <c r="O53" s="788" t="s">
        <v>2023</v>
      </c>
      <c r="P53" s="875" t="s">
        <v>3788</v>
      </c>
      <c r="Q53" s="604"/>
      <c r="S53" s="731" t="s">
        <v>2470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2471</v>
      </c>
    </row>
    <row r="55" spans="1:19" ht="12.75" customHeight="1">
      <c r="A55" s="496">
        <v>1</v>
      </c>
      <c r="B55" s="512" t="s">
        <v>2628</v>
      </c>
      <c r="C55" s="517" t="s">
        <v>2629</v>
      </c>
      <c r="D55" s="513" t="s">
        <v>2630</v>
      </c>
      <c r="E55" s="514" t="s">
        <v>2631</v>
      </c>
      <c r="F55" s="786"/>
      <c r="G55" s="793"/>
      <c r="H55" s="787" t="s">
        <v>2632</v>
      </c>
      <c r="I55" s="788" t="s">
        <v>2633</v>
      </c>
      <c r="J55" s="788" t="s">
        <v>2634</v>
      </c>
      <c r="K55" s="787" t="s">
        <v>2635</v>
      </c>
      <c r="L55" s="793" t="s">
        <v>2636</v>
      </c>
      <c r="M55" s="788" t="s">
        <v>2637</v>
      </c>
      <c r="N55" s="788" t="s">
        <v>2638</v>
      </c>
      <c r="O55" s="788"/>
      <c r="P55" s="874" t="s">
        <v>3721</v>
      </c>
      <c r="Q55" s="604"/>
    </row>
    <row r="56" spans="1:19" ht="12.75" customHeight="1">
      <c r="A56" s="496">
        <v>2</v>
      </c>
      <c r="B56" s="512" t="s">
        <v>2639</v>
      </c>
      <c r="C56" s="517" t="s">
        <v>2640</v>
      </c>
      <c r="D56" s="513" t="s">
        <v>2641</v>
      </c>
      <c r="E56" s="514" t="s">
        <v>2642</v>
      </c>
      <c r="F56" s="786"/>
      <c r="G56" s="793"/>
      <c r="H56" s="787" t="s">
        <v>2643</v>
      </c>
      <c r="I56" s="788" t="s">
        <v>2644</v>
      </c>
      <c r="J56" s="788" t="s">
        <v>2645</v>
      </c>
      <c r="K56" s="787" t="s">
        <v>2646</v>
      </c>
      <c r="L56" s="793" t="s">
        <v>2647</v>
      </c>
      <c r="M56" s="788" t="s">
        <v>2648</v>
      </c>
      <c r="N56" s="788" t="s">
        <v>2649</v>
      </c>
      <c r="O56" s="788"/>
      <c r="P56" s="875" t="s">
        <v>3722</v>
      </c>
      <c r="Q56" s="604"/>
    </row>
    <row r="57" spans="1:19" ht="12.75" customHeight="1">
      <c r="A57" s="496">
        <v>3</v>
      </c>
      <c r="B57" s="512" t="s">
        <v>2650</v>
      </c>
      <c r="C57" s="517" t="s">
        <v>2651</v>
      </c>
      <c r="D57" s="513" t="s">
        <v>2652</v>
      </c>
      <c r="E57" s="514" t="s">
        <v>2653</v>
      </c>
      <c r="F57" s="786"/>
      <c r="G57" s="793"/>
      <c r="H57" s="787" t="s">
        <v>2654</v>
      </c>
      <c r="I57" s="788" t="s">
        <v>2655</v>
      </c>
      <c r="J57" s="788" t="s">
        <v>2656</v>
      </c>
      <c r="K57" s="787" t="s">
        <v>2657</v>
      </c>
      <c r="L57" s="793" t="s">
        <v>2658</v>
      </c>
      <c r="M57" s="788" t="s">
        <v>2659</v>
      </c>
      <c r="N57" s="788" t="s">
        <v>2660</v>
      </c>
      <c r="O57" s="788"/>
      <c r="P57" s="875" t="s">
        <v>3723</v>
      </c>
      <c r="Q57" s="604"/>
    </row>
    <row r="58" spans="1:19" ht="12.75" customHeight="1">
      <c r="A58" s="496">
        <v>4</v>
      </c>
      <c r="B58" s="512" t="s">
        <v>2661</v>
      </c>
      <c r="C58" s="517" t="s">
        <v>2662</v>
      </c>
      <c r="D58" s="513" t="s">
        <v>2663</v>
      </c>
      <c r="E58" s="514" t="s">
        <v>2664</v>
      </c>
      <c r="F58" s="786"/>
      <c r="G58" s="793"/>
      <c r="H58" s="787" t="s">
        <v>2665</v>
      </c>
      <c r="I58" s="788" t="s">
        <v>2666</v>
      </c>
      <c r="J58" s="788" t="s">
        <v>2667</v>
      </c>
      <c r="K58" s="787" t="s">
        <v>2668</v>
      </c>
      <c r="L58" s="793" t="s">
        <v>2669</v>
      </c>
      <c r="M58" s="788" t="s">
        <v>2670</v>
      </c>
      <c r="N58" s="788" t="s">
        <v>2671</v>
      </c>
      <c r="O58" s="788"/>
      <c r="P58" s="875" t="s">
        <v>3724</v>
      </c>
      <c r="Q58" s="604"/>
    </row>
    <row r="59" spans="1:19" ht="12.75" customHeight="1">
      <c r="A59" s="496">
        <v>5</v>
      </c>
      <c r="B59" s="512" t="s">
        <v>2672</v>
      </c>
      <c r="C59" s="517" t="s">
        <v>2673</v>
      </c>
      <c r="D59" s="513" t="s">
        <v>2674</v>
      </c>
      <c r="E59" s="514" t="s">
        <v>2675</v>
      </c>
      <c r="F59" s="786"/>
      <c r="G59" s="793"/>
      <c r="H59" s="787" t="s">
        <v>2676</v>
      </c>
      <c r="I59" s="788" t="s">
        <v>2677</v>
      </c>
      <c r="J59" s="788" t="s">
        <v>2678</v>
      </c>
      <c r="K59" s="787" t="s">
        <v>2679</v>
      </c>
      <c r="L59" s="793" t="s">
        <v>2680</v>
      </c>
      <c r="M59" s="788" t="s">
        <v>2681</v>
      </c>
      <c r="N59" s="788" t="s">
        <v>2682</v>
      </c>
      <c r="O59" s="788"/>
      <c r="P59" s="875" t="s">
        <v>3725</v>
      </c>
      <c r="Q59" s="604"/>
    </row>
    <row r="60" spans="1:19" ht="12.75" customHeight="1">
      <c r="A60" s="496">
        <v>6</v>
      </c>
      <c r="B60" s="512" t="s">
        <v>2683</v>
      </c>
      <c r="C60" s="517" t="s">
        <v>2684</v>
      </c>
      <c r="D60" s="513" t="s">
        <v>2685</v>
      </c>
      <c r="E60" s="514" t="s">
        <v>2686</v>
      </c>
      <c r="F60" s="786"/>
      <c r="G60" s="793"/>
      <c r="H60" s="787" t="s">
        <v>2687</v>
      </c>
      <c r="I60" s="788" t="s">
        <v>2688</v>
      </c>
      <c r="J60" s="788" t="s">
        <v>2689</v>
      </c>
      <c r="K60" s="787" t="s">
        <v>2690</v>
      </c>
      <c r="L60" s="793" t="s">
        <v>2691</v>
      </c>
      <c r="M60" s="788" t="s">
        <v>2692</v>
      </c>
      <c r="N60" s="788" t="s">
        <v>2693</v>
      </c>
      <c r="O60" s="788"/>
      <c r="P60" s="875" t="s">
        <v>3726</v>
      </c>
      <c r="Q60" s="604"/>
    </row>
    <row r="61" spans="1:19" ht="12.75" customHeight="1">
      <c r="A61" s="496">
        <v>7</v>
      </c>
      <c r="B61" s="512" t="s">
        <v>2694</v>
      </c>
      <c r="C61" s="517" t="s">
        <v>2695</v>
      </c>
      <c r="D61" s="513" t="s">
        <v>2696</v>
      </c>
      <c r="E61" s="514" t="s">
        <v>2697</v>
      </c>
      <c r="F61" s="786"/>
      <c r="G61" s="793"/>
      <c r="H61" s="787" t="s">
        <v>2698</v>
      </c>
      <c r="I61" s="788" t="s">
        <v>2699</v>
      </c>
      <c r="J61" s="788" t="s">
        <v>2700</v>
      </c>
      <c r="K61" s="787" t="s">
        <v>2701</v>
      </c>
      <c r="L61" s="793" t="s">
        <v>2702</v>
      </c>
      <c r="M61" s="788" t="s">
        <v>2703</v>
      </c>
      <c r="N61" s="788" t="s">
        <v>2704</v>
      </c>
      <c r="O61" s="788"/>
      <c r="P61" s="875" t="s">
        <v>3727</v>
      </c>
      <c r="Q61" s="604"/>
    </row>
    <row r="62" spans="1:19" ht="12.75" customHeight="1">
      <c r="A62" s="496">
        <v>8</v>
      </c>
      <c r="B62" s="512" t="s">
        <v>2705</v>
      </c>
      <c r="C62" s="517" t="s">
        <v>2706</v>
      </c>
      <c r="D62" s="513" t="s">
        <v>2707</v>
      </c>
      <c r="E62" s="514" t="s">
        <v>2708</v>
      </c>
      <c r="F62" s="786"/>
      <c r="G62" s="793"/>
      <c r="H62" s="787" t="s">
        <v>2709</v>
      </c>
      <c r="I62" s="788" t="s">
        <v>2710</v>
      </c>
      <c r="J62" s="788" t="s">
        <v>2711</v>
      </c>
      <c r="K62" s="787" t="s">
        <v>2712</v>
      </c>
      <c r="L62" s="793" t="s">
        <v>2713</v>
      </c>
      <c r="M62" s="788" t="s">
        <v>2714</v>
      </c>
      <c r="N62" s="788" t="s">
        <v>2715</v>
      </c>
      <c r="O62" s="788"/>
      <c r="P62" s="875" t="s">
        <v>3728</v>
      </c>
      <c r="Q62" s="604"/>
    </row>
    <row r="63" spans="1:19" ht="12.75" customHeight="1">
      <c r="A63" s="496">
        <v>9</v>
      </c>
      <c r="B63" s="512" t="s">
        <v>2716</v>
      </c>
      <c r="C63" s="517" t="s">
        <v>2717</v>
      </c>
      <c r="D63" s="513" t="s">
        <v>2718</v>
      </c>
      <c r="E63" s="514" t="s">
        <v>2719</v>
      </c>
      <c r="F63" s="786"/>
      <c r="G63" s="793"/>
      <c r="H63" s="787" t="s">
        <v>2720</v>
      </c>
      <c r="I63" s="788" t="s">
        <v>2721</v>
      </c>
      <c r="J63" s="788" t="s">
        <v>2722</v>
      </c>
      <c r="K63" s="787" t="s">
        <v>2723</v>
      </c>
      <c r="L63" s="793" t="s">
        <v>2724</v>
      </c>
      <c r="M63" s="788" t="s">
        <v>2725</v>
      </c>
      <c r="N63" s="788" t="s">
        <v>2726</v>
      </c>
      <c r="O63" s="788"/>
      <c r="P63" s="875" t="s">
        <v>3729</v>
      </c>
      <c r="Q63" s="604"/>
    </row>
    <row r="64" spans="1:19" ht="12.75" customHeight="1">
      <c r="A64" s="496">
        <v>10</v>
      </c>
      <c r="B64" s="512" t="s">
        <v>2727</v>
      </c>
      <c r="C64" s="517" t="s">
        <v>2728</v>
      </c>
      <c r="D64" s="513" t="s">
        <v>2729</v>
      </c>
      <c r="E64" s="514" t="s">
        <v>2730</v>
      </c>
      <c r="F64" s="786"/>
      <c r="G64" s="793"/>
      <c r="H64" s="787" t="s">
        <v>2731</v>
      </c>
      <c r="I64" s="788" t="s">
        <v>2732</v>
      </c>
      <c r="J64" s="788" t="s">
        <v>2733</v>
      </c>
      <c r="K64" s="787" t="s">
        <v>2734</v>
      </c>
      <c r="L64" s="793" t="s">
        <v>2735</v>
      </c>
      <c r="M64" s="788" t="s">
        <v>2736</v>
      </c>
      <c r="N64" s="788" t="s">
        <v>2737</v>
      </c>
      <c r="O64" s="788"/>
      <c r="P64" s="875" t="s">
        <v>3730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3275</v>
      </c>
      <c r="C66" s="517" t="s">
        <v>3295</v>
      </c>
      <c r="D66" s="513" t="s">
        <v>3300</v>
      </c>
      <c r="E66" s="514" t="s">
        <v>3280</v>
      </c>
      <c r="F66" s="787" t="s">
        <v>3311</v>
      </c>
      <c r="G66" s="793" t="s">
        <v>3305</v>
      </c>
      <c r="H66" s="787" t="s">
        <v>3322</v>
      </c>
      <c r="I66" s="788" t="s">
        <v>3316</v>
      </c>
      <c r="J66" s="788" t="s">
        <v>3327</v>
      </c>
      <c r="K66" s="787" t="s">
        <v>3332</v>
      </c>
      <c r="L66" s="793" t="s">
        <v>3285</v>
      </c>
      <c r="M66" s="788" t="s">
        <v>3337</v>
      </c>
      <c r="N66" s="788" t="s">
        <v>3344</v>
      </c>
      <c r="O66" s="788" t="s">
        <v>3349</v>
      </c>
      <c r="P66" s="875" t="s">
        <v>3774</v>
      </c>
      <c r="Q66" s="604"/>
    </row>
    <row r="67" spans="1:29" ht="12.75" hidden="1" customHeight="1">
      <c r="A67" s="496">
        <v>2</v>
      </c>
      <c r="B67" s="512" t="s">
        <v>3276</v>
      </c>
      <c r="C67" s="517" t="s">
        <v>3296</v>
      </c>
      <c r="D67" s="513" t="s">
        <v>3301</v>
      </c>
      <c r="E67" s="514" t="s">
        <v>3281</v>
      </c>
      <c r="F67" s="787" t="s">
        <v>3312</v>
      </c>
      <c r="G67" s="793" t="s">
        <v>3306</v>
      </c>
      <c r="H67" s="787" t="s">
        <v>3323</v>
      </c>
      <c r="I67" s="788" t="s">
        <v>3317</v>
      </c>
      <c r="J67" s="788" t="s">
        <v>3328</v>
      </c>
      <c r="K67" s="787" t="s">
        <v>3333</v>
      </c>
      <c r="L67" s="793" t="s">
        <v>3286</v>
      </c>
      <c r="M67" s="788" t="s">
        <v>3338</v>
      </c>
      <c r="N67" s="788" t="s">
        <v>3345</v>
      </c>
      <c r="O67" s="788" t="s">
        <v>3350</v>
      </c>
      <c r="P67" s="875" t="s">
        <v>3775</v>
      </c>
      <c r="Q67" s="604"/>
    </row>
    <row r="68" spans="1:29" ht="12.75" hidden="1" customHeight="1">
      <c r="A68" s="496">
        <v>3</v>
      </c>
      <c r="B68" s="512" t="s">
        <v>3277</v>
      </c>
      <c r="C68" s="517" t="s">
        <v>3299</v>
      </c>
      <c r="D68" s="513" t="s">
        <v>3302</v>
      </c>
      <c r="E68" s="514" t="s">
        <v>3282</v>
      </c>
      <c r="F68" s="787" t="s">
        <v>3313</v>
      </c>
      <c r="G68" s="793" t="s">
        <v>3307</v>
      </c>
      <c r="H68" s="787" t="s">
        <v>3324</v>
      </c>
      <c r="I68" s="788" t="s">
        <v>3318</v>
      </c>
      <c r="J68" s="788" t="s">
        <v>3329</v>
      </c>
      <c r="K68" s="787" t="s">
        <v>3334</v>
      </c>
      <c r="L68" s="793" t="s">
        <v>3287</v>
      </c>
      <c r="M68" s="788" t="s">
        <v>3339</v>
      </c>
      <c r="N68" s="788" t="s">
        <v>3346</v>
      </c>
      <c r="O68" s="788" t="s">
        <v>3351</v>
      </c>
      <c r="P68" s="875" t="s">
        <v>3776</v>
      </c>
      <c r="Q68" s="604"/>
    </row>
    <row r="69" spans="1:29" ht="12.75" hidden="1" customHeight="1">
      <c r="A69" s="496">
        <v>4</v>
      </c>
      <c r="B69" s="512" t="s">
        <v>3278</v>
      </c>
      <c r="C69" s="517" t="s">
        <v>3297</v>
      </c>
      <c r="D69" s="513" t="s">
        <v>3303</v>
      </c>
      <c r="E69" s="514" t="s">
        <v>3283</v>
      </c>
      <c r="F69" s="787" t="s">
        <v>3314</v>
      </c>
      <c r="G69" s="793" t="s">
        <v>3308</v>
      </c>
      <c r="H69" s="787" t="s">
        <v>3325</v>
      </c>
      <c r="I69" s="788" t="s">
        <v>3319</v>
      </c>
      <c r="J69" s="788" t="s">
        <v>3330</v>
      </c>
      <c r="K69" s="787" t="s">
        <v>3335</v>
      </c>
      <c r="L69" s="793" t="s">
        <v>3288</v>
      </c>
      <c r="M69" s="788" t="s">
        <v>3340</v>
      </c>
      <c r="N69" s="788" t="s">
        <v>3347</v>
      </c>
      <c r="O69" s="788" t="s">
        <v>3352</v>
      </c>
      <c r="P69" s="875" t="s">
        <v>3777</v>
      </c>
      <c r="Q69" s="604"/>
    </row>
    <row r="70" spans="1:29" ht="12.75" hidden="1" customHeight="1">
      <c r="A70" s="818">
        <v>5</v>
      </c>
      <c r="B70" s="512" t="s">
        <v>3279</v>
      </c>
      <c r="C70" s="517" t="s">
        <v>3298</v>
      </c>
      <c r="D70" s="513" t="s">
        <v>3304</v>
      </c>
      <c r="E70" s="514" t="s">
        <v>3284</v>
      </c>
      <c r="F70" s="787" t="s">
        <v>3315</v>
      </c>
      <c r="G70" s="793" t="s">
        <v>3309</v>
      </c>
      <c r="H70" s="787" t="s">
        <v>3326</v>
      </c>
      <c r="I70" s="788" t="s">
        <v>3320</v>
      </c>
      <c r="J70" s="788" t="s">
        <v>3331</v>
      </c>
      <c r="K70" s="787" t="s">
        <v>3336</v>
      </c>
      <c r="L70" s="793" t="s">
        <v>3289</v>
      </c>
      <c r="M70" s="788" t="s">
        <v>3341</v>
      </c>
      <c r="N70" s="788" t="s">
        <v>3348</v>
      </c>
      <c r="O70" s="788" t="s">
        <v>3353</v>
      </c>
      <c r="P70" s="875" t="s">
        <v>3778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3049</v>
      </c>
      <c r="C72" s="517" t="s">
        <v>3050</v>
      </c>
      <c r="D72" s="513" t="s">
        <v>3064</v>
      </c>
      <c r="E72" s="514" t="s">
        <v>3051</v>
      </c>
      <c r="F72" s="786" t="s">
        <v>3069</v>
      </c>
      <c r="G72" s="795" t="s">
        <v>3074</v>
      </c>
      <c r="H72" s="786" t="s">
        <v>3079</v>
      </c>
      <c r="I72" s="786" t="s">
        <v>3084</v>
      </c>
      <c r="J72" s="786" t="s">
        <v>3089</v>
      </c>
      <c r="K72" s="786" t="s">
        <v>3094</v>
      </c>
      <c r="L72" s="795" t="s">
        <v>3099</v>
      </c>
      <c r="M72" s="786" t="s">
        <v>3104</v>
      </c>
      <c r="N72" s="786" t="s">
        <v>3109</v>
      </c>
      <c r="O72" s="786" t="s">
        <v>3114</v>
      </c>
      <c r="P72" s="877" t="s">
        <v>3720</v>
      </c>
      <c r="Q72" s="604"/>
    </row>
    <row r="73" spans="1:29" ht="12.75" customHeight="1">
      <c r="A73" s="496">
        <v>2</v>
      </c>
      <c r="B73" s="512" t="s">
        <v>3052</v>
      </c>
      <c r="C73" s="517" t="s">
        <v>3053</v>
      </c>
      <c r="D73" s="513" t="s">
        <v>3065</v>
      </c>
      <c r="E73" s="514" t="s">
        <v>3054</v>
      </c>
      <c r="F73" s="786" t="s">
        <v>3070</v>
      </c>
      <c r="G73" s="795" t="s">
        <v>3075</v>
      </c>
      <c r="H73" s="786" t="s">
        <v>3080</v>
      </c>
      <c r="I73" s="786" t="s">
        <v>3085</v>
      </c>
      <c r="J73" s="786" t="s">
        <v>3090</v>
      </c>
      <c r="K73" s="786" t="s">
        <v>3095</v>
      </c>
      <c r="L73" s="795" t="s">
        <v>3100</v>
      </c>
      <c r="M73" s="786" t="s">
        <v>3105</v>
      </c>
      <c r="N73" s="786" t="s">
        <v>3110</v>
      </c>
      <c r="O73" s="786" t="s">
        <v>3115</v>
      </c>
      <c r="P73" s="878" t="s">
        <v>3731</v>
      </c>
      <c r="Q73" s="604"/>
    </row>
    <row r="74" spans="1:29" ht="12.75" customHeight="1">
      <c r="A74" s="496">
        <v>3</v>
      </c>
      <c r="B74" s="512" t="s">
        <v>3055</v>
      </c>
      <c r="C74" s="517" t="s">
        <v>3056</v>
      </c>
      <c r="D74" s="513" t="s">
        <v>3066</v>
      </c>
      <c r="E74" s="514" t="s">
        <v>3057</v>
      </c>
      <c r="F74" s="786" t="s">
        <v>3071</v>
      </c>
      <c r="G74" s="795" t="s">
        <v>3076</v>
      </c>
      <c r="H74" s="786" t="s">
        <v>3081</v>
      </c>
      <c r="I74" s="786" t="s">
        <v>3086</v>
      </c>
      <c r="J74" s="786" t="s">
        <v>3091</v>
      </c>
      <c r="K74" s="786" t="s">
        <v>3096</v>
      </c>
      <c r="L74" s="795" t="s">
        <v>3101</v>
      </c>
      <c r="M74" s="786" t="s">
        <v>3106</v>
      </c>
      <c r="N74" s="786" t="s">
        <v>3111</v>
      </c>
      <c r="O74" s="786" t="s">
        <v>3116</v>
      </c>
      <c r="P74" s="878" t="s">
        <v>3732</v>
      </c>
      <c r="Q74" s="604"/>
    </row>
    <row r="75" spans="1:29" ht="12.75" customHeight="1">
      <c r="A75" s="496">
        <v>4</v>
      </c>
      <c r="B75" s="512" t="s">
        <v>3058</v>
      </c>
      <c r="C75" s="517" t="s">
        <v>3059</v>
      </c>
      <c r="D75" s="513" t="s">
        <v>3067</v>
      </c>
      <c r="E75" s="514" t="s">
        <v>3060</v>
      </c>
      <c r="F75" s="786" t="s">
        <v>3072</v>
      </c>
      <c r="G75" s="795" t="s">
        <v>3077</v>
      </c>
      <c r="H75" s="786" t="s">
        <v>3082</v>
      </c>
      <c r="I75" s="786" t="s">
        <v>3087</v>
      </c>
      <c r="J75" s="786" t="s">
        <v>3092</v>
      </c>
      <c r="K75" s="786" t="s">
        <v>3097</v>
      </c>
      <c r="L75" s="795" t="s">
        <v>3102</v>
      </c>
      <c r="M75" s="786" t="s">
        <v>3107</v>
      </c>
      <c r="N75" s="786" t="s">
        <v>3112</v>
      </c>
      <c r="O75" s="786" t="s">
        <v>3117</v>
      </c>
      <c r="P75" s="878" t="s">
        <v>3733</v>
      </c>
      <c r="Q75" s="604"/>
    </row>
    <row r="76" spans="1:29" ht="12.75" customHeight="1">
      <c r="A76" s="496">
        <v>5</v>
      </c>
      <c r="B76" s="512" t="s">
        <v>3061</v>
      </c>
      <c r="C76" s="517" t="s">
        <v>3062</v>
      </c>
      <c r="D76" s="513" t="s">
        <v>3068</v>
      </c>
      <c r="E76" s="514" t="s">
        <v>3063</v>
      </c>
      <c r="F76" s="786" t="s">
        <v>3073</v>
      </c>
      <c r="G76" s="795" t="s">
        <v>3078</v>
      </c>
      <c r="H76" s="786" t="s">
        <v>3083</v>
      </c>
      <c r="I76" s="786" t="s">
        <v>3088</v>
      </c>
      <c r="J76" s="786" t="s">
        <v>3093</v>
      </c>
      <c r="K76" s="786" t="s">
        <v>3098</v>
      </c>
      <c r="L76" s="795" t="s">
        <v>3103</v>
      </c>
      <c r="M76" s="786" t="s">
        <v>3108</v>
      </c>
      <c r="N76" s="786" t="s">
        <v>3113</v>
      </c>
      <c r="O76" s="786" t="s">
        <v>3118</v>
      </c>
      <c r="P76" s="879" t="s">
        <v>3734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2024</v>
      </c>
      <c r="C78" s="517" t="s">
        <v>2025</v>
      </c>
      <c r="D78" s="513" t="s">
        <v>2026</v>
      </c>
      <c r="E78" s="514" t="s">
        <v>2027</v>
      </c>
      <c r="F78" s="786" t="s">
        <v>2028</v>
      </c>
      <c r="G78" s="795" t="s">
        <v>3737</v>
      </c>
      <c r="H78" s="787" t="s">
        <v>2029</v>
      </c>
      <c r="I78" s="788" t="s">
        <v>2030</v>
      </c>
      <c r="J78" s="788" t="s">
        <v>2031</v>
      </c>
      <c r="K78" s="787" t="s">
        <v>3921</v>
      </c>
      <c r="L78" s="793" t="s">
        <v>3931</v>
      </c>
      <c r="M78" s="788" t="s">
        <v>2032</v>
      </c>
      <c r="N78" s="788" t="s">
        <v>3941</v>
      </c>
      <c r="O78" s="788" t="s">
        <v>3710</v>
      </c>
      <c r="P78" s="875" t="s">
        <v>3715</v>
      </c>
      <c r="Q78" s="604"/>
      <c r="R78" s="866" t="s">
        <v>3546</v>
      </c>
      <c r="S78" s="866" t="s">
        <v>3551</v>
      </c>
      <c r="T78" s="866" t="s">
        <v>3556</v>
      </c>
      <c r="U78" s="866" t="s">
        <v>3561</v>
      </c>
      <c r="V78" s="866" t="s">
        <v>3566</v>
      </c>
      <c r="W78" s="517" t="s">
        <v>2025</v>
      </c>
      <c r="X78" s="517" t="s">
        <v>2025</v>
      </c>
      <c r="Y78" s="517" t="s">
        <v>3571</v>
      </c>
      <c r="Z78" s="866" t="s">
        <v>3576</v>
      </c>
      <c r="AA78" s="866" t="s">
        <v>3581</v>
      </c>
      <c r="AB78" s="866" t="s">
        <v>3749</v>
      </c>
      <c r="AC78" s="869" t="s">
        <v>3759</v>
      </c>
    </row>
    <row r="79" spans="1:29" ht="12.75" customHeight="1">
      <c r="A79" s="496">
        <v>2</v>
      </c>
      <c r="B79" s="512" t="s">
        <v>2033</v>
      </c>
      <c r="C79" s="517" t="s">
        <v>2034</v>
      </c>
      <c r="D79" s="513" t="s">
        <v>2035</v>
      </c>
      <c r="E79" s="514" t="s">
        <v>2036</v>
      </c>
      <c r="F79" s="786" t="s">
        <v>2037</v>
      </c>
      <c r="G79" s="795" t="s">
        <v>3738</v>
      </c>
      <c r="H79" s="787" t="s">
        <v>2038</v>
      </c>
      <c r="I79" s="788" t="s">
        <v>2039</v>
      </c>
      <c r="J79" s="788" t="s">
        <v>2040</v>
      </c>
      <c r="K79" s="787" t="s">
        <v>3922</v>
      </c>
      <c r="L79" s="793" t="s">
        <v>3932</v>
      </c>
      <c r="M79" s="788" t="s">
        <v>2041</v>
      </c>
      <c r="N79" s="788" t="s">
        <v>3942</v>
      </c>
      <c r="O79" s="788" t="s">
        <v>3711</v>
      </c>
      <c r="P79" s="875" t="s">
        <v>3716</v>
      </c>
      <c r="Q79" s="604"/>
      <c r="R79" s="866" t="s">
        <v>3547</v>
      </c>
      <c r="S79" s="866" t="s">
        <v>3552</v>
      </c>
      <c r="T79" s="866" t="s">
        <v>3557</v>
      </c>
      <c r="U79" s="866" t="s">
        <v>3562</v>
      </c>
      <c r="V79" s="866" t="s">
        <v>3567</v>
      </c>
      <c r="W79" s="517" t="s">
        <v>2034</v>
      </c>
      <c r="X79" s="517" t="s">
        <v>2034</v>
      </c>
      <c r="Y79" s="517" t="s">
        <v>3572</v>
      </c>
      <c r="Z79" s="866" t="s">
        <v>3577</v>
      </c>
      <c r="AA79" s="866" t="s">
        <v>3582</v>
      </c>
      <c r="AB79" s="866" t="s">
        <v>3750</v>
      </c>
      <c r="AC79" s="870" t="s">
        <v>3760</v>
      </c>
    </row>
    <row r="80" spans="1:29" ht="12.75" customHeight="1">
      <c r="A80" s="496">
        <v>3</v>
      </c>
      <c r="B80" s="512" t="s">
        <v>2042</v>
      </c>
      <c r="C80" s="517" t="s">
        <v>2043</v>
      </c>
      <c r="D80" s="513" t="s">
        <v>2044</v>
      </c>
      <c r="E80" s="514" t="s">
        <v>2045</v>
      </c>
      <c r="F80" s="786" t="s">
        <v>2046</v>
      </c>
      <c r="G80" s="795" t="s">
        <v>3739</v>
      </c>
      <c r="H80" s="787" t="s">
        <v>2047</v>
      </c>
      <c r="I80" s="788" t="s">
        <v>2048</v>
      </c>
      <c r="J80" s="788" t="s">
        <v>2049</v>
      </c>
      <c r="K80" s="787" t="s">
        <v>3923</v>
      </c>
      <c r="L80" s="793" t="s">
        <v>3933</v>
      </c>
      <c r="M80" s="788" t="s">
        <v>2050</v>
      </c>
      <c r="N80" s="788" t="s">
        <v>3943</v>
      </c>
      <c r="O80" s="788" t="s">
        <v>3712</v>
      </c>
      <c r="P80" s="875" t="s">
        <v>3717</v>
      </c>
      <c r="Q80" s="604"/>
      <c r="R80" s="866" t="s">
        <v>3548</v>
      </c>
      <c r="S80" s="866" t="s">
        <v>3553</v>
      </c>
      <c r="T80" s="866" t="s">
        <v>3558</v>
      </c>
      <c r="U80" s="866" t="s">
        <v>3563</v>
      </c>
      <c r="V80" s="866" t="s">
        <v>3568</v>
      </c>
      <c r="W80" s="517" t="s">
        <v>2043</v>
      </c>
      <c r="X80" s="517" t="s">
        <v>2043</v>
      </c>
      <c r="Y80" s="517" t="s">
        <v>3573</v>
      </c>
      <c r="Z80" s="866" t="s">
        <v>3578</v>
      </c>
      <c r="AA80" s="866" t="s">
        <v>3583</v>
      </c>
      <c r="AB80" s="866" t="s">
        <v>3751</v>
      </c>
      <c r="AC80" s="870" t="s">
        <v>3761</v>
      </c>
    </row>
    <row r="81" spans="1:30" ht="12.75" customHeight="1">
      <c r="A81" s="496">
        <v>4</v>
      </c>
      <c r="B81" s="512" t="s">
        <v>2051</v>
      </c>
      <c r="C81" s="517" t="s">
        <v>2052</v>
      </c>
      <c r="D81" s="513" t="s">
        <v>2053</v>
      </c>
      <c r="E81" s="514" t="s">
        <v>2054</v>
      </c>
      <c r="F81" s="786" t="s">
        <v>2055</v>
      </c>
      <c r="G81" s="795" t="s">
        <v>3740</v>
      </c>
      <c r="H81" s="787" t="s">
        <v>2056</v>
      </c>
      <c r="I81" s="788" t="s">
        <v>2057</v>
      </c>
      <c r="J81" s="788" t="s">
        <v>2058</v>
      </c>
      <c r="K81" s="787" t="s">
        <v>3924</v>
      </c>
      <c r="L81" s="793" t="s">
        <v>3934</v>
      </c>
      <c r="M81" s="788" t="s">
        <v>2059</v>
      </c>
      <c r="N81" s="788" t="s">
        <v>3944</v>
      </c>
      <c r="O81" s="788" t="s">
        <v>3713</v>
      </c>
      <c r="P81" s="875" t="s">
        <v>3718</v>
      </c>
      <c r="Q81" s="604"/>
      <c r="R81" s="866" t="s">
        <v>3549</v>
      </c>
      <c r="S81" s="866" t="s">
        <v>3554</v>
      </c>
      <c r="T81" s="866" t="s">
        <v>3559</v>
      </c>
      <c r="U81" s="866" t="s">
        <v>3564</v>
      </c>
      <c r="V81" s="866" t="s">
        <v>3569</v>
      </c>
      <c r="W81" s="517" t="s">
        <v>2052</v>
      </c>
      <c r="X81" s="517" t="s">
        <v>2052</v>
      </c>
      <c r="Y81" s="517" t="s">
        <v>3574</v>
      </c>
      <c r="Z81" s="866" t="s">
        <v>3579</v>
      </c>
      <c r="AA81" s="866" t="s">
        <v>3584</v>
      </c>
      <c r="AB81" s="866" t="s">
        <v>3752</v>
      </c>
      <c r="AC81" s="870" t="s">
        <v>3762</v>
      </c>
    </row>
    <row r="82" spans="1:30" ht="12.75" customHeight="1">
      <c r="A82" s="496">
        <v>5</v>
      </c>
      <c r="B82" s="512" t="s">
        <v>2060</v>
      </c>
      <c r="C82" s="517" t="s">
        <v>2061</v>
      </c>
      <c r="D82" s="513" t="s">
        <v>2062</v>
      </c>
      <c r="E82" s="514" t="s">
        <v>2063</v>
      </c>
      <c r="F82" s="786" t="s">
        <v>2064</v>
      </c>
      <c r="G82" s="795" t="s">
        <v>3741</v>
      </c>
      <c r="H82" s="787" t="s">
        <v>2065</v>
      </c>
      <c r="I82" s="788" t="s">
        <v>2066</v>
      </c>
      <c r="J82" s="788" t="s">
        <v>2067</v>
      </c>
      <c r="K82" s="787" t="s">
        <v>3925</v>
      </c>
      <c r="L82" s="793" t="s">
        <v>3935</v>
      </c>
      <c r="M82" s="788" t="s">
        <v>2068</v>
      </c>
      <c r="N82" s="788" t="s">
        <v>3945</v>
      </c>
      <c r="O82" s="788" t="s">
        <v>3714</v>
      </c>
      <c r="P82" s="875" t="s">
        <v>3719</v>
      </c>
      <c r="Q82" s="604"/>
      <c r="R82" s="866" t="s">
        <v>3550</v>
      </c>
      <c r="S82" s="866" t="s">
        <v>3555</v>
      </c>
      <c r="T82" s="866" t="s">
        <v>3560</v>
      </c>
      <c r="U82" s="866" t="s">
        <v>3565</v>
      </c>
      <c r="V82" s="866" t="s">
        <v>3570</v>
      </c>
      <c r="W82" s="517" t="s">
        <v>2061</v>
      </c>
      <c r="X82" s="517" t="s">
        <v>2061</v>
      </c>
      <c r="Y82" s="517" t="s">
        <v>3575</v>
      </c>
      <c r="Z82" s="866" t="s">
        <v>3580</v>
      </c>
      <c r="AA82" s="866" t="s">
        <v>3585</v>
      </c>
      <c r="AB82" s="866" t="s">
        <v>3753</v>
      </c>
      <c r="AC82" s="870" t="s">
        <v>3763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2069</v>
      </c>
      <c r="C84" s="517" t="s">
        <v>2070</v>
      </c>
      <c r="D84" s="513" t="s">
        <v>2071</v>
      </c>
      <c r="E84" s="514" t="s">
        <v>2072</v>
      </c>
      <c r="F84" s="786" t="s">
        <v>2073</v>
      </c>
      <c r="G84" s="795" t="s">
        <v>3742</v>
      </c>
      <c r="H84" s="787" t="s">
        <v>2074</v>
      </c>
      <c r="I84" s="788" t="s">
        <v>2075</v>
      </c>
      <c r="J84" s="788" t="s">
        <v>2076</v>
      </c>
      <c r="K84" s="787" t="s">
        <v>3926</v>
      </c>
      <c r="L84" s="793" t="s">
        <v>3936</v>
      </c>
      <c r="M84" s="788" t="s">
        <v>2077</v>
      </c>
      <c r="N84" s="788" t="s">
        <v>2078</v>
      </c>
      <c r="O84" s="788"/>
      <c r="P84" s="875" t="s">
        <v>3769</v>
      </c>
      <c r="Q84" s="604"/>
      <c r="R84" s="866" t="s">
        <v>3586</v>
      </c>
      <c r="S84" s="866" t="s">
        <v>3587</v>
      </c>
      <c r="T84" s="866" t="s">
        <v>3588</v>
      </c>
      <c r="U84" s="866" t="s">
        <v>3589</v>
      </c>
      <c r="V84" s="866" t="s">
        <v>3590</v>
      </c>
      <c r="W84" s="517" t="s">
        <v>2070</v>
      </c>
      <c r="X84" s="517" t="s">
        <v>2070</v>
      </c>
      <c r="Y84" s="517" t="s">
        <v>3591</v>
      </c>
      <c r="Z84" s="866" t="s">
        <v>3592</v>
      </c>
      <c r="AA84" s="866" t="s">
        <v>3593</v>
      </c>
      <c r="AB84" s="866" t="s">
        <v>3754</v>
      </c>
      <c r="AC84" s="870" t="s">
        <v>3764</v>
      </c>
    </row>
    <row r="85" spans="1:30" ht="12.75" customHeight="1">
      <c r="A85" s="496">
        <v>2</v>
      </c>
      <c r="B85" s="512" t="s">
        <v>2079</v>
      </c>
      <c r="C85" s="517" t="s">
        <v>2080</v>
      </c>
      <c r="D85" s="513" t="s">
        <v>2081</v>
      </c>
      <c r="E85" s="514" t="s">
        <v>2082</v>
      </c>
      <c r="F85" s="786" t="s">
        <v>2083</v>
      </c>
      <c r="G85" s="795" t="s">
        <v>3743</v>
      </c>
      <c r="H85" s="787" t="s">
        <v>2084</v>
      </c>
      <c r="I85" s="788" t="s">
        <v>2085</v>
      </c>
      <c r="J85" s="788" t="s">
        <v>2086</v>
      </c>
      <c r="K85" s="787" t="s">
        <v>3927</v>
      </c>
      <c r="L85" s="793" t="s">
        <v>3937</v>
      </c>
      <c r="M85" s="788" t="s">
        <v>2087</v>
      </c>
      <c r="N85" s="788" t="s">
        <v>2088</v>
      </c>
      <c r="O85" s="788"/>
      <c r="P85" s="875" t="s">
        <v>3770</v>
      </c>
      <c r="Q85" s="604"/>
      <c r="R85" s="866" t="s">
        <v>3594</v>
      </c>
      <c r="S85" s="866" t="s">
        <v>3595</v>
      </c>
      <c r="T85" s="866" t="s">
        <v>3596</v>
      </c>
      <c r="U85" s="866" t="s">
        <v>3597</v>
      </c>
      <c r="V85" s="866" t="s">
        <v>3598</v>
      </c>
      <c r="W85" s="517" t="s">
        <v>2080</v>
      </c>
      <c r="X85" s="517" t="s">
        <v>2080</v>
      </c>
      <c r="Y85" s="517" t="s">
        <v>3599</v>
      </c>
      <c r="Z85" s="866" t="s">
        <v>3600</v>
      </c>
      <c r="AA85" s="866" t="s">
        <v>3601</v>
      </c>
      <c r="AB85" s="866" t="s">
        <v>3755</v>
      </c>
      <c r="AC85" s="870" t="s">
        <v>3765</v>
      </c>
    </row>
    <row r="86" spans="1:30" ht="12.75" customHeight="1">
      <c r="A86" s="496">
        <v>3</v>
      </c>
      <c r="B86" s="512" t="s">
        <v>2089</v>
      </c>
      <c r="C86" s="517" t="s">
        <v>2090</v>
      </c>
      <c r="D86" s="513" t="s">
        <v>2091</v>
      </c>
      <c r="E86" s="514" t="s">
        <v>2092</v>
      </c>
      <c r="F86" s="786" t="s">
        <v>2093</v>
      </c>
      <c r="G86" s="795" t="s">
        <v>3744</v>
      </c>
      <c r="H86" s="787" t="s">
        <v>2094</v>
      </c>
      <c r="I86" s="788" t="s">
        <v>2095</v>
      </c>
      <c r="J86" s="788" t="s">
        <v>2096</v>
      </c>
      <c r="K86" s="787" t="s">
        <v>3928</v>
      </c>
      <c r="L86" s="793" t="s">
        <v>3938</v>
      </c>
      <c r="M86" s="788" t="s">
        <v>2097</v>
      </c>
      <c r="N86" s="788" t="s">
        <v>2098</v>
      </c>
      <c r="O86" s="788"/>
      <c r="P86" s="875" t="s">
        <v>3771</v>
      </c>
      <c r="Q86" s="604"/>
      <c r="R86" s="866" t="s">
        <v>3602</v>
      </c>
      <c r="S86" s="866" t="s">
        <v>3603</v>
      </c>
      <c r="T86" s="866" t="s">
        <v>3604</v>
      </c>
      <c r="U86" s="866" t="s">
        <v>3605</v>
      </c>
      <c r="V86" s="866" t="s">
        <v>3606</v>
      </c>
      <c r="W86" s="517" t="s">
        <v>2090</v>
      </c>
      <c r="X86" s="517" t="s">
        <v>2090</v>
      </c>
      <c r="Y86" s="517" t="s">
        <v>3607</v>
      </c>
      <c r="Z86" s="866" t="s">
        <v>3608</v>
      </c>
      <c r="AA86" s="866" t="s">
        <v>3609</v>
      </c>
      <c r="AB86" s="866" t="s">
        <v>3756</v>
      </c>
      <c r="AC86" s="870" t="s">
        <v>3766</v>
      </c>
    </row>
    <row r="87" spans="1:30" ht="12.75" customHeight="1">
      <c r="A87" s="496">
        <v>4</v>
      </c>
      <c r="B87" s="512" t="s">
        <v>2099</v>
      </c>
      <c r="C87" s="517" t="s">
        <v>2100</v>
      </c>
      <c r="D87" s="513" t="s">
        <v>2101</v>
      </c>
      <c r="E87" s="514" t="s">
        <v>2102</v>
      </c>
      <c r="F87" s="786" t="s">
        <v>2103</v>
      </c>
      <c r="G87" s="795" t="s">
        <v>3745</v>
      </c>
      <c r="H87" s="787" t="s">
        <v>2104</v>
      </c>
      <c r="I87" s="788" t="s">
        <v>2105</v>
      </c>
      <c r="J87" s="788" t="s">
        <v>2106</v>
      </c>
      <c r="K87" s="787" t="s">
        <v>3929</v>
      </c>
      <c r="L87" s="793" t="s">
        <v>3939</v>
      </c>
      <c r="M87" s="788" t="s">
        <v>2107</v>
      </c>
      <c r="N87" s="788" t="s">
        <v>2108</v>
      </c>
      <c r="O87" s="788"/>
      <c r="P87" s="875" t="s">
        <v>3772</v>
      </c>
      <c r="Q87" s="604"/>
      <c r="R87" s="866" t="s">
        <v>3610</v>
      </c>
      <c r="S87" s="866" t="s">
        <v>3611</v>
      </c>
      <c r="T87" s="866" t="s">
        <v>3612</v>
      </c>
      <c r="U87" s="866" t="s">
        <v>3613</v>
      </c>
      <c r="V87" s="866" t="s">
        <v>3614</v>
      </c>
      <c r="W87" s="517" t="s">
        <v>2100</v>
      </c>
      <c r="X87" s="517" t="s">
        <v>2100</v>
      </c>
      <c r="Y87" s="517" t="s">
        <v>3615</v>
      </c>
      <c r="Z87" s="866" t="s">
        <v>3616</v>
      </c>
      <c r="AA87" s="866" t="s">
        <v>3617</v>
      </c>
      <c r="AB87" s="866" t="s">
        <v>3757</v>
      </c>
      <c r="AC87" s="870" t="s">
        <v>3767</v>
      </c>
    </row>
    <row r="88" spans="1:30" ht="12.75" customHeight="1">
      <c r="A88" s="496">
        <v>5</v>
      </c>
      <c r="B88" s="584" t="s">
        <v>2109</v>
      </c>
      <c r="C88" s="585" t="s">
        <v>2110</v>
      </c>
      <c r="D88" s="586" t="s">
        <v>2111</v>
      </c>
      <c r="E88" s="587" t="s">
        <v>2112</v>
      </c>
      <c r="F88" s="790" t="s">
        <v>2113</v>
      </c>
      <c r="G88" s="881" t="s">
        <v>3746</v>
      </c>
      <c r="H88" s="791" t="s">
        <v>2114</v>
      </c>
      <c r="I88" s="792" t="s">
        <v>2115</v>
      </c>
      <c r="J88" s="792" t="s">
        <v>2116</v>
      </c>
      <c r="K88" s="791" t="s">
        <v>3930</v>
      </c>
      <c r="L88" s="796" t="s">
        <v>3940</v>
      </c>
      <c r="M88" s="792" t="s">
        <v>2117</v>
      </c>
      <c r="N88" s="792" t="s">
        <v>2118</v>
      </c>
      <c r="O88" s="792"/>
      <c r="P88" s="880" t="s">
        <v>3773</v>
      </c>
      <c r="Q88" s="604"/>
      <c r="R88" s="867" t="s">
        <v>3618</v>
      </c>
      <c r="S88" s="868" t="s">
        <v>3619</v>
      </c>
      <c r="T88" s="868" t="s">
        <v>3620</v>
      </c>
      <c r="U88" s="868" t="s">
        <v>3621</v>
      </c>
      <c r="V88" s="868" t="s">
        <v>3622</v>
      </c>
      <c r="W88" s="585" t="s">
        <v>2110</v>
      </c>
      <c r="X88" s="585" t="s">
        <v>2110</v>
      </c>
      <c r="Y88" s="585" t="s">
        <v>3623</v>
      </c>
      <c r="Z88" s="868" t="s">
        <v>3624</v>
      </c>
      <c r="AA88" s="868" t="s">
        <v>3625</v>
      </c>
      <c r="AB88" s="868" t="s">
        <v>3758</v>
      </c>
      <c r="AC88" s="871" t="s">
        <v>3768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2119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2121</v>
      </c>
      <c r="D91" s="581" t="s">
        <v>93</v>
      </c>
      <c r="E91" s="696" t="s">
        <v>2122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2120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3234</v>
      </c>
      <c r="N94" s="575"/>
      <c r="O94" s="597" t="s">
        <v>3231</v>
      </c>
      <c r="P94" s="515" t="s">
        <v>3235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2123</v>
      </c>
      <c r="Z94" s="572" t="s">
        <v>1759</v>
      </c>
      <c r="AA94" s="573"/>
      <c r="AB94" s="559" t="s">
        <v>2124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2125</v>
      </c>
      <c r="E95" s="504" t="s">
        <v>97</v>
      </c>
      <c r="F95" s="578"/>
      <c r="G95" s="515" t="s">
        <v>2126</v>
      </c>
      <c r="H95" s="578" t="s">
        <v>691</v>
      </c>
      <c r="I95" s="515" t="s">
        <v>2127</v>
      </c>
      <c r="J95" s="504" t="s">
        <v>491</v>
      </c>
      <c r="K95" s="578"/>
      <c r="L95" s="515" t="s">
        <v>2128</v>
      </c>
      <c r="M95" s="578"/>
      <c r="O95" s="597" t="s">
        <v>3232</v>
      </c>
      <c r="P95" s="515" t="s">
        <v>3236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2129</v>
      </c>
      <c r="Z95" s="572" t="s">
        <v>1760</v>
      </c>
      <c r="AA95" s="573"/>
      <c r="AB95" s="559" t="s">
        <v>2130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2131</v>
      </c>
      <c r="E96" s="504" t="s">
        <v>2287</v>
      </c>
      <c r="F96" s="578"/>
      <c r="G96" s="509" t="s">
        <v>2132</v>
      </c>
      <c r="H96" s="578" t="s">
        <v>692</v>
      </c>
      <c r="I96" s="509" t="s">
        <v>2133</v>
      </c>
      <c r="J96" s="504" t="s">
        <v>489</v>
      </c>
      <c r="K96" s="578"/>
      <c r="L96" s="590" t="s">
        <v>2134</v>
      </c>
      <c r="M96" s="578"/>
      <c r="N96" s="578"/>
      <c r="O96" s="597" t="s">
        <v>3233</v>
      </c>
      <c r="P96" s="515" t="s">
        <v>3237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2135</v>
      </c>
      <c r="E97" s="504" t="s">
        <v>2286</v>
      </c>
      <c r="F97" s="578"/>
      <c r="G97" s="509" t="s">
        <v>2136</v>
      </c>
      <c r="H97" s="578" t="s">
        <v>693</v>
      </c>
      <c r="I97" s="509" t="s">
        <v>2137</v>
      </c>
      <c r="J97" s="504" t="s">
        <v>99</v>
      </c>
      <c r="K97" s="578"/>
      <c r="L97" s="694" t="s">
        <v>2138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2139</v>
      </c>
      <c r="M98" s="578"/>
      <c r="N98" s="578"/>
      <c r="O98" s="597" t="s">
        <v>98</v>
      </c>
      <c r="P98" s="801" t="s">
        <v>8887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3897</v>
      </c>
      <c r="D99" s="579"/>
      <c r="E99" s="579" t="s">
        <v>689</v>
      </c>
      <c r="F99" s="579"/>
      <c r="G99" s="884" t="s">
        <v>3898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2140</v>
      </c>
      <c r="W99" s="822"/>
      <c r="X99" s="822"/>
      <c r="Y99" s="823" t="s">
        <v>2141</v>
      </c>
      <c r="Z99" s="824" t="s">
        <v>2142</v>
      </c>
      <c r="AA99" s="825"/>
      <c r="AB99" s="540"/>
      <c r="AC99" s="541" t="s">
        <v>1655</v>
      </c>
      <c r="AD99" s="539" t="s">
        <v>2136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2143</v>
      </c>
      <c r="V100" s="827" t="s">
        <v>2144</v>
      </c>
      <c r="W100" s="828"/>
      <c r="X100" s="828"/>
      <c r="Y100" s="829" t="s">
        <v>1362</v>
      </c>
      <c r="Z100" s="830" t="s">
        <v>2740</v>
      </c>
      <c r="AA100" s="831" t="s">
        <v>2145</v>
      </c>
      <c r="AB100" s="543" t="s">
        <v>2146</v>
      </c>
      <c r="AC100" s="541" t="s">
        <v>1656</v>
      </c>
      <c r="AD100" s="557" t="s">
        <v>2132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2147</v>
      </c>
      <c r="V101" s="827" t="s">
        <v>2148</v>
      </c>
      <c r="W101" s="828"/>
      <c r="X101" s="828"/>
      <c r="Y101" s="829">
        <v>1</v>
      </c>
      <c r="Z101" s="830" t="s">
        <v>2742</v>
      </c>
      <c r="AA101" s="831" t="s">
        <v>2149</v>
      </c>
      <c r="AB101" s="543" t="s">
        <v>2150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2151</v>
      </c>
      <c r="E102" s="578"/>
      <c r="F102" s="578"/>
      <c r="G102" s="490" t="s">
        <v>103</v>
      </c>
      <c r="H102" s="515"/>
      <c r="I102" s="578" t="s">
        <v>2152</v>
      </c>
      <c r="J102" s="578" t="s">
        <v>104</v>
      </c>
      <c r="K102" s="695" t="s">
        <v>2153</v>
      </c>
      <c r="L102" s="578"/>
      <c r="M102" s="490" t="s">
        <v>2744</v>
      </c>
      <c r="N102" s="578" t="s">
        <v>2745</v>
      </c>
      <c r="O102" s="758" t="s">
        <v>2746</v>
      </c>
      <c r="P102" s="695" t="s">
        <v>2747</v>
      </c>
      <c r="Q102" s="484"/>
      <c r="S102" s="542">
        <v>4</v>
      </c>
      <c r="T102" s="832" t="s">
        <v>2154</v>
      </c>
      <c r="U102" s="833" t="s">
        <v>3019</v>
      </c>
      <c r="V102" s="827" t="s">
        <v>2155</v>
      </c>
      <c r="W102" s="828" t="s">
        <v>2156</v>
      </c>
      <c r="X102" s="834" t="s">
        <v>2157</v>
      </c>
      <c r="Y102" s="829" t="s">
        <v>2748</v>
      </c>
      <c r="Z102" s="830" t="s">
        <v>2158</v>
      </c>
      <c r="AA102" s="831" t="s">
        <v>2159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2160</v>
      </c>
      <c r="E103" s="578"/>
      <c r="F103" s="578"/>
      <c r="G103" s="504" t="s">
        <v>106</v>
      </c>
      <c r="H103" s="578"/>
      <c r="I103" s="578"/>
      <c r="J103" s="578"/>
      <c r="K103" s="515" t="s">
        <v>2161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2162</v>
      </c>
      <c r="U103" s="833" t="s">
        <v>3020</v>
      </c>
      <c r="V103" s="827" t="s">
        <v>2163</v>
      </c>
      <c r="W103" s="828" t="s">
        <v>2164</v>
      </c>
      <c r="X103" s="834" t="s">
        <v>2165</v>
      </c>
      <c r="Y103" s="829" t="s">
        <v>2752</v>
      </c>
      <c r="Z103" s="830" t="s">
        <v>2166</v>
      </c>
      <c r="AA103" s="831" t="s">
        <v>2167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2757</v>
      </c>
      <c r="O104" s="758" t="s">
        <v>2758</v>
      </c>
      <c r="P104" s="695" t="s">
        <v>2759</v>
      </c>
      <c r="Q104" s="484"/>
      <c r="S104" s="542">
        <v>6</v>
      </c>
      <c r="T104" s="832" t="s">
        <v>2168</v>
      </c>
      <c r="U104" s="833" t="s">
        <v>3021</v>
      </c>
      <c r="V104" s="827" t="s">
        <v>2169</v>
      </c>
      <c r="W104" s="828" t="s">
        <v>2170</v>
      </c>
      <c r="X104" s="834" t="s">
        <v>2171</v>
      </c>
      <c r="Y104" s="829" t="s">
        <v>2760</v>
      </c>
      <c r="Z104" s="830" t="s">
        <v>2172</v>
      </c>
      <c r="AA104" s="831" t="s">
        <v>2173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2174</v>
      </c>
      <c r="U105" s="833" t="s">
        <v>3022</v>
      </c>
      <c r="V105" s="827" t="s">
        <v>2175</v>
      </c>
      <c r="W105" s="828" t="s">
        <v>2176</v>
      </c>
      <c r="X105" s="834" t="s">
        <v>2177</v>
      </c>
      <c r="Y105" s="829" t="s">
        <v>2764</v>
      </c>
      <c r="Z105" s="830" t="s">
        <v>2178</v>
      </c>
      <c r="AA105" s="831" t="s">
        <v>2179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2180</v>
      </c>
      <c r="U106" s="833" t="s">
        <v>3023</v>
      </c>
      <c r="V106" s="827" t="s">
        <v>2181</v>
      </c>
      <c r="W106" s="828" t="s">
        <v>2182</v>
      </c>
      <c r="X106" s="834" t="s">
        <v>2183</v>
      </c>
      <c r="Y106" s="829" t="s">
        <v>2766</v>
      </c>
      <c r="Z106" s="830" t="s">
        <v>2184</v>
      </c>
      <c r="AA106" s="831" t="s">
        <v>2185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2186</v>
      </c>
      <c r="U107" s="833" t="s">
        <v>3024</v>
      </c>
      <c r="V107" s="827" t="s">
        <v>2187</v>
      </c>
      <c r="W107" s="828" t="s">
        <v>2188</v>
      </c>
      <c r="X107" s="834" t="s">
        <v>2189</v>
      </c>
      <c r="Y107" s="829" t="s">
        <v>2768</v>
      </c>
      <c r="Z107" s="830" t="s">
        <v>2190</v>
      </c>
      <c r="AA107" s="831" t="s">
        <v>2191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2192</v>
      </c>
      <c r="U108" s="833" t="s">
        <v>3025</v>
      </c>
      <c r="V108" s="827" t="s">
        <v>2193</v>
      </c>
      <c r="W108" s="828" t="s">
        <v>2194</v>
      </c>
      <c r="X108" s="834" t="s">
        <v>2195</v>
      </c>
      <c r="Y108" s="829" t="s">
        <v>2770</v>
      </c>
      <c r="Z108" s="830" t="s">
        <v>2196</v>
      </c>
      <c r="AA108" s="831" t="s">
        <v>2197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2198</v>
      </c>
      <c r="U109" s="833" t="s">
        <v>3026</v>
      </c>
      <c r="V109" s="827" t="s">
        <v>2199</v>
      </c>
      <c r="W109" s="828" t="s">
        <v>2200</v>
      </c>
      <c r="X109" s="834" t="s">
        <v>2201</v>
      </c>
      <c r="Y109" s="829" t="s">
        <v>2774</v>
      </c>
      <c r="Z109" s="830" t="s">
        <v>2202</v>
      </c>
      <c r="AA109" s="831" t="s">
        <v>2203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2204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2205</v>
      </c>
      <c r="U110" s="833" t="s">
        <v>3027</v>
      </c>
      <c r="V110" s="827" t="s">
        <v>2206</v>
      </c>
      <c r="W110" s="828" t="s">
        <v>2207</v>
      </c>
      <c r="X110" s="834" t="s">
        <v>2208</v>
      </c>
      <c r="Y110" s="829" t="s">
        <v>2779</v>
      </c>
      <c r="Z110" s="830" t="s">
        <v>2209</v>
      </c>
      <c r="AA110" s="831" t="s">
        <v>2210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2211</v>
      </c>
      <c r="U111" s="833" t="s">
        <v>3028</v>
      </c>
      <c r="V111" s="827" t="s">
        <v>2212</v>
      </c>
      <c r="W111" s="828" t="s">
        <v>2213</v>
      </c>
      <c r="X111" s="834" t="s">
        <v>2214</v>
      </c>
      <c r="Y111" s="829" t="s">
        <v>2783</v>
      </c>
      <c r="Z111" s="830" t="s">
        <v>2215</v>
      </c>
      <c r="AA111" s="831" t="s">
        <v>2216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2217</v>
      </c>
      <c r="U112" s="833" t="s">
        <v>3029</v>
      </c>
      <c r="V112" s="827" t="s">
        <v>2218</v>
      </c>
      <c r="W112" s="828" t="s">
        <v>2219</v>
      </c>
      <c r="X112" s="834" t="s">
        <v>2220</v>
      </c>
      <c r="Y112" s="829" t="s">
        <v>2787</v>
      </c>
      <c r="Z112" s="830" t="s">
        <v>2221</v>
      </c>
      <c r="AA112" s="831" t="s">
        <v>2222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2224</v>
      </c>
      <c r="U113" s="836" t="s">
        <v>3030</v>
      </c>
      <c r="V113" s="837" t="s">
        <v>2225</v>
      </c>
      <c r="W113" s="838" t="s">
        <v>2226</v>
      </c>
      <c r="X113" s="839" t="s">
        <v>2227</v>
      </c>
      <c r="Y113" s="840" t="s">
        <v>2791</v>
      </c>
      <c r="Z113" s="841" t="s">
        <v>2228</v>
      </c>
      <c r="AA113" s="842" t="s">
        <v>2229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2223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2124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2230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2232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2231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2126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2233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2234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2235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3911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2825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2236</v>
      </c>
      <c r="L131" s="502"/>
      <c r="N131" s="650" t="s">
        <v>673</v>
      </c>
      <c r="O131" s="672" t="s">
        <v>2237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2238</v>
      </c>
      <c r="G132" s="652" t="s">
        <v>2830</v>
      </c>
      <c r="H132" s="505"/>
      <c r="I132" s="502"/>
      <c r="J132" s="653" t="s">
        <v>669</v>
      </c>
      <c r="K132" s="673" t="s">
        <v>2239</v>
      </c>
      <c r="L132" s="502"/>
      <c r="N132" s="650" t="s">
        <v>674</v>
      </c>
      <c r="O132" s="673" t="s">
        <v>2240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2241</v>
      </c>
      <c r="L133" s="502"/>
      <c r="N133" s="650" t="s">
        <v>675</v>
      </c>
      <c r="O133" s="673" t="s">
        <v>2242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2243</v>
      </c>
      <c r="L134" s="502"/>
      <c r="N134" s="650" t="s">
        <v>676</v>
      </c>
      <c r="O134" s="673" t="s">
        <v>2244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2245</v>
      </c>
      <c r="L135" s="502"/>
      <c r="N135" s="650" t="s">
        <v>677</v>
      </c>
      <c r="O135" s="673" t="s">
        <v>2246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>
      <c r="B152" s="485">
        <v>152</v>
      </c>
    </row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 thickBot="1"/>
    <row r="159" spans="1:17" ht="12.75" customHeight="1" thickBot="1">
      <c r="C159" s="1095" t="s">
        <v>13112</v>
      </c>
    </row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customHeight="1">
      <c r="K212" s="685"/>
      <c r="L212" s="686"/>
      <c r="M212" s="396"/>
      <c r="N212" s="396"/>
      <c r="P212" s="396"/>
      <c r="Q212" s="500"/>
    </row>
    <row r="213" spans="2:17" ht="12.75" customHeight="1">
      <c r="K213" s="685"/>
      <c r="L213" s="686"/>
      <c r="M213" s="396"/>
      <c r="N213" s="396"/>
      <c r="P213" s="396"/>
      <c r="Q213" s="500"/>
    </row>
    <row r="214" spans="2:17" ht="12.75" customHeight="1">
      <c r="K214" s="685"/>
      <c r="L214" s="686"/>
      <c r="M214" s="396"/>
      <c r="N214" s="396"/>
      <c r="P214" s="396"/>
      <c r="Q214" s="500"/>
    </row>
    <row r="215" spans="2:17" ht="12.75" customHeight="1">
      <c r="K215" s="685"/>
      <c r="L215" s="686"/>
      <c r="M215" s="396"/>
      <c r="N215" s="396"/>
      <c r="P215" s="396"/>
      <c r="Q215" s="500"/>
    </row>
    <row r="216" spans="2:17" ht="12.75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>
      <c r="B220" s="485" t="s">
        <v>13105</v>
      </c>
    </row>
    <row r="221" spans="2:17" ht="12.75" customHeight="1">
      <c r="B221" s="485" t="s">
        <v>13111</v>
      </c>
    </row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29" priority="3">
      <formula>$L$10="DIECASTING_MATL"</formula>
    </cfRule>
  </conditionalFormatting>
  <conditionalFormatting sqref="L13:L14">
    <cfRule type="expression" dxfId="28" priority="2">
      <formula>$L$10="TUBE"</formula>
    </cfRule>
  </conditionalFormatting>
  <conditionalFormatting sqref="L15">
    <cfRule type="expression" dxfId="27" priority="1">
      <formula>OR($L$10="BAR",$L$10="BILLET",$L$10="WIRE")</formula>
    </cfRule>
  </conditionalFormatting>
  <dataValidations disablePrompts="1" count="8">
    <dataValidation type="list" allowBlank="1" showInputMessage="1" showErrorMessage="1" sqref="D78:D82 D84:D88">
      <formula1>pc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01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8888</v>
      </c>
      <c r="D5" s="502"/>
      <c r="E5" s="489" t="s">
        <v>156</v>
      </c>
      <c r="F5" s="476" t="s">
        <v>8889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8890</v>
      </c>
      <c r="D6" s="502"/>
      <c r="E6" s="489" t="s">
        <v>490</v>
      </c>
      <c r="F6" s="522" t="s">
        <v>8891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8892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8893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12932</v>
      </c>
      <c r="D10" s="620"/>
      <c r="E10" s="621" t="s">
        <v>360</v>
      </c>
      <c r="F10" s="670" t="s">
        <v>8894</v>
      </c>
      <c r="G10" s="505"/>
      <c r="H10" s="621" t="s">
        <v>62</v>
      </c>
      <c r="I10" s="520" t="s">
        <v>8895</v>
      </c>
      <c r="J10" s="505"/>
      <c r="K10" s="621" t="s">
        <v>661</v>
      </c>
      <c r="L10" s="562" t="s">
        <v>8896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8897</v>
      </c>
      <c r="W10" s="500"/>
      <c r="X10" s="500"/>
      <c r="Y10" s="873" t="s">
        <v>59</v>
      </c>
      <c r="AB10" s="615"/>
      <c r="AD10" s="502"/>
      <c r="BP10" s="798" t="s">
        <v>8898</v>
      </c>
    </row>
    <row r="11" spans="1:68" ht="12.75" customHeight="1">
      <c r="A11" s="612" t="s">
        <v>436</v>
      </c>
      <c r="B11" s="502"/>
      <c r="C11" s="562" t="s">
        <v>8899</v>
      </c>
      <c r="D11" s="502"/>
      <c r="E11" s="621" t="s">
        <v>57</v>
      </c>
      <c r="F11" s="813" t="s">
        <v>8900</v>
      </c>
      <c r="G11" s="492" t="s">
        <v>58</v>
      </c>
      <c r="H11" s="621" t="s">
        <v>53</v>
      </c>
      <c r="I11" s="811" t="s">
        <v>8901</v>
      </c>
      <c r="J11" s="492" t="s">
        <v>54</v>
      </c>
      <c r="K11" s="621" t="s">
        <v>3525</v>
      </c>
      <c r="L11" s="811" t="s">
        <v>8902</v>
      </c>
      <c r="M11" s="492" t="s">
        <v>3531</v>
      </c>
      <c r="N11" s="621" t="s">
        <v>455</v>
      </c>
      <c r="O11" s="520" t="s">
        <v>8903</v>
      </c>
      <c r="P11" s="492"/>
      <c r="Q11" s="614"/>
      <c r="R11" s="752" t="s">
        <v>655</v>
      </c>
      <c r="S11" s="520" t="s">
        <v>8904</v>
      </c>
      <c r="T11" s="615"/>
      <c r="U11" s="621" t="s">
        <v>2612</v>
      </c>
      <c r="V11" s="520" t="s">
        <v>8905</v>
      </c>
      <c r="W11" s="500"/>
      <c r="X11" s="500"/>
      <c r="Y11" s="873" t="s">
        <v>59</v>
      </c>
      <c r="BP11" s="485" t="s">
        <v>8906</v>
      </c>
    </row>
    <row r="12" spans="1:68" ht="12.75" customHeight="1">
      <c r="A12" s="489" t="s">
        <v>359</v>
      </c>
      <c r="B12" s="492"/>
      <c r="C12" s="562" t="s">
        <v>8907</v>
      </c>
      <c r="D12" s="502"/>
      <c r="E12" s="621" t="s">
        <v>3259</v>
      </c>
      <c r="F12" s="521" t="s">
        <v>8908</v>
      </c>
      <c r="G12" s="492" t="s">
        <v>59</v>
      </c>
      <c r="H12" s="621" t="s">
        <v>3516</v>
      </c>
      <c r="I12" s="858" t="s">
        <v>8909</v>
      </c>
      <c r="J12" s="492" t="s">
        <v>3519</v>
      </c>
      <c r="K12" s="621" t="s">
        <v>3526</v>
      </c>
      <c r="L12" s="798" t="s">
        <v>8910</v>
      </c>
      <c r="M12" s="544" t="s">
        <v>65</v>
      </c>
      <c r="N12" s="621" t="s">
        <v>162</v>
      </c>
      <c r="O12" s="521" t="s">
        <v>8911</v>
      </c>
      <c r="P12" s="492"/>
      <c r="Q12" s="614"/>
      <c r="R12" s="752"/>
      <c r="S12" s="817"/>
      <c r="T12" s="615"/>
      <c r="U12" s="621" t="s">
        <v>2614</v>
      </c>
      <c r="V12" s="671" t="s">
        <v>8912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8913</v>
      </c>
      <c r="D13" s="489" t="s">
        <v>59</v>
      </c>
      <c r="E13" s="621" t="s">
        <v>60</v>
      </c>
      <c r="F13" s="668" t="s">
        <v>8914</v>
      </c>
      <c r="G13" s="492" t="s">
        <v>59</v>
      </c>
      <c r="H13" s="621" t="s">
        <v>3517</v>
      </c>
      <c r="I13" s="859" t="s">
        <v>8915</v>
      </c>
      <c r="J13" s="492" t="s">
        <v>3519</v>
      </c>
      <c r="K13" s="621" t="s">
        <v>3520</v>
      </c>
      <c r="L13" s="861" t="s">
        <v>8916</v>
      </c>
      <c r="M13" s="492" t="s">
        <v>3522</v>
      </c>
      <c r="N13" s="621" t="s">
        <v>63</v>
      </c>
      <c r="O13" s="478" t="s">
        <v>8917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8918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8919</v>
      </c>
      <c r="G14" s="492"/>
      <c r="H14" s="621" t="s">
        <v>3518</v>
      </c>
      <c r="I14" s="860" t="s">
        <v>8920</v>
      </c>
      <c r="J14" s="492"/>
      <c r="K14" s="621" t="s">
        <v>3521</v>
      </c>
      <c r="L14" s="862" t="s">
        <v>8921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8922</v>
      </c>
      <c r="T14" s="615"/>
      <c r="U14" s="621" t="s">
        <v>2617</v>
      </c>
      <c r="V14" s="671" t="s">
        <v>8923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8924</v>
      </c>
      <c r="D15" s="544" t="s">
        <v>65</v>
      </c>
      <c r="E15" s="621" t="s">
        <v>61</v>
      </c>
      <c r="F15" s="668" t="s">
        <v>8925</v>
      </c>
      <c r="G15" s="489" t="s">
        <v>59</v>
      </c>
      <c r="H15" s="621" t="s">
        <v>67</v>
      </c>
      <c r="I15" s="798" t="s">
        <v>8926</v>
      </c>
      <c r="J15" s="492"/>
      <c r="K15" s="621" t="s">
        <v>3523</v>
      </c>
      <c r="L15" s="862" t="s">
        <v>8927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8928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8929</v>
      </c>
      <c r="G16" s="492"/>
      <c r="H16" s="677" t="s">
        <v>665</v>
      </c>
      <c r="I16" s="519" t="s">
        <v>8930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8931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8932</v>
      </c>
      <c r="D19" s="492" t="s">
        <v>471</v>
      </c>
      <c r="E19" s="590" t="s">
        <v>8933</v>
      </c>
      <c r="F19" s="489" t="s">
        <v>626</v>
      </c>
      <c r="G19" s="692" t="s">
        <v>8934</v>
      </c>
      <c r="H19" s="489" t="s">
        <v>624</v>
      </c>
      <c r="I19" s="590" t="s">
        <v>8935</v>
      </c>
      <c r="J19" s="505" t="s">
        <v>625</v>
      </c>
      <c r="K19" s="692" t="s">
        <v>8936</v>
      </c>
      <c r="L19" s="489" t="s">
        <v>785</v>
      </c>
      <c r="M19" s="518" t="s">
        <v>8937</v>
      </c>
      <c r="N19" s="505" t="s">
        <v>689</v>
      </c>
      <c r="O19" s="518" t="s">
        <v>8938</v>
      </c>
      <c r="P19" s="492"/>
      <c r="Q19" s="614"/>
      <c r="R19" s="492"/>
      <c r="S19" s="590" t="s">
        <v>8939</v>
      </c>
    </row>
    <row r="20" spans="1:44" ht="12.75" customHeight="1">
      <c r="A20" s="499" t="s">
        <v>70</v>
      </c>
      <c r="B20" s="489" t="s">
        <v>504</v>
      </c>
      <c r="C20" s="569" t="s">
        <v>8940</v>
      </c>
      <c r="D20" s="492" t="s">
        <v>471</v>
      </c>
      <c r="E20" s="569" t="s">
        <v>8941</v>
      </c>
      <c r="F20" s="489" t="s">
        <v>626</v>
      </c>
      <c r="G20" s="693" t="s">
        <v>8942</v>
      </c>
      <c r="H20" s="489" t="s">
        <v>624</v>
      </c>
      <c r="I20" s="569" t="s">
        <v>8943</v>
      </c>
      <c r="J20" s="505" t="s">
        <v>625</v>
      </c>
      <c r="K20" s="693" t="s">
        <v>8944</v>
      </c>
      <c r="L20" s="489" t="s">
        <v>785</v>
      </c>
      <c r="M20" s="516" t="s">
        <v>8945</v>
      </c>
      <c r="N20" s="505" t="s">
        <v>689</v>
      </c>
      <c r="O20" s="516" t="s">
        <v>8946</v>
      </c>
      <c r="P20" s="492"/>
      <c r="Q20" s="614"/>
      <c r="R20" s="492"/>
      <c r="S20" s="569" t="s">
        <v>8947</v>
      </c>
    </row>
    <row r="21" spans="1:44" ht="12.75" customHeight="1">
      <c r="A21" s="499" t="s">
        <v>72</v>
      </c>
      <c r="B21" s="489" t="s">
        <v>504</v>
      </c>
      <c r="C21" s="569" t="s">
        <v>8948</v>
      </c>
      <c r="D21" s="492" t="s">
        <v>471</v>
      </c>
      <c r="E21" s="569" t="s">
        <v>8949</v>
      </c>
      <c r="F21" s="489" t="s">
        <v>626</v>
      </c>
      <c r="G21" s="693" t="s">
        <v>8950</v>
      </c>
      <c r="H21" s="489" t="s">
        <v>624</v>
      </c>
      <c r="I21" s="569" t="s">
        <v>8951</v>
      </c>
      <c r="J21" s="505" t="s">
        <v>625</v>
      </c>
      <c r="K21" s="693" t="s">
        <v>8952</v>
      </c>
      <c r="L21" s="489" t="s">
        <v>785</v>
      </c>
      <c r="M21" s="516" t="s">
        <v>8953</v>
      </c>
      <c r="N21" s="505" t="s">
        <v>689</v>
      </c>
      <c r="O21" s="516" t="s">
        <v>8954</v>
      </c>
      <c r="P21" s="492"/>
      <c r="Q21" s="614"/>
      <c r="R21" s="492"/>
      <c r="S21" s="569" t="s">
        <v>8955</v>
      </c>
    </row>
    <row r="22" spans="1:44" ht="12.75" customHeight="1">
      <c r="A22" s="499" t="s">
        <v>74</v>
      </c>
      <c r="B22" s="489" t="s">
        <v>504</v>
      </c>
      <c r="C22" s="569" t="s">
        <v>8956</v>
      </c>
      <c r="D22" s="492" t="s">
        <v>471</v>
      </c>
      <c r="E22" s="569" t="s">
        <v>8957</v>
      </c>
      <c r="F22" s="489" t="s">
        <v>626</v>
      </c>
      <c r="G22" s="693" t="s">
        <v>8958</v>
      </c>
      <c r="H22" s="489" t="s">
        <v>624</v>
      </c>
      <c r="I22" s="569" t="s">
        <v>8959</v>
      </c>
      <c r="J22" s="505" t="s">
        <v>625</v>
      </c>
      <c r="K22" s="693" t="s">
        <v>8960</v>
      </c>
      <c r="L22" s="489" t="s">
        <v>785</v>
      </c>
      <c r="M22" s="516" t="s">
        <v>8961</v>
      </c>
      <c r="N22" s="505" t="s">
        <v>689</v>
      </c>
      <c r="O22" s="516" t="s">
        <v>8962</v>
      </c>
      <c r="P22" s="492"/>
      <c r="Q22" s="614"/>
      <c r="R22" s="492"/>
      <c r="S22" s="569" t="s">
        <v>8963</v>
      </c>
    </row>
    <row r="23" spans="1:44" ht="12.75" customHeight="1">
      <c r="A23" s="499" t="s">
        <v>75</v>
      </c>
      <c r="B23" s="489" t="s">
        <v>504</v>
      </c>
      <c r="C23" s="569" t="s">
        <v>8964</v>
      </c>
      <c r="D23" s="492" t="s">
        <v>471</v>
      </c>
      <c r="E23" s="569" t="s">
        <v>8965</v>
      </c>
      <c r="F23" s="489" t="s">
        <v>626</v>
      </c>
      <c r="G23" s="693" t="s">
        <v>8966</v>
      </c>
      <c r="H23" s="489" t="s">
        <v>624</v>
      </c>
      <c r="I23" s="569" t="s">
        <v>8967</v>
      </c>
      <c r="J23" s="505" t="s">
        <v>625</v>
      </c>
      <c r="K23" s="693" t="s">
        <v>8968</v>
      </c>
      <c r="L23" s="489" t="s">
        <v>785</v>
      </c>
      <c r="M23" s="516" t="s">
        <v>8969</v>
      </c>
      <c r="N23" s="505" t="s">
        <v>689</v>
      </c>
      <c r="O23" s="516" t="s">
        <v>8970</v>
      </c>
      <c r="P23" s="492"/>
      <c r="Q23" s="614"/>
      <c r="R23" s="492"/>
      <c r="S23" s="569" t="s">
        <v>8971</v>
      </c>
    </row>
    <row r="24" spans="1:44" ht="12.75" customHeight="1">
      <c r="A24" s="499" t="s">
        <v>76</v>
      </c>
      <c r="B24" s="505" t="s">
        <v>504</v>
      </c>
      <c r="C24" s="569" t="s">
        <v>8972</v>
      </c>
      <c r="D24" s="492" t="s">
        <v>471</v>
      </c>
      <c r="E24" s="569" t="s">
        <v>8973</v>
      </c>
      <c r="F24" s="489" t="s">
        <v>626</v>
      </c>
      <c r="G24" s="693" t="s">
        <v>8974</v>
      </c>
      <c r="H24" s="489" t="s">
        <v>624</v>
      </c>
      <c r="I24" s="569" t="s">
        <v>8975</v>
      </c>
      <c r="J24" s="505" t="s">
        <v>625</v>
      </c>
      <c r="K24" s="693" t="s">
        <v>8976</v>
      </c>
      <c r="L24" s="489" t="s">
        <v>785</v>
      </c>
      <c r="M24" s="516" t="s">
        <v>8977</v>
      </c>
      <c r="N24" s="505" t="s">
        <v>689</v>
      </c>
      <c r="O24" s="516" t="s">
        <v>8978</v>
      </c>
      <c r="P24" s="492"/>
      <c r="Q24" s="614"/>
      <c r="R24" s="492"/>
      <c r="S24" s="569" t="s">
        <v>8979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8980</v>
      </c>
      <c r="H26" s="805"/>
      <c r="I26" s="805"/>
      <c r="J26" s="804" t="s">
        <v>625</v>
      </c>
      <c r="K26" s="806" t="s">
        <v>8981</v>
      </c>
      <c r="L26" s="805"/>
      <c r="M26" s="805"/>
      <c r="N26" s="747"/>
      <c r="Q26" s="728"/>
      <c r="R26" s="500"/>
      <c r="AR26" s="727" t="s">
        <v>8898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8982</v>
      </c>
      <c r="H27" s="805"/>
      <c r="I27" s="805"/>
      <c r="J27" s="804" t="s">
        <v>625</v>
      </c>
      <c r="K27" s="807" t="s">
        <v>8983</v>
      </c>
      <c r="L27" s="805"/>
      <c r="M27" s="805"/>
      <c r="N27" s="747"/>
      <c r="Q27" s="614"/>
      <c r="AR27" s="727" t="s">
        <v>8906</v>
      </c>
    </row>
    <row r="28" spans="1:44" ht="12.75" customHeight="1">
      <c r="A28" s="499" t="s">
        <v>69</v>
      </c>
      <c r="B28" s="489" t="s">
        <v>504</v>
      </c>
      <c r="C28" s="590" t="s">
        <v>8984</v>
      </c>
      <c r="D28" s="489" t="s">
        <v>471</v>
      </c>
      <c r="E28" s="590" t="s">
        <v>8985</v>
      </c>
      <c r="F28" s="489" t="s">
        <v>626</v>
      </c>
      <c r="G28" s="692" t="s">
        <v>8986</v>
      </c>
      <c r="H28" s="489" t="s">
        <v>624</v>
      </c>
      <c r="I28" s="590" t="s">
        <v>8987</v>
      </c>
      <c r="J28" s="505" t="s">
        <v>625</v>
      </c>
      <c r="K28" s="692" t="s">
        <v>8988</v>
      </c>
      <c r="L28" s="505" t="s">
        <v>785</v>
      </c>
      <c r="M28" s="519" t="s">
        <v>8989</v>
      </c>
      <c r="N28" s="505" t="s">
        <v>689</v>
      </c>
      <c r="O28" s="519" t="s">
        <v>8990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8991</v>
      </c>
      <c r="D29" s="489" t="s">
        <v>471</v>
      </c>
      <c r="E29" s="569" t="s">
        <v>8992</v>
      </c>
      <c r="F29" s="489" t="s">
        <v>626</v>
      </c>
      <c r="G29" s="693" t="s">
        <v>8993</v>
      </c>
      <c r="H29" s="489" t="s">
        <v>624</v>
      </c>
      <c r="I29" s="569" t="s">
        <v>8994</v>
      </c>
      <c r="J29" s="505" t="s">
        <v>625</v>
      </c>
      <c r="K29" s="693" t="s">
        <v>8995</v>
      </c>
      <c r="L29" s="505" t="s">
        <v>785</v>
      </c>
      <c r="M29" s="516" t="s">
        <v>8996</v>
      </c>
      <c r="N29" s="505" t="s">
        <v>689</v>
      </c>
      <c r="O29" s="516" t="s">
        <v>8997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8998</v>
      </c>
      <c r="D30" s="489" t="s">
        <v>471</v>
      </c>
      <c r="E30" s="569" t="s">
        <v>8999</v>
      </c>
      <c r="F30" s="489" t="s">
        <v>626</v>
      </c>
      <c r="G30" s="693" t="s">
        <v>9000</v>
      </c>
      <c r="H30" s="489" t="s">
        <v>624</v>
      </c>
      <c r="I30" s="569" t="s">
        <v>9001</v>
      </c>
      <c r="J30" s="505" t="s">
        <v>625</v>
      </c>
      <c r="K30" s="693" t="s">
        <v>9002</v>
      </c>
      <c r="L30" s="505" t="s">
        <v>785</v>
      </c>
      <c r="M30" s="516" t="s">
        <v>9003</v>
      </c>
      <c r="N30" s="505" t="s">
        <v>689</v>
      </c>
      <c r="O30" s="516" t="s">
        <v>9004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9005</v>
      </c>
      <c r="D31" s="489" t="s">
        <v>471</v>
      </c>
      <c r="E31" s="569" t="s">
        <v>9006</v>
      </c>
      <c r="F31" s="489" t="s">
        <v>626</v>
      </c>
      <c r="G31" s="693" t="s">
        <v>9007</v>
      </c>
      <c r="H31" s="489" t="s">
        <v>624</v>
      </c>
      <c r="I31" s="569" t="s">
        <v>9008</v>
      </c>
      <c r="J31" s="505" t="s">
        <v>625</v>
      </c>
      <c r="K31" s="693" t="s">
        <v>9009</v>
      </c>
      <c r="L31" s="505" t="s">
        <v>785</v>
      </c>
      <c r="M31" s="516" t="s">
        <v>9010</v>
      </c>
      <c r="N31" s="505" t="s">
        <v>689</v>
      </c>
      <c r="O31" s="516" t="s">
        <v>9011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9012</v>
      </c>
      <c r="D32" s="489" t="s">
        <v>471</v>
      </c>
      <c r="E32" s="569" t="s">
        <v>9013</v>
      </c>
      <c r="F32" s="489" t="s">
        <v>626</v>
      </c>
      <c r="G32" s="693" t="s">
        <v>9014</v>
      </c>
      <c r="H32" s="489" t="s">
        <v>624</v>
      </c>
      <c r="I32" s="569" t="s">
        <v>9015</v>
      </c>
      <c r="J32" s="505" t="s">
        <v>625</v>
      </c>
      <c r="K32" s="693" t="s">
        <v>9016</v>
      </c>
      <c r="L32" s="505" t="s">
        <v>785</v>
      </c>
      <c r="M32" s="516" t="s">
        <v>9017</v>
      </c>
      <c r="N32" s="505" t="s">
        <v>689</v>
      </c>
      <c r="O32" s="516" t="s">
        <v>9018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9019</v>
      </c>
      <c r="D33" s="489" t="s">
        <v>471</v>
      </c>
      <c r="E33" s="569" t="s">
        <v>9020</v>
      </c>
      <c r="F33" s="489" t="s">
        <v>626</v>
      </c>
      <c r="G33" s="693" t="s">
        <v>9021</v>
      </c>
      <c r="H33" s="489" t="s">
        <v>624</v>
      </c>
      <c r="I33" s="569" t="s">
        <v>9022</v>
      </c>
      <c r="J33" s="505" t="s">
        <v>625</v>
      </c>
      <c r="K33" s="693" t="s">
        <v>9023</v>
      </c>
      <c r="L33" s="505" t="s">
        <v>785</v>
      </c>
      <c r="M33" s="516" t="s">
        <v>9024</v>
      </c>
      <c r="N33" s="505" t="s">
        <v>689</v>
      </c>
      <c r="O33" s="516" t="s">
        <v>9025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9026</v>
      </c>
      <c r="C37" s="492" t="s">
        <v>21</v>
      </c>
      <c r="D37" s="637" t="s">
        <v>9027</v>
      </c>
      <c r="E37" s="621" t="s">
        <v>74</v>
      </c>
      <c r="F37" s="590" t="s">
        <v>9028</v>
      </c>
      <c r="G37" s="492"/>
      <c r="H37" s="489" t="s">
        <v>21</v>
      </c>
      <c r="I37" s="637" t="s">
        <v>9029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9030</v>
      </c>
      <c r="C38" s="492" t="s">
        <v>21</v>
      </c>
      <c r="D38" s="637" t="s">
        <v>9031</v>
      </c>
      <c r="E38" s="621" t="s">
        <v>75</v>
      </c>
      <c r="F38" s="590" t="s">
        <v>9032</v>
      </c>
      <c r="G38" s="492"/>
      <c r="H38" s="489" t="s">
        <v>21</v>
      </c>
      <c r="I38" s="637" t="s">
        <v>9033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9034</v>
      </c>
      <c r="C39" s="492" t="s">
        <v>21</v>
      </c>
      <c r="D39" s="637" t="s">
        <v>9035</v>
      </c>
      <c r="E39" s="621" t="s">
        <v>76</v>
      </c>
      <c r="F39" s="569" t="s">
        <v>9036</v>
      </c>
      <c r="G39" s="492"/>
      <c r="H39" s="492" t="s">
        <v>21</v>
      </c>
      <c r="I39" s="638" t="s">
        <v>9037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9038</v>
      </c>
      <c r="C44" s="517" t="s">
        <v>9039</v>
      </c>
      <c r="D44" s="513" t="s">
        <v>9040</v>
      </c>
      <c r="E44" s="514" t="s">
        <v>9041</v>
      </c>
      <c r="F44" s="786" t="s">
        <v>9042</v>
      </c>
      <c r="G44" s="793" t="s">
        <v>9043</v>
      </c>
      <c r="H44" s="787" t="s">
        <v>9044</v>
      </c>
      <c r="I44" s="788" t="s">
        <v>9045</v>
      </c>
      <c r="J44" s="788" t="s">
        <v>9046</v>
      </c>
      <c r="K44" s="787" t="s">
        <v>9047</v>
      </c>
      <c r="L44" s="793" t="s">
        <v>9048</v>
      </c>
      <c r="M44" s="788" t="s">
        <v>9049</v>
      </c>
      <c r="N44" s="788" t="s">
        <v>9050</v>
      </c>
      <c r="O44" s="788" t="s">
        <v>9051</v>
      </c>
      <c r="P44" s="874" t="s">
        <v>9052</v>
      </c>
      <c r="Q44" s="613"/>
      <c r="S44" s="730" t="s">
        <v>9053</v>
      </c>
    </row>
    <row r="45" spans="1:19" ht="12.75" customHeight="1">
      <c r="A45" s="496">
        <v>2</v>
      </c>
      <c r="B45" s="512" t="s">
        <v>9054</v>
      </c>
      <c r="C45" s="517" t="s">
        <v>9055</v>
      </c>
      <c r="D45" s="513" t="s">
        <v>9056</v>
      </c>
      <c r="E45" s="514" t="s">
        <v>9057</v>
      </c>
      <c r="F45" s="786" t="s">
        <v>9058</v>
      </c>
      <c r="G45" s="793" t="s">
        <v>9059</v>
      </c>
      <c r="H45" s="787" t="s">
        <v>9060</v>
      </c>
      <c r="I45" s="788" t="s">
        <v>9061</v>
      </c>
      <c r="J45" s="788" t="s">
        <v>9062</v>
      </c>
      <c r="K45" s="787" t="s">
        <v>9063</v>
      </c>
      <c r="L45" s="793" t="s">
        <v>9064</v>
      </c>
      <c r="M45" s="788" t="s">
        <v>9065</v>
      </c>
      <c r="N45" s="788" t="s">
        <v>9066</v>
      </c>
      <c r="O45" s="788" t="s">
        <v>9067</v>
      </c>
      <c r="P45" s="875" t="s">
        <v>9068</v>
      </c>
      <c r="Q45" s="603"/>
      <c r="S45" s="731" t="s">
        <v>9069</v>
      </c>
    </row>
    <row r="46" spans="1:19" ht="12.75" customHeight="1">
      <c r="A46" s="496">
        <v>3</v>
      </c>
      <c r="B46" s="512" t="s">
        <v>9070</v>
      </c>
      <c r="C46" s="517" t="s">
        <v>9071</v>
      </c>
      <c r="D46" s="513" t="s">
        <v>9072</v>
      </c>
      <c r="E46" s="514" t="s">
        <v>9073</v>
      </c>
      <c r="F46" s="786" t="s">
        <v>9074</v>
      </c>
      <c r="G46" s="793" t="s">
        <v>9075</v>
      </c>
      <c r="H46" s="787" t="s">
        <v>9076</v>
      </c>
      <c r="I46" s="788" t="s">
        <v>9077</v>
      </c>
      <c r="J46" s="788" t="s">
        <v>9078</v>
      </c>
      <c r="K46" s="787" t="s">
        <v>9079</v>
      </c>
      <c r="L46" s="793" t="s">
        <v>9080</v>
      </c>
      <c r="M46" s="788" t="s">
        <v>9081</v>
      </c>
      <c r="N46" s="788" t="s">
        <v>9082</v>
      </c>
      <c r="O46" s="788" t="s">
        <v>9083</v>
      </c>
      <c r="P46" s="875" t="s">
        <v>9084</v>
      </c>
      <c r="Q46" s="604"/>
      <c r="S46" s="731" t="s">
        <v>9085</v>
      </c>
    </row>
    <row r="47" spans="1:19" ht="12.75" customHeight="1">
      <c r="A47" s="496">
        <v>4</v>
      </c>
      <c r="B47" s="512" t="s">
        <v>9086</v>
      </c>
      <c r="C47" s="517" t="s">
        <v>9087</v>
      </c>
      <c r="D47" s="513" t="s">
        <v>9088</v>
      </c>
      <c r="E47" s="514" t="s">
        <v>9089</v>
      </c>
      <c r="F47" s="786" t="s">
        <v>9090</v>
      </c>
      <c r="G47" s="793" t="s">
        <v>9091</v>
      </c>
      <c r="H47" s="787" t="s">
        <v>9092</v>
      </c>
      <c r="I47" s="788" t="s">
        <v>9093</v>
      </c>
      <c r="J47" s="788" t="s">
        <v>9094</v>
      </c>
      <c r="K47" s="787" t="s">
        <v>9095</v>
      </c>
      <c r="L47" s="793" t="s">
        <v>9096</v>
      </c>
      <c r="M47" s="788" t="s">
        <v>9097</v>
      </c>
      <c r="N47" s="788" t="s">
        <v>9098</v>
      </c>
      <c r="O47" s="788" t="s">
        <v>9099</v>
      </c>
      <c r="P47" s="875" t="s">
        <v>9100</v>
      </c>
      <c r="Q47" s="604"/>
      <c r="S47" s="731" t="s">
        <v>9101</v>
      </c>
    </row>
    <row r="48" spans="1:19" ht="12.75" customHeight="1">
      <c r="A48" s="496">
        <v>5</v>
      </c>
      <c r="B48" s="512" t="s">
        <v>9102</v>
      </c>
      <c r="C48" s="517" t="s">
        <v>9103</v>
      </c>
      <c r="D48" s="513" t="s">
        <v>9104</v>
      </c>
      <c r="E48" s="514" t="s">
        <v>9105</v>
      </c>
      <c r="F48" s="786" t="s">
        <v>9106</v>
      </c>
      <c r="G48" s="793" t="s">
        <v>9107</v>
      </c>
      <c r="H48" s="787" t="s">
        <v>9108</v>
      </c>
      <c r="I48" s="788" t="s">
        <v>9109</v>
      </c>
      <c r="J48" s="788" t="s">
        <v>9110</v>
      </c>
      <c r="K48" s="787" t="s">
        <v>9111</v>
      </c>
      <c r="L48" s="793" t="s">
        <v>9112</v>
      </c>
      <c r="M48" s="788" t="s">
        <v>9113</v>
      </c>
      <c r="N48" s="788" t="s">
        <v>9114</v>
      </c>
      <c r="O48" s="788" t="s">
        <v>9115</v>
      </c>
      <c r="P48" s="875" t="s">
        <v>9116</v>
      </c>
      <c r="Q48" s="604"/>
      <c r="S48" s="731" t="s">
        <v>9117</v>
      </c>
    </row>
    <row r="49" spans="1:19" ht="12.75" customHeight="1">
      <c r="A49" s="496">
        <v>6</v>
      </c>
      <c r="B49" s="512" t="s">
        <v>9118</v>
      </c>
      <c r="C49" s="517" t="s">
        <v>9119</v>
      </c>
      <c r="D49" s="513" t="s">
        <v>9120</v>
      </c>
      <c r="E49" s="514" t="s">
        <v>9121</v>
      </c>
      <c r="F49" s="786" t="s">
        <v>9122</v>
      </c>
      <c r="G49" s="793" t="s">
        <v>9123</v>
      </c>
      <c r="H49" s="787" t="s">
        <v>9124</v>
      </c>
      <c r="I49" s="788" t="s">
        <v>9125</v>
      </c>
      <c r="J49" s="788" t="s">
        <v>9126</v>
      </c>
      <c r="K49" s="787" t="s">
        <v>9127</v>
      </c>
      <c r="L49" s="793" t="s">
        <v>9128</v>
      </c>
      <c r="M49" s="788" t="s">
        <v>9129</v>
      </c>
      <c r="N49" s="788" t="s">
        <v>9130</v>
      </c>
      <c r="O49" s="788" t="s">
        <v>9131</v>
      </c>
      <c r="P49" s="875" t="s">
        <v>9132</v>
      </c>
      <c r="Q49" s="604"/>
      <c r="S49" s="731" t="s">
        <v>9133</v>
      </c>
    </row>
    <row r="50" spans="1:19" ht="12.75" customHeight="1">
      <c r="A50" s="496">
        <v>7</v>
      </c>
      <c r="B50" s="512" t="s">
        <v>9134</v>
      </c>
      <c r="C50" s="517" t="s">
        <v>9135</v>
      </c>
      <c r="D50" s="513" t="s">
        <v>9136</v>
      </c>
      <c r="E50" s="514" t="s">
        <v>9137</v>
      </c>
      <c r="F50" s="786" t="s">
        <v>9138</v>
      </c>
      <c r="G50" s="793" t="s">
        <v>9139</v>
      </c>
      <c r="H50" s="787" t="s">
        <v>9140</v>
      </c>
      <c r="I50" s="788" t="s">
        <v>9141</v>
      </c>
      <c r="J50" s="788" t="s">
        <v>9142</v>
      </c>
      <c r="K50" s="787" t="s">
        <v>9143</v>
      </c>
      <c r="L50" s="793" t="s">
        <v>9144</v>
      </c>
      <c r="M50" s="788" t="s">
        <v>9145</v>
      </c>
      <c r="N50" s="788" t="s">
        <v>9146</v>
      </c>
      <c r="O50" s="788" t="s">
        <v>9147</v>
      </c>
      <c r="P50" s="875" t="s">
        <v>9148</v>
      </c>
      <c r="Q50" s="604"/>
      <c r="S50" s="731" t="s">
        <v>9149</v>
      </c>
    </row>
    <row r="51" spans="1:19" ht="12.75" customHeight="1">
      <c r="A51" s="496">
        <v>8</v>
      </c>
      <c r="B51" s="512" t="s">
        <v>9150</v>
      </c>
      <c r="C51" s="517" t="s">
        <v>9151</v>
      </c>
      <c r="D51" s="513" t="s">
        <v>9152</v>
      </c>
      <c r="E51" s="514" t="s">
        <v>9153</v>
      </c>
      <c r="F51" s="786" t="s">
        <v>9154</v>
      </c>
      <c r="G51" s="793" t="s">
        <v>9155</v>
      </c>
      <c r="H51" s="787" t="s">
        <v>9156</v>
      </c>
      <c r="I51" s="788" t="s">
        <v>9157</v>
      </c>
      <c r="J51" s="788" t="s">
        <v>9158</v>
      </c>
      <c r="K51" s="787" t="s">
        <v>9159</v>
      </c>
      <c r="L51" s="793" t="s">
        <v>9160</v>
      </c>
      <c r="M51" s="788" t="s">
        <v>9161</v>
      </c>
      <c r="N51" s="788" t="s">
        <v>9162</v>
      </c>
      <c r="O51" s="788" t="s">
        <v>9163</v>
      </c>
      <c r="P51" s="875" t="s">
        <v>9164</v>
      </c>
      <c r="Q51" s="604"/>
      <c r="S51" s="731" t="s">
        <v>9165</v>
      </c>
    </row>
    <row r="52" spans="1:19" ht="12.75" customHeight="1">
      <c r="A52" s="496">
        <v>9</v>
      </c>
      <c r="B52" s="512" t="s">
        <v>9166</v>
      </c>
      <c r="C52" s="517" t="s">
        <v>9167</v>
      </c>
      <c r="D52" s="513" t="s">
        <v>9168</v>
      </c>
      <c r="E52" s="514" t="s">
        <v>9169</v>
      </c>
      <c r="F52" s="786" t="s">
        <v>9170</v>
      </c>
      <c r="G52" s="793" t="s">
        <v>9171</v>
      </c>
      <c r="H52" s="787" t="s">
        <v>9172</v>
      </c>
      <c r="I52" s="788" t="s">
        <v>9173</v>
      </c>
      <c r="J52" s="788" t="s">
        <v>9174</v>
      </c>
      <c r="K52" s="787" t="s">
        <v>9175</v>
      </c>
      <c r="L52" s="793" t="s">
        <v>9176</v>
      </c>
      <c r="M52" s="788" t="s">
        <v>9177</v>
      </c>
      <c r="N52" s="788" t="s">
        <v>9178</v>
      </c>
      <c r="O52" s="788" t="s">
        <v>9179</v>
      </c>
      <c r="P52" s="875" t="s">
        <v>9180</v>
      </c>
      <c r="Q52" s="604"/>
      <c r="S52" s="731" t="s">
        <v>9181</v>
      </c>
    </row>
    <row r="53" spans="1:19" ht="12.75" customHeight="1">
      <c r="A53" s="496">
        <v>10</v>
      </c>
      <c r="B53" s="512" t="s">
        <v>9182</v>
      </c>
      <c r="C53" s="517" t="s">
        <v>9183</v>
      </c>
      <c r="D53" s="513" t="s">
        <v>9184</v>
      </c>
      <c r="E53" s="514" t="s">
        <v>9185</v>
      </c>
      <c r="F53" s="786" t="s">
        <v>9186</v>
      </c>
      <c r="G53" s="793" t="s">
        <v>9187</v>
      </c>
      <c r="H53" s="787" t="s">
        <v>9188</v>
      </c>
      <c r="I53" s="788" t="s">
        <v>9189</v>
      </c>
      <c r="J53" s="788" t="s">
        <v>9190</v>
      </c>
      <c r="K53" s="787" t="s">
        <v>9191</v>
      </c>
      <c r="L53" s="793" t="s">
        <v>9192</v>
      </c>
      <c r="M53" s="788" t="s">
        <v>9193</v>
      </c>
      <c r="N53" s="788" t="s">
        <v>9194</v>
      </c>
      <c r="O53" s="788" t="s">
        <v>9195</v>
      </c>
      <c r="P53" s="875" t="s">
        <v>9196</v>
      </c>
      <c r="Q53" s="604"/>
      <c r="S53" s="731" t="s">
        <v>9197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9198</v>
      </c>
    </row>
    <row r="55" spans="1:19" ht="12.75" customHeight="1">
      <c r="A55" s="496">
        <v>1</v>
      </c>
      <c r="B55" s="512" t="s">
        <v>9199</v>
      </c>
      <c r="C55" s="517" t="s">
        <v>9200</v>
      </c>
      <c r="D55" s="513" t="s">
        <v>9201</v>
      </c>
      <c r="E55" s="514" t="s">
        <v>9202</v>
      </c>
      <c r="F55" s="786"/>
      <c r="G55" s="793"/>
      <c r="H55" s="787" t="s">
        <v>9203</v>
      </c>
      <c r="I55" s="788" t="s">
        <v>9204</v>
      </c>
      <c r="J55" s="788" t="s">
        <v>9205</v>
      </c>
      <c r="K55" s="787" t="s">
        <v>9206</v>
      </c>
      <c r="L55" s="793" t="s">
        <v>9207</v>
      </c>
      <c r="M55" s="788" t="s">
        <v>9208</v>
      </c>
      <c r="N55" s="788" t="s">
        <v>9209</v>
      </c>
      <c r="O55" s="788"/>
      <c r="P55" s="874" t="s">
        <v>9210</v>
      </c>
      <c r="Q55" s="604"/>
    </row>
    <row r="56" spans="1:19" ht="12.75" customHeight="1">
      <c r="A56" s="496">
        <v>2</v>
      </c>
      <c r="B56" s="512" t="s">
        <v>9211</v>
      </c>
      <c r="C56" s="517" t="s">
        <v>9212</v>
      </c>
      <c r="D56" s="513" t="s">
        <v>9213</v>
      </c>
      <c r="E56" s="514" t="s">
        <v>9214</v>
      </c>
      <c r="F56" s="786"/>
      <c r="G56" s="793"/>
      <c r="H56" s="787" t="s">
        <v>9215</v>
      </c>
      <c r="I56" s="788" t="s">
        <v>9216</v>
      </c>
      <c r="J56" s="788" t="s">
        <v>9217</v>
      </c>
      <c r="K56" s="787" t="s">
        <v>9218</v>
      </c>
      <c r="L56" s="793" t="s">
        <v>9219</v>
      </c>
      <c r="M56" s="788" t="s">
        <v>9220</v>
      </c>
      <c r="N56" s="788" t="s">
        <v>9221</v>
      </c>
      <c r="O56" s="788"/>
      <c r="P56" s="875" t="s">
        <v>9222</v>
      </c>
      <c r="Q56" s="604"/>
    </row>
    <row r="57" spans="1:19" ht="12.75" customHeight="1">
      <c r="A57" s="496">
        <v>3</v>
      </c>
      <c r="B57" s="512" t="s">
        <v>9223</v>
      </c>
      <c r="C57" s="517" t="s">
        <v>9224</v>
      </c>
      <c r="D57" s="513" t="s">
        <v>9225</v>
      </c>
      <c r="E57" s="514" t="s">
        <v>9226</v>
      </c>
      <c r="F57" s="786"/>
      <c r="G57" s="793"/>
      <c r="H57" s="787" t="s">
        <v>9227</v>
      </c>
      <c r="I57" s="788" t="s">
        <v>9228</v>
      </c>
      <c r="J57" s="788" t="s">
        <v>9229</v>
      </c>
      <c r="K57" s="787" t="s">
        <v>9230</v>
      </c>
      <c r="L57" s="793" t="s">
        <v>9231</v>
      </c>
      <c r="M57" s="788" t="s">
        <v>9232</v>
      </c>
      <c r="N57" s="788" t="s">
        <v>9233</v>
      </c>
      <c r="O57" s="788"/>
      <c r="P57" s="875" t="s">
        <v>9234</v>
      </c>
      <c r="Q57" s="604"/>
    </row>
    <row r="58" spans="1:19" ht="12.75" customHeight="1">
      <c r="A58" s="496">
        <v>4</v>
      </c>
      <c r="B58" s="512" t="s">
        <v>9235</v>
      </c>
      <c r="C58" s="517" t="s">
        <v>9236</v>
      </c>
      <c r="D58" s="513" t="s">
        <v>9237</v>
      </c>
      <c r="E58" s="514" t="s">
        <v>9238</v>
      </c>
      <c r="F58" s="786"/>
      <c r="G58" s="793"/>
      <c r="H58" s="787" t="s">
        <v>9239</v>
      </c>
      <c r="I58" s="788" t="s">
        <v>9240</v>
      </c>
      <c r="J58" s="788" t="s">
        <v>9241</v>
      </c>
      <c r="K58" s="787" t="s">
        <v>9242</v>
      </c>
      <c r="L58" s="793" t="s">
        <v>9243</v>
      </c>
      <c r="M58" s="788" t="s">
        <v>9244</v>
      </c>
      <c r="N58" s="788" t="s">
        <v>9245</v>
      </c>
      <c r="O58" s="788"/>
      <c r="P58" s="875" t="s">
        <v>9246</v>
      </c>
      <c r="Q58" s="604"/>
    </row>
    <row r="59" spans="1:19" ht="12.75" customHeight="1">
      <c r="A59" s="496">
        <v>5</v>
      </c>
      <c r="B59" s="512" t="s">
        <v>9247</v>
      </c>
      <c r="C59" s="517" t="s">
        <v>9248</v>
      </c>
      <c r="D59" s="513" t="s">
        <v>9249</v>
      </c>
      <c r="E59" s="514" t="s">
        <v>9250</v>
      </c>
      <c r="F59" s="786"/>
      <c r="G59" s="793"/>
      <c r="H59" s="787" t="s">
        <v>9251</v>
      </c>
      <c r="I59" s="788" t="s">
        <v>9252</v>
      </c>
      <c r="J59" s="788" t="s">
        <v>9253</v>
      </c>
      <c r="K59" s="787" t="s">
        <v>9254</v>
      </c>
      <c r="L59" s="793" t="s">
        <v>9255</v>
      </c>
      <c r="M59" s="788" t="s">
        <v>9256</v>
      </c>
      <c r="N59" s="788" t="s">
        <v>9257</v>
      </c>
      <c r="O59" s="788"/>
      <c r="P59" s="875" t="s">
        <v>9258</v>
      </c>
      <c r="Q59" s="604"/>
    </row>
    <row r="60" spans="1:19" ht="12.75" customHeight="1">
      <c r="A60" s="496">
        <v>6</v>
      </c>
      <c r="B60" s="512" t="s">
        <v>9259</v>
      </c>
      <c r="C60" s="517" t="s">
        <v>9260</v>
      </c>
      <c r="D60" s="513" t="s">
        <v>9261</v>
      </c>
      <c r="E60" s="514" t="s">
        <v>9262</v>
      </c>
      <c r="F60" s="786"/>
      <c r="G60" s="793"/>
      <c r="H60" s="787" t="s">
        <v>9263</v>
      </c>
      <c r="I60" s="788" t="s">
        <v>9264</v>
      </c>
      <c r="J60" s="788" t="s">
        <v>9265</v>
      </c>
      <c r="K60" s="787" t="s">
        <v>9266</v>
      </c>
      <c r="L60" s="793" t="s">
        <v>9267</v>
      </c>
      <c r="M60" s="788" t="s">
        <v>9268</v>
      </c>
      <c r="N60" s="788" t="s">
        <v>9269</v>
      </c>
      <c r="O60" s="788"/>
      <c r="P60" s="875" t="s">
        <v>9270</v>
      </c>
      <c r="Q60" s="604"/>
    </row>
    <row r="61" spans="1:19" ht="12.75" customHeight="1">
      <c r="A61" s="496">
        <v>7</v>
      </c>
      <c r="B61" s="512" t="s">
        <v>9271</v>
      </c>
      <c r="C61" s="517" t="s">
        <v>9272</v>
      </c>
      <c r="D61" s="513" t="s">
        <v>9273</v>
      </c>
      <c r="E61" s="514" t="s">
        <v>9274</v>
      </c>
      <c r="F61" s="786"/>
      <c r="G61" s="793"/>
      <c r="H61" s="787" t="s">
        <v>9275</v>
      </c>
      <c r="I61" s="788" t="s">
        <v>9276</v>
      </c>
      <c r="J61" s="788" t="s">
        <v>9277</v>
      </c>
      <c r="K61" s="787" t="s">
        <v>9278</v>
      </c>
      <c r="L61" s="793" t="s">
        <v>9279</v>
      </c>
      <c r="M61" s="788" t="s">
        <v>9280</v>
      </c>
      <c r="N61" s="788" t="s">
        <v>9281</v>
      </c>
      <c r="O61" s="788"/>
      <c r="P61" s="875" t="s">
        <v>9282</v>
      </c>
      <c r="Q61" s="604"/>
    </row>
    <row r="62" spans="1:19" ht="12.75" customHeight="1">
      <c r="A62" s="496">
        <v>8</v>
      </c>
      <c r="B62" s="512" t="s">
        <v>9283</v>
      </c>
      <c r="C62" s="517" t="s">
        <v>9284</v>
      </c>
      <c r="D62" s="513" t="s">
        <v>9285</v>
      </c>
      <c r="E62" s="514" t="s">
        <v>9286</v>
      </c>
      <c r="F62" s="786"/>
      <c r="G62" s="793"/>
      <c r="H62" s="787" t="s">
        <v>9287</v>
      </c>
      <c r="I62" s="788" t="s">
        <v>9288</v>
      </c>
      <c r="J62" s="788" t="s">
        <v>9289</v>
      </c>
      <c r="K62" s="787" t="s">
        <v>9290</v>
      </c>
      <c r="L62" s="793" t="s">
        <v>9291</v>
      </c>
      <c r="M62" s="788" t="s">
        <v>9292</v>
      </c>
      <c r="N62" s="788" t="s">
        <v>9293</v>
      </c>
      <c r="O62" s="788"/>
      <c r="P62" s="875" t="s">
        <v>9294</v>
      </c>
      <c r="Q62" s="604"/>
    </row>
    <row r="63" spans="1:19" ht="12.75" customHeight="1">
      <c r="A63" s="496">
        <v>9</v>
      </c>
      <c r="B63" s="512" t="s">
        <v>9295</v>
      </c>
      <c r="C63" s="517" t="s">
        <v>9296</v>
      </c>
      <c r="D63" s="513" t="s">
        <v>9297</v>
      </c>
      <c r="E63" s="514" t="s">
        <v>9298</v>
      </c>
      <c r="F63" s="786"/>
      <c r="G63" s="793"/>
      <c r="H63" s="787" t="s">
        <v>9299</v>
      </c>
      <c r="I63" s="788" t="s">
        <v>9300</v>
      </c>
      <c r="J63" s="788" t="s">
        <v>9301</v>
      </c>
      <c r="K63" s="787" t="s">
        <v>9302</v>
      </c>
      <c r="L63" s="793" t="s">
        <v>9303</v>
      </c>
      <c r="M63" s="788" t="s">
        <v>9304</v>
      </c>
      <c r="N63" s="788" t="s">
        <v>9305</v>
      </c>
      <c r="O63" s="788"/>
      <c r="P63" s="875" t="s">
        <v>9306</v>
      </c>
      <c r="Q63" s="604"/>
    </row>
    <row r="64" spans="1:19" ht="12.75" customHeight="1">
      <c r="A64" s="496">
        <v>10</v>
      </c>
      <c r="B64" s="512" t="s">
        <v>9307</v>
      </c>
      <c r="C64" s="517" t="s">
        <v>9308</v>
      </c>
      <c r="D64" s="513" t="s">
        <v>9309</v>
      </c>
      <c r="E64" s="514" t="s">
        <v>9310</v>
      </c>
      <c r="F64" s="786"/>
      <c r="G64" s="793"/>
      <c r="H64" s="787" t="s">
        <v>9311</v>
      </c>
      <c r="I64" s="788" t="s">
        <v>9312</v>
      </c>
      <c r="J64" s="788" t="s">
        <v>9313</v>
      </c>
      <c r="K64" s="787" t="s">
        <v>9314</v>
      </c>
      <c r="L64" s="793" t="s">
        <v>9315</v>
      </c>
      <c r="M64" s="788" t="s">
        <v>9316</v>
      </c>
      <c r="N64" s="788" t="s">
        <v>9317</v>
      </c>
      <c r="O64" s="788"/>
      <c r="P64" s="875" t="s">
        <v>9318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9319</v>
      </c>
      <c r="C66" s="517" t="s">
        <v>9320</v>
      </c>
      <c r="D66" s="513" t="s">
        <v>9321</v>
      </c>
      <c r="E66" s="514" t="s">
        <v>9322</v>
      </c>
      <c r="F66" s="787" t="s">
        <v>9323</v>
      </c>
      <c r="G66" s="793" t="s">
        <v>9324</v>
      </c>
      <c r="H66" s="787" t="s">
        <v>9325</v>
      </c>
      <c r="I66" s="788" t="s">
        <v>9326</v>
      </c>
      <c r="J66" s="788" t="s">
        <v>9327</v>
      </c>
      <c r="K66" s="787" t="s">
        <v>9328</v>
      </c>
      <c r="L66" s="793" t="s">
        <v>9329</v>
      </c>
      <c r="M66" s="788" t="s">
        <v>9330</v>
      </c>
      <c r="N66" s="788" t="s">
        <v>9331</v>
      </c>
      <c r="O66" s="788" t="s">
        <v>9332</v>
      </c>
      <c r="P66" s="875" t="s">
        <v>9333</v>
      </c>
      <c r="Q66" s="604"/>
    </row>
    <row r="67" spans="1:29" ht="12.75" hidden="1" customHeight="1">
      <c r="A67" s="496">
        <v>2</v>
      </c>
      <c r="B67" s="512" t="s">
        <v>9334</v>
      </c>
      <c r="C67" s="517" t="s">
        <v>9335</v>
      </c>
      <c r="D67" s="513" t="s">
        <v>9336</v>
      </c>
      <c r="E67" s="514" t="s">
        <v>9337</v>
      </c>
      <c r="F67" s="787" t="s">
        <v>9338</v>
      </c>
      <c r="G67" s="793" t="s">
        <v>9339</v>
      </c>
      <c r="H67" s="787" t="s">
        <v>9340</v>
      </c>
      <c r="I67" s="788" t="s">
        <v>9341</v>
      </c>
      <c r="J67" s="788" t="s">
        <v>9342</v>
      </c>
      <c r="K67" s="787" t="s">
        <v>9343</v>
      </c>
      <c r="L67" s="793" t="s">
        <v>9344</v>
      </c>
      <c r="M67" s="788" t="s">
        <v>9345</v>
      </c>
      <c r="N67" s="788" t="s">
        <v>9346</v>
      </c>
      <c r="O67" s="788" t="s">
        <v>9347</v>
      </c>
      <c r="P67" s="875" t="s">
        <v>9348</v>
      </c>
      <c r="Q67" s="604"/>
    </row>
    <row r="68" spans="1:29" ht="12.75" hidden="1" customHeight="1">
      <c r="A68" s="496">
        <v>3</v>
      </c>
      <c r="B68" s="512" t="s">
        <v>9349</v>
      </c>
      <c r="C68" s="517" t="s">
        <v>9350</v>
      </c>
      <c r="D68" s="513" t="s">
        <v>9351</v>
      </c>
      <c r="E68" s="514" t="s">
        <v>9352</v>
      </c>
      <c r="F68" s="787" t="s">
        <v>9353</v>
      </c>
      <c r="G68" s="793" t="s">
        <v>9354</v>
      </c>
      <c r="H68" s="787" t="s">
        <v>9355</v>
      </c>
      <c r="I68" s="788" t="s">
        <v>9356</v>
      </c>
      <c r="J68" s="788" t="s">
        <v>9357</v>
      </c>
      <c r="K68" s="787" t="s">
        <v>9358</v>
      </c>
      <c r="L68" s="793" t="s">
        <v>9359</v>
      </c>
      <c r="M68" s="788" t="s">
        <v>9360</v>
      </c>
      <c r="N68" s="788" t="s">
        <v>9361</v>
      </c>
      <c r="O68" s="788" t="s">
        <v>9362</v>
      </c>
      <c r="P68" s="875" t="s">
        <v>9363</v>
      </c>
      <c r="Q68" s="604"/>
    </row>
    <row r="69" spans="1:29" ht="12.75" hidden="1" customHeight="1">
      <c r="A69" s="496">
        <v>4</v>
      </c>
      <c r="B69" s="512" t="s">
        <v>9364</v>
      </c>
      <c r="C69" s="517" t="s">
        <v>9365</v>
      </c>
      <c r="D69" s="513" t="s">
        <v>9366</v>
      </c>
      <c r="E69" s="514" t="s">
        <v>9367</v>
      </c>
      <c r="F69" s="787" t="s">
        <v>9368</v>
      </c>
      <c r="G69" s="793" t="s">
        <v>9369</v>
      </c>
      <c r="H69" s="787" t="s">
        <v>9370</v>
      </c>
      <c r="I69" s="788" t="s">
        <v>9371</v>
      </c>
      <c r="J69" s="788" t="s">
        <v>9372</v>
      </c>
      <c r="K69" s="787" t="s">
        <v>9373</v>
      </c>
      <c r="L69" s="793" t="s">
        <v>9374</v>
      </c>
      <c r="M69" s="788" t="s">
        <v>9375</v>
      </c>
      <c r="N69" s="788" t="s">
        <v>9376</v>
      </c>
      <c r="O69" s="788" t="s">
        <v>9377</v>
      </c>
      <c r="P69" s="875" t="s">
        <v>9378</v>
      </c>
      <c r="Q69" s="604"/>
    </row>
    <row r="70" spans="1:29" ht="12.75" hidden="1" customHeight="1">
      <c r="A70" s="818">
        <v>5</v>
      </c>
      <c r="B70" s="512" t="s">
        <v>9379</v>
      </c>
      <c r="C70" s="517" t="s">
        <v>9380</v>
      </c>
      <c r="D70" s="513" t="s">
        <v>9381</v>
      </c>
      <c r="E70" s="514" t="s">
        <v>9382</v>
      </c>
      <c r="F70" s="787" t="s">
        <v>9383</v>
      </c>
      <c r="G70" s="793" t="s">
        <v>9384</v>
      </c>
      <c r="H70" s="787" t="s">
        <v>9385</v>
      </c>
      <c r="I70" s="788" t="s">
        <v>9386</v>
      </c>
      <c r="J70" s="788" t="s">
        <v>9387</v>
      </c>
      <c r="K70" s="787" t="s">
        <v>9388</v>
      </c>
      <c r="L70" s="793" t="s">
        <v>9389</v>
      </c>
      <c r="M70" s="788" t="s">
        <v>9390</v>
      </c>
      <c r="N70" s="788" t="s">
        <v>9391</v>
      </c>
      <c r="O70" s="788" t="s">
        <v>9392</v>
      </c>
      <c r="P70" s="875" t="s">
        <v>9393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9394</v>
      </c>
      <c r="C72" s="517" t="s">
        <v>9395</v>
      </c>
      <c r="D72" s="513" t="s">
        <v>9396</v>
      </c>
      <c r="E72" s="514" t="s">
        <v>9397</v>
      </c>
      <c r="F72" s="786" t="s">
        <v>9398</v>
      </c>
      <c r="G72" s="795" t="s">
        <v>9399</v>
      </c>
      <c r="H72" s="786" t="s">
        <v>9400</v>
      </c>
      <c r="I72" s="786" t="s">
        <v>9401</v>
      </c>
      <c r="J72" s="786" t="s">
        <v>9402</v>
      </c>
      <c r="K72" s="786" t="s">
        <v>9403</v>
      </c>
      <c r="L72" s="795" t="s">
        <v>9404</v>
      </c>
      <c r="M72" s="786" t="s">
        <v>9405</v>
      </c>
      <c r="N72" s="786" t="s">
        <v>9406</v>
      </c>
      <c r="O72" s="786" t="s">
        <v>9407</v>
      </c>
      <c r="P72" s="877" t="s">
        <v>9408</v>
      </c>
      <c r="Q72" s="604"/>
    </row>
    <row r="73" spans="1:29" ht="12.75" customHeight="1">
      <c r="A73" s="496">
        <v>2</v>
      </c>
      <c r="B73" s="512" t="s">
        <v>9409</v>
      </c>
      <c r="C73" s="517" t="s">
        <v>9410</v>
      </c>
      <c r="D73" s="513" t="s">
        <v>9411</v>
      </c>
      <c r="E73" s="514" t="s">
        <v>9412</v>
      </c>
      <c r="F73" s="786" t="s">
        <v>9413</v>
      </c>
      <c r="G73" s="795" t="s">
        <v>9414</v>
      </c>
      <c r="H73" s="786" t="s">
        <v>9415</v>
      </c>
      <c r="I73" s="786" t="s">
        <v>9416</v>
      </c>
      <c r="J73" s="786" t="s">
        <v>9417</v>
      </c>
      <c r="K73" s="786" t="s">
        <v>9418</v>
      </c>
      <c r="L73" s="795" t="s">
        <v>9419</v>
      </c>
      <c r="M73" s="786" t="s">
        <v>9420</v>
      </c>
      <c r="N73" s="786" t="s">
        <v>9421</v>
      </c>
      <c r="O73" s="786" t="s">
        <v>9422</v>
      </c>
      <c r="P73" s="878" t="s">
        <v>9423</v>
      </c>
      <c r="Q73" s="604"/>
    </row>
    <row r="74" spans="1:29" ht="12.75" customHeight="1">
      <c r="A74" s="496">
        <v>3</v>
      </c>
      <c r="B74" s="512" t="s">
        <v>9424</v>
      </c>
      <c r="C74" s="517" t="s">
        <v>9425</v>
      </c>
      <c r="D74" s="513" t="s">
        <v>9426</v>
      </c>
      <c r="E74" s="514" t="s">
        <v>9427</v>
      </c>
      <c r="F74" s="786" t="s">
        <v>9428</v>
      </c>
      <c r="G74" s="795" t="s">
        <v>9429</v>
      </c>
      <c r="H74" s="786" t="s">
        <v>9430</v>
      </c>
      <c r="I74" s="786" t="s">
        <v>9431</v>
      </c>
      <c r="J74" s="786" t="s">
        <v>9432</v>
      </c>
      <c r="K74" s="786" t="s">
        <v>9433</v>
      </c>
      <c r="L74" s="795" t="s">
        <v>9434</v>
      </c>
      <c r="M74" s="786" t="s">
        <v>9435</v>
      </c>
      <c r="N74" s="786" t="s">
        <v>9436</v>
      </c>
      <c r="O74" s="786" t="s">
        <v>9437</v>
      </c>
      <c r="P74" s="878" t="s">
        <v>9438</v>
      </c>
      <c r="Q74" s="604"/>
    </row>
    <row r="75" spans="1:29" ht="12.75" customHeight="1">
      <c r="A75" s="496">
        <v>4</v>
      </c>
      <c r="B75" s="512" t="s">
        <v>9439</v>
      </c>
      <c r="C75" s="517" t="s">
        <v>9440</v>
      </c>
      <c r="D75" s="513" t="s">
        <v>9441</v>
      </c>
      <c r="E75" s="514" t="s">
        <v>9442</v>
      </c>
      <c r="F75" s="786" t="s">
        <v>9443</v>
      </c>
      <c r="G75" s="795" t="s">
        <v>9444</v>
      </c>
      <c r="H75" s="786" t="s">
        <v>9445</v>
      </c>
      <c r="I75" s="786" t="s">
        <v>9446</v>
      </c>
      <c r="J75" s="786" t="s">
        <v>9447</v>
      </c>
      <c r="K75" s="786" t="s">
        <v>9448</v>
      </c>
      <c r="L75" s="795" t="s">
        <v>9449</v>
      </c>
      <c r="M75" s="786" t="s">
        <v>9450</v>
      </c>
      <c r="N75" s="786" t="s">
        <v>9451</v>
      </c>
      <c r="O75" s="786" t="s">
        <v>9452</v>
      </c>
      <c r="P75" s="878" t="s">
        <v>9453</v>
      </c>
      <c r="Q75" s="604"/>
    </row>
    <row r="76" spans="1:29" ht="12.75" customHeight="1">
      <c r="A76" s="496">
        <v>5</v>
      </c>
      <c r="B76" s="512" t="s">
        <v>9454</v>
      </c>
      <c r="C76" s="517" t="s">
        <v>9455</v>
      </c>
      <c r="D76" s="513" t="s">
        <v>9456</v>
      </c>
      <c r="E76" s="514" t="s">
        <v>9457</v>
      </c>
      <c r="F76" s="786" t="s">
        <v>9458</v>
      </c>
      <c r="G76" s="795" t="s">
        <v>9459</v>
      </c>
      <c r="H76" s="786" t="s">
        <v>9460</v>
      </c>
      <c r="I76" s="786" t="s">
        <v>9461</v>
      </c>
      <c r="J76" s="786" t="s">
        <v>9462</v>
      </c>
      <c r="K76" s="786" t="s">
        <v>9463</v>
      </c>
      <c r="L76" s="795" t="s">
        <v>9464</v>
      </c>
      <c r="M76" s="786" t="s">
        <v>9465</v>
      </c>
      <c r="N76" s="786" t="s">
        <v>9466</v>
      </c>
      <c r="O76" s="786" t="s">
        <v>9467</v>
      </c>
      <c r="P76" s="879" t="s">
        <v>9468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9469</v>
      </c>
      <c r="C78" s="517" t="s">
        <v>9470</v>
      </c>
      <c r="D78" s="513" t="s">
        <v>9471</v>
      </c>
      <c r="E78" s="514" t="s">
        <v>9472</v>
      </c>
      <c r="F78" s="786" t="s">
        <v>9473</v>
      </c>
      <c r="G78" s="795" t="s">
        <v>9474</v>
      </c>
      <c r="H78" s="787" t="s">
        <v>9475</v>
      </c>
      <c r="I78" s="788" t="s">
        <v>9476</v>
      </c>
      <c r="J78" s="788" t="s">
        <v>9477</v>
      </c>
      <c r="K78" s="787" t="s">
        <v>9478</v>
      </c>
      <c r="L78" s="793" t="s">
        <v>9479</v>
      </c>
      <c r="M78" s="788" t="s">
        <v>9480</v>
      </c>
      <c r="N78" s="788" t="s">
        <v>9481</v>
      </c>
      <c r="O78" s="788" t="s">
        <v>9482</v>
      </c>
      <c r="P78" s="875" t="s">
        <v>9483</v>
      </c>
      <c r="Q78" s="604"/>
      <c r="R78" s="866" t="s">
        <v>9484</v>
      </c>
      <c r="S78" s="866" t="s">
        <v>9485</v>
      </c>
      <c r="T78" s="866" t="s">
        <v>9486</v>
      </c>
      <c r="U78" s="866" t="s">
        <v>9487</v>
      </c>
      <c r="V78" s="866" t="s">
        <v>9488</v>
      </c>
      <c r="W78" s="517" t="s">
        <v>9470</v>
      </c>
      <c r="X78" s="517" t="s">
        <v>9470</v>
      </c>
      <c r="Y78" s="517" t="s">
        <v>9489</v>
      </c>
      <c r="Z78" s="866" t="s">
        <v>9490</v>
      </c>
      <c r="AA78" s="866" t="s">
        <v>9491</v>
      </c>
      <c r="AB78" s="866" t="s">
        <v>9492</v>
      </c>
      <c r="AC78" s="869" t="s">
        <v>9493</v>
      </c>
    </row>
    <row r="79" spans="1:29" ht="12.75" customHeight="1">
      <c r="A79" s="496">
        <v>2</v>
      </c>
      <c r="B79" s="512" t="s">
        <v>9494</v>
      </c>
      <c r="C79" s="517" t="s">
        <v>9495</v>
      </c>
      <c r="D79" s="513" t="s">
        <v>9496</v>
      </c>
      <c r="E79" s="514" t="s">
        <v>9497</v>
      </c>
      <c r="F79" s="786" t="s">
        <v>9498</v>
      </c>
      <c r="G79" s="795" t="s">
        <v>9499</v>
      </c>
      <c r="H79" s="787" t="s">
        <v>9500</v>
      </c>
      <c r="I79" s="788" t="s">
        <v>9501</v>
      </c>
      <c r="J79" s="788" t="s">
        <v>9502</v>
      </c>
      <c r="K79" s="787" t="s">
        <v>9503</v>
      </c>
      <c r="L79" s="793" t="s">
        <v>9504</v>
      </c>
      <c r="M79" s="788" t="s">
        <v>9505</v>
      </c>
      <c r="N79" s="788" t="s">
        <v>9506</v>
      </c>
      <c r="O79" s="788" t="s">
        <v>9507</v>
      </c>
      <c r="P79" s="875" t="s">
        <v>9508</v>
      </c>
      <c r="Q79" s="604"/>
      <c r="R79" s="866" t="s">
        <v>9509</v>
      </c>
      <c r="S79" s="866" t="s">
        <v>9510</v>
      </c>
      <c r="T79" s="866" t="s">
        <v>9511</v>
      </c>
      <c r="U79" s="866" t="s">
        <v>9512</v>
      </c>
      <c r="V79" s="866" t="s">
        <v>9513</v>
      </c>
      <c r="W79" s="517" t="s">
        <v>9495</v>
      </c>
      <c r="X79" s="517" t="s">
        <v>9495</v>
      </c>
      <c r="Y79" s="517" t="s">
        <v>9514</v>
      </c>
      <c r="Z79" s="866" t="s">
        <v>9515</v>
      </c>
      <c r="AA79" s="866" t="s">
        <v>9516</v>
      </c>
      <c r="AB79" s="866" t="s">
        <v>9517</v>
      </c>
      <c r="AC79" s="870" t="s">
        <v>9518</v>
      </c>
    </row>
    <row r="80" spans="1:29" ht="12.75" customHeight="1">
      <c r="A80" s="496">
        <v>3</v>
      </c>
      <c r="B80" s="512" t="s">
        <v>9519</v>
      </c>
      <c r="C80" s="517" t="s">
        <v>9520</v>
      </c>
      <c r="D80" s="513" t="s">
        <v>9521</v>
      </c>
      <c r="E80" s="514" t="s">
        <v>9522</v>
      </c>
      <c r="F80" s="786" t="s">
        <v>9523</v>
      </c>
      <c r="G80" s="795" t="s">
        <v>9524</v>
      </c>
      <c r="H80" s="787" t="s">
        <v>9525</v>
      </c>
      <c r="I80" s="788" t="s">
        <v>9526</v>
      </c>
      <c r="J80" s="788" t="s">
        <v>9527</v>
      </c>
      <c r="K80" s="787" t="s">
        <v>9528</v>
      </c>
      <c r="L80" s="793" t="s">
        <v>9529</v>
      </c>
      <c r="M80" s="788" t="s">
        <v>9530</v>
      </c>
      <c r="N80" s="788" t="s">
        <v>9531</v>
      </c>
      <c r="O80" s="788" t="s">
        <v>9532</v>
      </c>
      <c r="P80" s="875" t="s">
        <v>9533</v>
      </c>
      <c r="Q80" s="604"/>
      <c r="R80" s="866" t="s">
        <v>9534</v>
      </c>
      <c r="S80" s="866" t="s">
        <v>9535</v>
      </c>
      <c r="T80" s="866" t="s">
        <v>9536</v>
      </c>
      <c r="U80" s="866" t="s">
        <v>9537</v>
      </c>
      <c r="V80" s="866" t="s">
        <v>9538</v>
      </c>
      <c r="W80" s="517" t="s">
        <v>9520</v>
      </c>
      <c r="X80" s="517" t="s">
        <v>9520</v>
      </c>
      <c r="Y80" s="517" t="s">
        <v>9539</v>
      </c>
      <c r="Z80" s="866" t="s">
        <v>9540</v>
      </c>
      <c r="AA80" s="866" t="s">
        <v>9541</v>
      </c>
      <c r="AB80" s="866" t="s">
        <v>9542</v>
      </c>
      <c r="AC80" s="870" t="s">
        <v>9543</v>
      </c>
    </row>
    <row r="81" spans="1:30" ht="12.75" customHeight="1">
      <c r="A81" s="496">
        <v>4</v>
      </c>
      <c r="B81" s="512" t="s">
        <v>9544</v>
      </c>
      <c r="C81" s="517" t="s">
        <v>9545</v>
      </c>
      <c r="D81" s="513" t="s">
        <v>9546</v>
      </c>
      <c r="E81" s="514" t="s">
        <v>9547</v>
      </c>
      <c r="F81" s="786" t="s">
        <v>9548</v>
      </c>
      <c r="G81" s="795" t="s">
        <v>9549</v>
      </c>
      <c r="H81" s="787" t="s">
        <v>9550</v>
      </c>
      <c r="I81" s="788" t="s">
        <v>9551</v>
      </c>
      <c r="J81" s="788" t="s">
        <v>9552</v>
      </c>
      <c r="K81" s="787" t="s">
        <v>9553</v>
      </c>
      <c r="L81" s="793" t="s">
        <v>9554</v>
      </c>
      <c r="M81" s="788" t="s">
        <v>9555</v>
      </c>
      <c r="N81" s="788" t="s">
        <v>9556</v>
      </c>
      <c r="O81" s="788" t="s">
        <v>9557</v>
      </c>
      <c r="P81" s="875" t="s">
        <v>9558</v>
      </c>
      <c r="Q81" s="604"/>
      <c r="R81" s="866" t="s">
        <v>9559</v>
      </c>
      <c r="S81" s="866" t="s">
        <v>9560</v>
      </c>
      <c r="T81" s="866" t="s">
        <v>9561</v>
      </c>
      <c r="U81" s="866" t="s">
        <v>9562</v>
      </c>
      <c r="V81" s="866" t="s">
        <v>9563</v>
      </c>
      <c r="W81" s="517" t="s">
        <v>9545</v>
      </c>
      <c r="X81" s="517" t="s">
        <v>9545</v>
      </c>
      <c r="Y81" s="517" t="s">
        <v>9564</v>
      </c>
      <c r="Z81" s="866" t="s">
        <v>9565</v>
      </c>
      <c r="AA81" s="866" t="s">
        <v>9566</v>
      </c>
      <c r="AB81" s="866" t="s">
        <v>9567</v>
      </c>
      <c r="AC81" s="870" t="s">
        <v>9568</v>
      </c>
    </row>
    <row r="82" spans="1:30" ht="12.75" customHeight="1">
      <c r="A82" s="496">
        <v>5</v>
      </c>
      <c r="B82" s="512" t="s">
        <v>9569</v>
      </c>
      <c r="C82" s="517" t="s">
        <v>9570</v>
      </c>
      <c r="D82" s="513" t="s">
        <v>9571</v>
      </c>
      <c r="E82" s="514" t="s">
        <v>9572</v>
      </c>
      <c r="F82" s="786" t="s">
        <v>9573</v>
      </c>
      <c r="G82" s="795" t="s">
        <v>9574</v>
      </c>
      <c r="H82" s="787" t="s">
        <v>9575</v>
      </c>
      <c r="I82" s="788" t="s">
        <v>9576</v>
      </c>
      <c r="J82" s="788" t="s">
        <v>9577</v>
      </c>
      <c r="K82" s="787" t="s">
        <v>9578</v>
      </c>
      <c r="L82" s="793" t="s">
        <v>9579</v>
      </c>
      <c r="M82" s="788" t="s">
        <v>9580</v>
      </c>
      <c r="N82" s="788" t="s">
        <v>9581</v>
      </c>
      <c r="O82" s="788" t="s">
        <v>9582</v>
      </c>
      <c r="P82" s="875" t="s">
        <v>9583</v>
      </c>
      <c r="Q82" s="604"/>
      <c r="R82" s="866" t="s">
        <v>9584</v>
      </c>
      <c r="S82" s="866" t="s">
        <v>9585</v>
      </c>
      <c r="T82" s="866" t="s">
        <v>9586</v>
      </c>
      <c r="U82" s="866" t="s">
        <v>9587</v>
      </c>
      <c r="V82" s="866" t="s">
        <v>9588</v>
      </c>
      <c r="W82" s="517" t="s">
        <v>9570</v>
      </c>
      <c r="X82" s="517" t="s">
        <v>9570</v>
      </c>
      <c r="Y82" s="517" t="s">
        <v>9589</v>
      </c>
      <c r="Z82" s="866" t="s">
        <v>9590</v>
      </c>
      <c r="AA82" s="866" t="s">
        <v>9591</v>
      </c>
      <c r="AB82" s="866" t="s">
        <v>9592</v>
      </c>
      <c r="AC82" s="870" t="s">
        <v>9593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9594</v>
      </c>
      <c r="C84" s="517" t="s">
        <v>9595</v>
      </c>
      <c r="D84" s="513" t="s">
        <v>9596</v>
      </c>
      <c r="E84" s="514" t="s">
        <v>9597</v>
      </c>
      <c r="F84" s="786" t="s">
        <v>9598</v>
      </c>
      <c r="G84" s="795" t="s">
        <v>9599</v>
      </c>
      <c r="H84" s="787" t="s">
        <v>9600</v>
      </c>
      <c r="I84" s="788" t="s">
        <v>9601</v>
      </c>
      <c r="J84" s="788" t="s">
        <v>9602</v>
      </c>
      <c r="K84" s="787" t="s">
        <v>9603</v>
      </c>
      <c r="L84" s="793" t="s">
        <v>9604</v>
      </c>
      <c r="M84" s="788" t="s">
        <v>9605</v>
      </c>
      <c r="N84" s="788" t="s">
        <v>9606</v>
      </c>
      <c r="O84" s="788"/>
      <c r="P84" s="875" t="s">
        <v>9607</v>
      </c>
      <c r="Q84" s="604"/>
      <c r="R84" s="866" t="s">
        <v>9608</v>
      </c>
      <c r="S84" s="866" t="s">
        <v>9609</v>
      </c>
      <c r="T84" s="866" t="s">
        <v>9610</v>
      </c>
      <c r="U84" s="866" t="s">
        <v>9611</v>
      </c>
      <c r="V84" s="866" t="s">
        <v>9612</v>
      </c>
      <c r="W84" s="517" t="s">
        <v>9595</v>
      </c>
      <c r="X84" s="517" t="s">
        <v>9595</v>
      </c>
      <c r="Y84" s="517" t="s">
        <v>9613</v>
      </c>
      <c r="Z84" s="866" t="s">
        <v>9614</v>
      </c>
      <c r="AA84" s="866" t="s">
        <v>9615</v>
      </c>
      <c r="AB84" s="866" t="s">
        <v>9616</v>
      </c>
      <c r="AC84" s="870" t="s">
        <v>9617</v>
      </c>
    </row>
    <row r="85" spans="1:30" ht="12.75" customHeight="1">
      <c r="A85" s="496">
        <v>2</v>
      </c>
      <c r="B85" s="512" t="s">
        <v>9618</v>
      </c>
      <c r="C85" s="517" t="s">
        <v>9619</v>
      </c>
      <c r="D85" s="513" t="s">
        <v>9620</v>
      </c>
      <c r="E85" s="514" t="s">
        <v>9621</v>
      </c>
      <c r="F85" s="786" t="s">
        <v>9622</v>
      </c>
      <c r="G85" s="795" t="s">
        <v>9623</v>
      </c>
      <c r="H85" s="787" t="s">
        <v>9624</v>
      </c>
      <c r="I85" s="788" t="s">
        <v>9625</v>
      </c>
      <c r="J85" s="788" t="s">
        <v>9626</v>
      </c>
      <c r="K85" s="787" t="s">
        <v>9627</v>
      </c>
      <c r="L85" s="793" t="s">
        <v>9628</v>
      </c>
      <c r="M85" s="788" t="s">
        <v>9629</v>
      </c>
      <c r="N85" s="788" t="s">
        <v>9630</v>
      </c>
      <c r="O85" s="788"/>
      <c r="P85" s="875" t="s">
        <v>9631</v>
      </c>
      <c r="Q85" s="604"/>
      <c r="R85" s="866" t="s">
        <v>9632</v>
      </c>
      <c r="S85" s="866" t="s">
        <v>9633</v>
      </c>
      <c r="T85" s="866" t="s">
        <v>9634</v>
      </c>
      <c r="U85" s="866" t="s">
        <v>9635</v>
      </c>
      <c r="V85" s="866" t="s">
        <v>9636</v>
      </c>
      <c r="W85" s="517" t="s">
        <v>9619</v>
      </c>
      <c r="X85" s="517" t="s">
        <v>9619</v>
      </c>
      <c r="Y85" s="517" t="s">
        <v>9637</v>
      </c>
      <c r="Z85" s="866" t="s">
        <v>9638</v>
      </c>
      <c r="AA85" s="866" t="s">
        <v>9639</v>
      </c>
      <c r="AB85" s="866" t="s">
        <v>9640</v>
      </c>
      <c r="AC85" s="870" t="s">
        <v>9641</v>
      </c>
    </row>
    <row r="86" spans="1:30" ht="12.75" customHeight="1">
      <c r="A86" s="496">
        <v>3</v>
      </c>
      <c r="B86" s="512" t="s">
        <v>9642</v>
      </c>
      <c r="C86" s="517" t="s">
        <v>9643</v>
      </c>
      <c r="D86" s="513" t="s">
        <v>9644</v>
      </c>
      <c r="E86" s="514" t="s">
        <v>9645</v>
      </c>
      <c r="F86" s="786" t="s">
        <v>9646</v>
      </c>
      <c r="G86" s="795" t="s">
        <v>9647</v>
      </c>
      <c r="H86" s="787" t="s">
        <v>9648</v>
      </c>
      <c r="I86" s="788" t="s">
        <v>9649</v>
      </c>
      <c r="J86" s="788" t="s">
        <v>9650</v>
      </c>
      <c r="K86" s="787" t="s">
        <v>9651</v>
      </c>
      <c r="L86" s="793" t="s">
        <v>9652</v>
      </c>
      <c r="M86" s="788" t="s">
        <v>9653</v>
      </c>
      <c r="N86" s="788" t="s">
        <v>9654</v>
      </c>
      <c r="O86" s="788"/>
      <c r="P86" s="875" t="s">
        <v>9655</v>
      </c>
      <c r="Q86" s="604"/>
      <c r="R86" s="866" t="s">
        <v>9656</v>
      </c>
      <c r="S86" s="866" t="s">
        <v>9657</v>
      </c>
      <c r="T86" s="866" t="s">
        <v>9658</v>
      </c>
      <c r="U86" s="866" t="s">
        <v>9659</v>
      </c>
      <c r="V86" s="866" t="s">
        <v>9660</v>
      </c>
      <c r="W86" s="517" t="s">
        <v>9643</v>
      </c>
      <c r="X86" s="517" t="s">
        <v>9643</v>
      </c>
      <c r="Y86" s="517" t="s">
        <v>9661</v>
      </c>
      <c r="Z86" s="866" t="s">
        <v>9662</v>
      </c>
      <c r="AA86" s="866" t="s">
        <v>9663</v>
      </c>
      <c r="AB86" s="866" t="s">
        <v>9664</v>
      </c>
      <c r="AC86" s="870" t="s">
        <v>9665</v>
      </c>
    </row>
    <row r="87" spans="1:30" ht="12.75" customHeight="1">
      <c r="A87" s="496">
        <v>4</v>
      </c>
      <c r="B87" s="512" t="s">
        <v>9666</v>
      </c>
      <c r="C87" s="517" t="s">
        <v>9667</v>
      </c>
      <c r="D87" s="513" t="s">
        <v>9668</v>
      </c>
      <c r="E87" s="514" t="s">
        <v>9669</v>
      </c>
      <c r="F87" s="786" t="s">
        <v>9670</v>
      </c>
      <c r="G87" s="795" t="s">
        <v>9671</v>
      </c>
      <c r="H87" s="787" t="s">
        <v>9672</v>
      </c>
      <c r="I87" s="788" t="s">
        <v>9673</v>
      </c>
      <c r="J87" s="788" t="s">
        <v>9674</v>
      </c>
      <c r="K87" s="787" t="s">
        <v>9675</v>
      </c>
      <c r="L87" s="793" t="s">
        <v>9676</v>
      </c>
      <c r="M87" s="788" t="s">
        <v>9677</v>
      </c>
      <c r="N87" s="788" t="s">
        <v>9678</v>
      </c>
      <c r="O87" s="788"/>
      <c r="P87" s="875" t="s">
        <v>9679</v>
      </c>
      <c r="Q87" s="604"/>
      <c r="R87" s="866" t="s">
        <v>9680</v>
      </c>
      <c r="S87" s="866" t="s">
        <v>9681</v>
      </c>
      <c r="T87" s="866" t="s">
        <v>9682</v>
      </c>
      <c r="U87" s="866" t="s">
        <v>9683</v>
      </c>
      <c r="V87" s="866" t="s">
        <v>9684</v>
      </c>
      <c r="W87" s="517" t="s">
        <v>9667</v>
      </c>
      <c r="X87" s="517" t="s">
        <v>9667</v>
      </c>
      <c r="Y87" s="517" t="s">
        <v>9685</v>
      </c>
      <c r="Z87" s="866" t="s">
        <v>9686</v>
      </c>
      <c r="AA87" s="866" t="s">
        <v>9687</v>
      </c>
      <c r="AB87" s="866" t="s">
        <v>9688</v>
      </c>
      <c r="AC87" s="870" t="s">
        <v>9689</v>
      </c>
    </row>
    <row r="88" spans="1:30" ht="12.75" customHeight="1">
      <c r="A88" s="496">
        <v>5</v>
      </c>
      <c r="B88" s="584" t="s">
        <v>9690</v>
      </c>
      <c r="C88" s="585" t="s">
        <v>9691</v>
      </c>
      <c r="D88" s="586" t="s">
        <v>9692</v>
      </c>
      <c r="E88" s="587" t="s">
        <v>9693</v>
      </c>
      <c r="F88" s="790" t="s">
        <v>9694</v>
      </c>
      <c r="G88" s="881" t="s">
        <v>9695</v>
      </c>
      <c r="H88" s="791" t="s">
        <v>9696</v>
      </c>
      <c r="I88" s="792" t="s">
        <v>9697</v>
      </c>
      <c r="J88" s="792" t="s">
        <v>9698</v>
      </c>
      <c r="K88" s="791" t="s">
        <v>9699</v>
      </c>
      <c r="L88" s="796" t="s">
        <v>9700</v>
      </c>
      <c r="M88" s="792" t="s">
        <v>9701</v>
      </c>
      <c r="N88" s="792" t="s">
        <v>9702</v>
      </c>
      <c r="O88" s="792"/>
      <c r="P88" s="880" t="s">
        <v>9703</v>
      </c>
      <c r="Q88" s="604"/>
      <c r="R88" s="867" t="s">
        <v>9704</v>
      </c>
      <c r="S88" s="868" t="s">
        <v>9705</v>
      </c>
      <c r="T88" s="868" t="s">
        <v>9706</v>
      </c>
      <c r="U88" s="868" t="s">
        <v>9707</v>
      </c>
      <c r="V88" s="868" t="s">
        <v>9708</v>
      </c>
      <c r="W88" s="585" t="s">
        <v>9691</v>
      </c>
      <c r="X88" s="585" t="s">
        <v>9691</v>
      </c>
      <c r="Y88" s="585" t="s">
        <v>9709</v>
      </c>
      <c r="Z88" s="868" t="s">
        <v>9710</v>
      </c>
      <c r="AA88" s="868" t="s">
        <v>9711</v>
      </c>
      <c r="AB88" s="868" t="s">
        <v>9712</v>
      </c>
      <c r="AC88" s="871" t="s">
        <v>9713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9714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9715</v>
      </c>
      <c r="D91" s="581" t="s">
        <v>93</v>
      </c>
      <c r="E91" s="696" t="s">
        <v>9716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9717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9718</v>
      </c>
      <c r="N94" s="575"/>
      <c r="O94" s="597" t="s">
        <v>3231</v>
      </c>
      <c r="P94" s="515" t="s">
        <v>9719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9720</v>
      </c>
      <c r="Z94" s="572" t="s">
        <v>1759</v>
      </c>
      <c r="AA94" s="573"/>
      <c r="AB94" s="559" t="s">
        <v>9721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9722</v>
      </c>
      <c r="E95" s="504" t="s">
        <v>97</v>
      </c>
      <c r="F95" s="578"/>
      <c r="G95" s="515" t="s">
        <v>9723</v>
      </c>
      <c r="H95" s="578" t="s">
        <v>691</v>
      </c>
      <c r="I95" s="515" t="s">
        <v>9724</v>
      </c>
      <c r="J95" s="504" t="s">
        <v>491</v>
      </c>
      <c r="K95" s="578"/>
      <c r="L95" s="515" t="s">
        <v>9725</v>
      </c>
      <c r="M95" s="578"/>
      <c r="O95" s="597" t="s">
        <v>3232</v>
      </c>
      <c r="P95" s="515" t="s">
        <v>9726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9727</v>
      </c>
      <c r="Z95" s="572" t="s">
        <v>1760</v>
      </c>
      <c r="AA95" s="573"/>
      <c r="AB95" s="559" t="s">
        <v>9728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9729</v>
      </c>
      <c r="E96" s="504" t="s">
        <v>2287</v>
      </c>
      <c r="F96" s="578"/>
      <c r="G96" s="509" t="s">
        <v>9730</v>
      </c>
      <c r="H96" s="578" t="s">
        <v>692</v>
      </c>
      <c r="I96" s="509" t="s">
        <v>9731</v>
      </c>
      <c r="J96" s="504" t="s">
        <v>489</v>
      </c>
      <c r="K96" s="578"/>
      <c r="L96" s="590" t="s">
        <v>9732</v>
      </c>
      <c r="M96" s="578"/>
      <c r="N96" s="578"/>
      <c r="O96" s="597" t="s">
        <v>3233</v>
      </c>
      <c r="P96" s="515" t="s">
        <v>9733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9734</v>
      </c>
      <c r="E97" s="504" t="s">
        <v>2286</v>
      </c>
      <c r="F97" s="578"/>
      <c r="G97" s="509" t="s">
        <v>9735</v>
      </c>
      <c r="H97" s="578" t="s">
        <v>693</v>
      </c>
      <c r="I97" s="509" t="s">
        <v>9736</v>
      </c>
      <c r="J97" s="504" t="s">
        <v>99</v>
      </c>
      <c r="K97" s="578"/>
      <c r="L97" s="694" t="s">
        <v>9737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9738</v>
      </c>
      <c r="M98" s="578"/>
      <c r="N98" s="578"/>
      <c r="O98" s="597" t="s">
        <v>98</v>
      </c>
      <c r="P98" s="801" t="s">
        <v>9739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9740</v>
      </c>
      <c r="D99" s="579"/>
      <c r="E99" s="579" t="s">
        <v>689</v>
      </c>
      <c r="F99" s="579"/>
      <c r="G99" s="884" t="s">
        <v>9741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9742</v>
      </c>
      <c r="W99" s="822"/>
      <c r="X99" s="822"/>
      <c r="Y99" s="823" t="s">
        <v>9743</v>
      </c>
      <c r="Z99" s="824" t="s">
        <v>9744</v>
      </c>
      <c r="AA99" s="825"/>
      <c r="AB99" s="540"/>
      <c r="AC99" s="541" t="s">
        <v>1655</v>
      </c>
      <c r="AD99" s="539" t="s">
        <v>9735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9745</v>
      </c>
      <c r="V100" s="827" t="s">
        <v>9746</v>
      </c>
      <c r="W100" s="828"/>
      <c r="X100" s="828"/>
      <c r="Y100" s="829" t="s">
        <v>1362</v>
      </c>
      <c r="Z100" s="830" t="s">
        <v>2740</v>
      </c>
      <c r="AA100" s="831" t="s">
        <v>9747</v>
      </c>
      <c r="AB100" s="543" t="s">
        <v>9748</v>
      </c>
      <c r="AC100" s="541" t="s">
        <v>1656</v>
      </c>
      <c r="AD100" s="557" t="s">
        <v>9730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9749</v>
      </c>
      <c r="V101" s="827" t="s">
        <v>9750</v>
      </c>
      <c r="W101" s="828"/>
      <c r="X101" s="828"/>
      <c r="Y101" s="829">
        <v>1</v>
      </c>
      <c r="Z101" s="830" t="s">
        <v>2742</v>
      </c>
      <c r="AA101" s="831" t="s">
        <v>9751</v>
      </c>
      <c r="AB101" s="543" t="s">
        <v>9752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9753</v>
      </c>
      <c r="E102" s="578"/>
      <c r="F102" s="578"/>
      <c r="G102" s="490" t="s">
        <v>103</v>
      </c>
      <c r="H102" s="515"/>
      <c r="I102" s="578" t="s">
        <v>9754</v>
      </c>
      <c r="J102" s="578" t="s">
        <v>104</v>
      </c>
      <c r="K102" s="695" t="s">
        <v>9755</v>
      </c>
      <c r="L102" s="578"/>
      <c r="M102" s="490" t="s">
        <v>2744</v>
      </c>
      <c r="N102" s="578" t="s">
        <v>9756</v>
      </c>
      <c r="O102" s="758" t="s">
        <v>2746</v>
      </c>
      <c r="P102" s="695" t="s">
        <v>9757</v>
      </c>
      <c r="Q102" s="484"/>
      <c r="S102" s="542">
        <v>4</v>
      </c>
      <c r="T102" s="832" t="s">
        <v>9758</v>
      </c>
      <c r="U102" s="833" t="s">
        <v>9759</v>
      </c>
      <c r="V102" s="827" t="s">
        <v>9760</v>
      </c>
      <c r="W102" s="828" t="s">
        <v>9761</v>
      </c>
      <c r="X102" s="834" t="s">
        <v>9762</v>
      </c>
      <c r="Y102" s="829" t="s">
        <v>2748</v>
      </c>
      <c r="Z102" s="830" t="s">
        <v>9763</v>
      </c>
      <c r="AA102" s="831" t="s">
        <v>9764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9765</v>
      </c>
      <c r="E103" s="578"/>
      <c r="F103" s="578"/>
      <c r="G103" s="504" t="s">
        <v>106</v>
      </c>
      <c r="H103" s="578"/>
      <c r="I103" s="578"/>
      <c r="J103" s="578"/>
      <c r="K103" s="515" t="s">
        <v>9766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9767</v>
      </c>
      <c r="U103" s="833" t="s">
        <v>9768</v>
      </c>
      <c r="V103" s="827" t="s">
        <v>9769</v>
      </c>
      <c r="W103" s="828" t="s">
        <v>9770</v>
      </c>
      <c r="X103" s="834" t="s">
        <v>9771</v>
      </c>
      <c r="Y103" s="829" t="s">
        <v>2752</v>
      </c>
      <c r="Z103" s="830" t="s">
        <v>9772</v>
      </c>
      <c r="AA103" s="831" t="s">
        <v>9773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9774</v>
      </c>
      <c r="O104" s="758" t="s">
        <v>2758</v>
      </c>
      <c r="P104" s="695" t="s">
        <v>9775</v>
      </c>
      <c r="Q104" s="484"/>
      <c r="S104" s="542">
        <v>6</v>
      </c>
      <c r="T104" s="832" t="s">
        <v>9776</v>
      </c>
      <c r="U104" s="833" t="s">
        <v>9777</v>
      </c>
      <c r="V104" s="827" t="s">
        <v>9778</v>
      </c>
      <c r="W104" s="828" t="s">
        <v>9779</v>
      </c>
      <c r="X104" s="834" t="s">
        <v>9780</v>
      </c>
      <c r="Y104" s="829" t="s">
        <v>2760</v>
      </c>
      <c r="Z104" s="830" t="s">
        <v>9781</v>
      </c>
      <c r="AA104" s="831" t="s">
        <v>9782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9783</v>
      </c>
      <c r="U105" s="833" t="s">
        <v>9784</v>
      </c>
      <c r="V105" s="827" t="s">
        <v>9785</v>
      </c>
      <c r="W105" s="828" t="s">
        <v>9786</v>
      </c>
      <c r="X105" s="834" t="s">
        <v>9787</v>
      </c>
      <c r="Y105" s="829" t="s">
        <v>2764</v>
      </c>
      <c r="Z105" s="830" t="s">
        <v>9788</v>
      </c>
      <c r="AA105" s="831" t="s">
        <v>9789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9790</v>
      </c>
      <c r="U106" s="833" t="s">
        <v>9791</v>
      </c>
      <c r="V106" s="827" t="s">
        <v>9792</v>
      </c>
      <c r="W106" s="828" t="s">
        <v>9793</v>
      </c>
      <c r="X106" s="834" t="s">
        <v>9794</v>
      </c>
      <c r="Y106" s="829" t="s">
        <v>2766</v>
      </c>
      <c r="Z106" s="830" t="s">
        <v>9795</v>
      </c>
      <c r="AA106" s="831" t="s">
        <v>9796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9797</v>
      </c>
      <c r="U107" s="833" t="s">
        <v>9798</v>
      </c>
      <c r="V107" s="827" t="s">
        <v>9799</v>
      </c>
      <c r="W107" s="828" t="s">
        <v>9800</v>
      </c>
      <c r="X107" s="834" t="s">
        <v>9801</v>
      </c>
      <c r="Y107" s="829" t="s">
        <v>2768</v>
      </c>
      <c r="Z107" s="830" t="s">
        <v>9802</v>
      </c>
      <c r="AA107" s="831" t="s">
        <v>9803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9804</v>
      </c>
      <c r="U108" s="833" t="s">
        <v>9805</v>
      </c>
      <c r="V108" s="827" t="s">
        <v>9806</v>
      </c>
      <c r="W108" s="828" t="s">
        <v>9807</v>
      </c>
      <c r="X108" s="834" t="s">
        <v>9808</v>
      </c>
      <c r="Y108" s="829" t="s">
        <v>2770</v>
      </c>
      <c r="Z108" s="830" t="s">
        <v>9809</v>
      </c>
      <c r="AA108" s="831" t="s">
        <v>9810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9811</v>
      </c>
      <c r="U109" s="833" t="s">
        <v>9812</v>
      </c>
      <c r="V109" s="827" t="s">
        <v>9813</v>
      </c>
      <c r="W109" s="828" t="s">
        <v>9814</v>
      </c>
      <c r="X109" s="834" t="s">
        <v>9815</v>
      </c>
      <c r="Y109" s="829" t="s">
        <v>2774</v>
      </c>
      <c r="Z109" s="830" t="s">
        <v>9816</v>
      </c>
      <c r="AA109" s="831" t="s">
        <v>9817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9818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9819</v>
      </c>
      <c r="U110" s="833" t="s">
        <v>9820</v>
      </c>
      <c r="V110" s="827" t="s">
        <v>9821</v>
      </c>
      <c r="W110" s="828" t="s">
        <v>9822</v>
      </c>
      <c r="X110" s="834" t="s">
        <v>9823</v>
      </c>
      <c r="Y110" s="829" t="s">
        <v>2779</v>
      </c>
      <c r="Z110" s="830" t="s">
        <v>9824</v>
      </c>
      <c r="AA110" s="831" t="s">
        <v>9825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9826</v>
      </c>
      <c r="U111" s="833" t="s">
        <v>9827</v>
      </c>
      <c r="V111" s="827" t="s">
        <v>9828</v>
      </c>
      <c r="W111" s="828" t="s">
        <v>9829</v>
      </c>
      <c r="X111" s="834" t="s">
        <v>9830</v>
      </c>
      <c r="Y111" s="829" t="s">
        <v>2783</v>
      </c>
      <c r="Z111" s="830" t="s">
        <v>9831</v>
      </c>
      <c r="AA111" s="831" t="s">
        <v>9832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9833</v>
      </c>
      <c r="U112" s="833" t="s">
        <v>9834</v>
      </c>
      <c r="V112" s="827" t="s">
        <v>9835</v>
      </c>
      <c r="W112" s="828" t="s">
        <v>9836</v>
      </c>
      <c r="X112" s="834" t="s">
        <v>9837</v>
      </c>
      <c r="Y112" s="829" t="s">
        <v>2787</v>
      </c>
      <c r="Z112" s="830" t="s">
        <v>9838</v>
      </c>
      <c r="AA112" s="831" t="s">
        <v>9839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9840</v>
      </c>
      <c r="U113" s="836" t="s">
        <v>9841</v>
      </c>
      <c r="V113" s="837" t="s">
        <v>9842</v>
      </c>
      <c r="W113" s="838" t="s">
        <v>9843</v>
      </c>
      <c r="X113" s="839" t="s">
        <v>9844</v>
      </c>
      <c r="Y113" s="840" t="s">
        <v>2791</v>
      </c>
      <c r="Z113" s="841" t="s">
        <v>9845</v>
      </c>
      <c r="AA113" s="842" t="s">
        <v>9846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9847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9721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9848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9849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9850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9723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9851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9852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9853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9854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9855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9856</v>
      </c>
      <c r="L131" s="502"/>
      <c r="N131" s="650" t="s">
        <v>673</v>
      </c>
      <c r="O131" s="672" t="s">
        <v>9857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9858</v>
      </c>
      <c r="G132" s="652" t="s">
        <v>2830</v>
      </c>
      <c r="H132" s="505"/>
      <c r="I132" s="502"/>
      <c r="J132" s="653" t="s">
        <v>669</v>
      </c>
      <c r="K132" s="673" t="s">
        <v>9859</v>
      </c>
      <c r="L132" s="502"/>
      <c r="N132" s="650" t="s">
        <v>674</v>
      </c>
      <c r="O132" s="673" t="s">
        <v>9860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9861</v>
      </c>
      <c r="L133" s="502"/>
      <c r="N133" s="650" t="s">
        <v>675</v>
      </c>
      <c r="O133" s="673" t="s">
        <v>9862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9863</v>
      </c>
      <c r="L134" s="502"/>
      <c r="N134" s="650" t="s">
        <v>676</v>
      </c>
      <c r="O134" s="673" t="s">
        <v>9864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9865</v>
      </c>
      <c r="L135" s="502"/>
      <c r="N135" s="650" t="s">
        <v>677</v>
      </c>
      <c r="O135" s="673" t="s">
        <v>9866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26" priority="3">
      <formula>$L$10="DIECASTING_MATL"</formula>
    </cfRule>
  </conditionalFormatting>
  <conditionalFormatting sqref="L13:L14">
    <cfRule type="expression" dxfId="25" priority="2">
      <formula>$L$10="TUBE"</formula>
    </cfRule>
  </conditionalFormatting>
  <conditionalFormatting sqref="L15">
    <cfRule type="expression" dxfId="24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98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9867</v>
      </c>
      <c r="D5" s="502"/>
      <c r="E5" s="489" t="s">
        <v>156</v>
      </c>
      <c r="F5" s="476" t="s">
        <v>9868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9869</v>
      </c>
      <c r="D6" s="502"/>
      <c r="E6" s="489" t="s">
        <v>490</v>
      </c>
      <c r="F6" s="522" t="s">
        <v>9870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9871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9872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12933</v>
      </c>
      <c r="D10" s="620"/>
      <c r="E10" s="621" t="s">
        <v>360</v>
      </c>
      <c r="F10" s="670" t="s">
        <v>9873</v>
      </c>
      <c r="G10" s="505"/>
      <c r="H10" s="621" t="s">
        <v>62</v>
      </c>
      <c r="I10" s="520" t="s">
        <v>9874</v>
      </c>
      <c r="J10" s="505"/>
      <c r="K10" s="621" t="s">
        <v>661</v>
      </c>
      <c r="L10" s="562" t="s">
        <v>9875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9876</v>
      </c>
      <c r="W10" s="500"/>
      <c r="X10" s="500"/>
      <c r="Y10" s="873" t="s">
        <v>59</v>
      </c>
      <c r="AB10" s="615"/>
      <c r="AD10" s="502"/>
      <c r="BP10" s="798" t="s">
        <v>9877</v>
      </c>
    </row>
    <row r="11" spans="1:68" ht="12.75" customHeight="1">
      <c r="A11" s="612" t="s">
        <v>436</v>
      </c>
      <c r="B11" s="502"/>
      <c r="C11" s="562" t="s">
        <v>9878</v>
      </c>
      <c r="D11" s="502"/>
      <c r="E11" s="621" t="s">
        <v>57</v>
      </c>
      <c r="F11" s="813" t="s">
        <v>9879</v>
      </c>
      <c r="G11" s="492" t="s">
        <v>58</v>
      </c>
      <c r="H11" s="621" t="s">
        <v>53</v>
      </c>
      <c r="I11" s="811" t="s">
        <v>9880</v>
      </c>
      <c r="J11" s="492" t="s">
        <v>54</v>
      </c>
      <c r="K11" s="621" t="s">
        <v>3525</v>
      </c>
      <c r="L11" s="811" t="s">
        <v>9881</v>
      </c>
      <c r="M11" s="492" t="s">
        <v>3531</v>
      </c>
      <c r="N11" s="621" t="s">
        <v>455</v>
      </c>
      <c r="O11" s="520" t="s">
        <v>9882</v>
      </c>
      <c r="P11" s="492"/>
      <c r="Q11" s="614"/>
      <c r="R11" s="752" t="s">
        <v>655</v>
      </c>
      <c r="S11" s="520" t="s">
        <v>9883</v>
      </c>
      <c r="T11" s="615"/>
      <c r="U11" s="621" t="s">
        <v>2612</v>
      </c>
      <c r="V11" s="520" t="s">
        <v>9884</v>
      </c>
      <c r="W11" s="500"/>
      <c r="X11" s="500"/>
      <c r="Y11" s="873" t="s">
        <v>59</v>
      </c>
      <c r="BP11" s="485" t="s">
        <v>9885</v>
      </c>
    </row>
    <row r="12" spans="1:68" ht="12.75" customHeight="1">
      <c r="A12" s="489" t="s">
        <v>359</v>
      </c>
      <c r="B12" s="492"/>
      <c r="C12" s="562" t="s">
        <v>9886</v>
      </c>
      <c r="D12" s="502"/>
      <c r="E12" s="621" t="s">
        <v>3259</v>
      </c>
      <c r="F12" s="521" t="s">
        <v>9887</v>
      </c>
      <c r="G12" s="492" t="s">
        <v>59</v>
      </c>
      <c r="H12" s="621" t="s">
        <v>3516</v>
      </c>
      <c r="I12" s="858" t="s">
        <v>9888</v>
      </c>
      <c r="J12" s="492" t="s">
        <v>3519</v>
      </c>
      <c r="K12" s="621" t="s">
        <v>3526</v>
      </c>
      <c r="L12" s="798" t="s">
        <v>9889</v>
      </c>
      <c r="M12" s="544" t="s">
        <v>65</v>
      </c>
      <c r="N12" s="621" t="s">
        <v>162</v>
      </c>
      <c r="O12" s="521" t="s">
        <v>9890</v>
      </c>
      <c r="P12" s="492"/>
      <c r="Q12" s="614"/>
      <c r="R12" s="752"/>
      <c r="S12" s="817"/>
      <c r="T12" s="615"/>
      <c r="U12" s="621" t="s">
        <v>2614</v>
      </c>
      <c r="V12" s="671" t="s">
        <v>9891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9892</v>
      </c>
      <c r="D13" s="489" t="s">
        <v>59</v>
      </c>
      <c r="E13" s="621" t="s">
        <v>60</v>
      </c>
      <c r="F13" s="668" t="s">
        <v>9893</v>
      </c>
      <c r="G13" s="492" t="s">
        <v>59</v>
      </c>
      <c r="H13" s="621" t="s">
        <v>3517</v>
      </c>
      <c r="I13" s="859" t="s">
        <v>9894</v>
      </c>
      <c r="J13" s="492" t="s">
        <v>3519</v>
      </c>
      <c r="K13" s="621" t="s">
        <v>3520</v>
      </c>
      <c r="L13" s="861" t="s">
        <v>9895</v>
      </c>
      <c r="M13" s="492" t="s">
        <v>3522</v>
      </c>
      <c r="N13" s="621" t="s">
        <v>63</v>
      </c>
      <c r="O13" s="478" t="s">
        <v>9896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9897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9898</v>
      </c>
      <c r="G14" s="492"/>
      <c r="H14" s="621" t="s">
        <v>3518</v>
      </c>
      <c r="I14" s="860" t="s">
        <v>9899</v>
      </c>
      <c r="J14" s="492"/>
      <c r="K14" s="621" t="s">
        <v>3521</v>
      </c>
      <c r="L14" s="862" t="s">
        <v>9900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9901</v>
      </c>
      <c r="T14" s="615"/>
      <c r="U14" s="621" t="s">
        <v>2617</v>
      </c>
      <c r="V14" s="671" t="s">
        <v>9902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9903</v>
      </c>
      <c r="D15" s="544" t="s">
        <v>65</v>
      </c>
      <c r="E15" s="621" t="s">
        <v>61</v>
      </c>
      <c r="F15" s="668" t="s">
        <v>9904</v>
      </c>
      <c r="G15" s="489" t="s">
        <v>59</v>
      </c>
      <c r="H15" s="621" t="s">
        <v>67</v>
      </c>
      <c r="I15" s="798" t="s">
        <v>9905</v>
      </c>
      <c r="J15" s="492"/>
      <c r="K15" s="621" t="s">
        <v>3523</v>
      </c>
      <c r="L15" s="862" t="s">
        <v>9906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9907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9908</v>
      </c>
      <c r="G16" s="492"/>
      <c r="H16" s="677" t="s">
        <v>665</v>
      </c>
      <c r="I16" s="519" t="s">
        <v>9909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9910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9911</v>
      </c>
      <c r="D19" s="492" t="s">
        <v>471</v>
      </c>
      <c r="E19" s="590" t="s">
        <v>9912</v>
      </c>
      <c r="F19" s="489" t="s">
        <v>626</v>
      </c>
      <c r="G19" s="692" t="s">
        <v>9913</v>
      </c>
      <c r="H19" s="489" t="s">
        <v>624</v>
      </c>
      <c r="I19" s="590" t="s">
        <v>9914</v>
      </c>
      <c r="J19" s="505" t="s">
        <v>625</v>
      </c>
      <c r="K19" s="692" t="s">
        <v>9915</v>
      </c>
      <c r="L19" s="489" t="s">
        <v>785</v>
      </c>
      <c r="M19" s="518" t="s">
        <v>9916</v>
      </c>
      <c r="N19" s="505" t="s">
        <v>689</v>
      </c>
      <c r="O19" s="518" t="s">
        <v>9917</v>
      </c>
      <c r="P19" s="492"/>
      <c r="Q19" s="614"/>
      <c r="R19" s="492"/>
      <c r="S19" s="590" t="s">
        <v>9918</v>
      </c>
    </row>
    <row r="20" spans="1:44" ht="12.75" customHeight="1">
      <c r="A20" s="499" t="s">
        <v>70</v>
      </c>
      <c r="B20" s="489" t="s">
        <v>504</v>
      </c>
      <c r="C20" s="569" t="s">
        <v>9919</v>
      </c>
      <c r="D20" s="492" t="s">
        <v>471</v>
      </c>
      <c r="E20" s="569" t="s">
        <v>9920</v>
      </c>
      <c r="F20" s="489" t="s">
        <v>626</v>
      </c>
      <c r="G20" s="693" t="s">
        <v>9921</v>
      </c>
      <c r="H20" s="489" t="s">
        <v>624</v>
      </c>
      <c r="I20" s="569" t="s">
        <v>9922</v>
      </c>
      <c r="J20" s="505" t="s">
        <v>625</v>
      </c>
      <c r="K20" s="693" t="s">
        <v>9923</v>
      </c>
      <c r="L20" s="489" t="s">
        <v>785</v>
      </c>
      <c r="M20" s="516" t="s">
        <v>9924</v>
      </c>
      <c r="N20" s="505" t="s">
        <v>689</v>
      </c>
      <c r="O20" s="516" t="s">
        <v>9925</v>
      </c>
      <c r="P20" s="492"/>
      <c r="Q20" s="614"/>
      <c r="R20" s="492"/>
      <c r="S20" s="569" t="s">
        <v>9926</v>
      </c>
    </row>
    <row r="21" spans="1:44" ht="12.75" customHeight="1">
      <c r="A21" s="499" t="s">
        <v>72</v>
      </c>
      <c r="B21" s="489" t="s">
        <v>504</v>
      </c>
      <c r="C21" s="569" t="s">
        <v>9927</v>
      </c>
      <c r="D21" s="492" t="s">
        <v>471</v>
      </c>
      <c r="E21" s="569" t="s">
        <v>9928</v>
      </c>
      <c r="F21" s="489" t="s">
        <v>626</v>
      </c>
      <c r="G21" s="693" t="s">
        <v>9929</v>
      </c>
      <c r="H21" s="489" t="s">
        <v>624</v>
      </c>
      <c r="I21" s="569" t="s">
        <v>9930</v>
      </c>
      <c r="J21" s="505" t="s">
        <v>625</v>
      </c>
      <c r="K21" s="693" t="s">
        <v>9931</v>
      </c>
      <c r="L21" s="489" t="s">
        <v>785</v>
      </c>
      <c r="M21" s="516" t="s">
        <v>9932</v>
      </c>
      <c r="N21" s="505" t="s">
        <v>689</v>
      </c>
      <c r="O21" s="516" t="s">
        <v>9933</v>
      </c>
      <c r="P21" s="492"/>
      <c r="Q21" s="614"/>
      <c r="R21" s="492"/>
      <c r="S21" s="569" t="s">
        <v>9934</v>
      </c>
    </row>
    <row r="22" spans="1:44" ht="12.75" customHeight="1">
      <c r="A22" s="499" t="s">
        <v>74</v>
      </c>
      <c r="B22" s="489" t="s">
        <v>504</v>
      </c>
      <c r="C22" s="569" t="s">
        <v>9935</v>
      </c>
      <c r="D22" s="492" t="s">
        <v>471</v>
      </c>
      <c r="E22" s="569" t="s">
        <v>9936</v>
      </c>
      <c r="F22" s="489" t="s">
        <v>626</v>
      </c>
      <c r="G22" s="693" t="s">
        <v>9937</v>
      </c>
      <c r="H22" s="489" t="s">
        <v>624</v>
      </c>
      <c r="I22" s="569" t="s">
        <v>9938</v>
      </c>
      <c r="J22" s="505" t="s">
        <v>625</v>
      </c>
      <c r="K22" s="693" t="s">
        <v>9939</v>
      </c>
      <c r="L22" s="489" t="s">
        <v>785</v>
      </c>
      <c r="M22" s="516" t="s">
        <v>9940</v>
      </c>
      <c r="N22" s="505" t="s">
        <v>689</v>
      </c>
      <c r="O22" s="516" t="s">
        <v>9941</v>
      </c>
      <c r="P22" s="492"/>
      <c r="Q22" s="614"/>
      <c r="R22" s="492"/>
      <c r="S22" s="569" t="s">
        <v>9942</v>
      </c>
    </row>
    <row r="23" spans="1:44" ht="12.75" customHeight="1">
      <c r="A23" s="499" t="s">
        <v>75</v>
      </c>
      <c r="B23" s="489" t="s">
        <v>504</v>
      </c>
      <c r="C23" s="569" t="s">
        <v>9943</v>
      </c>
      <c r="D23" s="492" t="s">
        <v>471</v>
      </c>
      <c r="E23" s="569" t="s">
        <v>9944</v>
      </c>
      <c r="F23" s="489" t="s">
        <v>626</v>
      </c>
      <c r="G23" s="693" t="s">
        <v>9945</v>
      </c>
      <c r="H23" s="489" t="s">
        <v>624</v>
      </c>
      <c r="I23" s="569" t="s">
        <v>9946</v>
      </c>
      <c r="J23" s="505" t="s">
        <v>625</v>
      </c>
      <c r="K23" s="693" t="s">
        <v>9947</v>
      </c>
      <c r="L23" s="489" t="s">
        <v>785</v>
      </c>
      <c r="M23" s="516" t="s">
        <v>9948</v>
      </c>
      <c r="N23" s="505" t="s">
        <v>689</v>
      </c>
      <c r="O23" s="516" t="s">
        <v>9949</v>
      </c>
      <c r="P23" s="492"/>
      <c r="Q23" s="614"/>
      <c r="R23" s="492"/>
      <c r="S23" s="569" t="s">
        <v>9950</v>
      </c>
    </row>
    <row r="24" spans="1:44" ht="12.75" customHeight="1">
      <c r="A24" s="499" t="s">
        <v>76</v>
      </c>
      <c r="B24" s="505" t="s">
        <v>504</v>
      </c>
      <c r="C24" s="569" t="s">
        <v>9951</v>
      </c>
      <c r="D24" s="492" t="s">
        <v>471</v>
      </c>
      <c r="E24" s="569" t="s">
        <v>9952</v>
      </c>
      <c r="F24" s="489" t="s">
        <v>626</v>
      </c>
      <c r="G24" s="693" t="s">
        <v>9953</v>
      </c>
      <c r="H24" s="489" t="s">
        <v>624</v>
      </c>
      <c r="I24" s="569" t="s">
        <v>9954</v>
      </c>
      <c r="J24" s="505" t="s">
        <v>625</v>
      </c>
      <c r="K24" s="693" t="s">
        <v>9955</v>
      </c>
      <c r="L24" s="489" t="s">
        <v>785</v>
      </c>
      <c r="M24" s="516" t="s">
        <v>9956</v>
      </c>
      <c r="N24" s="505" t="s">
        <v>689</v>
      </c>
      <c r="O24" s="516" t="s">
        <v>9957</v>
      </c>
      <c r="P24" s="492"/>
      <c r="Q24" s="614"/>
      <c r="R24" s="492"/>
      <c r="S24" s="569" t="s">
        <v>9958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9959</v>
      </c>
      <c r="H26" s="805"/>
      <c r="I26" s="805"/>
      <c r="J26" s="804" t="s">
        <v>625</v>
      </c>
      <c r="K26" s="806" t="s">
        <v>9960</v>
      </c>
      <c r="L26" s="805"/>
      <c r="M26" s="805"/>
      <c r="N26" s="747"/>
      <c r="Q26" s="728"/>
      <c r="R26" s="500"/>
      <c r="AR26" s="727" t="s">
        <v>9877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9961</v>
      </c>
      <c r="H27" s="805"/>
      <c r="I27" s="805"/>
      <c r="J27" s="804" t="s">
        <v>625</v>
      </c>
      <c r="K27" s="807" t="s">
        <v>9962</v>
      </c>
      <c r="L27" s="805"/>
      <c r="M27" s="805"/>
      <c r="N27" s="747"/>
      <c r="Q27" s="614"/>
      <c r="AR27" s="727" t="s">
        <v>9885</v>
      </c>
    </row>
    <row r="28" spans="1:44" ht="12.75" customHeight="1">
      <c r="A28" s="499" t="s">
        <v>69</v>
      </c>
      <c r="B28" s="489" t="s">
        <v>504</v>
      </c>
      <c r="C28" s="590" t="s">
        <v>9963</v>
      </c>
      <c r="D28" s="489" t="s">
        <v>471</v>
      </c>
      <c r="E28" s="590" t="s">
        <v>9964</v>
      </c>
      <c r="F28" s="489" t="s">
        <v>626</v>
      </c>
      <c r="G28" s="692" t="s">
        <v>9965</v>
      </c>
      <c r="H28" s="489" t="s">
        <v>624</v>
      </c>
      <c r="I28" s="590" t="s">
        <v>9966</v>
      </c>
      <c r="J28" s="505" t="s">
        <v>625</v>
      </c>
      <c r="K28" s="692" t="s">
        <v>9967</v>
      </c>
      <c r="L28" s="505" t="s">
        <v>785</v>
      </c>
      <c r="M28" s="519" t="s">
        <v>9968</v>
      </c>
      <c r="N28" s="505" t="s">
        <v>689</v>
      </c>
      <c r="O28" s="519" t="s">
        <v>9969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9970</v>
      </c>
      <c r="D29" s="489" t="s">
        <v>471</v>
      </c>
      <c r="E29" s="569" t="s">
        <v>9971</v>
      </c>
      <c r="F29" s="489" t="s">
        <v>626</v>
      </c>
      <c r="G29" s="693" t="s">
        <v>9972</v>
      </c>
      <c r="H29" s="489" t="s">
        <v>624</v>
      </c>
      <c r="I29" s="569" t="s">
        <v>9973</v>
      </c>
      <c r="J29" s="505" t="s">
        <v>625</v>
      </c>
      <c r="K29" s="693" t="s">
        <v>9974</v>
      </c>
      <c r="L29" s="505" t="s">
        <v>785</v>
      </c>
      <c r="M29" s="516" t="s">
        <v>9975</v>
      </c>
      <c r="N29" s="505" t="s">
        <v>689</v>
      </c>
      <c r="O29" s="516" t="s">
        <v>9976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9977</v>
      </c>
      <c r="D30" s="489" t="s">
        <v>471</v>
      </c>
      <c r="E30" s="569" t="s">
        <v>9978</v>
      </c>
      <c r="F30" s="489" t="s">
        <v>626</v>
      </c>
      <c r="G30" s="693" t="s">
        <v>9979</v>
      </c>
      <c r="H30" s="489" t="s">
        <v>624</v>
      </c>
      <c r="I30" s="569" t="s">
        <v>9980</v>
      </c>
      <c r="J30" s="505" t="s">
        <v>625</v>
      </c>
      <c r="K30" s="693" t="s">
        <v>9981</v>
      </c>
      <c r="L30" s="505" t="s">
        <v>785</v>
      </c>
      <c r="M30" s="516" t="s">
        <v>9982</v>
      </c>
      <c r="N30" s="505" t="s">
        <v>689</v>
      </c>
      <c r="O30" s="516" t="s">
        <v>9983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9984</v>
      </c>
      <c r="D31" s="489" t="s">
        <v>471</v>
      </c>
      <c r="E31" s="569" t="s">
        <v>9985</v>
      </c>
      <c r="F31" s="489" t="s">
        <v>626</v>
      </c>
      <c r="G31" s="693" t="s">
        <v>9986</v>
      </c>
      <c r="H31" s="489" t="s">
        <v>624</v>
      </c>
      <c r="I31" s="569" t="s">
        <v>9987</v>
      </c>
      <c r="J31" s="505" t="s">
        <v>625</v>
      </c>
      <c r="K31" s="693" t="s">
        <v>9988</v>
      </c>
      <c r="L31" s="505" t="s">
        <v>785</v>
      </c>
      <c r="M31" s="516" t="s">
        <v>9989</v>
      </c>
      <c r="N31" s="505" t="s">
        <v>689</v>
      </c>
      <c r="O31" s="516" t="s">
        <v>9990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9991</v>
      </c>
      <c r="D32" s="489" t="s">
        <v>471</v>
      </c>
      <c r="E32" s="569" t="s">
        <v>9992</v>
      </c>
      <c r="F32" s="489" t="s">
        <v>626</v>
      </c>
      <c r="G32" s="693" t="s">
        <v>9993</v>
      </c>
      <c r="H32" s="489" t="s">
        <v>624</v>
      </c>
      <c r="I32" s="569" t="s">
        <v>9994</v>
      </c>
      <c r="J32" s="505" t="s">
        <v>625</v>
      </c>
      <c r="K32" s="693" t="s">
        <v>9995</v>
      </c>
      <c r="L32" s="505" t="s">
        <v>785</v>
      </c>
      <c r="M32" s="516" t="s">
        <v>9996</v>
      </c>
      <c r="N32" s="505" t="s">
        <v>689</v>
      </c>
      <c r="O32" s="516" t="s">
        <v>9997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9998</v>
      </c>
      <c r="D33" s="489" t="s">
        <v>471</v>
      </c>
      <c r="E33" s="569" t="s">
        <v>9999</v>
      </c>
      <c r="F33" s="489" t="s">
        <v>626</v>
      </c>
      <c r="G33" s="693" t="s">
        <v>10000</v>
      </c>
      <c r="H33" s="489" t="s">
        <v>624</v>
      </c>
      <c r="I33" s="569" t="s">
        <v>10001</v>
      </c>
      <c r="J33" s="505" t="s">
        <v>625</v>
      </c>
      <c r="K33" s="693" t="s">
        <v>10002</v>
      </c>
      <c r="L33" s="505" t="s">
        <v>785</v>
      </c>
      <c r="M33" s="516" t="s">
        <v>10003</v>
      </c>
      <c r="N33" s="505" t="s">
        <v>689</v>
      </c>
      <c r="O33" s="516" t="s">
        <v>10004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10005</v>
      </c>
      <c r="C37" s="492" t="s">
        <v>21</v>
      </c>
      <c r="D37" s="637" t="s">
        <v>10006</v>
      </c>
      <c r="E37" s="621" t="s">
        <v>74</v>
      </c>
      <c r="F37" s="590" t="s">
        <v>10007</v>
      </c>
      <c r="G37" s="492"/>
      <c r="H37" s="489" t="s">
        <v>21</v>
      </c>
      <c r="I37" s="637" t="s">
        <v>10008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10009</v>
      </c>
      <c r="C38" s="492" t="s">
        <v>21</v>
      </c>
      <c r="D38" s="637" t="s">
        <v>10010</v>
      </c>
      <c r="E38" s="621" t="s">
        <v>75</v>
      </c>
      <c r="F38" s="590" t="s">
        <v>10011</v>
      </c>
      <c r="G38" s="492"/>
      <c r="H38" s="489" t="s">
        <v>21</v>
      </c>
      <c r="I38" s="637" t="s">
        <v>10012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10013</v>
      </c>
      <c r="C39" s="492" t="s">
        <v>21</v>
      </c>
      <c r="D39" s="637" t="s">
        <v>10014</v>
      </c>
      <c r="E39" s="621" t="s">
        <v>76</v>
      </c>
      <c r="F39" s="569" t="s">
        <v>10015</v>
      </c>
      <c r="G39" s="492"/>
      <c r="H39" s="492" t="s">
        <v>21</v>
      </c>
      <c r="I39" s="638" t="s">
        <v>10016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10017</v>
      </c>
      <c r="C44" s="517" t="s">
        <v>10018</v>
      </c>
      <c r="D44" s="513" t="s">
        <v>10019</v>
      </c>
      <c r="E44" s="514" t="s">
        <v>10020</v>
      </c>
      <c r="F44" s="786" t="s">
        <v>10021</v>
      </c>
      <c r="G44" s="793" t="s">
        <v>10022</v>
      </c>
      <c r="H44" s="787" t="s">
        <v>10023</v>
      </c>
      <c r="I44" s="788" t="s">
        <v>10024</v>
      </c>
      <c r="J44" s="788" t="s">
        <v>10025</v>
      </c>
      <c r="K44" s="787" t="s">
        <v>10026</v>
      </c>
      <c r="L44" s="793" t="s">
        <v>10027</v>
      </c>
      <c r="M44" s="788" t="s">
        <v>10028</v>
      </c>
      <c r="N44" s="788" t="s">
        <v>10029</v>
      </c>
      <c r="O44" s="788" t="s">
        <v>10030</v>
      </c>
      <c r="P44" s="874" t="s">
        <v>10031</v>
      </c>
      <c r="Q44" s="613"/>
      <c r="S44" s="730" t="s">
        <v>10032</v>
      </c>
    </row>
    <row r="45" spans="1:19" ht="12.75" customHeight="1">
      <c r="A45" s="496">
        <v>2</v>
      </c>
      <c r="B45" s="512" t="s">
        <v>10033</v>
      </c>
      <c r="C45" s="517" t="s">
        <v>10034</v>
      </c>
      <c r="D45" s="513" t="s">
        <v>10035</v>
      </c>
      <c r="E45" s="514" t="s">
        <v>10036</v>
      </c>
      <c r="F45" s="786" t="s">
        <v>10037</v>
      </c>
      <c r="G45" s="793" t="s">
        <v>10038</v>
      </c>
      <c r="H45" s="787" t="s">
        <v>10039</v>
      </c>
      <c r="I45" s="788" t="s">
        <v>10040</v>
      </c>
      <c r="J45" s="788" t="s">
        <v>10041</v>
      </c>
      <c r="K45" s="787" t="s">
        <v>10042</v>
      </c>
      <c r="L45" s="793" t="s">
        <v>10043</v>
      </c>
      <c r="M45" s="788" t="s">
        <v>10044</v>
      </c>
      <c r="N45" s="788" t="s">
        <v>10045</v>
      </c>
      <c r="O45" s="788" t="s">
        <v>10046</v>
      </c>
      <c r="P45" s="875" t="s">
        <v>10047</v>
      </c>
      <c r="Q45" s="603"/>
      <c r="S45" s="731" t="s">
        <v>10048</v>
      </c>
    </row>
    <row r="46" spans="1:19" ht="12.75" customHeight="1">
      <c r="A46" s="496">
        <v>3</v>
      </c>
      <c r="B46" s="512" t="s">
        <v>10049</v>
      </c>
      <c r="C46" s="517" t="s">
        <v>10050</v>
      </c>
      <c r="D46" s="513" t="s">
        <v>10051</v>
      </c>
      <c r="E46" s="514" t="s">
        <v>10052</v>
      </c>
      <c r="F46" s="786" t="s">
        <v>10053</v>
      </c>
      <c r="G46" s="793" t="s">
        <v>10054</v>
      </c>
      <c r="H46" s="787" t="s">
        <v>10055</v>
      </c>
      <c r="I46" s="788" t="s">
        <v>10056</v>
      </c>
      <c r="J46" s="788" t="s">
        <v>10057</v>
      </c>
      <c r="K46" s="787" t="s">
        <v>10058</v>
      </c>
      <c r="L46" s="793" t="s">
        <v>10059</v>
      </c>
      <c r="M46" s="788" t="s">
        <v>10060</v>
      </c>
      <c r="N46" s="788" t="s">
        <v>10061</v>
      </c>
      <c r="O46" s="788" t="s">
        <v>10062</v>
      </c>
      <c r="P46" s="875" t="s">
        <v>10063</v>
      </c>
      <c r="Q46" s="604"/>
      <c r="S46" s="731" t="s">
        <v>10064</v>
      </c>
    </row>
    <row r="47" spans="1:19" ht="12.75" customHeight="1">
      <c r="A47" s="496">
        <v>4</v>
      </c>
      <c r="B47" s="512" t="s">
        <v>10065</v>
      </c>
      <c r="C47" s="517" t="s">
        <v>10066</v>
      </c>
      <c r="D47" s="513" t="s">
        <v>10067</v>
      </c>
      <c r="E47" s="514" t="s">
        <v>10068</v>
      </c>
      <c r="F47" s="786" t="s">
        <v>10069</v>
      </c>
      <c r="G47" s="793" t="s">
        <v>10070</v>
      </c>
      <c r="H47" s="787" t="s">
        <v>10071</v>
      </c>
      <c r="I47" s="788" t="s">
        <v>10072</v>
      </c>
      <c r="J47" s="788" t="s">
        <v>10073</v>
      </c>
      <c r="K47" s="787" t="s">
        <v>10074</v>
      </c>
      <c r="L47" s="793" t="s">
        <v>10075</v>
      </c>
      <c r="M47" s="788" t="s">
        <v>10076</v>
      </c>
      <c r="N47" s="788" t="s">
        <v>10077</v>
      </c>
      <c r="O47" s="788" t="s">
        <v>10078</v>
      </c>
      <c r="P47" s="875" t="s">
        <v>10079</v>
      </c>
      <c r="Q47" s="604"/>
      <c r="S47" s="731" t="s">
        <v>10080</v>
      </c>
    </row>
    <row r="48" spans="1:19" ht="12.75" customHeight="1">
      <c r="A48" s="496">
        <v>5</v>
      </c>
      <c r="B48" s="512" t="s">
        <v>10081</v>
      </c>
      <c r="C48" s="517" t="s">
        <v>10082</v>
      </c>
      <c r="D48" s="513" t="s">
        <v>10083</v>
      </c>
      <c r="E48" s="514" t="s">
        <v>10084</v>
      </c>
      <c r="F48" s="786" t="s">
        <v>10085</v>
      </c>
      <c r="G48" s="793" t="s">
        <v>10086</v>
      </c>
      <c r="H48" s="787" t="s">
        <v>10087</v>
      </c>
      <c r="I48" s="788" t="s">
        <v>10088</v>
      </c>
      <c r="J48" s="788" t="s">
        <v>10089</v>
      </c>
      <c r="K48" s="787" t="s">
        <v>10090</v>
      </c>
      <c r="L48" s="793" t="s">
        <v>10091</v>
      </c>
      <c r="M48" s="788" t="s">
        <v>10092</v>
      </c>
      <c r="N48" s="788" t="s">
        <v>10093</v>
      </c>
      <c r="O48" s="788" t="s">
        <v>10094</v>
      </c>
      <c r="P48" s="875" t="s">
        <v>10095</v>
      </c>
      <c r="Q48" s="604"/>
      <c r="S48" s="731" t="s">
        <v>10096</v>
      </c>
    </row>
    <row r="49" spans="1:19" ht="12.75" customHeight="1">
      <c r="A49" s="496">
        <v>6</v>
      </c>
      <c r="B49" s="512" t="s">
        <v>10097</v>
      </c>
      <c r="C49" s="517" t="s">
        <v>10098</v>
      </c>
      <c r="D49" s="513" t="s">
        <v>10099</v>
      </c>
      <c r="E49" s="514" t="s">
        <v>10100</v>
      </c>
      <c r="F49" s="786" t="s">
        <v>10101</v>
      </c>
      <c r="G49" s="793" t="s">
        <v>10102</v>
      </c>
      <c r="H49" s="787" t="s">
        <v>10103</v>
      </c>
      <c r="I49" s="788" t="s">
        <v>10104</v>
      </c>
      <c r="J49" s="788" t="s">
        <v>10105</v>
      </c>
      <c r="K49" s="787" t="s">
        <v>10106</v>
      </c>
      <c r="L49" s="793" t="s">
        <v>10107</v>
      </c>
      <c r="M49" s="788" t="s">
        <v>10108</v>
      </c>
      <c r="N49" s="788" t="s">
        <v>10109</v>
      </c>
      <c r="O49" s="788" t="s">
        <v>10110</v>
      </c>
      <c r="P49" s="875" t="s">
        <v>10111</v>
      </c>
      <c r="Q49" s="604"/>
      <c r="S49" s="731" t="s">
        <v>10112</v>
      </c>
    </row>
    <row r="50" spans="1:19" ht="12.75" customHeight="1">
      <c r="A50" s="496">
        <v>7</v>
      </c>
      <c r="B50" s="512" t="s">
        <v>10113</v>
      </c>
      <c r="C50" s="517" t="s">
        <v>10114</v>
      </c>
      <c r="D50" s="513" t="s">
        <v>10115</v>
      </c>
      <c r="E50" s="514" t="s">
        <v>10116</v>
      </c>
      <c r="F50" s="786" t="s">
        <v>10117</v>
      </c>
      <c r="G50" s="793" t="s">
        <v>10118</v>
      </c>
      <c r="H50" s="787" t="s">
        <v>10119</v>
      </c>
      <c r="I50" s="788" t="s">
        <v>10120</v>
      </c>
      <c r="J50" s="788" t="s">
        <v>10121</v>
      </c>
      <c r="K50" s="787" t="s">
        <v>10122</v>
      </c>
      <c r="L50" s="793" t="s">
        <v>10123</v>
      </c>
      <c r="M50" s="788" t="s">
        <v>10124</v>
      </c>
      <c r="N50" s="788" t="s">
        <v>10125</v>
      </c>
      <c r="O50" s="788" t="s">
        <v>10126</v>
      </c>
      <c r="P50" s="875" t="s">
        <v>10127</v>
      </c>
      <c r="Q50" s="604"/>
      <c r="S50" s="731" t="s">
        <v>10128</v>
      </c>
    </row>
    <row r="51" spans="1:19" ht="12.75" customHeight="1">
      <c r="A51" s="496">
        <v>8</v>
      </c>
      <c r="B51" s="512" t="s">
        <v>10129</v>
      </c>
      <c r="C51" s="517" t="s">
        <v>10130</v>
      </c>
      <c r="D51" s="513" t="s">
        <v>10131</v>
      </c>
      <c r="E51" s="514" t="s">
        <v>10132</v>
      </c>
      <c r="F51" s="786" t="s">
        <v>10133</v>
      </c>
      <c r="G51" s="793" t="s">
        <v>10134</v>
      </c>
      <c r="H51" s="787" t="s">
        <v>10135</v>
      </c>
      <c r="I51" s="788" t="s">
        <v>10136</v>
      </c>
      <c r="J51" s="788" t="s">
        <v>10137</v>
      </c>
      <c r="K51" s="787" t="s">
        <v>10138</v>
      </c>
      <c r="L51" s="793" t="s">
        <v>10139</v>
      </c>
      <c r="M51" s="788" t="s">
        <v>10140</v>
      </c>
      <c r="N51" s="788" t="s">
        <v>10141</v>
      </c>
      <c r="O51" s="788" t="s">
        <v>10142</v>
      </c>
      <c r="P51" s="875" t="s">
        <v>10143</v>
      </c>
      <c r="Q51" s="604"/>
      <c r="S51" s="731" t="s">
        <v>10144</v>
      </c>
    </row>
    <row r="52" spans="1:19" ht="12.75" customHeight="1">
      <c r="A52" s="496">
        <v>9</v>
      </c>
      <c r="B52" s="512" t="s">
        <v>10145</v>
      </c>
      <c r="C52" s="517" t="s">
        <v>10146</v>
      </c>
      <c r="D52" s="513" t="s">
        <v>10147</v>
      </c>
      <c r="E52" s="514" t="s">
        <v>10148</v>
      </c>
      <c r="F52" s="786" t="s">
        <v>10149</v>
      </c>
      <c r="G52" s="793" t="s">
        <v>10150</v>
      </c>
      <c r="H52" s="787" t="s">
        <v>10151</v>
      </c>
      <c r="I52" s="788" t="s">
        <v>10152</v>
      </c>
      <c r="J52" s="788" t="s">
        <v>10153</v>
      </c>
      <c r="K52" s="787" t="s">
        <v>10154</v>
      </c>
      <c r="L52" s="793" t="s">
        <v>10155</v>
      </c>
      <c r="M52" s="788" t="s">
        <v>10156</v>
      </c>
      <c r="N52" s="788" t="s">
        <v>10157</v>
      </c>
      <c r="O52" s="788" t="s">
        <v>10158</v>
      </c>
      <c r="P52" s="875" t="s">
        <v>10159</v>
      </c>
      <c r="Q52" s="604"/>
      <c r="S52" s="731" t="s">
        <v>10160</v>
      </c>
    </row>
    <row r="53" spans="1:19" ht="12.75" customHeight="1">
      <c r="A53" s="496">
        <v>10</v>
      </c>
      <c r="B53" s="512" t="s">
        <v>10161</v>
      </c>
      <c r="C53" s="517" t="s">
        <v>10162</v>
      </c>
      <c r="D53" s="513" t="s">
        <v>10163</v>
      </c>
      <c r="E53" s="514" t="s">
        <v>10164</v>
      </c>
      <c r="F53" s="786" t="s">
        <v>10165</v>
      </c>
      <c r="G53" s="793" t="s">
        <v>10166</v>
      </c>
      <c r="H53" s="787" t="s">
        <v>10167</v>
      </c>
      <c r="I53" s="788" t="s">
        <v>10168</v>
      </c>
      <c r="J53" s="788" t="s">
        <v>10169</v>
      </c>
      <c r="K53" s="787" t="s">
        <v>10170</v>
      </c>
      <c r="L53" s="793" t="s">
        <v>10171</v>
      </c>
      <c r="M53" s="788" t="s">
        <v>10172</v>
      </c>
      <c r="N53" s="788" t="s">
        <v>10173</v>
      </c>
      <c r="O53" s="788" t="s">
        <v>10174</v>
      </c>
      <c r="P53" s="875" t="s">
        <v>10175</v>
      </c>
      <c r="Q53" s="604"/>
      <c r="S53" s="731" t="s">
        <v>10176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10177</v>
      </c>
    </row>
    <row r="55" spans="1:19" ht="12.75" customHeight="1">
      <c r="A55" s="496">
        <v>1</v>
      </c>
      <c r="B55" s="512" t="s">
        <v>10178</v>
      </c>
      <c r="C55" s="517" t="s">
        <v>10179</v>
      </c>
      <c r="D55" s="513" t="s">
        <v>10180</v>
      </c>
      <c r="E55" s="514" t="s">
        <v>10181</v>
      </c>
      <c r="F55" s="786"/>
      <c r="G55" s="793"/>
      <c r="H55" s="787" t="s">
        <v>10182</v>
      </c>
      <c r="I55" s="788" t="s">
        <v>10183</v>
      </c>
      <c r="J55" s="788" t="s">
        <v>10184</v>
      </c>
      <c r="K55" s="787" t="s">
        <v>10185</v>
      </c>
      <c r="L55" s="793" t="s">
        <v>10186</v>
      </c>
      <c r="M55" s="788" t="s">
        <v>10187</v>
      </c>
      <c r="N55" s="788" t="s">
        <v>10188</v>
      </c>
      <c r="O55" s="788"/>
      <c r="P55" s="874" t="s">
        <v>10189</v>
      </c>
      <c r="Q55" s="604"/>
    </row>
    <row r="56" spans="1:19" ht="12.75" customHeight="1">
      <c r="A56" s="496">
        <v>2</v>
      </c>
      <c r="B56" s="512" t="s">
        <v>10190</v>
      </c>
      <c r="C56" s="517" t="s">
        <v>10191</v>
      </c>
      <c r="D56" s="513" t="s">
        <v>10192</v>
      </c>
      <c r="E56" s="514" t="s">
        <v>10193</v>
      </c>
      <c r="F56" s="786"/>
      <c r="G56" s="793"/>
      <c r="H56" s="787" t="s">
        <v>10194</v>
      </c>
      <c r="I56" s="788" t="s">
        <v>10195</v>
      </c>
      <c r="J56" s="788" t="s">
        <v>10196</v>
      </c>
      <c r="K56" s="787" t="s">
        <v>10197</v>
      </c>
      <c r="L56" s="793" t="s">
        <v>10198</v>
      </c>
      <c r="M56" s="788" t="s">
        <v>10199</v>
      </c>
      <c r="N56" s="788" t="s">
        <v>10200</v>
      </c>
      <c r="O56" s="788"/>
      <c r="P56" s="875" t="s">
        <v>10201</v>
      </c>
      <c r="Q56" s="604"/>
    </row>
    <row r="57" spans="1:19" ht="12.75" customHeight="1">
      <c r="A57" s="496">
        <v>3</v>
      </c>
      <c r="B57" s="512" t="s">
        <v>10202</v>
      </c>
      <c r="C57" s="517" t="s">
        <v>10203</v>
      </c>
      <c r="D57" s="513" t="s">
        <v>10204</v>
      </c>
      <c r="E57" s="514" t="s">
        <v>10205</v>
      </c>
      <c r="F57" s="786"/>
      <c r="G57" s="793"/>
      <c r="H57" s="787" t="s">
        <v>10206</v>
      </c>
      <c r="I57" s="788" t="s">
        <v>10207</v>
      </c>
      <c r="J57" s="788" t="s">
        <v>10208</v>
      </c>
      <c r="K57" s="787" t="s">
        <v>10209</v>
      </c>
      <c r="L57" s="793" t="s">
        <v>10210</v>
      </c>
      <c r="M57" s="788" t="s">
        <v>10211</v>
      </c>
      <c r="N57" s="788" t="s">
        <v>10212</v>
      </c>
      <c r="O57" s="788"/>
      <c r="P57" s="875" t="s">
        <v>10213</v>
      </c>
      <c r="Q57" s="604"/>
    </row>
    <row r="58" spans="1:19" ht="12.75" customHeight="1">
      <c r="A58" s="496">
        <v>4</v>
      </c>
      <c r="B58" s="512" t="s">
        <v>10214</v>
      </c>
      <c r="C58" s="517" t="s">
        <v>10215</v>
      </c>
      <c r="D58" s="513" t="s">
        <v>10216</v>
      </c>
      <c r="E58" s="514" t="s">
        <v>10217</v>
      </c>
      <c r="F58" s="786"/>
      <c r="G58" s="793"/>
      <c r="H58" s="787" t="s">
        <v>10218</v>
      </c>
      <c r="I58" s="788" t="s">
        <v>10219</v>
      </c>
      <c r="J58" s="788" t="s">
        <v>10220</v>
      </c>
      <c r="K58" s="787" t="s">
        <v>10221</v>
      </c>
      <c r="L58" s="793" t="s">
        <v>10222</v>
      </c>
      <c r="M58" s="788" t="s">
        <v>10223</v>
      </c>
      <c r="N58" s="788" t="s">
        <v>10224</v>
      </c>
      <c r="O58" s="788"/>
      <c r="P58" s="875" t="s">
        <v>10225</v>
      </c>
      <c r="Q58" s="604"/>
    </row>
    <row r="59" spans="1:19" ht="12.75" customHeight="1">
      <c r="A59" s="496">
        <v>5</v>
      </c>
      <c r="B59" s="512" t="s">
        <v>10226</v>
      </c>
      <c r="C59" s="517" t="s">
        <v>10227</v>
      </c>
      <c r="D59" s="513" t="s">
        <v>10228</v>
      </c>
      <c r="E59" s="514" t="s">
        <v>10229</v>
      </c>
      <c r="F59" s="786"/>
      <c r="G59" s="793"/>
      <c r="H59" s="787" t="s">
        <v>10230</v>
      </c>
      <c r="I59" s="788" t="s">
        <v>10231</v>
      </c>
      <c r="J59" s="788" t="s">
        <v>10232</v>
      </c>
      <c r="K59" s="787" t="s">
        <v>10233</v>
      </c>
      <c r="L59" s="793" t="s">
        <v>10234</v>
      </c>
      <c r="M59" s="788" t="s">
        <v>10235</v>
      </c>
      <c r="N59" s="788" t="s">
        <v>10236</v>
      </c>
      <c r="O59" s="788"/>
      <c r="P59" s="875" t="s">
        <v>10237</v>
      </c>
      <c r="Q59" s="604"/>
    </row>
    <row r="60" spans="1:19" ht="12.75" customHeight="1">
      <c r="A60" s="496">
        <v>6</v>
      </c>
      <c r="B60" s="512" t="s">
        <v>10238</v>
      </c>
      <c r="C60" s="517" t="s">
        <v>10239</v>
      </c>
      <c r="D60" s="513" t="s">
        <v>10240</v>
      </c>
      <c r="E60" s="514" t="s">
        <v>10241</v>
      </c>
      <c r="F60" s="786"/>
      <c r="G60" s="793"/>
      <c r="H60" s="787" t="s">
        <v>10242</v>
      </c>
      <c r="I60" s="788" t="s">
        <v>10243</v>
      </c>
      <c r="J60" s="788" t="s">
        <v>10244</v>
      </c>
      <c r="K60" s="787" t="s">
        <v>10245</v>
      </c>
      <c r="L60" s="793" t="s">
        <v>10246</v>
      </c>
      <c r="M60" s="788" t="s">
        <v>10247</v>
      </c>
      <c r="N60" s="788" t="s">
        <v>10248</v>
      </c>
      <c r="O60" s="788"/>
      <c r="P60" s="875" t="s">
        <v>10249</v>
      </c>
      <c r="Q60" s="604"/>
    </row>
    <row r="61" spans="1:19" ht="12.75" customHeight="1">
      <c r="A61" s="496">
        <v>7</v>
      </c>
      <c r="B61" s="512" t="s">
        <v>10250</v>
      </c>
      <c r="C61" s="517" t="s">
        <v>10251</v>
      </c>
      <c r="D61" s="513" t="s">
        <v>10252</v>
      </c>
      <c r="E61" s="514" t="s">
        <v>10253</v>
      </c>
      <c r="F61" s="786"/>
      <c r="G61" s="793"/>
      <c r="H61" s="787" t="s">
        <v>10254</v>
      </c>
      <c r="I61" s="788" t="s">
        <v>10255</v>
      </c>
      <c r="J61" s="788" t="s">
        <v>10256</v>
      </c>
      <c r="K61" s="787" t="s">
        <v>10257</v>
      </c>
      <c r="L61" s="793" t="s">
        <v>10258</v>
      </c>
      <c r="M61" s="788" t="s">
        <v>10259</v>
      </c>
      <c r="N61" s="788" t="s">
        <v>10260</v>
      </c>
      <c r="O61" s="788"/>
      <c r="P61" s="875" t="s">
        <v>10261</v>
      </c>
      <c r="Q61" s="604"/>
    </row>
    <row r="62" spans="1:19" ht="12.75" customHeight="1">
      <c r="A62" s="496">
        <v>8</v>
      </c>
      <c r="B62" s="512" t="s">
        <v>10262</v>
      </c>
      <c r="C62" s="517" t="s">
        <v>10263</v>
      </c>
      <c r="D62" s="513" t="s">
        <v>10264</v>
      </c>
      <c r="E62" s="514" t="s">
        <v>10265</v>
      </c>
      <c r="F62" s="786"/>
      <c r="G62" s="793"/>
      <c r="H62" s="787" t="s">
        <v>10266</v>
      </c>
      <c r="I62" s="788" t="s">
        <v>10267</v>
      </c>
      <c r="J62" s="788" t="s">
        <v>10268</v>
      </c>
      <c r="K62" s="787" t="s">
        <v>10269</v>
      </c>
      <c r="L62" s="793" t="s">
        <v>10270</v>
      </c>
      <c r="M62" s="788" t="s">
        <v>10271</v>
      </c>
      <c r="N62" s="788" t="s">
        <v>10272</v>
      </c>
      <c r="O62" s="788"/>
      <c r="P62" s="875" t="s">
        <v>10273</v>
      </c>
      <c r="Q62" s="604"/>
    </row>
    <row r="63" spans="1:19" ht="12.75" customHeight="1">
      <c r="A63" s="496">
        <v>9</v>
      </c>
      <c r="B63" s="512" t="s">
        <v>10274</v>
      </c>
      <c r="C63" s="517" t="s">
        <v>10275</v>
      </c>
      <c r="D63" s="513" t="s">
        <v>10276</v>
      </c>
      <c r="E63" s="514" t="s">
        <v>10277</v>
      </c>
      <c r="F63" s="786"/>
      <c r="G63" s="793"/>
      <c r="H63" s="787" t="s">
        <v>10278</v>
      </c>
      <c r="I63" s="788" t="s">
        <v>10279</v>
      </c>
      <c r="J63" s="788" t="s">
        <v>10280</v>
      </c>
      <c r="K63" s="787" t="s">
        <v>10281</v>
      </c>
      <c r="L63" s="793" t="s">
        <v>10282</v>
      </c>
      <c r="M63" s="788" t="s">
        <v>10283</v>
      </c>
      <c r="N63" s="788" t="s">
        <v>10284</v>
      </c>
      <c r="O63" s="788"/>
      <c r="P63" s="875" t="s">
        <v>10285</v>
      </c>
      <c r="Q63" s="604"/>
    </row>
    <row r="64" spans="1:19" ht="12.75" customHeight="1">
      <c r="A64" s="496">
        <v>10</v>
      </c>
      <c r="B64" s="512" t="s">
        <v>10286</v>
      </c>
      <c r="C64" s="517" t="s">
        <v>10287</v>
      </c>
      <c r="D64" s="513" t="s">
        <v>10288</v>
      </c>
      <c r="E64" s="514" t="s">
        <v>10289</v>
      </c>
      <c r="F64" s="786"/>
      <c r="G64" s="793"/>
      <c r="H64" s="787" t="s">
        <v>10290</v>
      </c>
      <c r="I64" s="788" t="s">
        <v>10291</v>
      </c>
      <c r="J64" s="788" t="s">
        <v>10292</v>
      </c>
      <c r="K64" s="787" t="s">
        <v>10293</v>
      </c>
      <c r="L64" s="793" t="s">
        <v>10294</v>
      </c>
      <c r="M64" s="788" t="s">
        <v>10295</v>
      </c>
      <c r="N64" s="788" t="s">
        <v>10296</v>
      </c>
      <c r="O64" s="788"/>
      <c r="P64" s="875" t="s">
        <v>10297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10298</v>
      </c>
      <c r="C66" s="517" t="s">
        <v>10299</v>
      </c>
      <c r="D66" s="513" t="s">
        <v>10300</v>
      </c>
      <c r="E66" s="514" t="s">
        <v>10301</v>
      </c>
      <c r="F66" s="787" t="s">
        <v>10302</v>
      </c>
      <c r="G66" s="793" t="s">
        <v>10303</v>
      </c>
      <c r="H66" s="787" t="s">
        <v>10304</v>
      </c>
      <c r="I66" s="788" t="s">
        <v>10305</v>
      </c>
      <c r="J66" s="788" t="s">
        <v>10306</v>
      </c>
      <c r="K66" s="787" t="s">
        <v>10307</v>
      </c>
      <c r="L66" s="793" t="s">
        <v>10308</v>
      </c>
      <c r="M66" s="788" t="s">
        <v>10309</v>
      </c>
      <c r="N66" s="788" t="s">
        <v>10310</v>
      </c>
      <c r="O66" s="788" t="s">
        <v>10311</v>
      </c>
      <c r="P66" s="875" t="s">
        <v>10312</v>
      </c>
      <c r="Q66" s="604"/>
    </row>
    <row r="67" spans="1:29" ht="12.75" hidden="1" customHeight="1">
      <c r="A67" s="496">
        <v>2</v>
      </c>
      <c r="B67" s="512" t="s">
        <v>10313</v>
      </c>
      <c r="C67" s="517" t="s">
        <v>10314</v>
      </c>
      <c r="D67" s="513" t="s">
        <v>10315</v>
      </c>
      <c r="E67" s="514" t="s">
        <v>10316</v>
      </c>
      <c r="F67" s="787" t="s">
        <v>10317</v>
      </c>
      <c r="G67" s="793" t="s">
        <v>10318</v>
      </c>
      <c r="H67" s="787" t="s">
        <v>10319</v>
      </c>
      <c r="I67" s="788" t="s">
        <v>10320</v>
      </c>
      <c r="J67" s="788" t="s">
        <v>10321</v>
      </c>
      <c r="K67" s="787" t="s">
        <v>10322</v>
      </c>
      <c r="L67" s="793" t="s">
        <v>10323</v>
      </c>
      <c r="M67" s="788" t="s">
        <v>10324</v>
      </c>
      <c r="N67" s="788" t="s">
        <v>10325</v>
      </c>
      <c r="O67" s="788" t="s">
        <v>10326</v>
      </c>
      <c r="P67" s="875" t="s">
        <v>10327</v>
      </c>
      <c r="Q67" s="604"/>
    </row>
    <row r="68" spans="1:29" ht="12.75" hidden="1" customHeight="1">
      <c r="A68" s="496">
        <v>3</v>
      </c>
      <c r="B68" s="512" t="s">
        <v>10328</v>
      </c>
      <c r="C68" s="517" t="s">
        <v>10329</v>
      </c>
      <c r="D68" s="513" t="s">
        <v>10330</v>
      </c>
      <c r="E68" s="514" t="s">
        <v>10331</v>
      </c>
      <c r="F68" s="787" t="s">
        <v>10332</v>
      </c>
      <c r="G68" s="793" t="s">
        <v>10333</v>
      </c>
      <c r="H68" s="787" t="s">
        <v>10334</v>
      </c>
      <c r="I68" s="788" t="s">
        <v>10335</v>
      </c>
      <c r="J68" s="788" t="s">
        <v>10336</v>
      </c>
      <c r="K68" s="787" t="s">
        <v>10337</v>
      </c>
      <c r="L68" s="793" t="s">
        <v>10338</v>
      </c>
      <c r="M68" s="788" t="s">
        <v>10339</v>
      </c>
      <c r="N68" s="788" t="s">
        <v>10340</v>
      </c>
      <c r="O68" s="788" t="s">
        <v>10341</v>
      </c>
      <c r="P68" s="875" t="s">
        <v>10342</v>
      </c>
      <c r="Q68" s="604"/>
    </row>
    <row r="69" spans="1:29" ht="12.75" hidden="1" customHeight="1">
      <c r="A69" s="496">
        <v>4</v>
      </c>
      <c r="B69" s="512" t="s">
        <v>10343</v>
      </c>
      <c r="C69" s="517" t="s">
        <v>10344</v>
      </c>
      <c r="D69" s="513" t="s">
        <v>10345</v>
      </c>
      <c r="E69" s="514" t="s">
        <v>10346</v>
      </c>
      <c r="F69" s="787" t="s">
        <v>10347</v>
      </c>
      <c r="G69" s="793" t="s">
        <v>10348</v>
      </c>
      <c r="H69" s="787" t="s">
        <v>10349</v>
      </c>
      <c r="I69" s="788" t="s">
        <v>10350</v>
      </c>
      <c r="J69" s="788" t="s">
        <v>10351</v>
      </c>
      <c r="K69" s="787" t="s">
        <v>10352</v>
      </c>
      <c r="L69" s="793" t="s">
        <v>10353</v>
      </c>
      <c r="M69" s="788" t="s">
        <v>10354</v>
      </c>
      <c r="N69" s="788" t="s">
        <v>10355</v>
      </c>
      <c r="O69" s="788" t="s">
        <v>10356</v>
      </c>
      <c r="P69" s="875" t="s">
        <v>10357</v>
      </c>
      <c r="Q69" s="604"/>
    </row>
    <row r="70" spans="1:29" ht="12.75" hidden="1" customHeight="1">
      <c r="A70" s="818">
        <v>5</v>
      </c>
      <c r="B70" s="512" t="s">
        <v>10358</v>
      </c>
      <c r="C70" s="517" t="s">
        <v>10359</v>
      </c>
      <c r="D70" s="513" t="s">
        <v>10360</v>
      </c>
      <c r="E70" s="514" t="s">
        <v>10361</v>
      </c>
      <c r="F70" s="787" t="s">
        <v>10362</v>
      </c>
      <c r="G70" s="793" t="s">
        <v>10363</v>
      </c>
      <c r="H70" s="787" t="s">
        <v>10364</v>
      </c>
      <c r="I70" s="788" t="s">
        <v>10365</v>
      </c>
      <c r="J70" s="788" t="s">
        <v>10366</v>
      </c>
      <c r="K70" s="787" t="s">
        <v>10367</v>
      </c>
      <c r="L70" s="793" t="s">
        <v>10368</v>
      </c>
      <c r="M70" s="788" t="s">
        <v>10369</v>
      </c>
      <c r="N70" s="788" t="s">
        <v>10370</v>
      </c>
      <c r="O70" s="788" t="s">
        <v>10371</v>
      </c>
      <c r="P70" s="875" t="s">
        <v>10372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10373</v>
      </c>
      <c r="C72" s="517" t="s">
        <v>10374</v>
      </c>
      <c r="D72" s="513" t="s">
        <v>10375</v>
      </c>
      <c r="E72" s="514" t="s">
        <v>10376</v>
      </c>
      <c r="F72" s="786" t="s">
        <v>10377</v>
      </c>
      <c r="G72" s="795" t="s">
        <v>10378</v>
      </c>
      <c r="H72" s="786" t="s">
        <v>10379</v>
      </c>
      <c r="I72" s="786" t="s">
        <v>10380</v>
      </c>
      <c r="J72" s="786" t="s">
        <v>10381</v>
      </c>
      <c r="K72" s="786" t="s">
        <v>10382</v>
      </c>
      <c r="L72" s="795" t="s">
        <v>10383</v>
      </c>
      <c r="M72" s="786" t="s">
        <v>10384</v>
      </c>
      <c r="N72" s="786" t="s">
        <v>10385</v>
      </c>
      <c r="O72" s="786" t="s">
        <v>10386</v>
      </c>
      <c r="P72" s="877" t="s">
        <v>10387</v>
      </c>
      <c r="Q72" s="604"/>
    </row>
    <row r="73" spans="1:29" ht="12.75" customHeight="1">
      <c r="A73" s="496">
        <v>2</v>
      </c>
      <c r="B73" s="512" t="s">
        <v>10388</v>
      </c>
      <c r="C73" s="517" t="s">
        <v>10389</v>
      </c>
      <c r="D73" s="513" t="s">
        <v>10390</v>
      </c>
      <c r="E73" s="514" t="s">
        <v>10391</v>
      </c>
      <c r="F73" s="786" t="s">
        <v>10392</v>
      </c>
      <c r="G73" s="795" t="s">
        <v>10393</v>
      </c>
      <c r="H73" s="786" t="s">
        <v>10394</v>
      </c>
      <c r="I73" s="786" t="s">
        <v>10395</v>
      </c>
      <c r="J73" s="786" t="s">
        <v>10396</v>
      </c>
      <c r="K73" s="786" t="s">
        <v>10397</v>
      </c>
      <c r="L73" s="795" t="s">
        <v>10398</v>
      </c>
      <c r="M73" s="786" t="s">
        <v>10399</v>
      </c>
      <c r="N73" s="786" t="s">
        <v>10400</v>
      </c>
      <c r="O73" s="786" t="s">
        <v>10401</v>
      </c>
      <c r="P73" s="878" t="s">
        <v>10402</v>
      </c>
      <c r="Q73" s="604"/>
    </row>
    <row r="74" spans="1:29" ht="12.75" customHeight="1">
      <c r="A74" s="496">
        <v>3</v>
      </c>
      <c r="B74" s="512" t="s">
        <v>10403</v>
      </c>
      <c r="C74" s="517" t="s">
        <v>10404</v>
      </c>
      <c r="D74" s="513" t="s">
        <v>10405</v>
      </c>
      <c r="E74" s="514" t="s">
        <v>10406</v>
      </c>
      <c r="F74" s="786" t="s">
        <v>10407</v>
      </c>
      <c r="G74" s="795" t="s">
        <v>10408</v>
      </c>
      <c r="H74" s="786" t="s">
        <v>10409</v>
      </c>
      <c r="I74" s="786" t="s">
        <v>10410</v>
      </c>
      <c r="J74" s="786" t="s">
        <v>10411</v>
      </c>
      <c r="K74" s="786" t="s">
        <v>10412</v>
      </c>
      <c r="L74" s="795" t="s">
        <v>10413</v>
      </c>
      <c r="M74" s="786" t="s">
        <v>10414</v>
      </c>
      <c r="N74" s="786" t="s">
        <v>10415</v>
      </c>
      <c r="O74" s="786" t="s">
        <v>10416</v>
      </c>
      <c r="P74" s="878" t="s">
        <v>10417</v>
      </c>
      <c r="Q74" s="604"/>
    </row>
    <row r="75" spans="1:29" ht="12.75" customHeight="1">
      <c r="A75" s="496">
        <v>4</v>
      </c>
      <c r="B75" s="512" t="s">
        <v>10418</v>
      </c>
      <c r="C75" s="517" t="s">
        <v>10419</v>
      </c>
      <c r="D75" s="513" t="s">
        <v>10420</v>
      </c>
      <c r="E75" s="514" t="s">
        <v>10421</v>
      </c>
      <c r="F75" s="786" t="s">
        <v>10422</v>
      </c>
      <c r="G75" s="795" t="s">
        <v>10423</v>
      </c>
      <c r="H75" s="786" t="s">
        <v>10424</v>
      </c>
      <c r="I75" s="786" t="s">
        <v>10425</v>
      </c>
      <c r="J75" s="786" t="s">
        <v>10426</v>
      </c>
      <c r="K75" s="786" t="s">
        <v>10427</v>
      </c>
      <c r="L75" s="795" t="s">
        <v>10428</v>
      </c>
      <c r="M75" s="786" t="s">
        <v>10429</v>
      </c>
      <c r="N75" s="786" t="s">
        <v>10430</v>
      </c>
      <c r="O75" s="786" t="s">
        <v>10431</v>
      </c>
      <c r="P75" s="878" t="s">
        <v>10432</v>
      </c>
      <c r="Q75" s="604"/>
    </row>
    <row r="76" spans="1:29" ht="12.75" customHeight="1">
      <c r="A76" s="496">
        <v>5</v>
      </c>
      <c r="B76" s="512" t="s">
        <v>10433</v>
      </c>
      <c r="C76" s="517" t="s">
        <v>10434</v>
      </c>
      <c r="D76" s="513" t="s">
        <v>10435</v>
      </c>
      <c r="E76" s="514" t="s">
        <v>10436</v>
      </c>
      <c r="F76" s="786" t="s">
        <v>10437</v>
      </c>
      <c r="G76" s="795" t="s">
        <v>10438</v>
      </c>
      <c r="H76" s="786" t="s">
        <v>10439</v>
      </c>
      <c r="I76" s="786" t="s">
        <v>10440</v>
      </c>
      <c r="J76" s="786" t="s">
        <v>10441</v>
      </c>
      <c r="K76" s="786" t="s">
        <v>10442</v>
      </c>
      <c r="L76" s="795" t="s">
        <v>10443</v>
      </c>
      <c r="M76" s="786" t="s">
        <v>10444</v>
      </c>
      <c r="N76" s="786" t="s">
        <v>10445</v>
      </c>
      <c r="O76" s="786" t="s">
        <v>10446</v>
      </c>
      <c r="P76" s="879" t="s">
        <v>10447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10448</v>
      </c>
      <c r="C78" s="517" t="s">
        <v>10449</v>
      </c>
      <c r="D78" s="513" t="s">
        <v>10450</v>
      </c>
      <c r="E78" s="514" t="s">
        <v>10451</v>
      </c>
      <c r="F78" s="786" t="s">
        <v>10452</v>
      </c>
      <c r="G78" s="795" t="s">
        <v>10453</v>
      </c>
      <c r="H78" s="787" t="s">
        <v>10454</v>
      </c>
      <c r="I78" s="788" t="s">
        <v>10455</v>
      </c>
      <c r="J78" s="788" t="s">
        <v>10456</v>
      </c>
      <c r="K78" s="787" t="s">
        <v>10457</v>
      </c>
      <c r="L78" s="793" t="s">
        <v>10458</v>
      </c>
      <c r="M78" s="788" t="s">
        <v>10459</v>
      </c>
      <c r="N78" s="788" t="s">
        <v>10460</v>
      </c>
      <c r="O78" s="788" t="s">
        <v>10461</v>
      </c>
      <c r="P78" s="875" t="s">
        <v>10462</v>
      </c>
      <c r="Q78" s="604"/>
      <c r="R78" s="866" t="s">
        <v>10463</v>
      </c>
      <c r="S78" s="866" t="s">
        <v>10464</v>
      </c>
      <c r="T78" s="866" t="s">
        <v>10465</v>
      </c>
      <c r="U78" s="866" t="s">
        <v>10466</v>
      </c>
      <c r="V78" s="866" t="s">
        <v>10467</v>
      </c>
      <c r="W78" s="517" t="s">
        <v>10449</v>
      </c>
      <c r="X78" s="517" t="s">
        <v>10449</v>
      </c>
      <c r="Y78" s="517" t="s">
        <v>10468</v>
      </c>
      <c r="Z78" s="866" t="s">
        <v>10469</v>
      </c>
      <c r="AA78" s="866" t="s">
        <v>10470</v>
      </c>
      <c r="AB78" s="866" t="s">
        <v>10471</v>
      </c>
      <c r="AC78" s="869" t="s">
        <v>10472</v>
      </c>
    </row>
    <row r="79" spans="1:29" ht="12.75" customHeight="1">
      <c r="A79" s="496">
        <v>2</v>
      </c>
      <c r="B79" s="512" t="s">
        <v>10473</v>
      </c>
      <c r="C79" s="517" t="s">
        <v>10474</v>
      </c>
      <c r="D79" s="513" t="s">
        <v>10475</v>
      </c>
      <c r="E79" s="514" t="s">
        <v>10476</v>
      </c>
      <c r="F79" s="786" t="s">
        <v>10477</v>
      </c>
      <c r="G79" s="795" t="s">
        <v>10478</v>
      </c>
      <c r="H79" s="787" t="s">
        <v>10479</v>
      </c>
      <c r="I79" s="788" t="s">
        <v>10480</v>
      </c>
      <c r="J79" s="788" t="s">
        <v>10481</v>
      </c>
      <c r="K79" s="787" t="s">
        <v>10482</v>
      </c>
      <c r="L79" s="793" t="s">
        <v>10483</v>
      </c>
      <c r="M79" s="788" t="s">
        <v>10484</v>
      </c>
      <c r="N79" s="788" t="s">
        <v>10485</v>
      </c>
      <c r="O79" s="788" t="s">
        <v>10486</v>
      </c>
      <c r="P79" s="875" t="s">
        <v>10487</v>
      </c>
      <c r="Q79" s="604"/>
      <c r="R79" s="866" t="s">
        <v>10488</v>
      </c>
      <c r="S79" s="866" t="s">
        <v>10489</v>
      </c>
      <c r="T79" s="866" t="s">
        <v>10490</v>
      </c>
      <c r="U79" s="866" t="s">
        <v>10491</v>
      </c>
      <c r="V79" s="866" t="s">
        <v>10492</v>
      </c>
      <c r="W79" s="517" t="s">
        <v>10474</v>
      </c>
      <c r="X79" s="517" t="s">
        <v>10474</v>
      </c>
      <c r="Y79" s="517" t="s">
        <v>10493</v>
      </c>
      <c r="Z79" s="866" t="s">
        <v>10494</v>
      </c>
      <c r="AA79" s="866" t="s">
        <v>10495</v>
      </c>
      <c r="AB79" s="866" t="s">
        <v>10496</v>
      </c>
      <c r="AC79" s="870" t="s">
        <v>10497</v>
      </c>
    </row>
    <row r="80" spans="1:29" ht="12.75" customHeight="1">
      <c r="A80" s="496">
        <v>3</v>
      </c>
      <c r="B80" s="512" t="s">
        <v>10498</v>
      </c>
      <c r="C80" s="517" t="s">
        <v>10499</v>
      </c>
      <c r="D80" s="513" t="s">
        <v>10500</v>
      </c>
      <c r="E80" s="514" t="s">
        <v>10501</v>
      </c>
      <c r="F80" s="786" t="s">
        <v>10502</v>
      </c>
      <c r="G80" s="795" t="s">
        <v>10503</v>
      </c>
      <c r="H80" s="787" t="s">
        <v>10504</v>
      </c>
      <c r="I80" s="788" t="s">
        <v>10505</v>
      </c>
      <c r="J80" s="788" t="s">
        <v>10506</v>
      </c>
      <c r="K80" s="787" t="s">
        <v>10507</v>
      </c>
      <c r="L80" s="793" t="s">
        <v>10508</v>
      </c>
      <c r="M80" s="788" t="s">
        <v>10509</v>
      </c>
      <c r="N80" s="788" t="s">
        <v>10510</v>
      </c>
      <c r="O80" s="788" t="s">
        <v>10511</v>
      </c>
      <c r="P80" s="875" t="s">
        <v>10512</v>
      </c>
      <c r="Q80" s="604"/>
      <c r="R80" s="866" t="s">
        <v>10513</v>
      </c>
      <c r="S80" s="866" t="s">
        <v>10514</v>
      </c>
      <c r="T80" s="866" t="s">
        <v>10515</v>
      </c>
      <c r="U80" s="866" t="s">
        <v>10516</v>
      </c>
      <c r="V80" s="866" t="s">
        <v>10517</v>
      </c>
      <c r="W80" s="517" t="s">
        <v>10499</v>
      </c>
      <c r="X80" s="517" t="s">
        <v>10499</v>
      </c>
      <c r="Y80" s="517" t="s">
        <v>10518</v>
      </c>
      <c r="Z80" s="866" t="s">
        <v>10519</v>
      </c>
      <c r="AA80" s="866" t="s">
        <v>10520</v>
      </c>
      <c r="AB80" s="866" t="s">
        <v>10521</v>
      </c>
      <c r="AC80" s="870" t="s">
        <v>10522</v>
      </c>
    </row>
    <row r="81" spans="1:30" ht="12.75" customHeight="1">
      <c r="A81" s="496">
        <v>4</v>
      </c>
      <c r="B81" s="512" t="s">
        <v>10523</v>
      </c>
      <c r="C81" s="517" t="s">
        <v>10524</v>
      </c>
      <c r="D81" s="513" t="s">
        <v>10525</v>
      </c>
      <c r="E81" s="514" t="s">
        <v>10526</v>
      </c>
      <c r="F81" s="786" t="s">
        <v>10527</v>
      </c>
      <c r="G81" s="795" t="s">
        <v>10528</v>
      </c>
      <c r="H81" s="787" t="s">
        <v>10529</v>
      </c>
      <c r="I81" s="788" t="s">
        <v>10530</v>
      </c>
      <c r="J81" s="788" t="s">
        <v>10531</v>
      </c>
      <c r="K81" s="787" t="s">
        <v>10532</v>
      </c>
      <c r="L81" s="793" t="s">
        <v>10533</v>
      </c>
      <c r="M81" s="788" t="s">
        <v>10534</v>
      </c>
      <c r="N81" s="788" t="s">
        <v>10535</v>
      </c>
      <c r="O81" s="788" t="s">
        <v>10536</v>
      </c>
      <c r="P81" s="875" t="s">
        <v>10537</v>
      </c>
      <c r="Q81" s="604"/>
      <c r="R81" s="866" t="s">
        <v>10538</v>
      </c>
      <c r="S81" s="866" t="s">
        <v>10539</v>
      </c>
      <c r="T81" s="866" t="s">
        <v>10540</v>
      </c>
      <c r="U81" s="866" t="s">
        <v>10541</v>
      </c>
      <c r="V81" s="866" t="s">
        <v>10542</v>
      </c>
      <c r="W81" s="517" t="s">
        <v>10524</v>
      </c>
      <c r="X81" s="517" t="s">
        <v>10524</v>
      </c>
      <c r="Y81" s="517" t="s">
        <v>10543</v>
      </c>
      <c r="Z81" s="866" t="s">
        <v>10544</v>
      </c>
      <c r="AA81" s="866" t="s">
        <v>10545</v>
      </c>
      <c r="AB81" s="866" t="s">
        <v>10546</v>
      </c>
      <c r="AC81" s="870" t="s">
        <v>10547</v>
      </c>
    </row>
    <row r="82" spans="1:30" ht="12.75" customHeight="1">
      <c r="A82" s="496">
        <v>5</v>
      </c>
      <c r="B82" s="512" t="s">
        <v>10548</v>
      </c>
      <c r="C82" s="517" t="s">
        <v>10549</v>
      </c>
      <c r="D82" s="513" t="s">
        <v>10550</v>
      </c>
      <c r="E82" s="514" t="s">
        <v>10551</v>
      </c>
      <c r="F82" s="786" t="s">
        <v>10552</v>
      </c>
      <c r="G82" s="795" t="s">
        <v>10553</v>
      </c>
      <c r="H82" s="787" t="s">
        <v>10554</v>
      </c>
      <c r="I82" s="788" t="s">
        <v>10555</v>
      </c>
      <c r="J82" s="788" t="s">
        <v>10556</v>
      </c>
      <c r="K82" s="787" t="s">
        <v>10557</v>
      </c>
      <c r="L82" s="793" t="s">
        <v>10558</v>
      </c>
      <c r="M82" s="788" t="s">
        <v>10559</v>
      </c>
      <c r="N82" s="788" t="s">
        <v>10560</v>
      </c>
      <c r="O82" s="788" t="s">
        <v>10561</v>
      </c>
      <c r="P82" s="875" t="s">
        <v>10562</v>
      </c>
      <c r="Q82" s="604"/>
      <c r="R82" s="866" t="s">
        <v>10563</v>
      </c>
      <c r="S82" s="866" t="s">
        <v>10564</v>
      </c>
      <c r="T82" s="866" t="s">
        <v>10565</v>
      </c>
      <c r="U82" s="866" t="s">
        <v>10566</v>
      </c>
      <c r="V82" s="866" t="s">
        <v>10567</v>
      </c>
      <c r="W82" s="517" t="s">
        <v>10549</v>
      </c>
      <c r="X82" s="517" t="s">
        <v>10549</v>
      </c>
      <c r="Y82" s="517" t="s">
        <v>10568</v>
      </c>
      <c r="Z82" s="866" t="s">
        <v>10569</v>
      </c>
      <c r="AA82" s="866" t="s">
        <v>10570</v>
      </c>
      <c r="AB82" s="866" t="s">
        <v>10571</v>
      </c>
      <c r="AC82" s="870" t="s">
        <v>10572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10573</v>
      </c>
      <c r="C84" s="517" t="s">
        <v>10574</v>
      </c>
      <c r="D84" s="513" t="s">
        <v>10575</v>
      </c>
      <c r="E84" s="514" t="s">
        <v>10576</v>
      </c>
      <c r="F84" s="786" t="s">
        <v>10577</v>
      </c>
      <c r="G84" s="795" t="s">
        <v>10578</v>
      </c>
      <c r="H84" s="787" t="s">
        <v>10579</v>
      </c>
      <c r="I84" s="788" t="s">
        <v>10580</v>
      </c>
      <c r="J84" s="788" t="s">
        <v>10581</v>
      </c>
      <c r="K84" s="787" t="s">
        <v>10582</v>
      </c>
      <c r="L84" s="793" t="s">
        <v>10583</v>
      </c>
      <c r="M84" s="788" t="s">
        <v>10584</v>
      </c>
      <c r="N84" s="788" t="s">
        <v>10585</v>
      </c>
      <c r="O84" s="788"/>
      <c r="P84" s="875" t="s">
        <v>10586</v>
      </c>
      <c r="Q84" s="604"/>
      <c r="R84" s="866" t="s">
        <v>10587</v>
      </c>
      <c r="S84" s="866" t="s">
        <v>10588</v>
      </c>
      <c r="T84" s="866" t="s">
        <v>10589</v>
      </c>
      <c r="U84" s="866" t="s">
        <v>10590</v>
      </c>
      <c r="V84" s="866" t="s">
        <v>10591</v>
      </c>
      <c r="W84" s="517" t="s">
        <v>10574</v>
      </c>
      <c r="X84" s="517" t="s">
        <v>10574</v>
      </c>
      <c r="Y84" s="517" t="s">
        <v>10592</v>
      </c>
      <c r="Z84" s="866" t="s">
        <v>10593</v>
      </c>
      <c r="AA84" s="866" t="s">
        <v>10594</v>
      </c>
      <c r="AB84" s="866" t="s">
        <v>10595</v>
      </c>
      <c r="AC84" s="870" t="s">
        <v>10596</v>
      </c>
    </row>
    <row r="85" spans="1:30" ht="12.75" customHeight="1">
      <c r="A85" s="496">
        <v>2</v>
      </c>
      <c r="B85" s="512" t="s">
        <v>10597</v>
      </c>
      <c r="C85" s="517" t="s">
        <v>10598</v>
      </c>
      <c r="D85" s="513" t="s">
        <v>10599</v>
      </c>
      <c r="E85" s="514" t="s">
        <v>10600</v>
      </c>
      <c r="F85" s="786" t="s">
        <v>10601</v>
      </c>
      <c r="G85" s="795" t="s">
        <v>10602</v>
      </c>
      <c r="H85" s="787" t="s">
        <v>10603</v>
      </c>
      <c r="I85" s="788" t="s">
        <v>10604</v>
      </c>
      <c r="J85" s="788" t="s">
        <v>10605</v>
      </c>
      <c r="K85" s="787" t="s">
        <v>10606</v>
      </c>
      <c r="L85" s="793" t="s">
        <v>10607</v>
      </c>
      <c r="M85" s="788" t="s">
        <v>10608</v>
      </c>
      <c r="N85" s="788" t="s">
        <v>10609</v>
      </c>
      <c r="O85" s="788"/>
      <c r="P85" s="875" t="s">
        <v>10610</v>
      </c>
      <c r="Q85" s="604"/>
      <c r="R85" s="866" t="s">
        <v>10611</v>
      </c>
      <c r="S85" s="866" t="s">
        <v>10612</v>
      </c>
      <c r="T85" s="866" t="s">
        <v>10613</v>
      </c>
      <c r="U85" s="866" t="s">
        <v>10614</v>
      </c>
      <c r="V85" s="866" t="s">
        <v>10615</v>
      </c>
      <c r="W85" s="517" t="s">
        <v>10598</v>
      </c>
      <c r="X85" s="517" t="s">
        <v>10598</v>
      </c>
      <c r="Y85" s="517" t="s">
        <v>10616</v>
      </c>
      <c r="Z85" s="866" t="s">
        <v>10617</v>
      </c>
      <c r="AA85" s="866" t="s">
        <v>10618</v>
      </c>
      <c r="AB85" s="866" t="s">
        <v>10619</v>
      </c>
      <c r="AC85" s="870" t="s">
        <v>10620</v>
      </c>
    </row>
    <row r="86" spans="1:30" ht="12.75" customHeight="1">
      <c r="A86" s="496">
        <v>3</v>
      </c>
      <c r="B86" s="512" t="s">
        <v>10621</v>
      </c>
      <c r="C86" s="517" t="s">
        <v>10622</v>
      </c>
      <c r="D86" s="513" t="s">
        <v>10623</v>
      </c>
      <c r="E86" s="514" t="s">
        <v>10624</v>
      </c>
      <c r="F86" s="786" t="s">
        <v>10625</v>
      </c>
      <c r="G86" s="795" t="s">
        <v>10626</v>
      </c>
      <c r="H86" s="787" t="s">
        <v>10627</v>
      </c>
      <c r="I86" s="788" t="s">
        <v>10628</v>
      </c>
      <c r="J86" s="788" t="s">
        <v>10629</v>
      </c>
      <c r="K86" s="787" t="s">
        <v>10630</v>
      </c>
      <c r="L86" s="793" t="s">
        <v>10631</v>
      </c>
      <c r="M86" s="788" t="s">
        <v>10632</v>
      </c>
      <c r="N86" s="788" t="s">
        <v>10633</v>
      </c>
      <c r="O86" s="788"/>
      <c r="P86" s="875" t="s">
        <v>10634</v>
      </c>
      <c r="Q86" s="604"/>
      <c r="R86" s="866" t="s">
        <v>10635</v>
      </c>
      <c r="S86" s="866" t="s">
        <v>10636</v>
      </c>
      <c r="T86" s="866" t="s">
        <v>10637</v>
      </c>
      <c r="U86" s="866" t="s">
        <v>10638</v>
      </c>
      <c r="V86" s="866" t="s">
        <v>10639</v>
      </c>
      <c r="W86" s="517" t="s">
        <v>10622</v>
      </c>
      <c r="X86" s="517" t="s">
        <v>10622</v>
      </c>
      <c r="Y86" s="517" t="s">
        <v>10640</v>
      </c>
      <c r="Z86" s="866" t="s">
        <v>10641</v>
      </c>
      <c r="AA86" s="866" t="s">
        <v>10642</v>
      </c>
      <c r="AB86" s="866" t="s">
        <v>10643</v>
      </c>
      <c r="AC86" s="870" t="s">
        <v>10644</v>
      </c>
    </row>
    <row r="87" spans="1:30" ht="12.75" customHeight="1">
      <c r="A87" s="496">
        <v>4</v>
      </c>
      <c r="B87" s="512" t="s">
        <v>10645</v>
      </c>
      <c r="C87" s="517" t="s">
        <v>10646</v>
      </c>
      <c r="D87" s="513" t="s">
        <v>10647</v>
      </c>
      <c r="E87" s="514" t="s">
        <v>10648</v>
      </c>
      <c r="F87" s="786" t="s">
        <v>10649</v>
      </c>
      <c r="G87" s="795" t="s">
        <v>10650</v>
      </c>
      <c r="H87" s="787" t="s">
        <v>10651</v>
      </c>
      <c r="I87" s="788" t="s">
        <v>10652</v>
      </c>
      <c r="J87" s="788" t="s">
        <v>10653</v>
      </c>
      <c r="K87" s="787" t="s">
        <v>10654</v>
      </c>
      <c r="L87" s="793" t="s">
        <v>10655</v>
      </c>
      <c r="M87" s="788" t="s">
        <v>10656</v>
      </c>
      <c r="N87" s="788" t="s">
        <v>10657</v>
      </c>
      <c r="O87" s="788"/>
      <c r="P87" s="875" t="s">
        <v>10658</v>
      </c>
      <c r="Q87" s="604"/>
      <c r="R87" s="866" t="s">
        <v>10659</v>
      </c>
      <c r="S87" s="866" t="s">
        <v>10660</v>
      </c>
      <c r="T87" s="866" t="s">
        <v>10661</v>
      </c>
      <c r="U87" s="866" t="s">
        <v>10662</v>
      </c>
      <c r="V87" s="866" t="s">
        <v>10663</v>
      </c>
      <c r="W87" s="517" t="s">
        <v>10646</v>
      </c>
      <c r="X87" s="517" t="s">
        <v>10646</v>
      </c>
      <c r="Y87" s="517" t="s">
        <v>10664</v>
      </c>
      <c r="Z87" s="866" t="s">
        <v>10665</v>
      </c>
      <c r="AA87" s="866" t="s">
        <v>10666</v>
      </c>
      <c r="AB87" s="866" t="s">
        <v>10667</v>
      </c>
      <c r="AC87" s="870" t="s">
        <v>10668</v>
      </c>
    </row>
    <row r="88" spans="1:30" ht="12.75" customHeight="1">
      <c r="A88" s="496">
        <v>5</v>
      </c>
      <c r="B88" s="584" t="s">
        <v>10669</v>
      </c>
      <c r="C88" s="585" t="s">
        <v>10670</v>
      </c>
      <c r="D88" s="586" t="s">
        <v>10671</v>
      </c>
      <c r="E88" s="587" t="s">
        <v>10672</v>
      </c>
      <c r="F88" s="790" t="s">
        <v>10673</v>
      </c>
      <c r="G88" s="881" t="s">
        <v>10674</v>
      </c>
      <c r="H88" s="791" t="s">
        <v>10675</v>
      </c>
      <c r="I88" s="792" t="s">
        <v>10676</v>
      </c>
      <c r="J88" s="792" t="s">
        <v>10677</v>
      </c>
      <c r="K88" s="791" t="s">
        <v>10678</v>
      </c>
      <c r="L88" s="796" t="s">
        <v>10679</v>
      </c>
      <c r="M88" s="792" t="s">
        <v>10680</v>
      </c>
      <c r="N88" s="792" t="s">
        <v>10681</v>
      </c>
      <c r="O88" s="792"/>
      <c r="P88" s="880" t="s">
        <v>10682</v>
      </c>
      <c r="Q88" s="604"/>
      <c r="R88" s="867" t="s">
        <v>10683</v>
      </c>
      <c r="S88" s="868" t="s">
        <v>10684</v>
      </c>
      <c r="T88" s="868" t="s">
        <v>10685</v>
      </c>
      <c r="U88" s="868" t="s">
        <v>10686</v>
      </c>
      <c r="V88" s="868" t="s">
        <v>10687</v>
      </c>
      <c r="W88" s="585" t="s">
        <v>10670</v>
      </c>
      <c r="X88" s="585" t="s">
        <v>10670</v>
      </c>
      <c r="Y88" s="585" t="s">
        <v>10688</v>
      </c>
      <c r="Z88" s="868" t="s">
        <v>10689</v>
      </c>
      <c r="AA88" s="868" t="s">
        <v>10690</v>
      </c>
      <c r="AB88" s="868" t="s">
        <v>10691</v>
      </c>
      <c r="AC88" s="871" t="s">
        <v>10692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10693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10694</v>
      </c>
      <c r="D91" s="581" t="s">
        <v>93</v>
      </c>
      <c r="E91" s="696" t="s">
        <v>10695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10696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10697</v>
      </c>
      <c r="N94" s="575"/>
      <c r="O94" s="597" t="s">
        <v>3231</v>
      </c>
      <c r="P94" s="515" t="s">
        <v>10698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10699</v>
      </c>
      <c r="Z94" s="572" t="s">
        <v>1759</v>
      </c>
      <c r="AA94" s="573"/>
      <c r="AB94" s="559" t="s">
        <v>10700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10701</v>
      </c>
      <c r="E95" s="504" t="s">
        <v>97</v>
      </c>
      <c r="F95" s="578"/>
      <c r="G95" s="515" t="s">
        <v>10702</v>
      </c>
      <c r="H95" s="578" t="s">
        <v>691</v>
      </c>
      <c r="I95" s="515" t="s">
        <v>10703</v>
      </c>
      <c r="J95" s="504" t="s">
        <v>491</v>
      </c>
      <c r="K95" s="578"/>
      <c r="L95" s="515" t="s">
        <v>10704</v>
      </c>
      <c r="M95" s="578"/>
      <c r="O95" s="597" t="s">
        <v>3232</v>
      </c>
      <c r="P95" s="515" t="s">
        <v>10705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10706</v>
      </c>
      <c r="Z95" s="572" t="s">
        <v>1760</v>
      </c>
      <c r="AA95" s="573"/>
      <c r="AB95" s="559" t="s">
        <v>10707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10708</v>
      </c>
      <c r="E96" s="504" t="s">
        <v>2287</v>
      </c>
      <c r="F96" s="578"/>
      <c r="G96" s="509" t="s">
        <v>10709</v>
      </c>
      <c r="H96" s="578" t="s">
        <v>692</v>
      </c>
      <c r="I96" s="509" t="s">
        <v>10710</v>
      </c>
      <c r="J96" s="504" t="s">
        <v>489</v>
      </c>
      <c r="K96" s="578"/>
      <c r="L96" s="590" t="s">
        <v>10711</v>
      </c>
      <c r="M96" s="578"/>
      <c r="N96" s="578"/>
      <c r="O96" s="597" t="s">
        <v>3233</v>
      </c>
      <c r="P96" s="515" t="s">
        <v>10712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10713</v>
      </c>
      <c r="E97" s="504" t="s">
        <v>2286</v>
      </c>
      <c r="F97" s="578"/>
      <c r="G97" s="509" t="s">
        <v>10714</v>
      </c>
      <c r="H97" s="578" t="s">
        <v>693</v>
      </c>
      <c r="I97" s="509" t="s">
        <v>10715</v>
      </c>
      <c r="J97" s="504" t="s">
        <v>99</v>
      </c>
      <c r="K97" s="578"/>
      <c r="L97" s="694" t="s">
        <v>10716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10717</v>
      </c>
      <c r="M98" s="578"/>
      <c r="N98" s="578"/>
      <c r="O98" s="597" t="s">
        <v>98</v>
      </c>
      <c r="P98" s="801" t="s">
        <v>10718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10719</v>
      </c>
      <c r="D99" s="579"/>
      <c r="E99" s="579" t="s">
        <v>689</v>
      </c>
      <c r="F99" s="579"/>
      <c r="G99" s="884" t="s">
        <v>10720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10721</v>
      </c>
      <c r="W99" s="822"/>
      <c r="X99" s="822"/>
      <c r="Y99" s="823" t="s">
        <v>10722</v>
      </c>
      <c r="Z99" s="824" t="s">
        <v>10723</v>
      </c>
      <c r="AA99" s="825"/>
      <c r="AB99" s="540"/>
      <c r="AC99" s="541" t="s">
        <v>1655</v>
      </c>
      <c r="AD99" s="539" t="s">
        <v>10714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10724</v>
      </c>
      <c r="V100" s="827" t="s">
        <v>10725</v>
      </c>
      <c r="W100" s="828"/>
      <c r="X100" s="828"/>
      <c r="Y100" s="829" t="s">
        <v>1362</v>
      </c>
      <c r="Z100" s="830" t="s">
        <v>2740</v>
      </c>
      <c r="AA100" s="831" t="s">
        <v>10726</v>
      </c>
      <c r="AB100" s="543" t="s">
        <v>10727</v>
      </c>
      <c r="AC100" s="541" t="s">
        <v>1656</v>
      </c>
      <c r="AD100" s="557" t="s">
        <v>10709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10728</v>
      </c>
      <c r="V101" s="827" t="s">
        <v>10729</v>
      </c>
      <c r="W101" s="828"/>
      <c r="X101" s="828"/>
      <c r="Y101" s="829">
        <v>1</v>
      </c>
      <c r="Z101" s="830" t="s">
        <v>2742</v>
      </c>
      <c r="AA101" s="831" t="s">
        <v>10730</v>
      </c>
      <c r="AB101" s="543" t="s">
        <v>10731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10732</v>
      </c>
      <c r="E102" s="578"/>
      <c r="F102" s="578"/>
      <c r="G102" s="490" t="s">
        <v>103</v>
      </c>
      <c r="H102" s="515"/>
      <c r="I102" s="578" t="s">
        <v>10733</v>
      </c>
      <c r="J102" s="578" t="s">
        <v>104</v>
      </c>
      <c r="K102" s="695" t="s">
        <v>10734</v>
      </c>
      <c r="L102" s="578"/>
      <c r="M102" s="490" t="s">
        <v>2744</v>
      </c>
      <c r="N102" s="578" t="s">
        <v>10735</v>
      </c>
      <c r="O102" s="758" t="s">
        <v>2746</v>
      </c>
      <c r="P102" s="695" t="s">
        <v>10736</v>
      </c>
      <c r="Q102" s="484"/>
      <c r="S102" s="542">
        <v>4</v>
      </c>
      <c r="T102" s="832" t="s">
        <v>10737</v>
      </c>
      <c r="U102" s="833" t="s">
        <v>10738</v>
      </c>
      <c r="V102" s="827" t="s">
        <v>10739</v>
      </c>
      <c r="W102" s="828" t="s">
        <v>10740</v>
      </c>
      <c r="X102" s="834" t="s">
        <v>10741</v>
      </c>
      <c r="Y102" s="829" t="s">
        <v>2748</v>
      </c>
      <c r="Z102" s="830" t="s">
        <v>10742</v>
      </c>
      <c r="AA102" s="831" t="s">
        <v>10743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10744</v>
      </c>
      <c r="E103" s="578"/>
      <c r="F103" s="578"/>
      <c r="G103" s="504" t="s">
        <v>106</v>
      </c>
      <c r="H103" s="578"/>
      <c r="I103" s="578"/>
      <c r="J103" s="578"/>
      <c r="K103" s="515" t="s">
        <v>10745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10746</v>
      </c>
      <c r="U103" s="833" t="s">
        <v>10747</v>
      </c>
      <c r="V103" s="827" t="s">
        <v>10748</v>
      </c>
      <c r="W103" s="828" t="s">
        <v>10749</v>
      </c>
      <c r="X103" s="834" t="s">
        <v>10750</v>
      </c>
      <c r="Y103" s="829" t="s">
        <v>2752</v>
      </c>
      <c r="Z103" s="830" t="s">
        <v>10751</v>
      </c>
      <c r="AA103" s="831" t="s">
        <v>10752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10753</v>
      </c>
      <c r="O104" s="758" t="s">
        <v>2758</v>
      </c>
      <c r="P104" s="695" t="s">
        <v>10754</v>
      </c>
      <c r="Q104" s="484"/>
      <c r="S104" s="542">
        <v>6</v>
      </c>
      <c r="T104" s="832" t="s">
        <v>10755</v>
      </c>
      <c r="U104" s="833" t="s">
        <v>10756</v>
      </c>
      <c r="V104" s="827" t="s">
        <v>10757</v>
      </c>
      <c r="W104" s="828" t="s">
        <v>10758</v>
      </c>
      <c r="X104" s="834" t="s">
        <v>10759</v>
      </c>
      <c r="Y104" s="829" t="s">
        <v>2760</v>
      </c>
      <c r="Z104" s="830" t="s">
        <v>10760</v>
      </c>
      <c r="AA104" s="831" t="s">
        <v>10761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10762</v>
      </c>
      <c r="U105" s="833" t="s">
        <v>10763</v>
      </c>
      <c r="V105" s="827" t="s">
        <v>10764</v>
      </c>
      <c r="W105" s="828" t="s">
        <v>10765</v>
      </c>
      <c r="X105" s="834" t="s">
        <v>10766</v>
      </c>
      <c r="Y105" s="829" t="s">
        <v>2764</v>
      </c>
      <c r="Z105" s="830" t="s">
        <v>10767</v>
      </c>
      <c r="AA105" s="831" t="s">
        <v>10768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10769</v>
      </c>
      <c r="U106" s="833" t="s">
        <v>10770</v>
      </c>
      <c r="V106" s="827" t="s">
        <v>10771</v>
      </c>
      <c r="W106" s="828" t="s">
        <v>10772</v>
      </c>
      <c r="X106" s="834" t="s">
        <v>10773</v>
      </c>
      <c r="Y106" s="829" t="s">
        <v>2766</v>
      </c>
      <c r="Z106" s="830" t="s">
        <v>10774</v>
      </c>
      <c r="AA106" s="831" t="s">
        <v>10775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10776</v>
      </c>
      <c r="U107" s="833" t="s">
        <v>10777</v>
      </c>
      <c r="V107" s="827" t="s">
        <v>10778</v>
      </c>
      <c r="W107" s="828" t="s">
        <v>10779</v>
      </c>
      <c r="X107" s="834" t="s">
        <v>10780</v>
      </c>
      <c r="Y107" s="829" t="s">
        <v>2768</v>
      </c>
      <c r="Z107" s="830" t="s">
        <v>10781</v>
      </c>
      <c r="AA107" s="831" t="s">
        <v>10782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10783</v>
      </c>
      <c r="U108" s="833" t="s">
        <v>10784</v>
      </c>
      <c r="V108" s="827" t="s">
        <v>10785</v>
      </c>
      <c r="W108" s="828" t="s">
        <v>10786</v>
      </c>
      <c r="X108" s="834" t="s">
        <v>10787</v>
      </c>
      <c r="Y108" s="829" t="s">
        <v>2770</v>
      </c>
      <c r="Z108" s="830" t="s">
        <v>10788</v>
      </c>
      <c r="AA108" s="831" t="s">
        <v>10789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10790</v>
      </c>
      <c r="U109" s="833" t="s">
        <v>10791</v>
      </c>
      <c r="V109" s="827" t="s">
        <v>10792</v>
      </c>
      <c r="W109" s="828" t="s">
        <v>10793</v>
      </c>
      <c r="X109" s="834" t="s">
        <v>10794</v>
      </c>
      <c r="Y109" s="829" t="s">
        <v>2774</v>
      </c>
      <c r="Z109" s="830" t="s">
        <v>10795</v>
      </c>
      <c r="AA109" s="831" t="s">
        <v>10796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10797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10798</v>
      </c>
      <c r="U110" s="833" t="s">
        <v>10799</v>
      </c>
      <c r="V110" s="827" t="s">
        <v>10800</v>
      </c>
      <c r="W110" s="828" t="s">
        <v>10801</v>
      </c>
      <c r="X110" s="834" t="s">
        <v>10802</v>
      </c>
      <c r="Y110" s="829" t="s">
        <v>2779</v>
      </c>
      <c r="Z110" s="830" t="s">
        <v>10803</v>
      </c>
      <c r="AA110" s="831" t="s">
        <v>10804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10805</v>
      </c>
      <c r="U111" s="833" t="s">
        <v>10806</v>
      </c>
      <c r="V111" s="827" t="s">
        <v>10807</v>
      </c>
      <c r="W111" s="828" t="s">
        <v>10808</v>
      </c>
      <c r="X111" s="834" t="s">
        <v>10809</v>
      </c>
      <c r="Y111" s="829" t="s">
        <v>2783</v>
      </c>
      <c r="Z111" s="830" t="s">
        <v>10810</v>
      </c>
      <c r="AA111" s="831" t="s">
        <v>10811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10812</v>
      </c>
      <c r="U112" s="833" t="s">
        <v>10813</v>
      </c>
      <c r="V112" s="827" t="s">
        <v>10814</v>
      </c>
      <c r="W112" s="828" t="s">
        <v>10815</v>
      </c>
      <c r="X112" s="834" t="s">
        <v>10816</v>
      </c>
      <c r="Y112" s="829" t="s">
        <v>2787</v>
      </c>
      <c r="Z112" s="830" t="s">
        <v>10817</v>
      </c>
      <c r="AA112" s="831" t="s">
        <v>10818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10819</v>
      </c>
      <c r="U113" s="836" t="s">
        <v>10820</v>
      </c>
      <c r="V113" s="837" t="s">
        <v>10821</v>
      </c>
      <c r="W113" s="838" t="s">
        <v>10822</v>
      </c>
      <c r="X113" s="839" t="s">
        <v>10823</v>
      </c>
      <c r="Y113" s="840" t="s">
        <v>2791</v>
      </c>
      <c r="Z113" s="841" t="s">
        <v>10824</v>
      </c>
      <c r="AA113" s="842" t="s">
        <v>10825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10826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10700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10827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10828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10829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10702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10830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10831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10832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10833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10834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10835</v>
      </c>
      <c r="L131" s="502"/>
      <c r="N131" s="650" t="s">
        <v>673</v>
      </c>
      <c r="O131" s="672" t="s">
        <v>10836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10837</v>
      </c>
      <c r="G132" s="652" t="s">
        <v>2830</v>
      </c>
      <c r="H132" s="505"/>
      <c r="I132" s="502"/>
      <c r="J132" s="653" t="s">
        <v>669</v>
      </c>
      <c r="K132" s="673" t="s">
        <v>10838</v>
      </c>
      <c r="L132" s="502"/>
      <c r="N132" s="650" t="s">
        <v>674</v>
      </c>
      <c r="O132" s="673" t="s">
        <v>10839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10840</v>
      </c>
      <c r="L133" s="502"/>
      <c r="N133" s="650" t="s">
        <v>675</v>
      </c>
      <c r="O133" s="673" t="s">
        <v>10841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10842</v>
      </c>
      <c r="L134" s="502"/>
      <c r="N134" s="650" t="s">
        <v>676</v>
      </c>
      <c r="O134" s="673" t="s">
        <v>10843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10844</v>
      </c>
      <c r="L135" s="502"/>
      <c r="N135" s="650" t="s">
        <v>677</v>
      </c>
      <c r="O135" s="673" t="s">
        <v>10845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23" priority="3">
      <formula>$L$10="DIECASTING_MATL"</formula>
    </cfRule>
  </conditionalFormatting>
  <conditionalFormatting sqref="L13:L14">
    <cfRule type="expression" dxfId="22" priority="2">
      <formula>$L$10="TUBE"</formula>
    </cfRule>
  </conditionalFormatting>
  <conditionalFormatting sqref="L15">
    <cfRule type="expression" dxfId="21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22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10846</v>
      </c>
      <c r="D5" s="502"/>
      <c r="E5" s="489" t="s">
        <v>156</v>
      </c>
      <c r="F5" s="476" t="s">
        <v>10847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10848</v>
      </c>
      <c r="D6" s="502"/>
      <c r="E6" s="489" t="s">
        <v>490</v>
      </c>
      <c r="F6" s="522" t="s">
        <v>10849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10850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10851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12934</v>
      </c>
      <c r="D10" s="620"/>
      <c r="E10" s="621" t="s">
        <v>360</v>
      </c>
      <c r="F10" s="670" t="s">
        <v>10852</v>
      </c>
      <c r="G10" s="505"/>
      <c r="H10" s="621" t="s">
        <v>62</v>
      </c>
      <c r="I10" s="520" t="s">
        <v>10853</v>
      </c>
      <c r="J10" s="505"/>
      <c r="K10" s="621" t="s">
        <v>661</v>
      </c>
      <c r="L10" s="562" t="s">
        <v>10854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10855</v>
      </c>
      <c r="W10" s="500"/>
      <c r="X10" s="500"/>
      <c r="Y10" s="873" t="s">
        <v>59</v>
      </c>
      <c r="AB10" s="615"/>
      <c r="AD10" s="502"/>
      <c r="BP10" s="798" t="s">
        <v>10856</v>
      </c>
    </row>
    <row r="11" spans="1:68" ht="12.75" customHeight="1">
      <c r="A11" s="612" t="s">
        <v>436</v>
      </c>
      <c r="B11" s="502"/>
      <c r="C11" s="562" t="s">
        <v>10857</v>
      </c>
      <c r="D11" s="502"/>
      <c r="E11" s="621" t="s">
        <v>57</v>
      </c>
      <c r="F11" s="813" t="s">
        <v>10858</v>
      </c>
      <c r="G11" s="492" t="s">
        <v>58</v>
      </c>
      <c r="H11" s="621" t="s">
        <v>53</v>
      </c>
      <c r="I11" s="811" t="s">
        <v>10859</v>
      </c>
      <c r="J11" s="492" t="s">
        <v>54</v>
      </c>
      <c r="K11" s="621" t="s">
        <v>3525</v>
      </c>
      <c r="L11" s="811" t="s">
        <v>10860</v>
      </c>
      <c r="M11" s="492" t="s">
        <v>3531</v>
      </c>
      <c r="N11" s="621" t="s">
        <v>455</v>
      </c>
      <c r="O11" s="520" t="s">
        <v>10861</v>
      </c>
      <c r="P11" s="492"/>
      <c r="Q11" s="614"/>
      <c r="R11" s="752" t="s">
        <v>655</v>
      </c>
      <c r="S11" s="520" t="s">
        <v>10862</v>
      </c>
      <c r="T11" s="615"/>
      <c r="U11" s="621" t="s">
        <v>2612</v>
      </c>
      <c r="V11" s="520" t="s">
        <v>10863</v>
      </c>
      <c r="W11" s="500"/>
      <c r="X11" s="500"/>
      <c r="Y11" s="873" t="s">
        <v>59</v>
      </c>
      <c r="BP11" s="485" t="s">
        <v>10864</v>
      </c>
    </row>
    <row r="12" spans="1:68" ht="12.75" customHeight="1">
      <c r="A12" s="489" t="s">
        <v>359</v>
      </c>
      <c r="B12" s="492"/>
      <c r="C12" s="562" t="s">
        <v>10865</v>
      </c>
      <c r="D12" s="502"/>
      <c r="E12" s="621" t="s">
        <v>3259</v>
      </c>
      <c r="F12" s="521" t="s">
        <v>10866</v>
      </c>
      <c r="G12" s="492" t="s">
        <v>59</v>
      </c>
      <c r="H12" s="621" t="s">
        <v>3516</v>
      </c>
      <c r="I12" s="858" t="s">
        <v>10867</v>
      </c>
      <c r="J12" s="492" t="s">
        <v>3519</v>
      </c>
      <c r="K12" s="621" t="s">
        <v>3526</v>
      </c>
      <c r="L12" s="798" t="s">
        <v>10868</v>
      </c>
      <c r="M12" s="544" t="s">
        <v>65</v>
      </c>
      <c r="N12" s="621" t="s">
        <v>162</v>
      </c>
      <c r="O12" s="521" t="s">
        <v>10869</v>
      </c>
      <c r="P12" s="492"/>
      <c r="Q12" s="614"/>
      <c r="R12" s="752"/>
      <c r="S12" s="817"/>
      <c r="T12" s="615"/>
      <c r="U12" s="621" t="s">
        <v>2614</v>
      </c>
      <c r="V12" s="671" t="s">
        <v>10870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10871</v>
      </c>
      <c r="D13" s="489" t="s">
        <v>59</v>
      </c>
      <c r="E13" s="621" t="s">
        <v>60</v>
      </c>
      <c r="F13" s="668" t="s">
        <v>10872</v>
      </c>
      <c r="G13" s="492" t="s">
        <v>59</v>
      </c>
      <c r="H13" s="621" t="s">
        <v>3517</v>
      </c>
      <c r="I13" s="859" t="s">
        <v>10873</v>
      </c>
      <c r="J13" s="492" t="s">
        <v>3519</v>
      </c>
      <c r="K13" s="621" t="s">
        <v>3520</v>
      </c>
      <c r="L13" s="861" t="s">
        <v>10874</v>
      </c>
      <c r="M13" s="492" t="s">
        <v>3522</v>
      </c>
      <c r="N13" s="621" t="s">
        <v>63</v>
      </c>
      <c r="O13" s="478" t="s">
        <v>10875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10876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10877</v>
      </c>
      <c r="G14" s="492"/>
      <c r="H14" s="621" t="s">
        <v>3518</v>
      </c>
      <c r="I14" s="860" t="s">
        <v>10878</v>
      </c>
      <c r="J14" s="492"/>
      <c r="K14" s="621" t="s">
        <v>3521</v>
      </c>
      <c r="L14" s="862" t="s">
        <v>10879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10880</v>
      </c>
      <c r="T14" s="615"/>
      <c r="U14" s="621" t="s">
        <v>2617</v>
      </c>
      <c r="V14" s="671" t="s">
        <v>10881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10882</v>
      </c>
      <c r="D15" s="544" t="s">
        <v>65</v>
      </c>
      <c r="E15" s="621" t="s">
        <v>61</v>
      </c>
      <c r="F15" s="668" t="s">
        <v>10883</v>
      </c>
      <c r="G15" s="489" t="s">
        <v>59</v>
      </c>
      <c r="H15" s="621" t="s">
        <v>67</v>
      </c>
      <c r="I15" s="798" t="s">
        <v>10884</v>
      </c>
      <c r="J15" s="492"/>
      <c r="K15" s="621" t="s">
        <v>3523</v>
      </c>
      <c r="L15" s="862" t="s">
        <v>10885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10886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10887</v>
      </c>
      <c r="G16" s="492"/>
      <c r="H16" s="677" t="s">
        <v>665</v>
      </c>
      <c r="I16" s="519" t="s">
        <v>10888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10889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10890</v>
      </c>
      <c r="D19" s="492" t="s">
        <v>471</v>
      </c>
      <c r="E19" s="590" t="s">
        <v>10891</v>
      </c>
      <c r="F19" s="489" t="s">
        <v>626</v>
      </c>
      <c r="G19" s="692" t="s">
        <v>10892</v>
      </c>
      <c r="H19" s="489" t="s">
        <v>624</v>
      </c>
      <c r="I19" s="590" t="s">
        <v>10893</v>
      </c>
      <c r="J19" s="505" t="s">
        <v>625</v>
      </c>
      <c r="K19" s="692" t="s">
        <v>10894</v>
      </c>
      <c r="L19" s="489" t="s">
        <v>785</v>
      </c>
      <c r="M19" s="518" t="s">
        <v>10895</v>
      </c>
      <c r="N19" s="505" t="s">
        <v>689</v>
      </c>
      <c r="O19" s="518" t="s">
        <v>10896</v>
      </c>
      <c r="P19" s="492"/>
      <c r="Q19" s="614"/>
      <c r="R19" s="492"/>
      <c r="S19" s="590" t="s">
        <v>10897</v>
      </c>
    </row>
    <row r="20" spans="1:44" ht="12.75" customHeight="1">
      <c r="A20" s="499" t="s">
        <v>70</v>
      </c>
      <c r="B20" s="489" t="s">
        <v>504</v>
      </c>
      <c r="C20" s="569" t="s">
        <v>10898</v>
      </c>
      <c r="D20" s="492" t="s">
        <v>471</v>
      </c>
      <c r="E20" s="569" t="s">
        <v>10899</v>
      </c>
      <c r="F20" s="489" t="s">
        <v>626</v>
      </c>
      <c r="G20" s="693" t="s">
        <v>10900</v>
      </c>
      <c r="H20" s="489" t="s">
        <v>624</v>
      </c>
      <c r="I20" s="569" t="s">
        <v>10901</v>
      </c>
      <c r="J20" s="505" t="s">
        <v>625</v>
      </c>
      <c r="K20" s="693" t="s">
        <v>10902</v>
      </c>
      <c r="L20" s="489" t="s">
        <v>785</v>
      </c>
      <c r="M20" s="516" t="s">
        <v>10903</v>
      </c>
      <c r="N20" s="505" t="s">
        <v>689</v>
      </c>
      <c r="O20" s="516" t="s">
        <v>10904</v>
      </c>
      <c r="P20" s="492"/>
      <c r="Q20" s="614"/>
      <c r="R20" s="492"/>
      <c r="S20" s="569" t="s">
        <v>10905</v>
      </c>
    </row>
    <row r="21" spans="1:44" ht="12.75" customHeight="1">
      <c r="A21" s="499" t="s">
        <v>72</v>
      </c>
      <c r="B21" s="489" t="s">
        <v>504</v>
      </c>
      <c r="C21" s="569" t="s">
        <v>10906</v>
      </c>
      <c r="D21" s="492" t="s">
        <v>471</v>
      </c>
      <c r="E21" s="569" t="s">
        <v>10907</v>
      </c>
      <c r="F21" s="489" t="s">
        <v>626</v>
      </c>
      <c r="G21" s="693" t="s">
        <v>10908</v>
      </c>
      <c r="H21" s="489" t="s">
        <v>624</v>
      </c>
      <c r="I21" s="569" t="s">
        <v>10909</v>
      </c>
      <c r="J21" s="505" t="s">
        <v>625</v>
      </c>
      <c r="K21" s="693" t="s">
        <v>10910</v>
      </c>
      <c r="L21" s="489" t="s">
        <v>785</v>
      </c>
      <c r="M21" s="516" t="s">
        <v>10911</v>
      </c>
      <c r="N21" s="505" t="s">
        <v>689</v>
      </c>
      <c r="O21" s="516" t="s">
        <v>10912</v>
      </c>
      <c r="P21" s="492"/>
      <c r="Q21" s="614"/>
      <c r="R21" s="492"/>
      <c r="S21" s="569" t="s">
        <v>10913</v>
      </c>
    </row>
    <row r="22" spans="1:44" ht="12.75" customHeight="1">
      <c r="A22" s="499" t="s">
        <v>74</v>
      </c>
      <c r="B22" s="489" t="s">
        <v>504</v>
      </c>
      <c r="C22" s="569" t="s">
        <v>10914</v>
      </c>
      <c r="D22" s="492" t="s">
        <v>471</v>
      </c>
      <c r="E22" s="569" t="s">
        <v>10915</v>
      </c>
      <c r="F22" s="489" t="s">
        <v>626</v>
      </c>
      <c r="G22" s="693" t="s">
        <v>10916</v>
      </c>
      <c r="H22" s="489" t="s">
        <v>624</v>
      </c>
      <c r="I22" s="569" t="s">
        <v>10917</v>
      </c>
      <c r="J22" s="505" t="s">
        <v>625</v>
      </c>
      <c r="K22" s="693" t="s">
        <v>10918</v>
      </c>
      <c r="L22" s="489" t="s">
        <v>785</v>
      </c>
      <c r="M22" s="516" t="s">
        <v>10919</v>
      </c>
      <c r="N22" s="505" t="s">
        <v>689</v>
      </c>
      <c r="O22" s="516" t="s">
        <v>10920</v>
      </c>
      <c r="P22" s="492"/>
      <c r="Q22" s="614"/>
      <c r="R22" s="492"/>
      <c r="S22" s="569" t="s">
        <v>10921</v>
      </c>
    </row>
    <row r="23" spans="1:44" ht="12.75" customHeight="1">
      <c r="A23" s="499" t="s">
        <v>75</v>
      </c>
      <c r="B23" s="489" t="s">
        <v>504</v>
      </c>
      <c r="C23" s="569" t="s">
        <v>10922</v>
      </c>
      <c r="D23" s="492" t="s">
        <v>471</v>
      </c>
      <c r="E23" s="569" t="s">
        <v>10923</v>
      </c>
      <c r="F23" s="489" t="s">
        <v>626</v>
      </c>
      <c r="G23" s="693" t="s">
        <v>10924</v>
      </c>
      <c r="H23" s="489" t="s">
        <v>624</v>
      </c>
      <c r="I23" s="569" t="s">
        <v>10925</v>
      </c>
      <c r="J23" s="505" t="s">
        <v>625</v>
      </c>
      <c r="K23" s="693" t="s">
        <v>10926</v>
      </c>
      <c r="L23" s="489" t="s">
        <v>785</v>
      </c>
      <c r="M23" s="516" t="s">
        <v>10927</v>
      </c>
      <c r="N23" s="505" t="s">
        <v>689</v>
      </c>
      <c r="O23" s="516" t="s">
        <v>10928</v>
      </c>
      <c r="P23" s="492"/>
      <c r="Q23" s="614"/>
      <c r="R23" s="492"/>
      <c r="S23" s="569" t="s">
        <v>10929</v>
      </c>
    </row>
    <row r="24" spans="1:44" ht="12.75" customHeight="1">
      <c r="A24" s="499" t="s">
        <v>76</v>
      </c>
      <c r="B24" s="505" t="s">
        <v>504</v>
      </c>
      <c r="C24" s="569" t="s">
        <v>10930</v>
      </c>
      <c r="D24" s="492" t="s">
        <v>471</v>
      </c>
      <c r="E24" s="569" t="s">
        <v>10931</v>
      </c>
      <c r="F24" s="489" t="s">
        <v>626</v>
      </c>
      <c r="G24" s="693" t="s">
        <v>10932</v>
      </c>
      <c r="H24" s="489" t="s">
        <v>624</v>
      </c>
      <c r="I24" s="569" t="s">
        <v>10933</v>
      </c>
      <c r="J24" s="505" t="s">
        <v>625</v>
      </c>
      <c r="K24" s="693" t="s">
        <v>10934</v>
      </c>
      <c r="L24" s="489" t="s">
        <v>785</v>
      </c>
      <c r="M24" s="516" t="s">
        <v>10935</v>
      </c>
      <c r="N24" s="505" t="s">
        <v>689</v>
      </c>
      <c r="O24" s="516" t="s">
        <v>10936</v>
      </c>
      <c r="P24" s="492"/>
      <c r="Q24" s="614"/>
      <c r="R24" s="492"/>
      <c r="S24" s="569" t="s">
        <v>10937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10938</v>
      </c>
      <c r="H26" s="805"/>
      <c r="I26" s="805"/>
      <c r="J26" s="804" t="s">
        <v>625</v>
      </c>
      <c r="K26" s="806" t="s">
        <v>10939</v>
      </c>
      <c r="L26" s="805"/>
      <c r="M26" s="805"/>
      <c r="N26" s="747"/>
      <c r="Q26" s="728"/>
      <c r="R26" s="500"/>
      <c r="AR26" s="727" t="s">
        <v>10856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10940</v>
      </c>
      <c r="H27" s="805"/>
      <c r="I27" s="805"/>
      <c r="J27" s="804" t="s">
        <v>625</v>
      </c>
      <c r="K27" s="807" t="s">
        <v>10941</v>
      </c>
      <c r="L27" s="805"/>
      <c r="M27" s="805"/>
      <c r="N27" s="747"/>
      <c r="Q27" s="614"/>
      <c r="AR27" s="727" t="s">
        <v>10864</v>
      </c>
    </row>
    <row r="28" spans="1:44" ht="12.75" customHeight="1">
      <c r="A28" s="499" t="s">
        <v>69</v>
      </c>
      <c r="B28" s="489" t="s">
        <v>504</v>
      </c>
      <c r="C28" s="590" t="s">
        <v>10942</v>
      </c>
      <c r="D28" s="489" t="s">
        <v>471</v>
      </c>
      <c r="E28" s="590" t="s">
        <v>10943</v>
      </c>
      <c r="F28" s="489" t="s">
        <v>626</v>
      </c>
      <c r="G28" s="692" t="s">
        <v>10944</v>
      </c>
      <c r="H28" s="489" t="s">
        <v>624</v>
      </c>
      <c r="I28" s="590" t="s">
        <v>10945</v>
      </c>
      <c r="J28" s="505" t="s">
        <v>625</v>
      </c>
      <c r="K28" s="692" t="s">
        <v>10946</v>
      </c>
      <c r="L28" s="505" t="s">
        <v>785</v>
      </c>
      <c r="M28" s="519" t="s">
        <v>10947</v>
      </c>
      <c r="N28" s="505" t="s">
        <v>689</v>
      </c>
      <c r="O28" s="519" t="s">
        <v>10948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10949</v>
      </c>
      <c r="D29" s="489" t="s">
        <v>471</v>
      </c>
      <c r="E29" s="569" t="s">
        <v>10950</v>
      </c>
      <c r="F29" s="489" t="s">
        <v>626</v>
      </c>
      <c r="G29" s="693" t="s">
        <v>10951</v>
      </c>
      <c r="H29" s="489" t="s">
        <v>624</v>
      </c>
      <c r="I29" s="569" t="s">
        <v>10952</v>
      </c>
      <c r="J29" s="505" t="s">
        <v>625</v>
      </c>
      <c r="K29" s="693" t="s">
        <v>10953</v>
      </c>
      <c r="L29" s="505" t="s">
        <v>785</v>
      </c>
      <c r="M29" s="516" t="s">
        <v>10954</v>
      </c>
      <c r="N29" s="505" t="s">
        <v>689</v>
      </c>
      <c r="O29" s="516" t="s">
        <v>10955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10956</v>
      </c>
      <c r="D30" s="489" t="s">
        <v>471</v>
      </c>
      <c r="E30" s="569" t="s">
        <v>10957</v>
      </c>
      <c r="F30" s="489" t="s">
        <v>626</v>
      </c>
      <c r="G30" s="693" t="s">
        <v>10958</v>
      </c>
      <c r="H30" s="489" t="s">
        <v>624</v>
      </c>
      <c r="I30" s="569" t="s">
        <v>10959</v>
      </c>
      <c r="J30" s="505" t="s">
        <v>625</v>
      </c>
      <c r="K30" s="693" t="s">
        <v>10960</v>
      </c>
      <c r="L30" s="505" t="s">
        <v>785</v>
      </c>
      <c r="M30" s="516" t="s">
        <v>10961</v>
      </c>
      <c r="N30" s="505" t="s">
        <v>689</v>
      </c>
      <c r="O30" s="516" t="s">
        <v>10962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10963</v>
      </c>
      <c r="D31" s="489" t="s">
        <v>471</v>
      </c>
      <c r="E31" s="569" t="s">
        <v>10964</v>
      </c>
      <c r="F31" s="489" t="s">
        <v>626</v>
      </c>
      <c r="G31" s="693" t="s">
        <v>10965</v>
      </c>
      <c r="H31" s="489" t="s">
        <v>624</v>
      </c>
      <c r="I31" s="569" t="s">
        <v>10966</v>
      </c>
      <c r="J31" s="505" t="s">
        <v>625</v>
      </c>
      <c r="K31" s="693" t="s">
        <v>10967</v>
      </c>
      <c r="L31" s="505" t="s">
        <v>785</v>
      </c>
      <c r="M31" s="516" t="s">
        <v>10968</v>
      </c>
      <c r="N31" s="505" t="s">
        <v>689</v>
      </c>
      <c r="O31" s="516" t="s">
        <v>10969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10970</v>
      </c>
      <c r="D32" s="489" t="s">
        <v>471</v>
      </c>
      <c r="E32" s="569" t="s">
        <v>10971</v>
      </c>
      <c r="F32" s="489" t="s">
        <v>626</v>
      </c>
      <c r="G32" s="693" t="s">
        <v>10972</v>
      </c>
      <c r="H32" s="489" t="s">
        <v>624</v>
      </c>
      <c r="I32" s="569" t="s">
        <v>10973</v>
      </c>
      <c r="J32" s="505" t="s">
        <v>625</v>
      </c>
      <c r="K32" s="693" t="s">
        <v>10974</v>
      </c>
      <c r="L32" s="505" t="s">
        <v>785</v>
      </c>
      <c r="M32" s="516" t="s">
        <v>10975</v>
      </c>
      <c r="N32" s="505" t="s">
        <v>689</v>
      </c>
      <c r="O32" s="516" t="s">
        <v>10976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10977</v>
      </c>
      <c r="D33" s="489" t="s">
        <v>471</v>
      </c>
      <c r="E33" s="569" t="s">
        <v>10978</v>
      </c>
      <c r="F33" s="489" t="s">
        <v>626</v>
      </c>
      <c r="G33" s="693" t="s">
        <v>10979</v>
      </c>
      <c r="H33" s="489" t="s">
        <v>624</v>
      </c>
      <c r="I33" s="569" t="s">
        <v>10980</v>
      </c>
      <c r="J33" s="505" t="s">
        <v>625</v>
      </c>
      <c r="K33" s="693" t="s">
        <v>10981</v>
      </c>
      <c r="L33" s="505" t="s">
        <v>785</v>
      </c>
      <c r="M33" s="516" t="s">
        <v>10982</v>
      </c>
      <c r="N33" s="505" t="s">
        <v>689</v>
      </c>
      <c r="O33" s="516" t="s">
        <v>10983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10984</v>
      </c>
      <c r="C37" s="492" t="s">
        <v>21</v>
      </c>
      <c r="D37" s="637" t="s">
        <v>10985</v>
      </c>
      <c r="E37" s="621" t="s">
        <v>74</v>
      </c>
      <c r="F37" s="590" t="s">
        <v>10986</v>
      </c>
      <c r="G37" s="492"/>
      <c r="H37" s="489" t="s">
        <v>21</v>
      </c>
      <c r="I37" s="637" t="s">
        <v>10987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10988</v>
      </c>
      <c r="C38" s="492" t="s">
        <v>21</v>
      </c>
      <c r="D38" s="637" t="s">
        <v>10989</v>
      </c>
      <c r="E38" s="621" t="s">
        <v>75</v>
      </c>
      <c r="F38" s="590" t="s">
        <v>10990</v>
      </c>
      <c r="G38" s="492"/>
      <c r="H38" s="489" t="s">
        <v>21</v>
      </c>
      <c r="I38" s="637" t="s">
        <v>10991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10992</v>
      </c>
      <c r="C39" s="492" t="s">
        <v>21</v>
      </c>
      <c r="D39" s="637" t="s">
        <v>10993</v>
      </c>
      <c r="E39" s="621" t="s">
        <v>76</v>
      </c>
      <c r="F39" s="569" t="s">
        <v>10994</v>
      </c>
      <c r="G39" s="492"/>
      <c r="H39" s="492" t="s">
        <v>21</v>
      </c>
      <c r="I39" s="638" t="s">
        <v>10995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10996</v>
      </c>
      <c r="C44" s="517" t="s">
        <v>10997</v>
      </c>
      <c r="D44" s="513" t="s">
        <v>10998</v>
      </c>
      <c r="E44" s="514" t="s">
        <v>10999</v>
      </c>
      <c r="F44" s="786" t="s">
        <v>11000</v>
      </c>
      <c r="G44" s="793" t="s">
        <v>11001</v>
      </c>
      <c r="H44" s="787" t="s">
        <v>11002</v>
      </c>
      <c r="I44" s="788" t="s">
        <v>11003</v>
      </c>
      <c r="J44" s="788" t="s">
        <v>11004</v>
      </c>
      <c r="K44" s="787" t="s">
        <v>11005</v>
      </c>
      <c r="L44" s="793" t="s">
        <v>11006</v>
      </c>
      <c r="M44" s="788" t="s">
        <v>11007</v>
      </c>
      <c r="N44" s="788" t="s">
        <v>11008</v>
      </c>
      <c r="O44" s="788" t="s">
        <v>11009</v>
      </c>
      <c r="P44" s="874" t="s">
        <v>11010</v>
      </c>
      <c r="Q44" s="613"/>
      <c r="S44" s="730" t="s">
        <v>11011</v>
      </c>
    </row>
    <row r="45" spans="1:19" ht="12.75" customHeight="1">
      <c r="A45" s="496">
        <v>2</v>
      </c>
      <c r="B45" s="512" t="s">
        <v>11012</v>
      </c>
      <c r="C45" s="517" t="s">
        <v>11013</v>
      </c>
      <c r="D45" s="513" t="s">
        <v>11014</v>
      </c>
      <c r="E45" s="514" t="s">
        <v>11015</v>
      </c>
      <c r="F45" s="786" t="s">
        <v>11016</v>
      </c>
      <c r="G45" s="793" t="s">
        <v>11017</v>
      </c>
      <c r="H45" s="787" t="s">
        <v>11018</v>
      </c>
      <c r="I45" s="788" t="s">
        <v>11019</v>
      </c>
      <c r="J45" s="788" t="s">
        <v>11020</v>
      </c>
      <c r="K45" s="787" t="s">
        <v>11021</v>
      </c>
      <c r="L45" s="793" t="s">
        <v>11022</v>
      </c>
      <c r="M45" s="788" t="s">
        <v>11023</v>
      </c>
      <c r="N45" s="788" t="s">
        <v>11024</v>
      </c>
      <c r="O45" s="788" t="s">
        <v>11025</v>
      </c>
      <c r="P45" s="875" t="s">
        <v>11026</v>
      </c>
      <c r="Q45" s="603"/>
      <c r="S45" s="731" t="s">
        <v>11027</v>
      </c>
    </row>
    <row r="46" spans="1:19" ht="12.75" customHeight="1">
      <c r="A46" s="496">
        <v>3</v>
      </c>
      <c r="B46" s="512" t="s">
        <v>11028</v>
      </c>
      <c r="C46" s="517" t="s">
        <v>11029</v>
      </c>
      <c r="D46" s="513" t="s">
        <v>11030</v>
      </c>
      <c r="E46" s="514" t="s">
        <v>11031</v>
      </c>
      <c r="F46" s="786" t="s">
        <v>11032</v>
      </c>
      <c r="G46" s="793" t="s">
        <v>11033</v>
      </c>
      <c r="H46" s="787" t="s">
        <v>11034</v>
      </c>
      <c r="I46" s="788" t="s">
        <v>11035</v>
      </c>
      <c r="J46" s="788" t="s">
        <v>11036</v>
      </c>
      <c r="K46" s="787" t="s">
        <v>11037</v>
      </c>
      <c r="L46" s="793" t="s">
        <v>11038</v>
      </c>
      <c r="M46" s="788" t="s">
        <v>11039</v>
      </c>
      <c r="N46" s="788" t="s">
        <v>11040</v>
      </c>
      <c r="O46" s="788" t="s">
        <v>11041</v>
      </c>
      <c r="P46" s="875" t="s">
        <v>11042</v>
      </c>
      <c r="Q46" s="604"/>
      <c r="S46" s="731" t="s">
        <v>11043</v>
      </c>
    </row>
    <row r="47" spans="1:19" ht="12.75" customHeight="1">
      <c r="A47" s="496">
        <v>4</v>
      </c>
      <c r="B47" s="512" t="s">
        <v>11044</v>
      </c>
      <c r="C47" s="517" t="s">
        <v>11045</v>
      </c>
      <c r="D47" s="513" t="s">
        <v>11046</v>
      </c>
      <c r="E47" s="514" t="s">
        <v>11047</v>
      </c>
      <c r="F47" s="786" t="s">
        <v>11048</v>
      </c>
      <c r="G47" s="793" t="s">
        <v>11049</v>
      </c>
      <c r="H47" s="787" t="s">
        <v>11050</v>
      </c>
      <c r="I47" s="788" t="s">
        <v>11051</v>
      </c>
      <c r="J47" s="788" t="s">
        <v>11052</v>
      </c>
      <c r="K47" s="787" t="s">
        <v>11053</v>
      </c>
      <c r="L47" s="793" t="s">
        <v>11054</v>
      </c>
      <c r="M47" s="788" t="s">
        <v>11055</v>
      </c>
      <c r="N47" s="788" t="s">
        <v>11056</v>
      </c>
      <c r="O47" s="788" t="s">
        <v>11057</v>
      </c>
      <c r="P47" s="875" t="s">
        <v>11058</v>
      </c>
      <c r="Q47" s="604"/>
      <c r="S47" s="731" t="s">
        <v>11059</v>
      </c>
    </row>
    <row r="48" spans="1:19" ht="12.75" customHeight="1">
      <c r="A48" s="496">
        <v>5</v>
      </c>
      <c r="B48" s="512" t="s">
        <v>11060</v>
      </c>
      <c r="C48" s="517" t="s">
        <v>11061</v>
      </c>
      <c r="D48" s="513" t="s">
        <v>11062</v>
      </c>
      <c r="E48" s="514" t="s">
        <v>11063</v>
      </c>
      <c r="F48" s="786" t="s">
        <v>11064</v>
      </c>
      <c r="G48" s="793" t="s">
        <v>11065</v>
      </c>
      <c r="H48" s="787" t="s">
        <v>11066</v>
      </c>
      <c r="I48" s="788" t="s">
        <v>11067</v>
      </c>
      <c r="J48" s="788" t="s">
        <v>11068</v>
      </c>
      <c r="K48" s="787" t="s">
        <v>11069</v>
      </c>
      <c r="L48" s="793" t="s">
        <v>11070</v>
      </c>
      <c r="M48" s="788" t="s">
        <v>11071</v>
      </c>
      <c r="N48" s="788" t="s">
        <v>11072</v>
      </c>
      <c r="O48" s="788" t="s">
        <v>11073</v>
      </c>
      <c r="P48" s="875" t="s">
        <v>11074</v>
      </c>
      <c r="Q48" s="604"/>
      <c r="S48" s="731" t="s">
        <v>11075</v>
      </c>
    </row>
    <row r="49" spans="1:19" ht="12.75" customHeight="1">
      <c r="A49" s="496">
        <v>6</v>
      </c>
      <c r="B49" s="512" t="s">
        <v>11076</v>
      </c>
      <c r="C49" s="517" t="s">
        <v>11077</v>
      </c>
      <c r="D49" s="513" t="s">
        <v>11078</v>
      </c>
      <c r="E49" s="514" t="s">
        <v>11079</v>
      </c>
      <c r="F49" s="786" t="s">
        <v>11080</v>
      </c>
      <c r="G49" s="793" t="s">
        <v>11081</v>
      </c>
      <c r="H49" s="787" t="s">
        <v>11082</v>
      </c>
      <c r="I49" s="788" t="s">
        <v>11083</v>
      </c>
      <c r="J49" s="788" t="s">
        <v>11084</v>
      </c>
      <c r="K49" s="787" t="s">
        <v>11085</v>
      </c>
      <c r="L49" s="793" t="s">
        <v>11086</v>
      </c>
      <c r="M49" s="788" t="s">
        <v>11087</v>
      </c>
      <c r="N49" s="788" t="s">
        <v>11088</v>
      </c>
      <c r="O49" s="788" t="s">
        <v>11089</v>
      </c>
      <c r="P49" s="875" t="s">
        <v>11090</v>
      </c>
      <c r="Q49" s="604"/>
      <c r="S49" s="731" t="s">
        <v>11091</v>
      </c>
    </row>
    <row r="50" spans="1:19" ht="12.75" customHeight="1">
      <c r="A50" s="496">
        <v>7</v>
      </c>
      <c r="B50" s="512" t="s">
        <v>11092</v>
      </c>
      <c r="C50" s="517" t="s">
        <v>11093</v>
      </c>
      <c r="D50" s="513" t="s">
        <v>11094</v>
      </c>
      <c r="E50" s="514" t="s">
        <v>11095</v>
      </c>
      <c r="F50" s="786" t="s">
        <v>11096</v>
      </c>
      <c r="G50" s="793" t="s">
        <v>11097</v>
      </c>
      <c r="H50" s="787" t="s">
        <v>11098</v>
      </c>
      <c r="I50" s="788" t="s">
        <v>11099</v>
      </c>
      <c r="J50" s="788" t="s">
        <v>11100</v>
      </c>
      <c r="K50" s="787" t="s">
        <v>11101</v>
      </c>
      <c r="L50" s="793" t="s">
        <v>11102</v>
      </c>
      <c r="M50" s="788" t="s">
        <v>11103</v>
      </c>
      <c r="N50" s="788" t="s">
        <v>11104</v>
      </c>
      <c r="O50" s="788" t="s">
        <v>11105</v>
      </c>
      <c r="P50" s="875" t="s">
        <v>11106</v>
      </c>
      <c r="Q50" s="604"/>
      <c r="S50" s="731" t="s">
        <v>11107</v>
      </c>
    </row>
    <row r="51" spans="1:19" ht="12.75" customHeight="1">
      <c r="A51" s="496">
        <v>8</v>
      </c>
      <c r="B51" s="512" t="s">
        <v>11108</v>
      </c>
      <c r="C51" s="517" t="s">
        <v>11109</v>
      </c>
      <c r="D51" s="513" t="s">
        <v>11110</v>
      </c>
      <c r="E51" s="514" t="s">
        <v>11111</v>
      </c>
      <c r="F51" s="786" t="s">
        <v>11112</v>
      </c>
      <c r="G51" s="793" t="s">
        <v>11113</v>
      </c>
      <c r="H51" s="787" t="s">
        <v>11114</v>
      </c>
      <c r="I51" s="788" t="s">
        <v>11115</v>
      </c>
      <c r="J51" s="788" t="s">
        <v>11116</v>
      </c>
      <c r="K51" s="787" t="s">
        <v>11117</v>
      </c>
      <c r="L51" s="793" t="s">
        <v>11118</v>
      </c>
      <c r="M51" s="788" t="s">
        <v>11119</v>
      </c>
      <c r="N51" s="788" t="s">
        <v>11120</v>
      </c>
      <c r="O51" s="788" t="s">
        <v>11121</v>
      </c>
      <c r="P51" s="875" t="s">
        <v>11122</v>
      </c>
      <c r="Q51" s="604"/>
      <c r="S51" s="731" t="s">
        <v>11123</v>
      </c>
    </row>
    <row r="52" spans="1:19" ht="12.75" customHeight="1">
      <c r="A52" s="496">
        <v>9</v>
      </c>
      <c r="B52" s="512" t="s">
        <v>11124</v>
      </c>
      <c r="C52" s="517" t="s">
        <v>11125</v>
      </c>
      <c r="D52" s="513" t="s">
        <v>11126</v>
      </c>
      <c r="E52" s="514" t="s">
        <v>11127</v>
      </c>
      <c r="F52" s="786" t="s">
        <v>11128</v>
      </c>
      <c r="G52" s="793" t="s">
        <v>11129</v>
      </c>
      <c r="H52" s="787" t="s">
        <v>11130</v>
      </c>
      <c r="I52" s="788" t="s">
        <v>11131</v>
      </c>
      <c r="J52" s="788" t="s">
        <v>11132</v>
      </c>
      <c r="K52" s="787" t="s">
        <v>11133</v>
      </c>
      <c r="L52" s="793" t="s">
        <v>11134</v>
      </c>
      <c r="M52" s="788" t="s">
        <v>11135</v>
      </c>
      <c r="N52" s="788" t="s">
        <v>11136</v>
      </c>
      <c r="O52" s="788" t="s">
        <v>11137</v>
      </c>
      <c r="P52" s="875" t="s">
        <v>11138</v>
      </c>
      <c r="Q52" s="604"/>
      <c r="S52" s="731" t="s">
        <v>11139</v>
      </c>
    </row>
    <row r="53" spans="1:19" ht="12.75" customHeight="1">
      <c r="A53" s="496">
        <v>10</v>
      </c>
      <c r="B53" s="512" t="s">
        <v>11140</v>
      </c>
      <c r="C53" s="517" t="s">
        <v>11141</v>
      </c>
      <c r="D53" s="513" t="s">
        <v>11142</v>
      </c>
      <c r="E53" s="514" t="s">
        <v>11143</v>
      </c>
      <c r="F53" s="786" t="s">
        <v>11144</v>
      </c>
      <c r="G53" s="793" t="s">
        <v>11145</v>
      </c>
      <c r="H53" s="787" t="s">
        <v>11146</v>
      </c>
      <c r="I53" s="788" t="s">
        <v>11147</v>
      </c>
      <c r="J53" s="788" t="s">
        <v>11148</v>
      </c>
      <c r="K53" s="787" t="s">
        <v>11149</v>
      </c>
      <c r="L53" s="793" t="s">
        <v>11150</v>
      </c>
      <c r="M53" s="788" t="s">
        <v>11151</v>
      </c>
      <c r="N53" s="788" t="s">
        <v>11152</v>
      </c>
      <c r="O53" s="788" t="s">
        <v>11153</v>
      </c>
      <c r="P53" s="875" t="s">
        <v>11154</v>
      </c>
      <c r="Q53" s="604"/>
      <c r="S53" s="731" t="s">
        <v>11155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11156</v>
      </c>
    </row>
    <row r="55" spans="1:19" ht="12.75" customHeight="1">
      <c r="A55" s="496">
        <v>1</v>
      </c>
      <c r="B55" s="512" t="s">
        <v>11157</v>
      </c>
      <c r="C55" s="517" t="s">
        <v>11158</v>
      </c>
      <c r="D55" s="513" t="s">
        <v>11159</v>
      </c>
      <c r="E55" s="514" t="s">
        <v>11160</v>
      </c>
      <c r="F55" s="786"/>
      <c r="G55" s="793"/>
      <c r="H55" s="787" t="s">
        <v>11161</v>
      </c>
      <c r="I55" s="788" t="s">
        <v>11162</v>
      </c>
      <c r="J55" s="788" t="s">
        <v>11163</v>
      </c>
      <c r="K55" s="787" t="s">
        <v>11164</v>
      </c>
      <c r="L55" s="793" t="s">
        <v>11165</v>
      </c>
      <c r="M55" s="788" t="s">
        <v>11166</v>
      </c>
      <c r="N55" s="788" t="s">
        <v>11167</v>
      </c>
      <c r="O55" s="788"/>
      <c r="P55" s="874" t="s">
        <v>11168</v>
      </c>
      <c r="Q55" s="604"/>
    </row>
    <row r="56" spans="1:19" ht="12.75" customHeight="1">
      <c r="A56" s="496">
        <v>2</v>
      </c>
      <c r="B56" s="512" t="s">
        <v>11169</v>
      </c>
      <c r="C56" s="517" t="s">
        <v>11170</v>
      </c>
      <c r="D56" s="513" t="s">
        <v>11171</v>
      </c>
      <c r="E56" s="514" t="s">
        <v>11172</v>
      </c>
      <c r="F56" s="786"/>
      <c r="G56" s="793"/>
      <c r="H56" s="787" t="s">
        <v>11173</v>
      </c>
      <c r="I56" s="788" t="s">
        <v>11174</v>
      </c>
      <c r="J56" s="788" t="s">
        <v>11175</v>
      </c>
      <c r="K56" s="787" t="s">
        <v>11176</v>
      </c>
      <c r="L56" s="793" t="s">
        <v>11177</v>
      </c>
      <c r="M56" s="788" t="s">
        <v>11178</v>
      </c>
      <c r="N56" s="788" t="s">
        <v>11179</v>
      </c>
      <c r="O56" s="788"/>
      <c r="P56" s="875" t="s">
        <v>11180</v>
      </c>
      <c r="Q56" s="604"/>
    </row>
    <row r="57" spans="1:19" ht="12.75" customHeight="1">
      <c r="A57" s="496">
        <v>3</v>
      </c>
      <c r="B57" s="512" t="s">
        <v>11181</v>
      </c>
      <c r="C57" s="517" t="s">
        <v>11182</v>
      </c>
      <c r="D57" s="513" t="s">
        <v>11183</v>
      </c>
      <c r="E57" s="514" t="s">
        <v>11184</v>
      </c>
      <c r="F57" s="786"/>
      <c r="G57" s="793"/>
      <c r="H57" s="787" t="s">
        <v>11185</v>
      </c>
      <c r="I57" s="788" t="s">
        <v>11186</v>
      </c>
      <c r="J57" s="788" t="s">
        <v>11187</v>
      </c>
      <c r="K57" s="787" t="s">
        <v>11188</v>
      </c>
      <c r="L57" s="793" t="s">
        <v>11189</v>
      </c>
      <c r="M57" s="788" t="s">
        <v>11190</v>
      </c>
      <c r="N57" s="788" t="s">
        <v>11191</v>
      </c>
      <c r="O57" s="788"/>
      <c r="P57" s="875" t="s">
        <v>11192</v>
      </c>
      <c r="Q57" s="604"/>
    </row>
    <row r="58" spans="1:19" ht="12.75" customHeight="1">
      <c r="A58" s="496">
        <v>4</v>
      </c>
      <c r="B58" s="512" t="s">
        <v>11193</v>
      </c>
      <c r="C58" s="517" t="s">
        <v>11194</v>
      </c>
      <c r="D58" s="513" t="s">
        <v>11195</v>
      </c>
      <c r="E58" s="514" t="s">
        <v>11196</v>
      </c>
      <c r="F58" s="786"/>
      <c r="G58" s="793"/>
      <c r="H58" s="787" t="s">
        <v>11197</v>
      </c>
      <c r="I58" s="788" t="s">
        <v>11198</v>
      </c>
      <c r="J58" s="788" t="s">
        <v>11199</v>
      </c>
      <c r="K58" s="787" t="s">
        <v>11200</v>
      </c>
      <c r="L58" s="793" t="s">
        <v>11201</v>
      </c>
      <c r="M58" s="788" t="s">
        <v>11202</v>
      </c>
      <c r="N58" s="788" t="s">
        <v>11203</v>
      </c>
      <c r="O58" s="788"/>
      <c r="P58" s="875" t="s">
        <v>11204</v>
      </c>
      <c r="Q58" s="604"/>
    </row>
    <row r="59" spans="1:19" ht="12.75" customHeight="1">
      <c r="A59" s="496">
        <v>5</v>
      </c>
      <c r="B59" s="512" t="s">
        <v>11205</v>
      </c>
      <c r="C59" s="517" t="s">
        <v>11206</v>
      </c>
      <c r="D59" s="513" t="s">
        <v>11207</v>
      </c>
      <c r="E59" s="514" t="s">
        <v>11208</v>
      </c>
      <c r="F59" s="786"/>
      <c r="G59" s="793"/>
      <c r="H59" s="787" t="s">
        <v>11209</v>
      </c>
      <c r="I59" s="788" t="s">
        <v>11210</v>
      </c>
      <c r="J59" s="788" t="s">
        <v>11211</v>
      </c>
      <c r="K59" s="787" t="s">
        <v>11212</v>
      </c>
      <c r="L59" s="793" t="s">
        <v>11213</v>
      </c>
      <c r="M59" s="788" t="s">
        <v>11214</v>
      </c>
      <c r="N59" s="788" t="s">
        <v>11215</v>
      </c>
      <c r="O59" s="788"/>
      <c r="P59" s="875" t="s">
        <v>11216</v>
      </c>
      <c r="Q59" s="604"/>
    </row>
    <row r="60" spans="1:19" ht="12.75" customHeight="1">
      <c r="A60" s="496">
        <v>6</v>
      </c>
      <c r="B60" s="512" t="s">
        <v>11217</v>
      </c>
      <c r="C60" s="517" t="s">
        <v>11218</v>
      </c>
      <c r="D60" s="513" t="s">
        <v>11219</v>
      </c>
      <c r="E60" s="514" t="s">
        <v>11220</v>
      </c>
      <c r="F60" s="786"/>
      <c r="G60" s="793"/>
      <c r="H60" s="787" t="s">
        <v>11221</v>
      </c>
      <c r="I60" s="788" t="s">
        <v>11222</v>
      </c>
      <c r="J60" s="788" t="s">
        <v>11223</v>
      </c>
      <c r="K60" s="787" t="s">
        <v>11224</v>
      </c>
      <c r="L60" s="793" t="s">
        <v>11225</v>
      </c>
      <c r="M60" s="788" t="s">
        <v>11226</v>
      </c>
      <c r="N60" s="788" t="s">
        <v>11227</v>
      </c>
      <c r="O60" s="788"/>
      <c r="P60" s="875" t="s">
        <v>11228</v>
      </c>
      <c r="Q60" s="604"/>
    </row>
    <row r="61" spans="1:19" ht="12.75" customHeight="1">
      <c r="A61" s="496">
        <v>7</v>
      </c>
      <c r="B61" s="512" t="s">
        <v>11229</v>
      </c>
      <c r="C61" s="517" t="s">
        <v>11230</v>
      </c>
      <c r="D61" s="513" t="s">
        <v>11231</v>
      </c>
      <c r="E61" s="514" t="s">
        <v>11232</v>
      </c>
      <c r="F61" s="786"/>
      <c r="G61" s="793"/>
      <c r="H61" s="787" t="s">
        <v>11233</v>
      </c>
      <c r="I61" s="788" t="s">
        <v>11234</v>
      </c>
      <c r="J61" s="788" t="s">
        <v>11235</v>
      </c>
      <c r="K61" s="787" t="s">
        <v>11236</v>
      </c>
      <c r="L61" s="793" t="s">
        <v>11237</v>
      </c>
      <c r="M61" s="788" t="s">
        <v>11238</v>
      </c>
      <c r="N61" s="788" t="s">
        <v>11239</v>
      </c>
      <c r="O61" s="788"/>
      <c r="P61" s="875" t="s">
        <v>11240</v>
      </c>
      <c r="Q61" s="604"/>
    </row>
    <row r="62" spans="1:19" ht="12.75" customHeight="1">
      <c r="A62" s="496">
        <v>8</v>
      </c>
      <c r="B62" s="512" t="s">
        <v>11241</v>
      </c>
      <c r="C62" s="517" t="s">
        <v>11242</v>
      </c>
      <c r="D62" s="513" t="s">
        <v>11243</v>
      </c>
      <c r="E62" s="514" t="s">
        <v>11244</v>
      </c>
      <c r="F62" s="786"/>
      <c r="G62" s="793"/>
      <c r="H62" s="787" t="s">
        <v>11245</v>
      </c>
      <c r="I62" s="788" t="s">
        <v>11246</v>
      </c>
      <c r="J62" s="788" t="s">
        <v>11247</v>
      </c>
      <c r="K62" s="787" t="s">
        <v>11248</v>
      </c>
      <c r="L62" s="793" t="s">
        <v>11249</v>
      </c>
      <c r="M62" s="788" t="s">
        <v>11250</v>
      </c>
      <c r="N62" s="788" t="s">
        <v>11251</v>
      </c>
      <c r="O62" s="788"/>
      <c r="P62" s="875" t="s">
        <v>11252</v>
      </c>
      <c r="Q62" s="604"/>
    </row>
    <row r="63" spans="1:19" ht="12.75" customHeight="1">
      <c r="A63" s="496">
        <v>9</v>
      </c>
      <c r="B63" s="512" t="s">
        <v>11253</v>
      </c>
      <c r="C63" s="517" t="s">
        <v>11254</v>
      </c>
      <c r="D63" s="513" t="s">
        <v>11255</v>
      </c>
      <c r="E63" s="514" t="s">
        <v>11256</v>
      </c>
      <c r="F63" s="786"/>
      <c r="G63" s="793"/>
      <c r="H63" s="787" t="s">
        <v>11257</v>
      </c>
      <c r="I63" s="788" t="s">
        <v>11258</v>
      </c>
      <c r="J63" s="788" t="s">
        <v>11259</v>
      </c>
      <c r="K63" s="787" t="s">
        <v>11260</v>
      </c>
      <c r="L63" s="793" t="s">
        <v>11261</v>
      </c>
      <c r="M63" s="788" t="s">
        <v>11262</v>
      </c>
      <c r="N63" s="788" t="s">
        <v>11263</v>
      </c>
      <c r="O63" s="788"/>
      <c r="P63" s="875" t="s">
        <v>11264</v>
      </c>
      <c r="Q63" s="604"/>
    </row>
    <row r="64" spans="1:19" ht="12.75" customHeight="1">
      <c r="A64" s="496">
        <v>10</v>
      </c>
      <c r="B64" s="512" t="s">
        <v>11265</v>
      </c>
      <c r="C64" s="517" t="s">
        <v>11266</v>
      </c>
      <c r="D64" s="513" t="s">
        <v>11267</v>
      </c>
      <c r="E64" s="514" t="s">
        <v>11268</v>
      </c>
      <c r="F64" s="786"/>
      <c r="G64" s="793"/>
      <c r="H64" s="787" t="s">
        <v>11269</v>
      </c>
      <c r="I64" s="788" t="s">
        <v>11270</v>
      </c>
      <c r="J64" s="788" t="s">
        <v>11271</v>
      </c>
      <c r="K64" s="787" t="s">
        <v>11272</v>
      </c>
      <c r="L64" s="793" t="s">
        <v>11273</v>
      </c>
      <c r="M64" s="788" t="s">
        <v>11274</v>
      </c>
      <c r="N64" s="788" t="s">
        <v>11275</v>
      </c>
      <c r="O64" s="788"/>
      <c r="P64" s="875" t="s">
        <v>11276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11277</v>
      </c>
      <c r="C66" s="517" t="s">
        <v>11278</v>
      </c>
      <c r="D66" s="513" t="s">
        <v>11279</v>
      </c>
      <c r="E66" s="514" t="s">
        <v>11280</v>
      </c>
      <c r="F66" s="787" t="s">
        <v>11281</v>
      </c>
      <c r="G66" s="793" t="s">
        <v>11282</v>
      </c>
      <c r="H66" s="787" t="s">
        <v>11283</v>
      </c>
      <c r="I66" s="788" t="s">
        <v>11284</v>
      </c>
      <c r="J66" s="788" t="s">
        <v>11285</v>
      </c>
      <c r="K66" s="787" t="s">
        <v>11286</v>
      </c>
      <c r="L66" s="793" t="s">
        <v>11287</v>
      </c>
      <c r="M66" s="788" t="s">
        <v>11288</v>
      </c>
      <c r="N66" s="788" t="s">
        <v>11289</v>
      </c>
      <c r="O66" s="788" t="s">
        <v>11290</v>
      </c>
      <c r="P66" s="875" t="s">
        <v>11291</v>
      </c>
      <c r="Q66" s="604"/>
    </row>
    <row r="67" spans="1:29" ht="12.75" hidden="1" customHeight="1">
      <c r="A67" s="496">
        <v>2</v>
      </c>
      <c r="B67" s="512" t="s">
        <v>11292</v>
      </c>
      <c r="C67" s="517" t="s">
        <v>11293</v>
      </c>
      <c r="D67" s="513" t="s">
        <v>11294</v>
      </c>
      <c r="E67" s="514" t="s">
        <v>11295</v>
      </c>
      <c r="F67" s="787" t="s">
        <v>11296</v>
      </c>
      <c r="G67" s="793" t="s">
        <v>11297</v>
      </c>
      <c r="H67" s="787" t="s">
        <v>11298</v>
      </c>
      <c r="I67" s="788" t="s">
        <v>11299</v>
      </c>
      <c r="J67" s="788" t="s">
        <v>11300</v>
      </c>
      <c r="K67" s="787" t="s">
        <v>11301</v>
      </c>
      <c r="L67" s="793" t="s">
        <v>11302</v>
      </c>
      <c r="M67" s="788" t="s">
        <v>11303</v>
      </c>
      <c r="N67" s="788" t="s">
        <v>11304</v>
      </c>
      <c r="O67" s="788" t="s">
        <v>11305</v>
      </c>
      <c r="P67" s="875" t="s">
        <v>11306</v>
      </c>
      <c r="Q67" s="604"/>
    </row>
    <row r="68" spans="1:29" ht="12.75" hidden="1" customHeight="1">
      <c r="A68" s="496">
        <v>3</v>
      </c>
      <c r="B68" s="512" t="s">
        <v>11307</v>
      </c>
      <c r="C68" s="517" t="s">
        <v>11308</v>
      </c>
      <c r="D68" s="513" t="s">
        <v>11309</v>
      </c>
      <c r="E68" s="514" t="s">
        <v>11310</v>
      </c>
      <c r="F68" s="787" t="s">
        <v>11311</v>
      </c>
      <c r="G68" s="793" t="s">
        <v>11312</v>
      </c>
      <c r="H68" s="787" t="s">
        <v>11313</v>
      </c>
      <c r="I68" s="788" t="s">
        <v>11314</v>
      </c>
      <c r="J68" s="788" t="s">
        <v>11315</v>
      </c>
      <c r="K68" s="787" t="s">
        <v>11316</v>
      </c>
      <c r="L68" s="793" t="s">
        <v>11317</v>
      </c>
      <c r="M68" s="788" t="s">
        <v>11318</v>
      </c>
      <c r="N68" s="788" t="s">
        <v>11319</v>
      </c>
      <c r="O68" s="788" t="s">
        <v>11320</v>
      </c>
      <c r="P68" s="875" t="s">
        <v>11321</v>
      </c>
      <c r="Q68" s="604"/>
    </row>
    <row r="69" spans="1:29" ht="12.75" hidden="1" customHeight="1">
      <c r="A69" s="496">
        <v>4</v>
      </c>
      <c r="B69" s="512" t="s">
        <v>11322</v>
      </c>
      <c r="C69" s="517" t="s">
        <v>11323</v>
      </c>
      <c r="D69" s="513" t="s">
        <v>11324</v>
      </c>
      <c r="E69" s="514" t="s">
        <v>11325</v>
      </c>
      <c r="F69" s="787" t="s">
        <v>11326</v>
      </c>
      <c r="G69" s="793" t="s">
        <v>11327</v>
      </c>
      <c r="H69" s="787" t="s">
        <v>11328</v>
      </c>
      <c r="I69" s="788" t="s">
        <v>11329</v>
      </c>
      <c r="J69" s="788" t="s">
        <v>11330</v>
      </c>
      <c r="K69" s="787" t="s">
        <v>11331</v>
      </c>
      <c r="L69" s="793" t="s">
        <v>11332</v>
      </c>
      <c r="M69" s="788" t="s">
        <v>11333</v>
      </c>
      <c r="N69" s="788" t="s">
        <v>11334</v>
      </c>
      <c r="O69" s="788" t="s">
        <v>11335</v>
      </c>
      <c r="P69" s="875" t="s">
        <v>11336</v>
      </c>
      <c r="Q69" s="604"/>
    </row>
    <row r="70" spans="1:29" ht="12.75" hidden="1" customHeight="1">
      <c r="A70" s="818">
        <v>5</v>
      </c>
      <c r="B70" s="512" t="s">
        <v>11337</v>
      </c>
      <c r="C70" s="517" t="s">
        <v>11338</v>
      </c>
      <c r="D70" s="513" t="s">
        <v>11339</v>
      </c>
      <c r="E70" s="514" t="s">
        <v>11340</v>
      </c>
      <c r="F70" s="787" t="s">
        <v>11341</v>
      </c>
      <c r="G70" s="793" t="s">
        <v>11342</v>
      </c>
      <c r="H70" s="787" t="s">
        <v>11343</v>
      </c>
      <c r="I70" s="788" t="s">
        <v>11344</v>
      </c>
      <c r="J70" s="788" t="s">
        <v>11345</v>
      </c>
      <c r="K70" s="787" t="s">
        <v>11346</v>
      </c>
      <c r="L70" s="793" t="s">
        <v>11347</v>
      </c>
      <c r="M70" s="788" t="s">
        <v>11348</v>
      </c>
      <c r="N70" s="788" t="s">
        <v>11349</v>
      </c>
      <c r="O70" s="788" t="s">
        <v>11350</v>
      </c>
      <c r="P70" s="875" t="s">
        <v>11351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11352</v>
      </c>
      <c r="C72" s="517" t="s">
        <v>11353</v>
      </c>
      <c r="D72" s="513" t="s">
        <v>11354</v>
      </c>
      <c r="E72" s="514" t="s">
        <v>11355</v>
      </c>
      <c r="F72" s="786" t="s">
        <v>11356</v>
      </c>
      <c r="G72" s="795" t="s">
        <v>11357</v>
      </c>
      <c r="H72" s="786" t="s">
        <v>11358</v>
      </c>
      <c r="I72" s="786" t="s">
        <v>11359</v>
      </c>
      <c r="J72" s="786" t="s">
        <v>11360</v>
      </c>
      <c r="K72" s="786" t="s">
        <v>11361</v>
      </c>
      <c r="L72" s="795" t="s">
        <v>11362</v>
      </c>
      <c r="M72" s="786" t="s">
        <v>11363</v>
      </c>
      <c r="N72" s="786" t="s">
        <v>11364</v>
      </c>
      <c r="O72" s="786" t="s">
        <v>11365</v>
      </c>
      <c r="P72" s="877" t="s">
        <v>11366</v>
      </c>
      <c r="Q72" s="604"/>
    </row>
    <row r="73" spans="1:29" ht="12.75" customHeight="1">
      <c r="A73" s="496">
        <v>2</v>
      </c>
      <c r="B73" s="512" t="s">
        <v>11367</v>
      </c>
      <c r="C73" s="517" t="s">
        <v>11368</v>
      </c>
      <c r="D73" s="513" t="s">
        <v>11369</v>
      </c>
      <c r="E73" s="514" t="s">
        <v>11370</v>
      </c>
      <c r="F73" s="786" t="s">
        <v>11371</v>
      </c>
      <c r="G73" s="795" t="s">
        <v>11372</v>
      </c>
      <c r="H73" s="786" t="s">
        <v>11373</v>
      </c>
      <c r="I73" s="786" t="s">
        <v>11374</v>
      </c>
      <c r="J73" s="786" t="s">
        <v>11375</v>
      </c>
      <c r="K73" s="786" t="s">
        <v>11376</v>
      </c>
      <c r="L73" s="795" t="s">
        <v>11377</v>
      </c>
      <c r="M73" s="786" t="s">
        <v>11378</v>
      </c>
      <c r="N73" s="786" t="s">
        <v>11379</v>
      </c>
      <c r="O73" s="786" t="s">
        <v>11380</v>
      </c>
      <c r="P73" s="878" t="s">
        <v>11381</v>
      </c>
      <c r="Q73" s="604"/>
    </row>
    <row r="74" spans="1:29" ht="12.75" customHeight="1">
      <c r="A74" s="496">
        <v>3</v>
      </c>
      <c r="B74" s="512" t="s">
        <v>11382</v>
      </c>
      <c r="C74" s="517" t="s">
        <v>11383</v>
      </c>
      <c r="D74" s="513" t="s">
        <v>11384</v>
      </c>
      <c r="E74" s="514" t="s">
        <v>11385</v>
      </c>
      <c r="F74" s="786" t="s">
        <v>11386</v>
      </c>
      <c r="G74" s="795" t="s">
        <v>11387</v>
      </c>
      <c r="H74" s="786" t="s">
        <v>11388</v>
      </c>
      <c r="I74" s="786" t="s">
        <v>11389</v>
      </c>
      <c r="J74" s="786" t="s">
        <v>11390</v>
      </c>
      <c r="K74" s="786" t="s">
        <v>11391</v>
      </c>
      <c r="L74" s="795" t="s">
        <v>11392</v>
      </c>
      <c r="M74" s="786" t="s">
        <v>11393</v>
      </c>
      <c r="N74" s="786" t="s">
        <v>11394</v>
      </c>
      <c r="O74" s="786" t="s">
        <v>11395</v>
      </c>
      <c r="P74" s="878" t="s">
        <v>11396</v>
      </c>
      <c r="Q74" s="604"/>
    </row>
    <row r="75" spans="1:29" ht="12.75" customHeight="1">
      <c r="A75" s="496">
        <v>4</v>
      </c>
      <c r="B75" s="512" t="s">
        <v>11397</v>
      </c>
      <c r="C75" s="517" t="s">
        <v>11398</v>
      </c>
      <c r="D75" s="513" t="s">
        <v>11399</v>
      </c>
      <c r="E75" s="514" t="s">
        <v>11400</v>
      </c>
      <c r="F75" s="786" t="s">
        <v>11401</v>
      </c>
      <c r="G75" s="795" t="s">
        <v>11402</v>
      </c>
      <c r="H75" s="786" t="s">
        <v>11403</v>
      </c>
      <c r="I75" s="786" t="s">
        <v>11404</v>
      </c>
      <c r="J75" s="786" t="s">
        <v>11405</v>
      </c>
      <c r="K75" s="786" t="s">
        <v>11406</v>
      </c>
      <c r="L75" s="795" t="s">
        <v>11407</v>
      </c>
      <c r="M75" s="786" t="s">
        <v>11408</v>
      </c>
      <c r="N75" s="786" t="s">
        <v>11409</v>
      </c>
      <c r="O75" s="786" t="s">
        <v>11410</v>
      </c>
      <c r="P75" s="878" t="s">
        <v>11411</v>
      </c>
      <c r="Q75" s="604"/>
    </row>
    <row r="76" spans="1:29" ht="12.75" customHeight="1">
      <c r="A76" s="496">
        <v>5</v>
      </c>
      <c r="B76" s="512" t="s">
        <v>11412</v>
      </c>
      <c r="C76" s="517" t="s">
        <v>11413</v>
      </c>
      <c r="D76" s="513" t="s">
        <v>11414</v>
      </c>
      <c r="E76" s="514" t="s">
        <v>11415</v>
      </c>
      <c r="F76" s="786" t="s">
        <v>11416</v>
      </c>
      <c r="G76" s="795" t="s">
        <v>11417</v>
      </c>
      <c r="H76" s="786" t="s">
        <v>11418</v>
      </c>
      <c r="I76" s="786" t="s">
        <v>11419</v>
      </c>
      <c r="J76" s="786" t="s">
        <v>11420</v>
      </c>
      <c r="K76" s="786" t="s">
        <v>11421</v>
      </c>
      <c r="L76" s="795" t="s">
        <v>11422</v>
      </c>
      <c r="M76" s="786" t="s">
        <v>11423</v>
      </c>
      <c r="N76" s="786" t="s">
        <v>11424</v>
      </c>
      <c r="O76" s="786" t="s">
        <v>11425</v>
      </c>
      <c r="P76" s="879" t="s">
        <v>11426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11427</v>
      </c>
      <c r="C78" s="517" t="s">
        <v>11428</v>
      </c>
      <c r="D78" s="513" t="s">
        <v>11429</v>
      </c>
      <c r="E78" s="514" t="s">
        <v>11430</v>
      </c>
      <c r="F78" s="786" t="s">
        <v>11431</v>
      </c>
      <c r="G78" s="795" t="s">
        <v>11432</v>
      </c>
      <c r="H78" s="787" t="s">
        <v>11433</v>
      </c>
      <c r="I78" s="788" t="s">
        <v>11434</v>
      </c>
      <c r="J78" s="788" t="s">
        <v>11435</v>
      </c>
      <c r="K78" s="787" t="s">
        <v>11436</v>
      </c>
      <c r="L78" s="793" t="s">
        <v>11437</v>
      </c>
      <c r="M78" s="788" t="s">
        <v>11438</v>
      </c>
      <c r="N78" s="788" t="s">
        <v>11439</v>
      </c>
      <c r="O78" s="788" t="s">
        <v>11440</v>
      </c>
      <c r="P78" s="875" t="s">
        <v>11441</v>
      </c>
      <c r="Q78" s="604"/>
      <c r="R78" s="866" t="s">
        <v>11442</v>
      </c>
      <c r="S78" s="866" t="s">
        <v>11443</v>
      </c>
      <c r="T78" s="866" t="s">
        <v>11444</v>
      </c>
      <c r="U78" s="866" t="s">
        <v>11445</v>
      </c>
      <c r="V78" s="866" t="s">
        <v>11446</v>
      </c>
      <c r="W78" s="517" t="s">
        <v>11428</v>
      </c>
      <c r="X78" s="517" t="s">
        <v>11428</v>
      </c>
      <c r="Y78" s="517" t="s">
        <v>11447</v>
      </c>
      <c r="Z78" s="866" t="s">
        <v>11448</v>
      </c>
      <c r="AA78" s="866" t="s">
        <v>11449</v>
      </c>
      <c r="AB78" s="866" t="s">
        <v>11450</v>
      </c>
      <c r="AC78" s="869" t="s">
        <v>11451</v>
      </c>
    </row>
    <row r="79" spans="1:29" ht="12.75" customHeight="1">
      <c r="A79" s="496">
        <v>2</v>
      </c>
      <c r="B79" s="512" t="s">
        <v>11452</v>
      </c>
      <c r="C79" s="517" t="s">
        <v>11453</v>
      </c>
      <c r="D79" s="513" t="s">
        <v>11454</v>
      </c>
      <c r="E79" s="514" t="s">
        <v>11455</v>
      </c>
      <c r="F79" s="786" t="s">
        <v>11456</v>
      </c>
      <c r="G79" s="795" t="s">
        <v>11457</v>
      </c>
      <c r="H79" s="787" t="s">
        <v>11458</v>
      </c>
      <c r="I79" s="788" t="s">
        <v>11459</v>
      </c>
      <c r="J79" s="788" t="s">
        <v>11460</v>
      </c>
      <c r="K79" s="787" t="s">
        <v>11461</v>
      </c>
      <c r="L79" s="793" t="s">
        <v>11462</v>
      </c>
      <c r="M79" s="788" t="s">
        <v>11463</v>
      </c>
      <c r="N79" s="788" t="s">
        <v>11464</v>
      </c>
      <c r="O79" s="788" t="s">
        <v>11465</v>
      </c>
      <c r="P79" s="875" t="s">
        <v>11466</v>
      </c>
      <c r="Q79" s="604"/>
      <c r="R79" s="866" t="s">
        <v>11467</v>
      </c>
      <c r="S79" s="866" t="s">
        <v>11468</v>
      </c>
      <c r="T79" s="866" t="s">
        <v>11469</v>
      </c>
      <c r="U79" s="866" t="s">
        <v>11470</v>
      </c>
      <c r="V79" s="866" t="s">
        <v>11471</v>
      </c>
      <c r="W79" s="517" t="s">
        <v>11453</v>
      </c>
      <c r="X79" s="517" t="s">
        <v>11453</v>
      </c>
      <c r="Y79" s="517" t="s">
        <v>11472</v>
      </c>
      <c r="Z79" s="866" t="s">
        <v>11473</v>
      </c>
      <c r="AA79" s="866" t="s">
        <v>11474</v>
      </c>
      <c r="AB79" s="866" t="s">
        <v>11475</v>
      </c>
      <c r="AC79" s="870" t="s">
        <v>11476</v>
      </c>
    </row>
    <row r="80" spans="1:29" ht="12.75" customHeight="1">
      <c r="A80" s="496">
        <v>3</v>
      </c>
      <c r="B80" s="512" t="s">
        <v>11477</v>
      </c>
      <c r="C80" s="517" t="s">
        <v>11478</v>
      </c>
      <c r="D80" s="513" t="s">
        <v>11479</v>
      </c>
      <c r="E80" s="514" t="s">
        <v>11480</v>
      </c>
      <c r="F80" s="786" t="s">
        <v>11481</v>
      </c>
      <c r="G80" s="795" t="s">
        <v>11482</v>
      </c>
      <c r="H80" s="787" t="s">
        <v>11483</v>
      </c>
      <c r="I80" s="788" t="s">
        <v>11484</v>
      </c>
      <c r="J80" s="788" t="s">
        <v>11485</v>
      </c>
      <c r="K80" s="787" t="s">
        <v>11486</v>
      </c>
      <c r="L80" s="793" t="s">
        <v>11487</v>
      </c>
      <c r="M80" s="788" t="s">
        <v>11488</v>
      </c>
      <c r="N80" s="788" t="s">
        <v>11489</v>
      </c>
      <c r="O80" s="788" t="s">
        <v>11490</v>
      </c>
      <c r="P80" s="875" t="s">
        <v>11491</v>
      </c>
      <c r="Q80" s="604"/>
      <c r="R80" s="866" t="s">
        <v>11492</v>
      </c>
      <c r="S80" s="866" t="s">
        <v>11493</v>
      </c>
      <c r="T80" s="866" t="s">
        <v>11494</v>
      </c>
      <c r="U80" s="866" t="s">
        <v>11495</v>
      </c>
      <c r="V80" s="866" t="s">
        <v>11496</v>
      </c>
      <c r="W80" s="517" t="s">
        <v>11478</v>
      </c>
      <c r="X80" s="517" t="s">
        <v>11478</v>
      </c>
      <c r="Y80" s="517" t="s">
        <v>11497</v>
      </c>
      <c r="Z80" s="866" t="s">
        <v>11498</v>
      </c>
      <c r="AA80" s="866" t="s">
        <v>11499</v>
      </c>
      <c r="AB80" s="866" t="s">
        <v>11500</v>
      </c>
      <c r="AC80" s="870" t="s">
        <v>11501</v>
      </c>
    </row>
    <row r="81" spans="1:30" ht="12.75" customHeight="1">
      <c r="A81" s="496">
        <v>4</v>
      </c>
      <c r="B81" s="512" t="s">
        <v>11502</v>
      </c>
      <c r="C81" s="517" t="s">
        <v>11503</v>
      </c>
      <c r="D81" s="513" t="s">
        <v>11504</v>
      </c>
      <c r="E81" s="514" t="s">
        <v>11505</v>
      </c>
      <c r="F81" s="786" t="s">
        <v>11506</v>
      </c>
      <c r="G81" s="795" t="s">
        <v>11507</v>
      </c>
      <c r="H81" s="787" t="s">
        <v>11508</v>
      </c>
      <c r="I81" s="788" t="s">
        <v>11509</v>
      </c>
      <c r="J81" s="788" t="s">
        <v>11510</v>
      </c>
      <c r="K81" s="787" t="s">
        <v>11511</v>
      </c>
      <c r="L81" s="793" t="s">
        <v>11512</v>
      </c>
      <c r="M81" s="788" t="s">
        <v>11513</v>
      </c>
      <c r="N81" s="788" t="s">
        <v>11514</v>
      </c>
      <c r="O81" s="788" t="s">
        <v>11515</v>
      </c>
      <c r="P81" s="875" t="s">
        <v>11516</v>
      </c>
      <c r="Q81" s="604"/>
      <c r="R81" s="866" t="s">
        <v>11517</v>
      </c>
      <c r="S81" s="866" t="s">
        <v>11518</v>
      </c>
      <c r="T81" s="866" t="s">
        <v>11519</v>
      </c>
      <c r="U81" s="866" t="s">
        <v>11520</v>
      </c>
      <c r="V81" s="866" t="s">
        <v>11521</v>
      </c>
      <c r="W81" s="517" t="s">
        <v>11503</v>
      </c>
      <c r="X81" s="517" t="s">
        <v>11503</v>
      </c>
      <c r="Y81" s="517" t="s">
        <v>11522</v>
      </c>
      <c r="Z81" s="866" t="s">
        <v>11523</v>
      </c>
      <c r="AA81" s="866" t="s">
        <v>11524</v>
      </c>
      <c r="AB81" s="866" t="s">
        <v>11525</v>
      </c>
      <c r="AC81" s="870" t="s">
        <v>11526</v>
      </c>
    </row>
    <row r="82" spans="1:30" ht="12.75" customHeight="1">
      <c r="A82" s="496">
        <v>5</v>
      </c>
      <c r="B82" s="512" t="s">
        <v>11527</v>
      </c>
      <c r="C82" s="517" t="s">
        <v>11528</v>
      </c>
      <c r="D82" s="513" t="s">
        <v>11529</v>
      </c>
      <c r="E82" s="514" t="s">
        <v>11530</v>
      </c>
      <c r="F82" s="786" t="s">
        <v>11531</v>
      </c>
      <c r="G82" s="795" t="s">
        <v>11532</v>
      </c>
      <c r="H82" s="787" t="s">
        <v>11533</v>
      </c>
      <c r="I82" s="788" t="s">
        <v>11534</v>
      </c>
      <c r="J82" s="788" t="s">
        <v>11535</v>
      </c>
      <c r="K82" s="787" t="s">
        <v>11536</v>
      </c>
      <c r="L82" s="793" t="s">
        <v>11537</v>
      </c>
      <c r="M82" s="788" t="s">
        <v>11538</v>
      </c>
      <c r="N82" s="788" t="s">
        <v>11539</v>
      </c>
      <c r="O82" s="788" t="s">
        <v>11540</v>
      </c>
      <c r="P82" s="875" t="s">
        <v>11541</v>
      </c>
      <c r="Q82" s="604"/>
      <c r="R82" s="866" t="s">
        <v>11542</v>
      </c>
      <c r="S82" s="866" t="s">
        <v>11543</v>
      </c>
      <c r="T82" s="866" t="s">
        <v>11544</v>
      </c>
      <c r="U82" s="866" t="s">
        <v>11545</v>
      </c>
      <c r="V82" s="866" t="s">
        <v>11546</v>
      </c>
      <c r="W82" s="517" t="s">
        <v>11528</v>
      </c>
      <c r="X82" s="517" t="s">
        <v>11528</v>
      </c>
      <c r="Y82" s="517" t="s">
        <v>11547</v>
      </c>
      <c r="Z82" s="866" t="s">
        <v>11548</v>
      </c>
      <c r="AA82" s="866" t="s">
        <v>11549</v>
      </c>
      <c r="AB82" s="866" t="s">
        <v>11550</v>
      </c>
      <c r="AC82" s="870" t="s">
        <v>11551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11552</v>
      </c>
      <c r="C84" s="517" t="s">
        <v>11553</v>
      </c>
      <c r="D84" s="513" t="s">
        <v>11554</v>
      </c>
      <c r="E84" s="514" t="s">
        <v>11555</v>
      </c>
      <c r="F84" s="786" t="s">
        <v>11556</v>
      </c>
      <c r="G84" s="795" t="s">
        <v>11557</v>
      </c>
      <c r="H84" s="787" t="s">
        <v>11558</v>
      </c>
      <c r="I84" s="788" t="s">
        <v>11559</v>
      </c>
      <c r="J84" s="788" t="s">
        <v>11560</v>
      </c>
      <c r="K84" s="787" t="s">
        <v>11561</v>
      </c>
      <c r="L84" s="793" t="s">
        <v>11562</v>
      </c>
      <c r="M84" s="788" t="s">
        <v>11563</v>
      </c>
      <c r="N84" s="788" t="s">
        <v>11564</v>
      </c>
      <c r="O84" s="788"/>
      <c r="P84" s="875" t="s">
        <v>11565</v>
      </c>
      <c r="Q84" s="604"/>
      <c r="R84" s="866" t="s">
        <v>11566</v>
      </c>
      <c r="S84" s="866" t="s">
        <v>11567</v>
      </c>
      <c r="T84" s="866" t="s">
        <v>11568</v>
      </c>
      <c r="U84" s="866" t="s">
        <v>11569</v>
      </c>
      <c r="V84" s="866" t="s">
        <v>11570</v>
      </c>
      <c r="W84" s="517" t="s">
        <v>11553</v>
      </c>
      <c r="X84" s="517" t="s">
        <v>11553</v>
      </c>
      <c r="Y84" s="517" t="s">
        <v>11571</v>
      </c>
      <c r="Z84" s="866" t="s">
        <v>11572</v>
      </c>
      <c r="AA84" s="866" t="s">
        <v>11573</v>
      </c>
      <c r="AB84" s="866" t="s">
        <v>11574</v>
      </c>
      <c r="AC84" s="870" t="s">
        <v>11575</v>
      </c>
    </row>
    <row r="85" spans="1:30" ht="12.75" customHeight="1">
      <c r="A85" s="496">
        <v>2</v>
      </c>
      <c r="B85" s="512" t="s">
        <v>11576</v>
      </c>
      <c r="C85" s="517" t="s">
        <v>11577</v>
      </c>
      <c r="D85" s="513" t="s">
        <v>11578</v>
      </c>
      <c r="E85" s="514" t="s">
        <v>11579</v>
      </c>
      <c r="F85" s="786" t="s">
        <v>11580</v>
      </c>
      <c r="G85" s="795" t="s">
        <v>11581</v>
      </c>
      <c r="H85" s="787" t="s">
        <v>11582</v>
      </c>
      <c r="I85" s="788" t="s">
        <v>11583</v>
      </c>
      <c r="J85" s="788" t="s">
        <v>11584</v>
      </c>
      <c r="K85" s="787" t="s">
        <v>11585</v>
      </c>
      <c r="L85" s="793" t="s">
        <v>11586</v>
      </c>
      <c r="M85" s="788" t="s">
        <v>11587</v>
      </c>
      <c r="N85" s="788" t="s">
        <v>11588</v>
      </c>
      <c r="O85" s="788"/>
      <c r="P85" s="875" t="s">
        <v>11589</v>
      </c>
      <c r="Q85" s="604"/>
      <c r="R85" s="866" t="s">
        <v>11590</v>
      </c>
      <c r="S85" s="866" t="s">
        <v>11591</v>
      </c>
      <c r="T85" s="866" t="s">
        <v>11592</v>
      </c>
      <c r="U85" s="866" t="s">
        <v>11593</v>
      </c>
      <c r="V85" s="866" t="s">
        <v>11594</v>
      </c>
      <c r="W85" s="517" t="s">
        <v>11577</v>
      </c>
      <c r="X85" s="517" t="s">
        <v>11577</v>
      </c>
      <c r="Y85" s="517" t="s">
        <v>11595</v>
      </c>
      <c r="Z85" s="866" t="s">
        <v>11596</v>
      </c>
      <c r="AA85" s="866" t="s">
        <v>11597</v>
      </c>
      <c r="AB85" s="866" t="s">
        <v>11598</v>
      </c>
      <c r="AC85" s="870" t="s">
        <v>11599</v>
      </c>
    </row>
    <row r="86" spans="1:30" ht="12.75" customHeight="1">
      <c r="A86" s="496">
        <v>3</v>
      </c>
      <c r="B86" s="512" t="s">
        <v>11600</v>
      </c>
      <c r="C86" s="517" t="s">
        <v>11601</v>
      </c>
      <c r="D86" s="513" t="s">
        <v>11602</v>
      </c>
      <c r="E86" s="514" t="s">
        <v>11603</v>
      </c>
      <c r="F86" s="786" t="s">
        <v>11604</v>
      </c>
      <c r="G86" s="795" t="s">
        <v>11605</v>
      </c>
      <c r="H86" s="787" t="s">
        <v>11606</v>
      </c>
      <c r="I86" s="788" t="s">
        <v>11607</v>
      </c>
      <c r="J86" s="788" t="s">
        <v>11608</v>
      </c>
      <c r="K86" s="787" t="s">
        <v>11609</v>
      </c>
      <c r="L86" s="793" t="s">
        <v>11610</v>
      </c>
      <c r="M86" s="788" t="s">
        <v>11611</v>
      </c>
      <c r="N86" s="788" t="s">
        <v>11612</v>
      </c>
      <c r="O86" s="788"/>
      <c r="P86" s="875" t="s">
        <v>11613</v>
      </c>
      <c r="Q86" s="604"/>
      <c r="R86" s="866" t="s">
        <v>11614</v>
      </c>
      <c r="S86" s="866" t="s">
        <v>11615</v>
      </c>
      <c r="T86" s="866" t="s">
        <v>11616</v>
      </c>
      <c r="U86" s="866" t="s">
        <v>11617</v>
      </c>
      <c r="V86" s="866" t="s">
        <v>11618</v>
      </c>
      <c r="W86" s="517" t="s">
        <v>11601</v>
      </c>
      <c r="X86" s="517" t="s">
        <v>11601</v>
      </c>
      <c r="Y86" s="517" t="s">
        <v>11619</v>
      </c>
      <c r="Z86" s="866" t="s">
        <v>11620</v>
      </c>
      <c r="AA86" s="866" t="s">
        <v>11621</v>
      </c>
      <c r="AB86" s="866" t="s">
        <v>11622</v>
      </c>
      <c r="AC86" s="870" t="s">
        <v>11623</v>
      </c>
    </row>
    <row r="87" spans="1:30" ht="12.75" customHeight="1">
      <c r="A87" s="496">
        <v>4</v>
      </c>
      <c r="B87" s="512" t="s">
        <v>11624</v>
      </c>
      <c r="C87" s="517" t="s">
        <v>11625</v>
      </c>
      <c r="D87" s="513" t="s">
        <v>11626</v>
      </c>
      <c r="E87" s="514" t="s">
        <v>11627</v>
      </c>
      <c r="F87" s="786" t="s">
        <v>11628</v>
      </c>
      <c r="G87" s="795" t="s">
        <v>11629</v>
      </c>
      <c r="H87" s="787" t="s">
        <v>11630</v>
      </c>
      <c r="I87" s="788" t="s">
        <v>11631</v>
      </c>
      <c r="J87" s="788" t="s">
        <v>11632</v>
      </c>
      <c r="K87" s="787" t="s">
        <v>11633</v>
      </c>
      <c r="L87" s="793" t="s">
        <v>11634</v>
      </c>
      <c r="M87" s="788" t="s">
        <v>11635</v>
      </c>
      <c r="N87" s="788" t="s">
        <v>11636</v>
      </c>
      <c r="O87" s="788"/>
      <c r="P87" s="875" t="s">
        <v>11637</v>
      </c>
      <c r="Q87" s="604"/>
      <c r="R87" s="866" t="s">
        <v>11638</v>
      </c>
      <c r="S87" s="866" t="s">
        <v>11639</v>
      </c>
      <c r="T87" s="866" t="s">
        <v>11640</v>
      </c>
      <c r="U87" s="866" t="s">
        <v>11641</v>
      </c>
      <c r="V87" s="866" t="s">
        <v>11642</v>
      </c>
      <c r="W87" s="517" t="s">
        <v>11625</v>
      </c>
      <c r="X87" s="517" t="s">
        <v>11625</v>
      </c>
      <c r="Y87" s="517" t="s">
        <v>11643</v>
      </c>
      <c r="Z87" s="866" t="s">
        <v>11644</v>
      </c>
      <c r="AA87" s="866" t="s">
        <v>11645</v>
      </c>
      <c r="AB87" s="866" t="s">
        <v>11646</v>
      </c>
      <c r="AC87" s="870" t="s">
        <v>11647</v>
      </c>
    </row>
    <row r="88" spans="1:30" ht="12.75" customHeight="1">
      <c r="A88" s="496">
        <v>5</v>
      </c>
      <c r="B88" s="584" t="s">
        <v>11648</v>
      </c>
      <c r="C88" s="585" t="s">
        <v>11649</v>
      </c>
      <c r="D88" s="586" t="s">
        <v>11650</v>
      </c>
      <c r="E88" s="587" t="s">
        <v>11651</v>
      </c>
      <c r="F88" s="790" t="s">
        <v>11652</v>
      </c>
      <c r="G88" s="881" t="s">
        <v>11653</v>
      </c>
      <c r="H88" s="791" t="s">
        <v>11654</v>
      </c>
      <c r="I88" s="792" t="s">
        <v>11655</v>
      </c>
      <c r="J88" s="792" t="s">
        <v>11656</v>
      </c>
      <c r="K88" s="791" t="s">
        <v>11657</v>
      </c>
      <c r="L88" s="796" t="s">
        <v>11658</v>
      </c>
      <c r="M88" s="792" t="s">
        <v>11659</v>
      </c>
      <c r="N88" s="792" t="s">
        <v>11660</v>
      </c>
      <c r="O88" s="792"/>
      <c r="P88" s="880" t="s">
        <v>11661</v>
      </c>
      <c r="Q88" s="604"/>
      <c r="R88" s="867" t="s">
        <v>11662</v>
      </c>
      <c r="S88" s="868" t="s">
        <v>11663</v>
      </c>
      <c r="T88" s="868" t="s">
        <v>11664</v>
      </c>
      <c r="U88" s="868" t="s">
        <v>11665</v>
      </c>
      <c r="V88" s="868" t="s">
        <v>11666</v>
      </c>
      <c r="W88" s="585" t="s">
        <v>11649</v>
      </c>
      <c r="X88" s="585" t="s">
        <v>11649</v>
      </c>
      <c r="Y88" s="585" t="s">
        <v>11667</v>
      </c>
      <c r="Z88" s="868" t="s">
        <v>11668</v>
      </c>
      <c r="AA88" s="868" t="s">
        <v>11669</v>
      </c>
      <c r="AB88" s="868" t="s">
        <v>11670</v>
      </c>
      <c r="AC88" s="871" t="s">
        <v>11671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11672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11673</v>
      </c>
      <c r="D91" s="581" t="s">
        <v>93</v>
      </c>
      <c r="E91" s="696" t="s">
        <v>11674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11675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11676</v>
      </c>
      <c r="N94" s="575"/>
      <c r="O94" s="597" t="s">
        <v>3231</v>
      </c>
      <c r="P94" s="515" t="s">
        <v>11677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11678</v>
      </c>
      <c r="Z94" s="572" t="s">
        <v>1759</v>
      </c>
      <c r="AA94" s="573"/>
      <c r="AB94" s="559" t="s">
        <v>11679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11680</v>
      </c>
      <c r="E95" s="504" t="s">
        <v>97</v>
      </c>
      <c r="F95" s="578"/>
      <c r="G95" s="515" t="s">
        <v>11681</v>
      </c>
      <c r="H95" s="578" t="s">
        <v>691</v>
      </c>
      <c r="I95" s="515" t="s">
        <v>11682</v>
      </c>
      <c r="J95" s="504" t="s">
        <v>491</v>
      </c>
      <c r="K95" s="578"/>
      <c r="L95" s="515" t="s">
        <v>11683</v>
      </c>
      <c r="M95" s="578"/>
      <c r="O95" s="597" t="s">
        <v>3232</v>
      </c>
      <c r="P95" s="515" t="s">
        <v>11684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11685</v>
      </c>
      <c r="Z95" s="572" t="s">
        <v>1760</v>
      </c>
      <c r="AA95" s="573"/>
      <c r="AB95" s="559" t="s">
        <v>11686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11687</v>
      </c>
      <c r="E96" s="504" t="s">
        <v>2287</v>
      </c>
      <c r="F96" s="578"/>
      <c r="G96" s="509" t="s">
        <v>11688</v>
      </c>
      <c r="H96" s="578" t="s">
        <v>692</v>
      </c>
      <c r="I96" s="509" t="s">
        <v>11689</v>
      </c>
      <c r="J96" s="504" t="s">
        <v>489</v>
      </c>
      <c r="K96" s="578"/>
      <c r="L96" s="590" t="s">
        <v>11690</v>
      </c>
      <c r="M96" s="578"/>
      <c r="N96" s="578"/>
      <c r="O96" s="597" t="s">
        <v>3233</v>
      </c>
      <c r="P96" s="515" t="s">
        <v>11691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11692</v>
      </c>
      <c r="E97" s="504" t="s">
        <v>2286</v>
      </c>
      <c r="F97" s="578"/>
      <c r="G97" s="509" t="s">
        <v>11693</v>
      </c>
      <c r="H97" s="578" t="s">
        <v>693</v>
      </c>
      <c r="I97" s="509" t="s">
        <v>11694</v>
      </c>
      <c r="J97" s="504" t="s">
        <v>99</v>
      </c>
      <c r="K97" s="578"/>
      <c r="L97" s="694" t="s">
        <v>11695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11696</v>
      </c>
      <c r="M98" s="578"/>
      <c r="N98" s="578"/>
      <c r="O98" s="597" t="s">
        <v>98</v>
      </c>
      <c r="P98" s="801" t="s">
        <v>11697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11698</v>
      </c>
      <c r="D99" s="579"/>
      <c r="E99" s="579" t="s">
        <v>689</v>
      </c>
      <c r="F99" s="579"/>
      <c r="G99" s="884" t="s">
        <v>11699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11700</v>
      </c>
      <c r="W99" s="822"/>
      <c r="X99" s="822"/>
      <c r="Y99" s="823" t="s">
        <v>11701</v>
      </c>
      <c r="Z99" s="824" t="s">
        <v>11702</v>
      </c>
      <c r="AA99" s="825"/>
      <c r="AB99" s="540"/>
      <c r="AC99" s="541" t="s">
        <v>1655</v>
      </c>
      <c r="AD99" s="539" t="s">
        <v>11693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11703</v>
      </c>
      <c r="V100" s="827" t="s">
        <v>11704</v>
      </c>
      <c r="W100" s="828"/>
      <c r="X100" s="828"/>
      <c r="Y100" s="829" t="s">
        <v>1362</v>
      </c>
      <c r="Z100" s="830" t="s">
        <v>2740</v>
      </c>
      <c r="AA100" s="831" t="s">
        <v>11705</v>
      </c>
      <c r="AB100" s="543" t="s">
        <v>11706</v>
      </c>
      <c r="AC100" s="541" t="s">
        <v>1656</v>
      </c>
      <c r="AD100" s="557" t="s">
        <v>11688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11707</v>
      </c>
      <c r="V101" s="827" t="s">
        <v>11708</v>
      </c>
      <c r="W101" s="828"/>
      <c r="X101" s="828"/>
      <c r="Y101" s="829">
        <v>1</v>
      </c>
      <c r="Z101" s="830" t="s">
        <v>2742</v>
      </c>
      <c r="AA101" s="831" t="s">
        <v>11709</v>
      </c>
      <c r="AB101" s="543" t="s">
        <v>11710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11711</v>
      </c>
      <c r="E102" s="578"/>
      <c r="F102" s="578"/>
      <c r="G102" s="490" t="s">
        <v>103</v>
      </c>
      <c r="H102" s="515"/>
      <c r="I102" s="578" t="s">
        <v>11712</v>
      </c>
      <c r="J102" s="578" t="s">
        <v>104</v>
      </c>
      <c r="K102" s="695" t="s">
        <v>11713</v>
      </c>
      <c r="L102" s="578"/>
      <c r="M102" s="490" t="s">
        <v>2744</v>
      </c>
      <c r="N102" s="578" t="s">
        <v>11714</v>
      </c>
      <c r="O102" s="758" t="s">
        <v>2746</v>
      </c>
      <c r="P102" s="695" t="s">
        <v>11715</v>
      </c>
      <c r="Q102" s="484"/>
      <c r="S102" s="542">
        <v>4</v>
      </c>
      <c r="T102" s="832" t="s">
        <v>11716</v>
      </c>
      <c r="U102" s="833" t="s">
        <v>11717</v>
      </c>
      <c r="V102" s="827" t="s">
        <v>11718</v>
      </c>
      <c r="W102" s="828" t="s">
        <v>11719</v>
      </c>
      <c r="X102" s="834" t="s">
        <v>11720</v>
      </c>
      <c r="Y102" s="829" t="s">
        <v>2748</v>
      </c>
      <c r="Z102" s="830" t="s">
        <v>11721</v>
      </c>
      <c r="AA102" s="831" t="s">
        <v>11722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11723</v>
      </c>
      <c r="E103" s="578"/>
      <c r="F103" s="578"/>
      <c r="G103" s="504" t="s">
        <v>106</v>
      </c>
      <c r="H103" s="578"/>
      <c r="I103" s="578"/>
      <c r="J103" s="578"/>
      <c r="K103" s="515" t="s">
        <v>11724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11725</v>
      </c>
      <c r="U103" s="833" t="s">
        <v>11726</v>
      </c>
      <c r="V103" s="827" t="s">
        <v>11727</v>
      </c>
      <c r="W103" s="828" t="s">
        <v>11728</v>
      </c>
      <c r="X103" s="834" t="s">
        <v>11729</v>
      </c>
      <c r="Y103" s="829" t="s">
        <v>2752</v>
      </c>
      <c r="Z103" s="830" t="s">
        <v>11730</v>
      </c>
      <c r="AA103" s="831" t="s">
        <v>11731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11732</v>
      </c>
      <c r="O104" s="758" t="s">
        <v>2758</v>
      </c>
      <c r="P104" s="695" t="s">
        <v>11733</v>
      </c>
      <c r="Q104" s="484"/>
      <c r="S104" s="542">
        <v>6</v>
      </c>
      <c r="T104" s="832" t="s">
        <v>11734</v>
      </c>
      <c r="U104" s="833" t="s">
        <v>11735</v>
      </c>
      <c r="V104" s="827" t="s">
        <v>11736</v>
      </c>
      <c r="W104" s="828" t="s">
        <v>11737</v>
      </c>
      <c r="X104" s="834" t="s">
        <v>11738</v>
      </c>
      <c r="Y104" s="829" t="s">
        <v>2760</v>
      </c>
      <c r="Z104" s="830" t="s">
        <v>11739</v>
      </c>
      <c r="AA104" s="831" t="s">
        <v>11740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11741</v>
      </c>
      <c r="U105" s="833" t="s">
        <v>11742</v>
      </c>
      <c r="V105" s="827" t="s">
        <v>11743</v>
      </c>
      <c r="W105" s="828" t="s">
        <v>11744</v>
      </c>
      <c r="X105" s="834" t="s">
        <v>11745</v>
      </c>
      <c r="Y105" s="829" t="s">
        <v>2764</v>
      </c>
      <c r="Z105" s="830" t="s">
        <v>11746</v>
      </c>
      <c r="AA105" s="831" t="s">
        <v>11747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11748</v>
      </c>
      <c r="U106" s="833" t="s">
        <v>11749</v>
      </c>
      <c r="V106" s="827" t="s">
        <v>11750</v>
      </c>
      <c r="W106" s="828" t="s">
        <v>11751</v>
      </c>
      <c r="X106" s="834" t="s">
        <v>11752</v>
      </c>
      <c r="Y106" s="829" t="s">
        <v>2766</v>
      </c>
      <c r="Z106" s="830" t="s">
        <v>11753</v>
      </c>
      <c r="AA106" s="831" t="s">
        <v>11754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11755</v>
      </c>
      <c r="U107" s="833" t="s">
        <v>11756</v>
      </c>
      <c r="V107" s="827" t="s">
        <v>11757</v>
      </c>
      <c r="W107" s="828" t="s">
        <v>11758</v>
      </c>
      <c r="X107" s="834" t="s">
        <v>11759</v>
      </c>
      <c r="Y107" s="829" t="s">
        <v>2768</v>
      </c>
      <c r="Z107" s="830" t="s">
        <v>11760</v>
      </c>
      <c r="AA107" s="831" t="s">
        <v>11761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11762</v>
      </c>
      <c r="U108" s="833" t="s">
        <v>11763</v>
      </c>
      <c r="V108" s="827" t="s">
        <v>11764</v>
      </c>
      <c r="W108" s="828" t="s">
        <v>11765</v>
      </c>
      <c r="X108" s="834" t="s">
        <v>11766</v>
      </c>
      <c r="Y108" s="829" t="s">
        <v>2770</v>
      </c>
      <c r="Z108" s="830" t="s">
        <v>11767</v>
      </c>
      <c r="AA108" s="831" t="s">
        <v>11768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11769</v>
      </c>
      <c r="U109" s="833" t="s">
        <v>11770</v>
      </c>
      <c r="V109" s="827" t="s">
        <v>11771</v>
      </c>
      <c r="W109" s="828" t="s">
        <v>11772</v>
      </c>
      <c r="X109" s="834" t="s">
        <v>11773</v>
      </c>
      <c r="Y109" s="829" t="s">
        <v>2774</v>
      </c>
      <c r="Z109" s="830" t="s">
        <v>11774</v>
      </c>
      <c r="AA109" s="831" t="s">
        <v>11775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11776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11777</v>
      </c>
      <c r="U110" s="833" t="s">
        <v>11778</v>
      </c>
      <c r="V110" s="827" t="s">
        <v>11779</v>
      </c>
      <c r="W110" s="828" t="s">
        <v>11780</v>
      </c>
      <c r="X110" s="834" t="s">
        <v>11781</v>
      </c>
      <c r="Y110" s="829" t="s">
        <v>2779</v>
      </c>
      <c r="Z110" s="830" t="s">
        <v>11782</v>
      </c>
      <c r="AA110" s="831" t="s">
        <v>11783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11784</v>
      </c>
      <c r="U111" s="833" t="s">
        <v>11785</v>
      </c>
      <c r="V111" s="827" t="s">
        <v>11786</v>
      </c>
      <c r="W111" s="828" t="s">
        <v>11787</v>
      </c>
      <c r="X111" s="834" t="s">
        <v>11788</v>
      </c>
      <c r="Y111" s="829" t="s">
        <v>2783</v>
      </c>
      <c r="Z111" s="830" t="s">
        <v>11789</v>
      </c>
      <c r="AA111" s="831" t="s">
        <v>11790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11791</v>
      </c>
      <c r="U112" s="833" t="s">
        <v>11792</v>
      </c>
      <c r="V112" s="827" t="s">
        <v>11793</v>
      </c>
      <c r="W112" s="828" t="s">
        <v>11794</v>
      </c>
      <c r="X112" s="834" t="s">
        <v>11795</v>
      </c>
      <c r="Y112" s="829" t="s">
        <v>2787</v>
      </c>
      <c r="Z112" s="830" t="s">
        <v>11796</v>
      </c>
      <c r="AA112" s="831" t="s">
        <v>11797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11798</v>
      </c>
      <c r="U113" s="836" t="s">
        <v>11799</v>
      </c>
      <c r="V113" s="837" t="s">
        <v>11800</v>
      </c>
      <c r="W113" s="838" t="s">
        <v>11801</v>
      </c>
      <c r="X113" s="839" t="s">
        <v>11802</v>
      </c>
      <c r="Y113" s="840" t="s">
        <v>2791</v>
      </c>
      <c r="Z113" s="841" t="s">
        <v>11803</v>
      </c>
      <c r="AA113" s="842" t="s">
        <v>11804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11805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11679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11806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11807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11808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11681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11809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11810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11811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11812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11813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11814</v>
      </c>
      <c r="L131" s="502"/>
      <c r="N131" s="650" t="s">
        <v>673</v>
      </c>
      <c r="O131" s="672" t="s">
        <v>11815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11816</v>
      </c>
      <c r="G132" s="652" t="s">
        <v>2830</v>
      </c>
      <c r="H132" s="505"/>
      <c r="I132" s="502"/>
      <c r="J132" s="653" t="s">
        <v>669</v>
      </c>
      <c r="K132" s="673" t="s">
        <v>11817</v>
      </c>
      <c r="L132" s="502"/>
      <c r="N132" s="650" t="s">
        <v>674</v>
      </c>
      <c r="O132" s="673" t="s">
        <v>11818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11819</v>
      </c>
      <c r="L133" s="502"/>
      <c r="N133" s="650" t="s">
        <v>675</v>
      </c>
      <c r="O133" s="673" t="s">
        <v>11820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11821</v>
      </c>
      <c r="L134" s="502"/>
      <c r="N134" s="650" t="s">
        <v>676</v>
      </c>
      <c r="O134" s="673" t="s">
        <v>11822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11823</v>
      </c>
      <c r="L135" s="502"/>
      <c r="N135" s="650" t="s">
        <v>677</v>
      </c>
      <c r="O135" s="673" t="s">
        <v>11824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20" priority="3">
      <formula>$L$10="DIECASTING_MATL"</formula>
    </cfRule>
  </conditionalFormatting>
  <conditionalFormatting sqref="L13:L14">
    <cfRule type="expression" dxfId="19" priority="2">
      <formula>$L$10="TUBE"</formula>
    </cfRule>
  </conditionalFormatting>
  <conditionalFormatting sqref="L15">
    <cfRule type="expression" dxfId="18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22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11825</v>
      </c>
      <c r="D5" s="502"/>
      <c r="E5" s="489" t="s">
        <v>156</v>
      </c>
      <c r="F5" s="476" t="s">
        <v>11826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11827</v>
      </c>
      <c r="D6" s="502"/>
      <c r="E6" s="489" t="s">
        <v>490</v>
      </c>
      <c r="F6" s="522" t="s">
        <v>11828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11829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11830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12935</v>
      </c>
      <c r="D10" s="620"/>
      <c r="E10" s="621" t="s">
        <v>360</v>
      </c>
      <c r="F10" s="670" t="s">
        <v>11831</v>
      </c>
      <c r="G10" s="505"/>
      <c r="H10" s="621" t="s">
        <v>62</v>
      </c>
      <c r="I10" s="520" t="s">
        <v>11832</v>
      </c>
      <c r="J10" s="505"/>
      <c r="K10" s="621" t="s">
        <v>661</v>
      </c>
      <c r="L10" s="562" t="s">
        <v>11833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11834</v>
      </c>
      <c r="W10" s="500"/>
      <c r="X10" s="500"/>
      <c r="Y10" s="873" t="s">
        <v>59</v>
      </c>
      <c r="AB10" s="615"/>
      <c r="AD10" s="502"/>
      <c r="BP10" s="798" t="s">
        <v>11835</v>
      </c>
    </row>
    <row r="11" spans="1:68" ht="12.75" customHeight="1">
      <c r="A11" s="612" t="s">
        <v>436</v>
      </c>
      <c r="B11" s="502"/>
      <c r="C11" s="562" t="s">
        <v>11836</v>
      </c>
      <c r="D11" s="502"/>
      <c r="E11" s="621" t="s">
        <v>57</v>
      </c>
      <c r="F11" s="813" t="s">
        <v>11837</v>
      </c>
      <c r="G11" s="492" t="s">
        <v>58</v>
      </c>
      <c r="H11" s="621" t="s">
        <v>53</v>
      </c>
      <c r="I11" s="811" t="s">
        <v>11838</v>
      </c>
      <c r="J11" s="492" t="s">
        <v>54</v>
      </c>
      <c r="K11" s="621" t="s">
        <v>3525</v>
      </c>
      <c r="L11" s="811" t="s">
        <v>11839</v>
      </c>
      <c r="M11" s="492" t="s">
        <v>3531</v>
      </c>
      <c r="N11" s="621" t="s">
        <v>455</v>
      </c>
      <c r="O11" s="520" t="s">
        <v>11840</v>
      </c>
      <c r="P11" s="492"/>
      <c r="Q11" s="614"/>
      <c r="R11" s="752" t="s">
        <v>655</v>
      </c>
      <c r="S11" s="520" t="s">
        <v>11841</v>
      </c>
      <c r="T11" s="615"/>
      <c r="U11" s="621" t="s">
        <v>2612</v>
      </c>
      <c r="V11" s="520" t="s">
        <v>11842</v>
      </c>
      <c r="W11" s="500"/>
      <c r="X11" s="500"/>
      <c r="Y11" s="873" t="s">
        <v>59</v>
      </c>
      <c r="BP11" s="485" t="s">
        <v>11843</v>
      </c>
    </row>
    <row r="12" spans="1:68" ht="12.75" customHeight="1">
      <c r="A12" s="489" t="s">
        <v>359</v>
      </c>
      <c r="B12" s="492"/>
      <c r="C12" s="562" t="s">
        <v>11844</v>
      </c>
      <c r="D12" s="502"/>
      <c r="E12" s="621" t="s">
        <v>3259</v>
      </c>
      <c r="F12" s="521" t="s">
        <v>11845</v>
      </c>
      <c r="G12" s="492" t="s">
        <v>59</v>
      </c>
      <c r="H12" s="621" t="s">
        <v>3516</v>
      </c>
      <c r="I12" s="858" t="s">
        <v>11846</v>
      </c>
      <c r="J12" s="492" t="s">
        <v>3519</v>
      </c>
      <c r="K12" s="621" t="s">
        <v>3526</v>
      </c>
      <c r="L12" s="798" t="s">
        <v>11847</v>
      </c>
      <c r="M12" s="544" t="s">
        <v>65</v>
      </c>
      <c r="N12" s="621" t="s">
        <v>162</v>
      </c>
      <c r="O12" s="521" t="s">
        <v>11848</v>
      </c>
      <c r="P12" s="492"/>
      <c r="Q12" s="614"/>
      <c r="R12" s="752"/>
      <c r="S12" s="817"/>
      <c r="T12" s="615"/>
      <c r="U12" s="621" t="s">
        <v>2614</v>
      </c>
      <c r="V12" s="671" t="s">
        <v>11849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11850</v>
      </c>
      <c r="D13" s="489" t="s">
        <v>59</v>
      </c>
      <c r="E13" s="621" t="s">
        <v>60</v>
      </c>
      <c r="F13" s="668" t="s">
        <v>11851</v>
      </c>
      <c r="G13" s="492" t="s">
        <v>59</v>
      </c>
      <c r="H13" s="621" t="s">
        <v>3517</v>
      </c>
      <c r="I13" s="859" t="s">
        <v>11852</v>
      </c>
      <c r="J13" s="492" t="s">
        <v>3519</v>
      </c>
      <c r="K13" s="621" t="s">
        <v>3520</v>
      </c>
      <c r="L13" s="861" t="s">
        <v>11853</v>
      </c>
      <c r="M13" s="492" t="s">
        <v>3522</v>
      </c>
      <c r="N13" s="621" t="s">
        <v>63</v>
      </c>
      <c r="O13" s="478" t="s">
        <v>11854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11855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11856</v>
      </c>
      <c r="G14" s="492"/>
      <c r="H14" s="621" t="s">
        <v>3518</v>
      </c>
      <c r="I14" s="860" t="s">
        <v>11857</v>
      </c>
      <c r="J14" s="492"/>
      <c r="K14" s="621" t="s">
        <v>3521</v>
      </c>
      <c r="L14" s="862" t="s">
        <v>11858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11859</v>
      </c>
      <c r="T14" s="615"/>
      <c r="U14" s="621" t="s">
        <v>2617</v>
      </c>
      <c r="V14" s="671" t="s">
        <v>11860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11861</v>
      </c>
      <c r="D15" s="544" t="s">
        <v>65</v>
      </c>
      <c r="E15" s="621" t="s">
        <v>61</v>
      </c>
      <c r="F15" s="668" t="s">
        <v>11862</v>
      </c>
      <c r="G15" s="489" t="s">
        <v>59</v>
      </c>
      <c r="H15" s="621" t="s">
        <v>67</v>
      </c>
      <c r="I15" s="798" t="s">
        <v>11863</v>
      </c>
      <c r="J15" s="492"/>
      <c r="K15" s="621" t="s">
        <v>3523</v>
      </c>
      <c r="L15" s="862" t="s">
        <v>11864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11865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11866</v>
      </c>
      <c r="G16" s="492"/>
      <c r="H16" s="677" t="s">
        <v>665</v>
      </c>
      <c r="I16" s="519" t="s">
        <v>11867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11868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11869</v>
      </c>
      <c r="D19" s="492" t="s">
        <v>471</v>
      </c>
      <c r="E19" s="590" t="s">
        <v>11870</v>
      </c>
      <c r="F19" s="489" t="s">
        <v>626</v>
      </c>
      <c r="G19" s="692" t="s">
        <v>11871</v>
      </c>
      <c r="H19" s="489" t="s">
        <v>624</v>
      </c>
      <c r="I19" s="590" t="s">
        <v>11872</v>
      </c>
      <c r="J19" s="505" t="s">
        <v>625</v>
      </c>
      <c r="K19" s="692" t="s">
        <v>11873</v>
      </c>
      <c r="L19" s="489" t="s">
        <v>785</v>
      </c>
      <c r="M19" s="518" t="s">
        <v>11874</v>
      </c>
      <c r="N19" s="505" t="s">
        <v>689</v>
      </c>
      <c r="O19" s="518" t="s">
        <v>11875</v>
      </c>
      <c r="P19" s="492"/>
      <c r="Q19" s="614"/>
      <c r="R19" s="492"/>
      <c r="S19" s="590" t="s">
        <v>11876</v>
      </c>
    </row>
    <row r="20" spans="1:44" ht="12.75" customHeight="1">
      <c r="A20" s="499" t="s">
        <v>70</v>
      </c>
      <c r="B20" s="489" t="s">
        <v>504</v>
      </c>
      <c r="C20" s="569" t="s">
        <v>11877</v>
      </c>
      <c r="D20" s="492" t="s">
        <v>471</v>
      </c>
      <c r="E20" s="569" t="s">
        <v>11878</v>
      </c>
      <c r="F20" s="489" t="s">
        <v>626</v>
      </c>
      <c r="G20" s="693" t="s">
        <v>11879</v>
      </c>
      <c r="H20" s="489" t="s">
        <v>624</v>
      </c>
      <c r="I20" s="569" t="s">
        <v>11880</v>
      </c>
      <c r="J20" s="505" t="s">
        <v>625</v>
      </c>
      <c r="K20" s="693" t="s">
        <v>11881</v>
      </c>
      <c r="L20" s="489" t="s">
        <v>785</v>
      </c>
      <c r="M20" s="516" t="s">
        <v>11882</v>
      </c>
      <c r="N20" s="505" t="s">
        <v>689</v>
      </c>
      <c r="O20" s="516" t="s">
        <v>11883</v>
      </c>
      <c r="P20" s="492"/>
      <c r="Q20" s="614"/>
      <c r="R20" s="492"/>
      <c r="S20" s="569" t="s">
        <v>11884</v>
      </c>
    </row>
    <row r="21" spans="1:44" ht="12.75" customHeight="1">
      <c r="A21" s="499" t="s">
        <v>72</v>
      </c>
      <c r="B21" s="489" t="s">
        <v>504</v>
      </c>
      <c r="C21" s="569" t="s">
        <v>11885</v>
      </c>
      <c r="D21" s="492" t="s">
        <v>471</v>
      </c>
      <c r="E21" s="569" t="s">
        <v>11886</v>
      </c>
      <c r="F21" s="489" t="s">
        <v>626</v>
      </c>
      <c r="G21" s="693" t="s">
        <v>11887</v>
      </c>
      <c r="H21" s="489" t="s">
        <v>624</v>
      </c>
      <c r="I21" s="569" t="s">
        <v>11888</v>
      </c>
      <c r="J21" s="505" t="s">
        <v>625</v>
      </c>
      <c r="K21" s="693" t="s">
        <v>11889</v>
      </c>
      <c r="L21" s="489" t="s">
        <v>785</v>
      </c>
      <c r="M21" s="516" t="s">
        <v>11890</v>
      </c>
      <c r="N21" s="505" t="s">
        <v>689</v>
      </c>
      <c r="O21" s="516" t="s">
        <v>11891</v>
      </c>
      <c r="P21" s="492"/>
      <c r="Q21" s="614"/>
      <c r="R21" s="492"/>
      <c r="S21" s="569" t="s">
        <v>11892</v>
      </c>
    </row>
    <row r="22" spans="1:44" ht="12.75" customHeight="1">
      <c r="A22" s="499" t="s">
        <v>74</v>
      </c>
      <c r="B22" s="489" t="s">
        <v>504</v>
      </c>
      <c r="C22" s="569" t="s">
        <v>11893</v>
      </c>
      <c r="D22" s="492" t="s">
        <v>471</v>
      </c>
      <c r="E22" s="569" t="s">
        <v>11894</v>
      </c>
      <c r="F22" s="489" t="s">
        <v>626</v>
      </c>
      <c r="G22" s="693" t="s">
        <v>11895</v>
      </c>
      <c r="H22" s="489" t="s">
        <v>624</v>
      </c>
      <c r="I22" s="569" t="s">
        <v>11896</v>
      </c>
      <c r="J22" s="505" t="s">
        <v>625</v>
      </c>
      <c r="K22" s="693" t="s">
        <v>11897</v>
      </c>
      <c r="L22" s="489" t="s">
        <v>785</v>
      </c>
      <c r="M22" s="516" t="s">
        <v>11898</v>
      </c>
      <c r="N22" s="505" t="s">
        <v>689</v>
      </c>
      <c r="O22" s="516" t="s">
        <v>11899</v>
      </c>
      <c r="P22" s="492"/>
      <c r="Q22" s="614"/>
      <c r="R22" s="492"/>
      <c r="S22" s="569" t="s">
        <v>11900</v>
      </c>
    </row>
    <row r="23" spans="1:44" ht="12.75" customHeight="1">
      <c r="A23" s="499" t="s">
        <v>75</v>
      </c>
      <c r="B23" s="489" t="s">
        <v>504</v>
      </c>
      <c r="C23" s="569" t="s">
        <v>11901</v>
      </c>
      <c r="D23" s="492" t="s">
        <v>471</v>
      </c>
      <c r="E23" s="569" t="s">
        <v>11902</v>
      </c>
      <c r="F23" s="489" t="s">
        <v>626</v>
      </c>
      <c r="G23" s="693" t="s">
        <v>11903</v>
      </c>
      <c r="H23" s="489" t="s">
        <v>624</v>
      </c>
      <c r="I23" s="569" t="s">
        <v>11904</v>
      </c>
      <c r="J23" s="505" t="s">
        <v>625</v>
      </c>
      <c r="K23" s="693" t="s">
        <v>11905</v>
      </c>
      <c r="L23" s="489" t="s">
        <v>785</v>
      </c>
      <c r="M23" s="516" t="s">
        <v>11906</v>
      </c>
      <c r="N23" s="505" t="s">
        <v>689</v>
      </c>
      <c r="O23" s="516" t="s">
        <v>11907</v>
      </c>
      <c r="P23" s="492"/>
      <c r="Q23" s="614"/>
      <c r="R23" s="492"/>
      <c r="S23" s="569" t="s">
        <v>11908</v>
      </c>
    </row>
    <row r="24" spans="1:44" ht="12.75" customHeight="1">
      <c r="A24" s="499" t="s">
        <v>76</v>
      </c>
      <c r="B24" s="505" t="s">
        <v>504</v>
      </c>
      <c r="C24" s="569" t="s">
        <v>11909</v>
      </c>
      <c r="D24" s="492" t="s">
        <v>471</v>
      </c>
      <c r="E24" s="569" t="s">
        <v>11910</v>
      </c>
      <c r="F24" s="489" t="s">
        <v>626</v>
      </c>
      <c r="G24" s="693" t="s">
        <v>11911</v>
      </c>
      <c r="H24" s="489" t="s">
        <v>624</v>
      </c>
      <c r="I24" s="569" t="s">
        <v>11912</v>
      </c>
      <c r="J24" s="505" t="s">
        <v>625</v>
      </c>
      <c r="K24" s="693" t="s">
        <v>11913</v>
      </c>
      <c r="L24" s="489" t="s">
        <v>785</v>
      </c>
      <c r="M24" s="516" t="s">
        <v>11914</v>
      </c>
      <c r="N24" s="505" t="s">
        <v>689</v>
      </c>
      <c r="O24" s="516" t="s">
        <v>11915</v>
      </c>
      <c r="P24" s="492"/>
      <c r="Q24" s="614"/>
      <c r="R24" s="492"/>
      <c r="S24" s="569" t="s">
        <v>11916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11917</v>
      </c>
      <c r="H26" s="805"/>
      <c r="I26" s="805"/>
      <c r="J26" s="804" t="s">
        <v>625</v>
      </c>
      <c r="K26" s="806" t="s">
        <v>11918</v>
      </c>
      <c r="L26" s="805"/>
      <c r="M26" s="805"/>
      <c r="N26" s="747"/>
      <c r="Q26" s="728"/>
      <c r="R26" s="500"/>
      <c r="AR26" s="727" t="s">
        <v>11835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11919</v>
      </c>
      <c r="H27" s="805"/>
      <c r="I27" s="805"/>
      <c r="J27" s="804" t="s">
        <v>625</v>
      </c>
      <c r="K27" s="807" t="s">
        <v>11920</v>
      </c>
      <c r="L27" s="805"/>
      <c r="M27" s="805"/>
      <c r="N27" s="747"/>
      <c r="Q27" s="614"/>
      <c r="AR27" s="727" t="s">
        <v>11843</v>
      </c>
    </row>
    <row r="28" spans="1:44" ht="12.75" customHeight="1">
      <c r="A28" s="499" t="s">
        <v>69</v>
      </c>
      <c r="B28" s="489" t="s">
        <v>504</v>
      </c>
      <c r="C28" s="590" t="s">
        <v>11921</v>
      </c>
      <c r="D28" s="489" t="s">
        <v>471</v>
      </c>
      <c r="E28" s="590" t="s">
        <v>11922</v>
      </c>
      <c r="F28" s="489" t="s">
        <v>626</v>
      </c>
      <c r="G28" s="692" t="s">
        <v>11923</v>
      </c>
      <c r="H28" s="489" t="s">
        <v>624</v>
      </c>
      <c r="I28" s="590" t="s">
        <v>11924</v>
      </c>
      <c r="J28" s="505" t="s">
        <v>625</v>
      </c>
      <c r="K28" s="692" t="s">
        <v>11925</v>
      </c>
      <c r="L28" s="505" t="s">
        <v>785</v>
      </c>
      <c r="M28" s="519" t="s">
        <v>11926</v>
      </c>
      <c r="N28" s="505" t="s">
        <v>689</v>
      </c>
      <c r="O28" s="519" t="s">
        <v>11927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11928</v>
      </c>
      <c r="D29" s="489" t="s">
        <v>471</v>
      </c>
      <c r="E29" s="569" t="s">
        <v>11929</v>
      </c>
      <c r="F29" s="489" t="s">
        <v>626</v>
      </c>
      <c r="G29" s="693" t="s">
        <v>11930</v>
      </c>
      <c r="H29" s="489" t="s">
        <v>624</v>
      </c>
      <c r="I29" s="569" t="s">
        <v>11931</v>
      </c>
      <c r="J29" s="505" t="s">
        <v>625</v>
      </c>
      <c r="K29" s="693" t="s">
        <v>11932</v>
      </c>
      <c r="L29" s="505" t="s">
        <v>785</v>
      </c>
      <c r="M29" s="516" t="s">
        <v>11933</v>
      </c>
      <c r="N29" s="505" t="s">
        <v>689</v>
      </c>
      <c r="O29" s="516" t="s">
        <v>11934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11935</v>
      </c>
      <c r="D30" s="489" t="s">
        <v>471</v>
      </c>
      <c r="E30" s="569" t="s">
        <v>11936</v>
      </c>
      <c r="F30" s="489" t="s">
        <v>626</v>
      </c>
      <c r="G30" s="693" t="s">
        <v>11937</v>
      </c>
      <c r="H30" s="489" t="s">
        <v>624</v>
      </c>
      <c r="I30" s="569" t="s">
        <v>11938</v>
      </c>
      <c r="J30" s="505" t="s">
        <v>625</v>
      </c>
      <c r="K30" s="693" t="s">
        <v>11939</v>
      </c>
      <c r="L30" s="505" t="s">
        <v>785</v>
      </c>
      <c r="M30" s="516" t="s">
        <v>11940</v>
      </c>
      <c r="N30" s="505" t="s">
        <v>689</v>
      </c>
      <c r="O30" s="516" t="s">
        <v>11941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11942</v>
      </c>
      <c r="D31" s="489" t="s">
        <v>471</v>
      </c>
      <c r="E31" s="569" t="s">
        <v>11943</v>
      </c>
      <c r="F31" s="489" t="s">
        <v>626</v>
      </c>
      <c r="G31" s="693" t="s">
        <v>11944</v>
      </c>
      <c r="H31" s="489" t="s">
        <v>624</v>
      </c>
      <c r="I31" s="569" t="s">
        <v>11945</v>
      </c>
      <c r="J31" s="505" t="s">
        <v>625</v>
      </c>
      <c r="K31" s="693" t="s">
        <v>11946</v>
      </c>
      <c r="L31" s="505" t="s">
        <v>785</v>
      </c>
      <c r="M31" s="516" t="s">
        <v>11947</v>
      </c>
      <c r="N31" s="505" t="s">
        <v>689</v>
      </c>
      <c r="O31" s="516" t="s">
        <v>11948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11949</v>
      </c>
      <c r="D32" s="489" t="s">
        <v>471</v>
      </c>
      <c r="E32" s="569" t="s">
        <v>11950</v>
      </c>
      <c r="F32" s="489" t="s">
        <v>626</v>
      </c>
      <c r="G32" s="693" t="s">
        <v>11951</v>
      </c>
      <c r="H32" s="489" t="s">
        <v>624</v>
      </c>
      <c r="I32" s="569" t="s">
        <v>11952</v>
      </c>
      <c r="J32" s="505" t="s">
        <v>625</v>
      </c>
      <c r="K32" s="693" t="s">
        <v>11953</v>
      </c>
      <c r="L32" s="505" t="s">
        <v>785</v>
      </c>
      <c r="M32" s="516" t="s">
        <v>11954</v>
      </c>
      <c r="N32" s="505" t="s">
        <v>689</v>
      </c>
      <c r="O32" s="516" t="s">
        <v>11955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11956</v>
      </c>
      <c r="D33" s="489" t="s">
        <v>471</v>
      </c>
      <c r="E33" s="569" t="s">
        <v>11957</v>
      </c>
      <c r="F33" s="489" t="s">
        <v>626</v>
      </c>
      <c r="G33" s="693" t="s">
        <v>11958</v>
      </c>
      <c r="H33" s="489" t="s">
        <v>624</v>
      </c>
      <c r="I33" s="569" t="s">
        <v>11959</v>
      </c>
      <c r="J33" s="505" t="s">
        <v>625</v>
      </c>
      <c r="K33" s="693" t="s">
        <v>11960</v>
      </c>
      <c r="L33" s="505" t="s">
        <v>785</v>
      </c>
      <c r="M33" s="516" t="s">
        <v>11961</v>
      </c>
      <c r="N33" s="505" t="s">
        <v>689</v>
      </c>
      <c r="O33" s="516" t="s">
        <v>11962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11963</v>
      </c>
      <c r="C37" s="492" t="s">
        <v>21</v>
      </c>
      <c r="D37" s="637" t="s">
        <v>11964</v>
      </c>
      <c r="E37" s="621" t="s">
        <v>74</v>
      </c>
      <c r="F37" s="590" t="s">
        <v>11965</v>
      </c>
      <c r="G37" s="492"/>
      <c r="H37" s="489" t="s">
        <v>21</v>
      </c>
      <c r="I37" s="637" t="s">
        <v>11966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11967</v>
      </c>
      <c r="C38" s="492" t="s">
        <v>21</v>
      </c>
      <c r="D38" s="637" t="s">
        <v>11968</v>
      </c>
      <c r="E38" s="621" t="s">
        <v>75</v>
      </c>
      <c r="F38" s="590" t="s">
        <v>11969</v>
      </c>
      <c r="G38" s="492"/>
      <c r="H38" s="489" t="s">
        <v>21</v>
      </c>
      <c r="I38" s="637" t="s">
        <v>11970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11971</v>
      </c>
      <c r="C39" s="492" t="s">
        <v>21</v>
      </c>
      <c r="D39" s="637" t="s">
        <v>11972</v>
      </c>
      <c r="E39" s="621" t="s">
        <v>76</v>
      </c>
      <c r="F39" s="569" t="s">
        <v>11973</v>
      </c>
      <c r="G39" s="492"/>
      <c r="H39" s="492" t="s">
        <v>21</v>
      </c>
      <c r="I39" s="638" t="s">
        <v>11974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11975</v>
      </c>
      <c r="C44" s="517" t="s">
        <v>11976</v>
      </c>
      <c r="D44" s="513" t="s">
        <v>11977</v>
      </c>
      <c r="E44" s="514" t="s">
        <v>11978</v>
      </c>
      <c r="F44" s="786" t="s">
        <v>11979</v>
      </c>
      <c r="G44" s="793" t="s">
        <v>11980</v>
      </c>
      <c r="H44" s="787" t="s">
        <v>11981</v>
      </c>
      <c r="I44" s="788" t="s">
        <v>11982</v>
      </c>
      <c r="J44" s="788" t="s">
        <v>11983</v>
      </c>
      <c r="K44" s="787" t="s">
        <v>11984</v>
      </c>
      <c r="L44" s="793" t="s">
        <v>11985</v>
      </c>
      <c r="M44" s="788" t="s">
        <v>11986</v>
      </c>
      <c r="N44" s="788" t="s">
        <v>11987</v>
      </c>
      <c r="O44" s="788" t="s">
        <v>11988</v>
      </c>
      <c r="P44" s="874" t="s">
        <v>11989</v>
      </c>
      <c r="Q44" s="613"/>
      <c r="S44" s="730" t="s">
        <v>11990</v>
      </c>
    </row>
    <row r="45" spans="1:19" ht="12.75" customHeight="1">
      <c r="A45" s="496">
        <v>2</v>
      </c>
      <c r="B45" s="512" t="s">
        <v>11991</v>
      </c>
      <c r="C45" s="517" t="s">
        <v>11992</v>
      </c>
      <c r="D45" s="513" t="s">
        <v>11993</v>
      </c>
      <c r="E45" s="514" t="s">
        <v>11994</v>
      </c>
      <c r="F45" s="786" t="s">
        <v>11995</v>
      </c>
      <c r="G45" s="793" t="s">
        <v>11996</v>
      </c>
      <c r="H45" s="787" t="s">
        <v>11997</v>
      </c>
      <c r="I45" s="788" t="s">
        <v>11998</v>
      </c>
      <c r="J45" s="788" t="s">
        <v>11999</v>
      </c>
      <c r="K45" s="787" t="s">
        <v>12000</v>
      </c>
      <c r="L45" s="793" t="s">
        <v>12001</v>
      </c>
      <c r="M45" s="788" t="s">
        <v>12002</v>
      </c>
      <c r="N45" s="788" t="s">
        <v>12003</v>
      </c>
      <c r="O45" s="788" t="s">
        <v>12004</v>
      </c>
      <c r="P45" s="875" t="s">
        <v>12005</v>
      </c>
      <c r="Q45" s="603"/>
      <c r="S45" s="731" t="s">
        <v>12006</v>
      </c>
    </row>
    <row r="46" spans="1:19" ht="12.75" customHeight="1">
      <c r="A46" s="496">
        <v>3</v>
      </c>
      <c r="B46" s="512" t="s">
        <v>12007</v>
      </c>
      <c r="C46" s="517" t="s">
        <v>12008</v>
      </c>
      <c r="D46" s="513" t="s">
        <v>12009</v>
      </c>
      <c r="E46" s="514" t="s">
        <v>12010</v>
      </c>
      <c r="F46" s="786" t="s">
        <v>12011</v>
      </c>
      <c r="G46" s="793" t="s">
        <v>12012</v>
      </c>
      <c r="H46" s="787" t="s">
        <v>12013</v>
      </c>
      <c r="I46" s="788" t="s">
        <v>12014</v>
      </c>
      <c r="J46" s="788" t="s">
        <v>12015</v>
      </c>
      <c r="K46" s="787" t="s">
        <v>12016</v>
      </c>
      <c r="L46" s="793" t="s">
        <v>12017</v>
      </c>
      <c r="M46" s="788" t="s">
        <v>12018</v>
      </c>
      <c r="N46" s="788" t="s">
        <v>12019</v>
      </c>
      <c r="O46" s="788" t="s">
        <v>12020</v>
      </c>
      <c r="P46" s="875" t="s">
        <v>12021</v>
      </c>
      <c r="Q46" s="604"/>
      <c r="S46" s="731" t="s">
        <v>12022</v>
      </c>
    </row>
    <row r="47" spans="1:19" ht="12.75" customHeight="1">
      <c r="A47" s="496">
        <v>4</v>
      </c>
      <c r="B47" s="512" t="s">
        <v>12023</v>
      </c>
      <c r="C47" s="517" t="s">
        <v>12024</v>
      </c>
      <c r="D47" s="513" t="s">
        <v>12025</v>
      </c>
      <c r="E47" s="514" t="s">
        <v>12026</v>
      </c>
      <c r="F47" s="786" t="s">
        <v>12027</v>
      </c>
      <c r="G47" s="793" t="s">
        <v>12028</v>
      </c>
      <c r="H47" s="787" t="s">
        <v>12029</v>
      </c>
      <c r="I47" s="788" t="s">
        <v>12030</v>
      </c>
      <c r="J47" s="788" t="s">
        <v>12031</v>
      </c>
      <c r="K47" s="787" t="s">
        <v>12032</v>
      </c>
      <c r="L47" s="793" t="s">
        <v>12033</v>
      </c>
      <c r="M47" s="788" t="s">
        <v>12034</v>
      </c>
      <c r="N47" s="788" t="s">
        <v>12035</v>
      </c>
      <c r="O47" s="788" t="s">
        <v>12036</v>
      </c>
      <c r="P47" s="875" t="s">
        <v>12037</v>
      </c>
      <c r="Q47" s="604"/>
      <c r="S47" s="731" t="s">
        <v>12038</v>
      </c>
    </row>
    <row r="48" spans="1:19" ht="12.75" customHeight="1">
      <c r="A48" s="496">
        <v>5</v>
      </c>
      <c r="B48" s="512" t="s">
        <v>12039</v>
      </c>
      <c r="C48" s="517" t="s">
        <v>12040</v>
      </c>
      <c r="D48" s="513" t="s">
        <v>12041</v>
      </c>
      <c r="E48" s="514" t="s">
        <v>12042</v>
      </c>
      <c r="F48" s="786" t="s">
        <v>12043</v>
      </c>
      <c r="G48" s="793" t="s">
        <v>12044</v>
      </c>
      <c r="H48" s="787" t="s">
        <v>12045</v>
      </c>
      <c r="I48" s="788" t="s">
        <v>12046</v>
      </c>
      <c r="J48" s="788" t="s">
        <v>12047</v>
      </c>
      <c r="K48" s="787" t="s">
        <v>12048</v>
      </c>
      <c r="L48" s="793" t="s">
        <v>12049</v>
      </c>
      <c r="M48" s="788" t="s">
        <v>12050</v>
      </c>
      <c r="N48" s="788" t="s">
        <v>12051</v>
      </c>
      <c r="O48" s="788" t="s">
        <v>12052</v>
      </c>
      <c r="P48" s="875" t="s">
        <v>12053</v>
      </c>
      <c r="Q48" s="604"/>
      <c r="S48" s="731" t="s">
        <v>12054</v>
      </c>
    </row>
    <row r="49" spans="1:19" ht="12.75" customHeight="1">
      <c r="A49" s="496">
        <v>6</v>
      </c>
      <c r="B49" s="512" t="s">
        <v>12055</v>
      </c>
      <c r="C49" s="517" t="s">
        <v>12056</v>
      </c>
      <c r="D49" s="513" t="s">
        <v>12057</v>
      </c>
      <c r="E49" s="514" t="s">
        <v>12058</v>
      </c>
      <c r="F49" s="786" t="s">
        <v>12059</v>
      </c>
      <c r="G49" s="793" t="s">
        <v>12060</v>
      </c>
      <c r="H49" s="787" t="s">
        <v>12061</v>
      </c>
      <c r="I49" s="788" t="s">
        <v>12062</v>
      </c>
      <c r="J49" s="788" t="s">
        <v>12063</v>
      </c>
      <c r="K49" s="787" t="s">
        <v>12064</v>
      </c>
      <c r="L49" s="793" t="s">
        <v>12065</v>
      </c>
      <c r="M49" s="788" t="s">
        <v>12066</v>
      </c>
      <c r="N49" s="788" t="s">
        <v>12067</v>
      </c>
      <c r="O49" s="788" t="s">
        <v>12068</v>
      </c>
      <c r="P49" s="875" t="s">
        <v>12069</v>
      </c>
      <c r="Q49" s="604"/>
      <c r="S49" s="731" t="s">
        <v>12070</v>
      </c>
    </row>
    <row r="50" spans="1:19" ht="12.75" customHeight="1">
      <c r="A50" s="496">
        <v>7</v>
      </c>
      <c r="B50" s="512" t="s">
        <v>12071</v>
      </c>
      <c r="C50" s="517" t="s">
        <v>12072</v>
      </c>
      <c r="D50" s="513" t="s">
        <v>12073</v>
      </c>
      <c r="E50" s="514" t="s">
        <v>12074</v>
      </c>
      <c r="F50" s="786" t="s">
        <v>12075</v>
      </c>
      <c r="G50" s="793" t="s">
        <v>12076</v>
      </c>
      <c r="H50" s="787" t="s">
        <v>12077</v>
      </c>
      <c r="I50" s="788" t="s">
        <v>12078</v>
      </c>
      <c r="J50" s="788" t="s">
        <v>12079</v>
      </c>
      <c r="K50" s="787" t="s">
        <v>12080</v>
      </c>
      <c r="L50" s="793" t="s">
        <v>12081</v>
      </c>
      <c r="M50" s="788" t="s">
        <v>12082</v>
      </c>
      <c r="N50" s="788" t="s">
        <v>12083</v>
      </c>
      <c r="O50" s="788" t="s">
        <v>12084</v>
      </c>
      <c r="P50" s="875" t="s">
        <v>12085</v>
      </c>
      <c r="Q50" s="604"/>
      <c r="S50" s="731" t="s">
        <v>12086</v>
      </c>
    </row>
    <row r="51" spans="1:19" ht="12.75" customHeight="1">
      <c r="A51" s="496">
        <v>8</v>
      </c>
      <c r="B51" s="512" t="s">
        <v>12087</v>
      </c>
      <c r="C51" s="517" t="s">
        <v>12088</v>
      </c>
      <c r="D51" s="513" t="s">
        <v>12089</v>
      </c>
      <c r="E51" s="514" t="s">
        <v>12090</v>
      </c>
      <c r="F51" s="786" t="s">
        <v>12091</v>
      </c>
      <c r="G51" s="793" t="s">
        <v>12092</v>
      </c>
      <c r="H51" s="787" t="s">
        <v>12093</v>
      </c>
      <c r="I51" s="788" t="s">
        <v>12094</v>
      </c>
      <c r="J51" s="788" t="s">
        <v>12095</v>
      </c>
      <c r="K51" s="787" t="s">
        <v>12096</v>
      </c>
      <c r="L51" s="793" t="s">
        <v>12097</v>
      </c>
      <c r="M51" s="788" t="s">
        <v>12098</v>
      </c>
      <c r="N51" s="788" t="s">
        <v>12099</v>
      </c>
      <c r="O51" s="788" t="s">
        <v>12100</v>
      </c>
      <c r="P51" s="875" t="s">
        <v>12101</v>
      </c>
      <c r="Q51" s="604"/>
      <c r="S51" s="731" t="s">
        <v>12102</v>
      </c>
    </row>
    <row r="52" spans="1:19" ht="12.75" customHeight="1">
      <c r="A52" s="496">
        <v>9</v>
      </c>
      <c r="B52" s="512" t="s">
        <v>12103</v>
      </c>
      <c r="C52" s="517" t="s">
        <v>12104</v>
      </c>
      <c r="D52" s="513" t="s">
        <v>12105</v>
      </c>
      <c r="E52" s="514" t="s">
        <v>12106</v>
      </c>
      <c r="F52" s="786" t="s">
        <v>12107</v>
      </c>
      <c r="G52" s="793" t="s">
        <v>12108</v>
      </c>
      <c r="H52" s="787" t="s">
        <v>12109</v>
      </c>
      <c r="I52" s="788" t="s">
        <v>12110</v>
      </c>
      <c r="J52" s="788" t="s">
        <v>12111</v>
      </c>
      <c r="K52" s="787" t="s">
        <v>12112</v>
      </c>
      <c r="L52" s="793" t="s">
        <v>12113</v>
      </c>
      <c r="M52" s="788" t="s">
        <v>12114</v>
      </c>
      <c r="N52" s="788" t="s">
        <v>12115</v>
      </c>
      <c r="O52" s="788" t="s">
        <v>12116</v>
      </c>
      <c r="P52" s="875" t="s">
        <v>12117</v>
      </c>
      <c r="Q52" s="604"/>
      <c r="S52" s="731" t="s">
        <v>12118</v>
      </c>
    </row>
    <row r="53" spans="1:19" ht="12.75" customHeight="1">
      <c r="A53" s="496">
        <v>10</v>
      </c>
      <c r="B53" s="512" t="s">
        <v>12119</v>
      </c>
      <c r="C53" s="517" t="s">
        <v>12120</v>
      </c>
      <c r="D53" s="513" t="s">
        <v>12121</v>
      </c>
      <c r="E53" s="514" t="s">
        <v>12122</v>
      </c>
      <c r="F53" s="786" t="s">
        <v>12123</v>
      </c>
      <c r="G53" s="793" t="s">
        <v>12124</v>
      </c>
      <c r="H53" s="787" t="s">
        <v>12125</v>
      </c>
      <c r="I53" s="788" t="s">
        <v>12126</v>
      </c>
      <c r="J53" s="788" t="s">
        <v>12127</v>
      </c>
      <c r="K53" s="787" t="s">
        <v>12128</v>
      </c>
      <c r="L53" s="793" t="s">
        <v>12129</v>
      </c>
      <c r="M53" s="788" t="s">
        <v>12130</v>
      </c>
      <c r="N53" s="788" t="s">
        <v>12131</v>
      </c>
      <c r="O53" s="788" t="s">
        <v>12132</v>
      </c>
      <c r="P53" s="875" t="s">
        <v>12133</v>
      </c>
      <c r="Q53" s="604"/>
      <c r="S53" s="731" t="s">
        <v>12134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12135</v>
      </c>
    </row>
    <row r="55" spans="1:19" ht="12.75" customHeight="1">
      <c r="A55" s="496">
        <v>1</v>
      </c>
      <c r="B55" s="512" t="s">
        <v>12136</v>
      </c>
      <c r="C55" s="517" t="s">
        <v>12137</v>
      </c>
      <c r="D55" s="513" t="s">
        <v>12138</v>
      </c>
      <c r="E55" s="514" t="s">
        <v>12139</v>
      </c>
      <c r="F55" s="786"/>
      <c r="G55" s="793"/>
      <c r="H55" s="787" t="s">
        <v>12140</v>
      </c>
      <c r="I55" s="788" t="s">
        <v>12141</v>
      </c>
      <c r="J55" s="788" t="s">
        <v>12142</v>
      </c>
      <c r="K55" s="787" t="s">
        <v>12143</v>
      </c>
      <c r="L55" s="793" t="s">
        <v>12144</v>
      </c>
      <c r="M55" s="788" t="s">
        <v>12145</v>
      </c>
      <c r="N55" s="788" t="s">
        <v>12146</v>
      </c>
      <c r="O55" s="788"/>
      <c r="P55" s="874" t="s">
        <v>12147</v>
      </c>
      <c r="Q55" s="604"/>
    </row>
    <row r="56" spans="1:19" ht="12.75" customHeight="1">
      <c r="A56" s="496">
        <v>2</v>
      </c>
      <c r="B56" s="512" t="s">
        <v>12148</v>
      </c>
      <c r="C56" s="517" t="s">
        <v>12149</v>
      </c>
      <c r="D56" s="513" t="s">
        <v>12150</v>
      </c>
      <c r="E56" s="514" t="s">
        <v>12151</v>
      </c>
      <c r="F56" s="786"/>
      <c r="G56" s="793"/>
      <c r="H56" s="787" t="s">
        <v>12152</v>
      </c>
      <c r="I56" s="788" t="s">
        <v>12153</v>
      </c>
      <c r="J56" s="788" t="s">
        <v>12154</v>
      </c>
      <c r="K56" s="787" t="s">
        <v>12155</v>
      </c>
      <c r="L56" s="793" t="s">
        <v>12156</v>
      </c>
      <c r="M56" s="788" t="s">
        <v>12157</v>
      </c>
      <c r="N56" s="788" t="s">
        <v>12158</v>
      </c>
      <c r="O56" s="788"/>
      <c r="P56" s="875" t="s">
        <v>12159</v>
      </c>
      <c r="Q56" s="604"/>
    </row>
    <row r="57" spans="1:19" ht="12.75" customHeight="1">
      <c r="A57" s="496">
        <v>3</v>
      </c>
      <c r="B57" s="512" t="s">
        <v>12160</v>
      </c>
      <c r="C57" s="517" t="s">
        <v>12161</v>
      </c>
      <c r="D57" s="513" t="s">
        <v>12162</v>
      </c>
      <c r="E57" s="514" t="s">
        <v>12163</v>
      </c>
      <c r="F57" s="786"/>
      <c r="G57" s="793"/>
      <c r="H57" s="787" t="s">
        <v>12164</v>
      </c>
      <c r="I57" s="788" t="s">
        <v>12165</v>
      </c>
      <c r="J57" s="788" t="s">
        <v>12166</v>
      </c>
      <c r="K57" s="787" t="s">
        <v>12167</v>
      </c>
      <c r="L57" s="793" t="s">
        <v>12168</v>
      </c>
      <c r="M57" s="788" t="s">
        <v>12169</v>
      </c>
      <c r="N57" s="788" t="s">
        <v>12170</v>
      </c>
      <c r="O57" s="788"/>
      <c r="P57" s="875" t="s">
        <v>12171</v>
      </c>
      <c r="Q57" s="604"/>
    </row>
    <row r="58" spans="1:19" ht="12.75" customHeight="1">
      <c r="A58" s="496">
        <v>4</v>
      </c>
      <c r="B58" s="512" t="s">
        <v>12172</v>
      </c>
      <c r="C58" s="517" t="s">
        <v>12173</v>
      </c>
      <c r="D58" s="513" t="s">
        <v>12174</v>
      </c>
      <c r="E58" s="514" t="s">
        <v>12175</v>
      </c>
      <c r="F58" s="786"/>
      <c r="G58" s="793"/>
      <c r="H58" s="787" t="s">
        <v>12176</v>
      </c>
      <c r="I58" s="788" t="s">
        <v>12177</v>
      </c>
      <c r="J58" s="788" t="s">
        <v>12178</v>
      </c>
      <c r="K58" s="787" t="s">
        <v>12179</v>
      </c>
      <c r="L58" s="793" t="s">
        <v>12180</v>
      </c>
      <c r="M58" s="788" t="s">
        <v>12181</v>
      </c>
      <c r="N58" s="788" t="s">
        <v>12182</v>
      </c>
      <c r="O58" s="788"/>
      <c r="P58" s="875" t="s">
        <v>12183</v>
      </c>
      <c r="Q58" s="604"/>
    </row>
    <row r="59" spans="1:19" ht="12.75" customHeight="1">
      <c r="A59" s="496">
        <v>5</v>
      </c>
      <c r="B59" s="512" t="s">
        <v>12184</v>
      </c>
      <c r="C59" s="517" t="s">
        <v>12185</v>
      </c>
      <c r="D59" s="513" t="s">
        <v>12186</v>
      </c>
      <c r="E59" s="514" t="s">
        <v>12187</v>
      </c>
      <c r="F59" s="786"/>
      <c r="G59" s="793"/>
      <c r="H59" s="787" t="s">
        <v>12188</v>
      </c>
      <c r="I59" s="788" t="s">
        <v>12189</v>
      </c>
      <c r="J59" s="788" t="s">
        <v>12190</v>
      </c>
      <c r="K59" s="787" t="s">
        <v>12191</v>
      </c>
      <c r="L59" s="793" t="s">
        <v>12192</v>
      </c>
      <c r="M59" s="788" t="s">
        <v>12193</v>
      </c>
      <c r="N59" s="788" t="s">
        <v>12194</v>
      </c>
      <c r="O59" s="788"/>
      <c r="P59" s="875" t="s">
        <v>12195</v>
      </c>
      <c r="Q59" s="604"/>
    </row>
    <row r="60" spans="1:19" ht="12.75" customHeight="1">
      <c r="A60" s="496">
        <v>6</v>
      </c>
      <c r="B60" s="512" t="s">
        <v>12196</v>
      </c>
      <c r="C60" s="517" t="s">
        <v>12197</v>
      </c>
      <c r="D60" s="513" t="s">
        <v>12198</v>
      </c>
      <c r="E60" s="514" t="s">
        <v>12199</v>
      </c>
      <c r="F60" s="786"/>
      <c r="G60" s="793"/>
      <c r="H60" s="787" t="s">
        <v>12200</v>
      </c>
      <c r="I60" s="788" t="s">
        <v>12201</v>
      </c>
      <c r="J60" s="788" t="s">
        <v>12202</v>
      </c>
      <c r="K60" s="787" t="s">
        <v>12203</v>
      </c>
      <c r="L60" s="793" t="s">
        <v>12204</v>
      </c>
      <c r="M60" s="788" t="s">
        <v>12205</v>
      </c>
      <c r="N60" s="788" t="s">
        <v>12206</v>
      </c>
      <c r="O60" s="788"/>
      <c r="P60" s="875" t="s">
        <v>12207</v>
      </c>
      <c r="Q60" s="604"/>
    </row>
    <row r="61" spans="1:19" ht="12.75" customHeight="1">
      <c r="A61" s="496">
        <v>7</v>
      </c>
      <c r="B61" s="512" t="s">
        <v>12208</v>
      </c>
      <c r="C61" s="517" t="s">
        <v>12209</v>
      </c>
      <c r="D61" s="513" t="s">
        <v>12210</v>
      </c>
      <c r="E61" s="514" t="s">
        <v>12211</v>
      </c>
      <c r="F61" s="786"/>
      <c r="G61" s="793"/>
      <c r="H61" s="787" t="s">
        <v>12212</v>
      </c>
      <c r="I61" s="788" t="s">
        <v>12213</v>
      </c>
      <c r="J61" s="788" t="s">
        <v>12214</v>
      </c>
      <c r="K61" s="787" t="s">
        <v>12215</v>
      </c>
      <c r="L61" s="793" t="s">
        <v>12216</v>
      </c>
      <c r="M61" s="788" t="s">
        <v>12217</v>
      </c>
      <c r="N61" s="788" t="s">
        <v>12218</v>
      </c>
      <c r="O61" s="788"/>
      <c r="P61" s="875" t="s">
        <v>12219</v>
      </c>
      <c r="Q61" s="604"/>
    </row>
    <row r="62" spans="1:19" ht="12.75" customHeight="1">
      <c r="A62" s="496">
        <v>8</v>
      </c>
      <c r="B62" s="512" t="s">
        <v>12220</v>
      </c>
      <c r="C62" s="517" t="s">
        <v>12221</v>
      </c>
      <c r="D62" s="513" t="s">
        <v>12222</v>
      </c>
      <c r="E62" s="514" t="s">
        <v>12223</v>
      </c>
      <c r="F62" s="786"/>
      <c r="G62" s="793"/>
      <c r="H62" s="787" t="s">
        <v>12224</v>
      </c>
      <c r="I62" s="788" t="s">
        <v>12225</v>
      </c>
      <c r="J62" s="788" t="s">
        <v>12226</v>
      </c>
      <c r="K62" s="787" t="s">
        <v>12227</v>
      </c>
      <c r="L62" s="793" t="s">
        <v>12228</v>
      </c>
      <c r="M62" s="788" t="s">
        <v>12229</v>
      </c>
      <c r="N62" s="788" t="s">
        <v>12230</v>
      </c>
      <c r="O62" s="788"/>
      <c r="P62" s="875" t="s">
        <v>12231</v>
      </c>
      <c r="Q62" s="604"/>
    </row>
    <row r="63" spans="1:19" ht="12.75" customHeight="1">
      <c r="A63" s="496">
        <v>9</v>
      </c>
      <c r="B63" s="512" t="s">
        <v>12232</v>
      </c>
      <c r="C63" s="517" t="s">
        <v>12233</v>
      </c>
      <c r="D63" s="513" t="s">
        <v>12234</v>
      </c>
      <c r="E63" s="514" t="s">
        <v>12235</v>
      </c>
      <c r="F63" s="786"/>
      <c r="G63" s="793"/>
      <c r="H63" s="787" t="s">
        <v>12236</v>
      </c>
      <c r="I63" s="788" t="s">
        <v>12237</v>
      </c>
      <c r="J63" s="788" t="s">
        <v>12238</v>
      </c>
      <c r="K63" s="787" t="s">
        <v>12239</v>
      </c>
      <c r="L63" s="793" t="s">
        <v>12240</v>
      </c>
      <c r="M63" s="788" t="s">
        <v>12241</v>
      </c>
      <c r="N63" s="788" t="s">
        <v>12242</v>
      </c>
      <c r="O63" s="788"/>
      <c r="P63" s="875" t="s">
        <v>12243</v>
      </c>
      <c r="Q63" s="604"/>
    </row>
    <row r="64" spans="1:19" ht="12.75" customHeight="1">
      <c r="A64" s="496">
        <v>10</v>
      </c>
      <c r="B64" s="512" t="s">
        <v>12244</v>
      </c>
      <c r="C64" s="517" t="s">
        <v>12245</v>
      </c>
      <c r="D64" s="513" t="s">
        <v>12246</v>
      </c>
      <c r="E64" s="514" t="s">
        <v>12247</v>
      </c>
      <c r="F64" s="786"/>
      <c r="G64" s="793"/>
      <c r="H64" s="787" t="s">
        <v>12248</v>
      </c>
      <c r="I64" s="788" t="s">
        <v>12249</v>
      </c>
      <c r="J64" s="788" t="s">
        <v>12250</v>
      </c>
      <c r="K64" s="787" t="s">
        <v>12251</v>
      </c>
      <c r="L64" s="793" t="s">
        <v>12252</v>
      </c>
      <c r="M64" s="788" t="s">
        <v>12253</v>
      </c>
      <c r="N64" s="788" t="s">
        <v>12254</v>
      </c>
      <c r="O64" s="788"/>
      <c r="P64" s="875" t="s">
        <v>12255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12256</v>
      </c>
      <c r="C66" s="517" t="s">
        <v>12257</v>
      </c>
      <c r="D66" s="513" t="s">
        <v>12258</v>
      </c>
      <c r="E66" s="514" t="s">
        <v>12259</v>
      </c>
      <c r="F66" s="787" t="s">
        <v>12260</v>
      </c>
      <c r="G66" s="793" t="s">
        <v>12261</v>
      </c>
      <c r="H66" s="787" t="s">
        <v>12262</v>
      </c>
      <c r="I66" s="788" t="s">
        <v>12263</v>
      </c>
      <c r="J66" s="788" t="s">
        <v>12264</v>
      </c>
      <c r="K66" s="787" t="s">
        <v>12265</v>
      </c>
      <c r="L66" s="793" t="s">
        <v>12266</v>
      </c>
      <c r="M66" s="788" t="s">
        <v>12267</v>
      </c>
      <c r="N66" s="788" t="s">
        <v>12268</v>
      </c>
      <c r="O66" s="788" t="s">
        <v>12269</v>
      </c>
      <c r="P66" s="875" t="s">
        <v>12270</v>
      </c>
      <c r="Q66" s="604"/>
    </row>
    <row r="67" spans="1:29" ht="12.75" hidden="1" customHeight="1">
      <c r="A67" s="496">
        <v>2</v>
      </c>
      <c r="B67" s="512" t="s">
        <v>12271</v>
      </c>
      <c r="C67" s="517" t="s">
        <v>12272</v>
      </c>
      <c r="D67" s="513" t="s">
        <v>12273</v>
      </c>
      <c r="E67" s="514" t="s">
        <v>12274</v>
      </c>
      <c r="F67" s="787" t="s">
        <v>12275</v>
      </c>
      <c r="G67" s="793" t="s">
        <v>12276</v>
      </c>
      <c r="H67" s="787" t="s">
        <v>12277</v>
      </c>
      <c r="I67" s="788" t="s">
        <v>12278</v>
      </c>
      <c r="J67" s="788" t="s">
        <v>12279</v>
      </c>
      <c r="K67" s="787" t="s">
        <v>12280</v>
      </c>
      <c r="L67" s="793" t="s">
        <v>12281</v>
      </c>
      <c r="M67" s="788" t="s">
        <v>12282</v>
      </c>
      <c r="N67" s="788" t="s">
        <v>12283</v>
      </c>
      <c r="O67" s="788" t="s">
        <v>12284</v>
      </c>
      <c r="P67" s="875" t="s">
        <v>12285</v>
      </c>
      <c r="Q67" s="604"/>
    </row>
    <row r="68" spans="1:29" ht="12.75" hidden="1" customHeight="1">
      <c r="A68" s="496">
        <v>3</v>
      </c>
      <c r="B68" s="512" t="s">
        <v>12286</v>
      </c>
      <c r="C68" s="517" t="s">
        <v>12287</v>
      </c>
      <c r="D68" s="513" t="s">
        <v>12288</v>
      </c>
      <c r="E68" s="514" t="s">
        <v>12289</v>
      </c>
      <c r="F68" s="787" t="s">
        <v>12290</v>
      </c>
      <c r="G68" s="793" t="s">
        <v>12291</v>
      </c>
      <c r="H68" s="787" t="s">
        <v>12292</v>
      </c>
      <c r="I68" s="788" t="s">
        <v>12293</v>
      </c>
      <c r="J68" s="788" t="s">
        <v>12294</v>
      </c>
      <c r="K68" s="787" t="s">
        <v>12295</v>
      </c>
      <c r="L68" s="793" t="s">
        <v>12296</v>
      </c>
      <c r="M68" s="788" t="s">
        <v>12297</v>
      </c>
      <c r="N68" s="788" t="s">
        <v>12298</v>
      </c>
      <c r="O68" s="788" t="s">
        <v>12299</v>
      </c>
      <c r="P68" s="875" t="s">
        <v>12300</v>
      </c>
      <c r="Q68" s="604"/>
    </row>
    <row r="69" spans="1:29" ht="12.75" hidden="1" customHeight="1">
      <c r="A69" s="496">
        <v>4</v>
      </c>
      <c r="B69" s="512" t="s">
        <v>12301</v>
      </c>
      <c r="C69" s="517" t="s">
        <v>12302</v>
      </c>
      <c r="D69" s="513" t="s">
        <v>12303</v>
      </c>
      <c r="E69" s="514" t="s">
        <v>12304</v>
      </c>
      <c r="F69" s="787" t="s">
        <v>12305</v>
      </c>
      <c r="G69" s="793" t="s">
        <v>12306</v>
      </c>
      <c r="H69" s="787" t="s">
        <v>12307</v>
      </c>
      <c r="I69" s="788" t="s">
        <v>12308</v>
      </c>
      <c r="J69" s="788" t="s">
        <v>12309</v>
      </c>
      <c r="K69" s="787" t="s">
        <v>12310</v>
      </c>
      <c r="L69" s="793" t="s">
        <v>12311</v>
      </c>
      <c r="M69" s="788" t="s">
        <v>12312</v>
      </c>
      <c r="N69" s="788" t="s">
        <v>12313</v>
      </c>
      <c r="O69" s="788" t="s">
        <v>12314</v>
      </c>
      <c r="P69" s="875" t="s">
        <v>12315</v>
      </c>
      <c r="Q69" s="604"/>
    </row>
    <row r="70" spans="1:29" ht="12.75" hidden="1" customHeight="1">
      <c r="A70" s="818">
        <v>5</v>
      </c>
      <c r="B70" s="512" t="s">
        <v>12316</v>
      </c>
      <c r="C70" s="517" t="s">
        <v>12317</v>
      </c>
      <c r="D70" s="513" t="s">
        <v>12318</v>
      </c>
      <c r="E70" s="514" t="s">
        <v>12319</v>
      </c>
      <c r="F70" s="787" t="s">
        <v>12320</v>
      </c>
      <c r="G70" s="793" t="s">
        <v>12321</v>
      </c>
      <c r="H70" s="787" t="s">
        <v>12322</v>
      </c>
      <c r="I70" s="788" t="s">
        <v>12323</v>
      </c>
      <c r="J70" s="788" t="s">
        <v>12324</v>
      </c>
      <c r="K70" s="787" t="s">
        <v>12325</v>
      </c>
      <c r="L70" s="793" t="s">
        <v>12326</v>
      </c>
      <c r="M70" s="788" t="s">
        <v>12327</v>
      </c>
      <c r="N70" s="788" t="s">
        <v>12328</v>
      </c>
      <c r="O70" s="788" t="s">
        <v>12329</v>
      </c>
      <c r="P70" s="875" t="s">
        <v>12330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12331</v>
      </c>
      <c r="C72" s="517" t="s">
        <v>12332</v>
      </c>
      <c r="D72" s="513" t="s">
        <v>12333</v>
      </c>
      <c r="E72" s="514" t="s">
        <v>12334</v>
      </c>
      <c r="F72" s="786" t="s">
        <v>12335</v>
      </c>
      <c r="G72" s="795" t="s">
        <v>12336</v>
      </c>
      <c r="H72" s="786" t="s">
        <v>12337</v>
      </c>
      <c r="I72" s="786" t="s">
        <v>12338</v>
      </c>
      <c r="J72" s="786" t="s">
        <v>12339</v>
      </c>
      <c r="K72" s="786" t="s">
        <v>12340</v>
      </c>
      <c r="L72" s="795" t="s">
        <v>12341</v>
      </c>
      <c r="M72" s="786" t="s">
        <v>12342</v>
      </c>
      <c r="N72" s="786" t="s">
        <v>12343</v>
      </c>
      <c r="O72" s="786" t="s">
        <v>12344</v>
      </c>
      <c r="P72" s="877" t="s">
        <v>12345</v>
      </c>
      <c r="Q72" s="604"/>
    </row>
    <row r="73" spans="1:29" ht="12.75" customHeight="1">
      <c r="A73" s="496">
        <v>2</v>
      </c>
      <c r="B73" s="512" t="s">
        <v>12346</v>
      </c>
      <c r="C73" s="517" t="s">
        <v>12347</v>
      </c>
      <c r="D73" s="513" t="s">
        <v>12348</v>
      </c>
      <c r="E73" s="514" t="s">
        <v>12349</v>
      </c>
      <c r="F73" s="786" t="s">
        <v>12350</v>
      </c>
      <c r="G73" s="795" t="s">
        <v>12351</v>
      </c>
      <c r="H73" s="786" t="s">
        <v>12352</v>
      </c>
      <c r="I73" s="786" t="s">
        <v>12353</v>
      </c>
      <c r="J73" s="786" t="s">
        <v>12354</v>
      </c>
      <c r="K73" s="786" t="s">
        <v>12355</v>
      </c>
      <c r="L73" s="795" t="s">
        <v>12356</v>
      </c>
      <c r="M73" s="786" t="s">
        <v>12357</v>
      </c>
      <c r="N73" s="786" t="s">
        <v>12358</v>
      </c>
      <c r="O73" s="786" t="s">
        <v>12359</v>
      </c>
      <c r="P73" s="878" t="s">
        <v>12360</v>
      </c>
      <c r="Q73" s="604"/>
    </row>
    <row r="74" spans="1:29" ht="12.75" customHeight="1">
      <c r="A74" s="496">
        <v>3</v>
      </c>
      <c r="B74" s="512" t="s">
        <v>12361</v>
      </c>
      <c r="C74" s="517" t="s">
        <v>12362</v>
      </c>
      <c r="D74" s="513" t="s">
        <v>12363</v>
      </c>
      <c r="E74" s="514" t="s">
        <v>12364</v>
      </c>
      <c r="F74" s="786" t="s">
        <v>12365</v>
      </c>
      <c r="G74" s="795" t="s">
        <v>12366</v>
      </c>
      <c r="H74" s="786" t="s">
        <v>12367</v>
      </c>
      <c r="I74" s="786" t="s">
        <v>12368</v>
      </c>
      <c r="J74" s="786" t="s">
        <v>12369</v>
      </c>
      <c r="K74" s="786" t="s">
        <v>12370</v>
      </c>
      <c r="L74" s="795" t="s">
        <v>12371</v>
      </c>
      <c r="M74" s="786" t="s">
        <v>12372</v>
      </c>
      <c r="N74" s="786" t="s">
        <v>12373</v>
      </c>
      <c r="O74" s="786" t="s">
        <v>12374</v>
      </c>
      <c r="P74" s="878" t="s">
        <v>12375</v>
      </c>
      <c r="Q74" s="604"/>
    </row>
    <row r="75" spans="1:29" ht="12.75" customHeight="1">
      <c r="A75" s="496">
        <v>4</v>
      </c>
      <c r="B75" s="512" t="s">
        <v>12376</v>
      </c>
      <c r="C75" s="517" t="s">
        <v>12377</v>
      </c>
      <c r="D75" s="513" t="s">
        <v>12378</v>
      </c>
      <c r="E75" s="514" t="s">
        <v>12379</v>
      </c>
      <c r="F75" s="786" t="s">
        <v>12380</v>
      </c>
      <c r="G75" s="795" t="s">
        <v>12381</v>
      </c>
      <c r="H75" s="786" t="s">
        <v>12382</v>
      </c>
      <c r="I75" s="786" t="s">
        <v>12383</v>
      </c>
      <c r="J75" s="786" t="s">
        <v>12384</v>
      </c>
      <c r="K75" s="786" t="s">
        <v>12385</v>
      </c>
      <c r="L75" s="795" t="s">
        <v>12386</v>
      </c>
      <c r="M75" s="786" t="s">
        <v>12387</v>
      </c>
      <c r="N75" s="786" t="s">
        <v>12388</v>
      </c>
      <c r="O75" s="786" t="s">
        <v>12389</v>
      </c>
      <c r="P75" s="878" t="s">
        <v>12390</v>
      </c>
      <c r="Q75" s="604"/>
    </row>
    <row r="76" spans="1:29" ht="12.75" customHeight="1">
      <c r="A76" s="496">
        <v>5</v>
      </c>
      <c r="B76" s="512" t="s">
        <v>12391</v>
      </c>
      <c r="C76" s="517" t="s">
        <v>12392</v>
      </c>
      <c r="D76" s="513" t="s">
        <v>12393</v>
      </c>
      <c r="E76" s="514" t="s">
        <v>12394</v>
      </c>
      <c r="F76" s="786" t="s">
        <v>12395</v>
      </c>
      <c r="G76" s="795" t="s">
        <v>12396</v>
      </c>
      <c r="H76" s="786" t="s">
        <v>12397</v>
      </c>
      <c r="I76" s="786" t="s">
        <v>12398</v>
      </c>
      <c r="J76" s="786" t="s">
        <v>12399</v>
      </c>
      <c r="K76" s="786" t="s">
        <v>12400</v>
      </c>
      <c r="L76" s="795" t="s">
        <v>12401</v>
      </c>
      <c r="M76" s="786" t="s">
        <v>12402</v>
      </c>
      <c r="N76" s="786" t="s">
        <v>12403</v>
      </c>
      <c r="O76" s="786" t="s">
        <v>12404</v>
      </c>
      <c r="P76" s="879" t="s">
        <v>12405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12406</v>
      </c>
      <c r="C78" s="517" t="s">
        <v>12407</v>
      </c>
      <c r="D78" s="513" t="s">
        <v>12408</v>
      </c>
      <c r="E78" s="514" t="s">
        <v>12409</v>
      </c>
      <c r="F78" s="786" t="s">
        <v>12410</v>
      </c>
      <c r="G78" s="795" t="s">
        <v>12411</v>
      </c>
      <c r="H78" s="787" t="s">
        <v>12412</v>
      </c>
      <c r="I78" s="788" t="s">
        <v>12413</v>
      </c>
      <c r="J78" s="788" t="s">
        <v>12414</v>
      </c>
      <c r="K78" s="787" t="s">
        <v>12415</v>
      </c>
      <c r="L78" s="793" t="s">
        <v>12416</v>
      </c>
      <c r="M78" s="788" t="s">
        <v>12417</v>
      </c>
      <c r="N78" s="788" t="s">
        <v>12418</v>
      </c>
      <c r="O78" s="788" t="s">
        <v>12419</v>
      </c>
      <c r="P78" s="875" t="s">
        <v>12420</v>
      </c>
      <c r="Q78" s="604"/>
      <c r="R78" s="866" t="s">
        <v>12421</v>
      </c>
      <c r="S78" s="866" t="s">
        <v>12422</v>
      </c>
      <c r="T78" s="866" t="s">
        <v>12423</v>
      </c>
      <c r="U78" s="866" t="s">
        <v>12424</v>
      </c>
      <c r="V78" s="866" t="s">
        <v>12425</v>
      </c>
      <c r="W78" s="517" t="s">
        <v>12407</v>
      </c>
      <c r="X78" s="517" t="s">
        <v>12407</v>
      </c>
      <c r="Y78" s="517" t="s">
        <v>12426</v>
      </c>
      <c r="Z78" s="866" t="s">
        <v>12427</v>
      </c>
      <c r="AA78" s="866" t="s">
        <v>12428</v>
      </c>
      <c r="AB78" s="866" t="s">
        <v>12429</v>
      </c>
      <c r="AC78" s="869" t="s">
        <v>12430</v>
      </c>
    </row>
    <row r="79" spans="1:29" ht="12.75" customHeight="1">
      <c r="A79" s="496">
        <v>2</v>
      </c>
      <c r="B79" s="512" t="s">
        <v>12431</v>
      </c>
      <c r="C79" s="517" t="s">
        <v>12432</v>
      </c>
      <c r="D79" s="513" t="s">
        <v>12433</v>
      </c>
      <c r="E79" s="514" t="s">
        <v>12434</v>
      </c>
      <c r="F79" s="786" t="s">
        <v>12435</v>
      </c>
      <c r="G79" s="795" t="s">
        <v>12436</v>
      </c>
      <c r="H79" s="787" t="s">
        <v>12437</v>
      </c>
      <c r="I79" s="788" t="s">
        <v>12438</v>
      </c>
      <c r="J79" s="788" t="s">
        <v>12439</v>
      </c>
      <c r="K79" s="787" t="s">
        <v>12440</v>
      </c>
      <c r="L79" s="793" t="s">
        <v>12441</v>
      </c>
      <c r="M79" s="788" t="s">
        <v>12442</v>
      </c>
      <c r="N79" s="788" t="s">
        <v>12443</v>
      </c>
      <c r="O79" s="788" t="s">
        <v>12444</v>
      </c>
      <c r="P79" s="875" t="s">
        <v>12445</v>
      </c>
      <c r="Q79" s="604"/>
      <c r="R79" s="866" t="s">
        <v>12446</v>
      </c>
      <c r="S79" s="866" t="s">
        <v>12447</v>
      </c>
      <c r="T79" s="866" t="s">
        <v>12448</v>
      </c>
      <c r="U79" s="866" t="s">
        <v>12449</v>
      </c>
      <c r="V79" s="866" t="s">
        <v>12450</v>
      </c>
      <c r="W79" s="517" t="s">
        <v>12432</v>
      </c>
      <c r="X79" s="517" t="s">
        <v>12432</v>
      </c>
      <c r="Y79" s="517" t="s">
        <v>12451</v>
      </c>
      <c r="Z79" s="866" t="s">
        <v>12452</v>
      </c>
      <c r="AA79" s="866" t="s">
        <v>12453</v>
      </c>
      <c r="AB79" s="866" t="s">
        <v>12454</v>
      </c>
      <c r="AC79" s="870" t="s">
        <v>12455</v>
      </c>
    </row>
    <row r="80" spans="1:29" ht="12.75" customHeight="1">
      <c r="A80" s="496">
        <v>3</v>
      </c>
      <c r="B80" s="512" t="s">
        <v>12456</v>
      </c>
      <c r="C80" s="517" t="s">
        <v>12457</v>
      </c>
      <c r="D80" s="513" t="s">
        <v>12458</v>
      </c>
      <c r="E80" s="514" t="s">
        <v>12459</v>
      </c>
      <c r="F80" s="786" t="s">
        <v>12460</v>
      </c>
      <c r="G80" s="795" t="s">
        <v>12461</v>
      </c>
      <c r="H80" s="787" t="s">
        <v>12462</v>
      </c>
      <c r="I80" s="788" t="s">
        <v>12463</v>
      </c>
      <c r="J80" s="788" t="s">
        <v>12464</v>
      </c>
      <c r="K80" s="787" t="s">
        <v>12465</v>
      </c>
      <c r="L80" s="793" t="s">
        <v>12466</v>
      </c>
      <c r="M80" s="788" t="s">
        <v>12467</v>
      </c>
      <c r="N80" s="788" t="s">
        <v>12468</v>
      </c>
      <c r="O80" s="788" t="s">
        <v>12469</v>
      </c>
      <c r="P80" s="875" t="s">
        <v>12470</v>
      </c>
      <c r="Q80" s="604"/>
      <c r="R80" s="866" t="s">
        <v>12471</v>
      </c>
      <c r="S80" s="866" t="s">
        <v>12472</v>
      </c>
      <c r="T80" s="866" t="s">
        <v>12473</v>
      </c>
      <c r="U80" s="866" t="s">
        <v>12474</v>
      </c>
      <c r="V80" s="866" t="s">
        <v>12475</v>
      </c>
      <c r="W80" s="517" t="s">
        <v>12457</v>
      </c>
      <c r="X80" s="517" t="s">
        <v>12457</v>
      </c>
      <c r="Y80" s="517" t="s">
        <v>12476</v>
      </c>
      <c r="Z80" s="866" t="s">
        <v>12477</v>
      </c>
      <c r="AA80" s="866" t="s">
        <v>12478</v>
      </c>
      <c r="AB80" s="866" t="s">
        <v>12479</v>
      </c>
      <c r="AC80" s="870" t="s">
        <v>12480</v>
      </c>
    </row>
    <row r="81" spans="1:30" ht="12.75" customHeight="1">
      <c r="A81" s="496">
        <v>4</v>
      </c>
      <c r="B81" s="512" t="s">
        <v>12481</v>
      </c>
      <c r="C81" s="517" t="s">
        <v>12482</v>
      </c>
      <c r="D81" s="513" t="s">
        <v>12483</v>
      </c>
      <c r="E81" s="514" t="s">
        <v>12484</v>
      </c>
      <c r="F81" s="786" t="s">
        <v>12485</v>
      </c>
      <c r="G81" s="795" t="s">
        <v>12486</v>
      </c>
      <c r="H81" s="787" t="s">
        <v>12487</v>
      </c>
      <c r="I81" s="788" t="s">
        <v>12488</v>
      </c>
      <c r="J81" s="788" t="s">
        <v>12489</v>
      </c>
      <c r="K81" s="787" t="s">
        <v>12490</v>
      </c>
      <c r="L81" s="793" t="s">
        <v>12491</v>
      </c>
      <c r="M81" s="788" t="s">
        <v>12492</v>
      </c>
      <c r="N81" s="788" t="s">
        <v>12493</v>
      </c>
      <c r="O81" s="788" t="s">
        <v>12494</v>
      </c>
      <c r="P81" s="875" t="s">
        <v>12495</v>
      </c>
      <c r="Q81" s="604"/>
      <c r="R81" s="866" t="s">
        <v>12496</v>
      </c>
      <c r="S81" s="866" t="s">
        <v>12497</v>
      </c>
      <c r="T81" s="866" t="s">
        <v>12498</v>
      </c>
      <c r="U81" s="866" t="s">
        <v>12499</v>
      </c>
      <c r="V81" s="866" t="s">
        <v>12500</v>
      </c>
      <c r="W81" s="517" t="s">
        <v>12482</v>
      </c>
      <c r="X81" s="517" t="s">
        <v>12482</v>
      </c>
      <c r="Y81" s="517" t="s">
        <v>12501</v>
      </c>
      <c r="Z81" s="866" t="s">
        <v>12502</v>
      </c>
      <c r="AA81" s="866" t="s">
        <v>12503</v>
      </c>
      <c r="AB81" s="866" t="s">
        <v>12504</v>
      </c>
      <c r="AC81" s="870" t="s">
        <v>12505</v>
      </c>
    </row>
    <row r="82" spans="1:30" ht="12.75" customHeight="1">
      <c r="A82" s="496">
        <v>5</v>
      </c>
      <c r="B82" s="512" t="s">
        <v>12506</v>
      </c>
      <c r="C82" s="517" t="s">
        <v>12507</v>
      </c>
      <c r="D82" s="513" t="s">
        <v>12508</v>
      </c>
      <c r="E82" s="514" t="s">
        <v>12509</v>
      </c>
      <c r="F82" s="786" t="s">
        <v>12510</v>
      </c>
      <c r="G82" s="795" t="s">
        <v>12511</v>
      </c>
      <c r="H82" s="787" t="s">
        <v>12512</v>
      </c>
      <c r="I82" s="788" t="s">
        <v>12513</v>
      </c>
      <c r="J82" s="788" t="s">
        <v>12514</v>
      </c>
      <c r="K82" s="787" t="s">
        <v>12515</v>
      </c>
      <c r="L82" s="793" t="s">
        <v>12516</v>
      </c>
      <c r="M82" s="788" t="s">
        <v>12517</v>
      </c>
      <c r="N82" s="788" t="s">
        <v>12518</v>
      </c>
      <c r="O82" s="788" t="s">
        <v>12519</v>
      </c>
      <c r="P82" s="875" t="s">
        <v>12520</v>
      </c>
      <c r="Q82" s="604"/>
      <c r="R82" s="866" t="s">
        <v>12521</v>
      </c>
      <c r="S82" s="866" t="s">
        <v>12522</v>
      </c>
      <c r="T82" s="866" t="s">
        <v>12523</v>
      </c>
      <c r="U82" s="866" t="s">
        <v>12524</v>
      </c>
      <c r="V82" s="866" t="s">
        <v>12525</v>
      </c>
      <c r="W82" s="517" t="s">
        <v>12507</v>
      </c>
      <c r="X82" s="517" t="s">
        <v>12507</v>
      </c>
      <c r="Y82" s="517" t="s">
        <v>12526</v>
      </c>
      <c r="Z82" s="866" t="s">
        <v>12527</v>
      </c>
      <c r="AA82" s="866" t="s">
        <v>12528</v>
      </c>
      <c r="AB82" s="866" t="s">
        <v>12529</v>
      </c>
      <c r="AC82" s="870" t="s">
        <v>12530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12531</v>
      </c>
      <c r="C84" s="517" t="s">
        <v>12532</v>
      </c>
      <c r="D84" s="513" t="s">
        <v>12533</v>
      </c>
      <c r="E84" s="514" t="s">
        <v>12534</v>
      </c>
      <c r="F84" s="786" t="s">
        <v>12535</v>
      </c>
      <c r="G84" s="795" t="s">
        <v>12536</v>
      </c>
      <c r="H84" s="787" t="s">
        <v>12537</v>
      </c>
      <c r="I84" s="788" t="s">
        <v>12538</v>
      </c>
      <c r="J84" s="788" t="s">
        <v>12539</v>
      </c>
      <c r="K84" s="787" t="s">
        <v>12540</v>
      </c>
      <c r="L84" s="793" t="s">
        <v>12541</v>
      </c>
      <c r="M84" s="788" t="s">
        <v>12542</v>
      </c>
      <c r="N84" s="788" t="s">
        <v>12543</v>
      </c>
      <c r="O84" s="788"/>
      <c r="P84" s="875" t="s">
        <v>12544</v>
      </c>
      <c r="Q84" s="604"/>
      <c r="R84" s="866" t="s">
        <v>12545</v>
      </c>
      <c r="S84" s="866" t="s">
        <v>12546</v>
      </c>
      <c r="T84" s="866" t="s">
        <v>12547</v>
      </c>
      <c r="U84" s="866" t="s">
        <v>12548</v>
      </c>
      <c r="V84" s="866" t="s">
        <v>12549</v>
      </c>
      <c r="W84" s="517" t="s">
        <v>12532</v>
      </c>
      <c r="X84" s="517" t="s">
        <v>12532</v>
      </c>
      <c r="Y84" s="517" t="s">
        <v>12550</v>
      </c>
      <c r="Z84" s="866" t="s">
        <v>12551</v>
      </c>
      <c r="AA84" s="866" t="s">
        <v>12552</v>
      </c>
      <c r="AB84" s="866" t="s">
        <v>12553</v>
      </c>
      <c r="AC84" s="870" t="s">
        <v>12554</v>
      </c>
    </row>
    <row r="85" spans="1:30" ht="12.75" customHeight="1">
      <c r="A85" s="496">
        <v>2</v>
      </c>
      <c r="B85" s="512" t="s">
        <v>12555</v>
      </c>
      <c r="C85" s="517" t="s">
        <v>12556</v>
      </c>
      <c r="D85" s="513" t="s">
        <v>12557</v>
      </c>
      <c r="E85" s="514" t="s">
        <v>12558</v>
      </c>
      <c r="F85" s="786" t="s">
        <v>12559</v>
      </c>
      <c r="G85" s="795" t="s">
        <v>12560</v>
      </c>
      <c r="H85" s="787" t="s">
        <v>12561</v>
      </c>
      <c r="I85" s="788" t="s">
        <v>12562</v>
      </c>
      <c r="J85" s="788" t="s">
        <v>12563</v>
      </c>
      <c r="K85" s="787" t="s">
        <v>12564</v>
      </c>
      <c r="L85" s="793" t="s">
        <v>12565</v>
      </c>
      <c r="M85" s="788" t="s">
        <v>12566</v>
      </c>
      <c r="N85" s="788" t="s">
        <v>12567</v>
      </c>
      <c r="O85" s="788"/>
      <c r="P85" s="875" t="s">
        <v>12568</v>
      </c>
      <c r="Q85" s="604"/>
      <c r="R85" s="866" t="s">
        <v>12569</v>
      </c>
      <c r="S85" s="866" t="s">
        <v>12570</v>
      </c>
      <c r="T85" s="866" t="s">
        <v>12571</v>
      </c>
      <c r="U85" s="866" t="s">
        <v>12572</v>
      </c>
      <c r="V85" s="866" t="s">
        <v>12573</v>
      </c>
      <c r="W85" s="517" t="s">
        <v>12556</v>
      </c>
      <c r="X85" s="517" t="s">
        <v>12556</v>
      </c>
      <c r="Y85" s="517" t="s">
        <v>12574</v>
      </c>
      <c r="Z85" s="866" t="s">
        <v>12575</v>
      </c>
      <c r="AA85" s="866" t="s">
        <v>12576</v>
      </c>
      <c r="AB85" s="866" t="s">
        <v>12577</v>
      </c>
      <c r="AC85" s="870" t="s">
        <v>12578</v>
      </c>
    </row>
    <row r="86" spans="1:30" ht="12.75" customHeight="1">
      <c r="A86" s="496">
        <v>3</v>
      </c>
      <c r="B86" s="512" t="s">
        <v>12579</v>
      </c>
      <c r="C86" s="517" t="s">
        <v>12580</v>
      </c>
      <c r="D86" s="513" t="s">
        <v>12581</v>
      </c>
      <c r="E86" s="514" t="s">
        <v>12582</v>
      </c>
      <c r="F86" s="786" t="s">
        <v>12583</v>
      </c>
      <c r="G86" s="795" t="s">
        <v>12584</v>
      </c>
      <c r="H86" s="787" t="s">
        <v>12585</v>
      </c>
      <c r="I86" s="788" t="s">
        <v>12586</v>
      </c>
      <c r="J86" s="788" t="s">
        <v>12587</v>
      </c>
      <c r="K86" s="787" t="s">
        <v>12588</v>
      </c>
      <c r="L86" s="793" t="s">
        <v>12589</v>
      </c>
      <c r="M86" s="788" t="s">
        <v>12590</v>
      </c>
      <c r="N86" s="788" t="s">
        <v>12591</v>
      </c>
      <c r="O86" s="788"/>
      <c r="P86" s="875" t="s">
        <v>12592</v>
      </c>
      <c r="Q86" s="604"/>
      <c r="R86" s="866" t="s">
        <v>12593</v>
      </c>
      <c r="S86" s="866" t="s">
        <v>12594</v>
      </c>
      <c r="T86" s="866" t="s">
        <v>12595</v>
      </c>
      <c r="U86" s="866" t="s">
        <v>12596</v>
      </c>
      <c r="V86" s="866" t="s">
        <v>12597</v>
      </c>
      <c r="W86" s="517" t="s">
        <v>12580</v>
      </c>
      <c r="X86" s="517" t="s">
        <v>12580</v>
      </c>
      <c r="Y86" s="517" t="s">
        <v>12598</v>
      </c>
      <c r="Z86" s="866" t="s">
        <v>12599</v>
      </c>
      <c r="AA86" s="866" t="s">
        <v>12600</v>
      </c>
      <c r="AB86" s="866" t="s">
        <v>12601</v>
      </c>
      <c r="AC86" s="870" t="s">
        <v>12602</v>
      </c>
    </row>
    <row r="87" spans="1:30" ht="12.75" customHeight="1">
      <c r="A87" s="496">
        <v>4</v>
      </c>
      <c r="B87" s="512" t="s">
        <v>12603</v>
      </c>
      <c r="C87" s="517" t="s">
        <v>12604</v>
      </c>
      <c r="D87" s="513" t="s">
        <v>12605</v>
      </c>
      <c r="E87" s="514" t="s">
        <v>12606</v>
      </c>
      <c r="F87" s="786" t="s">
        <v>12607</v>
      </c>
      <c r="G87" s="795" t="s">
        <v>12608</v>
      </c>
      <c r="H87" s="787" t="s">
        <v>12609</v>
      </c>
      <c r="I87" s="788" t="s">
        <v>12610</v>
      </c>
      <c r="J87" s="788" t="s">
        <v>12611</v>
      </c>
      <c r="K87" s="787" t="s">
        <v>12612</v>
      </c>
      <c r="L87" s="793" t="s">
        <v>12613</v>
      </c>
      <c r="M87" s="788" t="s">
        <v>12614</v>
      </c>
      <c r="N87" s="788" t="s">
        <v>12615</v>
      </c>
      <c r="O87" s="788"/>
      <c r="P87" s="875" t="s">
        <v>12616</v>
      </c>
      <c r="Q87" s="604"/>
      <c r="R87" s="866" t="s">
        <v>12617</v>
      </c>
      <c r="S87" s="866" t="s">
        <v>12618</v>
      </c>
      <c r="T87" s="866" t="s">
        <v>12619</v>
      </c>
      <c r="U87" s="866" t="s">
        <v>12620</v>
      </c>
      <c r="V87" s="866" t="s">
        <v>12621</v>
      </c>
      <c r="W87" s="517" t="s">
        <v>12604</v>
      </c>
      <c r="X87" s="517" t="s">
        <v>12604</v>
      </c>
      <c r="Y87" s="517" t="s">
        <v>12622</v>
      </c>
      <c r="Z87" s="866" t="s">
        <v>12623</v>
      </c>
      <c r="AA87" s="866" t="s">
        <v>12624</v>
      </c>
      <c r="AB87" s="866" t="s">
        <v>12625</v>
      </c>
      <c r="AC87" s="870" t="s">
        <v>12626</v>
      </c>
    </row>
    <row r="88" spans="1:30" ht="12.75" customHeight="1">
      <c r="A88" s="496">
        <v>5</v>
      </c>
      <c r="B88" s="584" t="s">
        <v>12627</v>
      </c>
      <c r="C88" s="585" t="s">
        <v>12628</v>
      </c>
      <c r="D88" s="586" t="s">
        <v>12629</v>
      </c>
      <c r="E88" s="587" t="s">
        <v>12630</v>
      </c>
      <c r="F88" s="790" t="s">
        <v>12631</v>
      </c>
      <c r="G88" s="881" t="s">
        <v>12632</v>
      </c>
      <c r="H88" s="791" t="s">
        <v>12633</v>
      </c>
      <c r="I88" s="792" t="s">
        <v>12634</v>
      </c>
      <c r="J88" s="792" t="s">
        <v>12635</v>
      </c>
      <c r="K88" s="791" t="s">
        <v>12636</v>
      </c>
      <c r="L88" s="796" t="s">
        <v>12637</v>
      </c>
      <c r="M88" s="792" t="s">
        <v>12638</v>
      </c>
      <c r="N88" s="792" t="s">
        <v>12639</v>
      </c>
      <c r="O88" s="792"/>
      <c r="P88" s="880" t="s">
        <v>12640</v>
      </c>
      <c r="Q88" s="604"/>
      <c r="R88" s="867" t="s">
        <v>12641</v>
      </c>
      <c r="S88" s="868" t="s">
        <v>12642</v>
      </c>
      <c r="T88" s="868" t="s">
        <v>12643</v>
      </c>
      <c r="U88" s="868" t="s">
        <v>12644</v>
      </c>
      <c r="V88" s="868" t="s">
        <v>12645</v>
      </c>
      <c r="W88" s="585" t="s">
        <v>12628</v>
      </c>
      <c r="X88" s="585" t="s">
        <v>12628</v>
      </c>
      <c r="Y88" s="585" t="s">
        <v>12646</v>
      </c>
      <c r="Z88" s="868" t="s">
        <v>12647</v>
      </c>
      <c r="AA88" s="868" t="s">
        <v>12648</v>
      </c>
      <c r="AB88" s="868" t="s">
        <v>12649</v>
      </c>
      <c r="AC88" s="871" t="s">
        <v>12650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12651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12652</v>
      </c>
      <c r="D91" s="581" t="s">
        <v>93</v>
      </c>
      <c r="E91" s="696" t="s">
        <v>12653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12654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12655</v>
      </c>
      <c r="N94" s="575"/>
      <c r="O94" s="597" t="s">
        <v>3231</v>
      </c>
      <c r="P94" s="515" t="s">
        <v>12656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12657</v>
      </c>
      <c r="Z94" s="572" t="s">
        <v>1759</v>
      </c>
      <c r="AA94" s="573"/>
      <c r="AB94" s="559" t="s">
        <v>12658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12659</v>
      </c>
      <c r="E95" s="504" t="s">
        <v>97</v>
      </c>
      <c r="F95" s="578"/>
      <c r="G95" s="515" t="s">
        <v>12660</v>
      </c>
      <c r="H95" s="578" t="s">
        <v>691</v>
      </c>
      <c r="I95" s="515" t="s">
        <v>12661</v>
      </c>
      <c r="J95" s="504" t="s">
        <v>491</v>
      </c>
      <c r="K95" s="578"/>
      <c r="L95" s="515" t="s">
        <v>12662</v>
      </c>
      <c r="M95" s="578"/>
      <c r="O95" s="597" t="s">
        <v>3232</v>
      </c>
      <c r="P95" s="515" t="s">
        <v>12663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12664</v>
      </c>
      <c r="Z95" s="572" t="s">
        <v>1760</v>
      </c>
      <c r="AA95" s="573"/>
      <c r="AB95" s="559" t="s">
        <v>12665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12666</v>
      </c>
      <c r="E96" s="504" t="s">
        <v>2287</v>
      </c>
      <c r="F96" s="578"/>
      <c r="G96" s="509" t="s">
        <v>12667</v>
      </c>
      <c r="H96" s="578" t="s">
        <v>692</v>
      </c>
      <c r="I96" s="509" t="s">
        <v>12668</v>
      </c>
      <c r="J96" s="504" t="s">
        <v>489</v>
      </c>
      <c r="K96" s="578"/>
      <c r="L96" s="590" t="s">
        <v>12669</v>
      </c>
      <c r="M96" s="578"/>
      <c r="N96" s="578"/>
      <c r="O96" s="597" t="s">
        <v>3233</v>
      </c>
      <c r="P96" s="515" t="s">
        <v>12670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12671</v>
      </c>
      <c r="E97" s="504" t="s">
        <v>2286</v>
      </c>
      <c r="F97" s="578"/>
      <c r="G97" s="509" t="s">
        <v>12672</v>
      </c>
      <c r="H97" s="578" t="s">
        <v>693</v>
      </c>
      <c r="I97" s="509" t="s">
        <v>12673</v>
      </c>
      <c r="J97" s="504" t="s">
        <v>99</v>
      </c>
      <c r="K97" s="578"/>
      <c r="L97" s="694" t="s">
        <v>12674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12675</v>
      </c>
      <c r="M98" s="578"/>
      <c r="N98" s="578"/>
      <c r="O98" s="597" t="s">
        <v>98</v>
      </c>
      <c r="P98" s="801" t="s">
        <v>12676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12677</v>
      </c>
      <c r="D99" s="579"/>
      <c r="E99" s="579" t="s">
        <v>689</v>
      </c>
      <c r="F99" s="579"/>
      <c r="G99" s="884" t="s">
        <v>12678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12679</v>
      </c>
      <c r="W99" s="822"/>
      <c r="X99" s="822"/>
      <c r="Y99" s="823" t="s">
        <v>12680</v>
      </c>
      <c r="Z99" s="824" t="s">
        <v>12681</v>
      </c>
      <c r="AA99" s="825"/>
      <c r="AB99" s="540"/>
      <c r="AC99" s="541" t="s">
        <v>1655</v>
      </c>
      <c r="AD99" s="539" t="s">
        <v>12672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12682</v>
      </c>
      <c r="V100" s="827" t="s">
        <v>12683</v>
      </c>
      <c r="W100" s="828"/>
      <c r="X100" s="828"/>
      <c r="Y100" s="829" t="s">
        <v>1362</v>
      </c>
      <c r="Z100" s="830" t="s">
        <v>2740</v>
      </c>
      <c r="AA100" s="831" t="s">
        <v>12684</v>
      </c>
      <c r="AB100" s="543" t="s">
        <v>12685</v>
      </c>
      <c r="AC100" s="541" t="s">
        <v>1656</v>
      </c>
      <c r="AD100" s="557" t="s">
        <v>12667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12686</v>
      </c>
      <c r="V101" s="827" t="s">
        <v>12687</v>
      </c>
      <c r="W101" s="828"/>
      <c r="X101" s="828"/>
      <c r="Y101" s="829">
        <v>1</v>
      </c>
      <c r="Z101" s="830" t="s">
        <v>2742</v>
      </c>
      <c r="AA101" s="831" t="s">
        <v>12688</v>
      </c>
      <c r="AB101" s="543" t="s">
        <v>12689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12690</v>
      </c>
      <c r="E102" s="578"/>
      <c r="F102" s="578"/>
      <c r="G102" s="490" t="s">
        <v>103</v>
      </c>
      <c r="H102" s="515"/>
      <c r="I102" s="578" t="s">
        <v>12691</v>
      </c>
      <c r="J102" s="578" t="s">
        <v>104</v>
      </c>
      <c r="K102" s="695" t="s">
        <v>12692</v>
      </c>
      <c r="L102" s="578"/>
      <c r="M102" s="490" t="s">
        <v>2744</v>
      </c>
      <c r="N102" s="578" t="s">
        <v>12693</v>
      </c>
      <c r="O102" s="758" t="s">
        <v>2746</v>
      </c>
      <c r="P102" s="695" t="s">
        <v>12694</v>
      </c>
      <c r="Q102" s="484"/>
      <c r="S102" s="542">
        <v>4</v>
      </c>
      <c r="T102" s="832" t="s">
        <v>12695</v>
      </c>
      <c r="U102" s="833" t="s">
        <v>12696</v>
      </c>
      <c r="V102" s="827" t="s">
        <v>12697</v>
      </c>
      <c r="W102" s="828" t="s">
        <v>12698</v>
      </c>
      <c r="X102" s="834" t="s">
        <v>12699</v>
      </c>
      <c r="Y102" s="829" t="s">
        <v>2748</v>
      </c>
      <c r="Z102" s="830" t="s">
        <v>12700</v>
      </c>
      <c r="AA102" s="831" t="s">
        <v>12701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12702</v>
      </c>
      <c r="E103" s="578"/>
      <c r="F103" s="578"/>
      <c r="G103" s="504" t="s">
        <v>106</v>
      </c>
      <c r="H103" s="578"/>
      <c r="I103" s="578"/>
      <c r="J103" s="578"/>
      <c r="K103" s="515" t="s">
        <v>12703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12704</v>
      </c>
      <c r="U103" s="833" t="s">
        <v>12705</v>
      </c>
      <c r="V103" s="827" t="s">
        <v>12706</v>
      </c>
      <c r="W103" s="828" t="s">
        <v>12707</v>
      </c>
      <c r="X103" s="834" t="s">
        <v>12708</v>
      </c>
      <c r="Y103" s="829" t="s">
        <v>2752</v>
      </c>
      <c r="Z103" s="830" t="s">
        <v>12709</v>
      </c>
      <c r="AA103" s="831" t="s">
        <v>12710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12711</v>
      </c>
      <c r="O104" s="758" t="s">
        <v>2758</v>
      </c>
      <c r="P104" s="695" t="s">
        <v>12712</v>
      </c>
      <c r="Q104" s="484"/>
      <c r="S104" s="542">
        <v>6</v>
      </c>
      <c r="T104" s="832" t="s">
        <v>12713</v>
      </c>
      <c r="U104" s="833" t="s">
        <v>12714</v>
      </c>
      <c r="V104" s="827" t="s">
        <v>12715</v>
      </c>
      <c r="W104" s="828" t="s">
        <v>12716</v>
      </c>
      <c r="X104" s="834" t="s">
        <v>12717</v>
      </c>
      <c r="Y104" s="829" t="s">
        <v>2760</v>
      </c>
      <c r="Z104" s="830" t="s">
        <v>12718</v>
      </c>
      <c r="AA104" s="831" t="s">
        <v>12719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12720</v>
      </c>
      <c r="U105" s="833" t="s">
        <v>12721</v>
      </c>
      <c r="V105" s="827" t="s">
        <v>12722</v>
      </c>
      <c r="W105" s="828" t="s">
        <v>12723</v>
      </c>
      <c r="X105" s="834" t="s">
        <v>12724</v>
      </c>
      <c r="Y105" s="829" t="s">
        <v>2764</v>
      </c>
      <c r="Z105" s="830" t="s">
        <v>12725</v>
      </c>
      <c r="AA105" s="831" t="s">
        <v>12726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12727</v>
      </c>
      <c r="U106" s="833" t="s">
        <v>12728</v>
      </c>
      <c r="V106" s="827" t="s">
        <v>12729</v>
      </c>
      <c r="W106" s="828" t="s">
        <v>12730</v>
      </c>
      <c r="X106" s="834" t="s">
        <v>12731</v>
      </c>
      <c r="Y106" s="829" t="s">
        <v>2766</v>
      </c>
      <c r="Z106" s="830" t="s">
        <v>12732</v>
      </c>
      <c r="AA106" s="831" t="s">
        <v>12733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12734</v>
      </c>
      <c r="U107" s="833" t="s">
        <v>12735</v>
      </c>
      <c r="V107" s="827" t="s">
        <v>12736</v>
      </c>
      <c r="W107" s="828" t="s">
        <v>12737</v>
      </c>
      <c r="X107" s="834" t="s">
        <v>12738</v>
      </c>
      <c r="Y107" s="829" t="s">
        <v>2768</v>
      </c>
      <c r="Z107" s="830" t="s">
        <v>12739</v>
      </c>
      <c r="AA107" s="831" t="s">
        <v>12740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12741</v>
      </c>
      <c r="U108" s="833" t="s">
        <v>12742</v>
      </c>
      <c r="V108" s="827" t="s">
        <v>12743</v>
      </c>
      <c r="W108" s="828" t="s">
        <v>12744</v>
      </c>
      <c r="X108" s="834" t="s">
        <v>12745</v>
      </c>
      <c r="Y108" s="829" t="s">
        <v>2770</v>
      </c>
      <c r="Z108" s="830" t="s">
        <v>12746</v>
      </c>
      <c r="AA108" s="831" t="s">
        <v>12747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12748</v>
      </c>
      <c r="U109" s="833" t="s">
        <v>12749</v>
      </c>
      <c r="V109" s="827" t="s">
        <v>12750</v>
      </c>
      <c r="W109" s="828" t="s">
        <v>12751</v>
      </c>
      <c r="X109" s="834" t="s">
        <v>12752</v>
      </c>
      <c r="Y109" s="829" t="s">
        <v>2774</v>
      </c>
      <c r="Z109" s="830" t="s">
        <v>12753</v>
      </c>
      <c r="AA109" s="831" t="s">
        <v>12754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12755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12756</v>
      </c>
      <c r="U110" s="833" t="s">
        <v>12757</v>
      </c>
      <c r="V110" s="827" t="s">
        <v>12758</v>
      </c>
      <c r="W110" s="828" t="s">
        <v>12759</v>
      </c>
      <c r="X110" s="834" t="s">
        <v>12760</v>
      </c>
      <c r="Y110" s="829" t="s">
        <v>2779</v>
      </c>
      <c r="Z110" s="830" t="s">
        <v>12761</v>
      </c>
      <c r="AA110" s="831" t="s">
        <v>12762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12763</v>
      </c>
      <c r="U111" s="833" t="s">
        <v>12764</v>
      </c>
      <c r="V111" s="827" t="s">
        <v>12765</v>
      </c>
      <c r="W111" s="828" t="s">
        <v>12766</v>
      </c>
      <c r="X111" s="834" t="s">
        <v>12767</v>
      </c>
      <c r="Y111" s="829" t="s">
        <v>2783</v>
      </c>
      <c r="Z111" s="830" t="s">
        <v>12768</v>
      </c>
      <c r="AA111" s="831" t="s">
        <v>12769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12770</v>
      </c>
      <c r="U112" s="833" t="s">
        <v>12771</v>
      </c>
      <c r="V112" s="827" t="s">
        <v>12772</v>
      </c>
      <c r="W112" s="828" t="s">
        <v>12773</v>
      </c>
      <c r="X112" s="834" t="s">
        <v>12774</v>
      </c>
      <c r="Y112" s="829" t="s">
        <v>2787</v>
      </c>
      <c r="Z112" s="830" t="s">
        <v>12775</v>
      </c>
      <c r="AA112" s="831" t="s">
        <v>12776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12777</v>
      </c>
      <c r="U113" s="836" t="s">
        <v>12778</v>
      </c>
      <c r="V113" s="837" t="s">
        <v>12779</v>
      </c>
      <c r="W113" s="838" t="s">
        <v>12780</v>
      </c>
      <c r="X113" s="839" t="s">
        <v>12781</v>
      </c>
      <c r="Y113" s="840" t="s">
        <v>2791</v>
      </c>
      <c r="Z113" s="841" t="s">
        <v>12782</v>
      </c>
      <c r="AA113" s="842" t="s">
        <v>12783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12784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12658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12785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12786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12787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12660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12788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12789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12790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12791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12792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12793</v>
      </c>
      <c r="L131" s="502"/>
      <c r="N131" s="650" t="s">
        <v>673</v>
      </c>
      <c r="O131" s="672" t="s">
        <v>12794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12795</v>
      </c>
      <c r="G132" s="652" t="s">
        <v>2830</v>
      </c>
      <c r="H132" s="505"/>
      <c r="I132" s="502"/>
      <c r="J132" s="653" t="s">
        <v>669</v>
      </c>
      <c r="K132" s="673" t="s">
        <v>12796</v>
      </c>
      <c r="L132" s="502"/>
      <c r="N132" s="650" t="s">
        <v>674</v>
      </c>
      <c r="O132" s="673" t="s">
        <v>12797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12798</v>
      </c>
      <c r="L133" s="502"/>
      <c r="N133" s="650" t="s">
        <v>675</v>
      </c>
      <c r="O133" s="673" t="s">
        <v>12799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12800</v>
      </c>
      <c r="L134" s="502"/>
      <c r="N134" s="650" t="s">
        <v>676</v>
      </c>
      <c r="O134" s="673" t="s">
        <v>12801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12802</v>
      </c>
      <c r="L135" s="502"/>
      <c r="N135" s="650" t="s">
        <v>677</v>
      </c>
      <c r="O135" s="673" t="s">
        <v>12803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17" priority="3">
      <formula>$L$10="DIECASTING_MATL"</formula>
    </cfRule>
  </conditionalFormatting>
  <conditionalFormatting sqref="L13:L14">
    <cfRule type="expression" dxfId="16" priority="2">
      <formula>$L$10="TUBE"</formula>
    </cfRule>
  </conditionalFormatting>
  <conditionalFormatting sqref="L15">
    <cfRule type="expression" dxfId="15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10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3975</v>
      </c>
      <c r="D5" s="502"/>
      <c r="E5" s="489" t="s">
        <v>156</v>
      </c>
      <c r="F5" s="476" t="s">
        <v>3976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3977</v>
      </c>
      <c r="D6" s="502"/>
      <c r="E6" s="489" t="s">
        <v>490</v>
      </c>
      <c r="F6" s="522" t="s">
        <v>3978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3979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3980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12936</v>
      </c>
      <c r="D10" s="620"/>
      <c r="E10" s="621" t="s">
        <v>360</v>
      </c>
      <c r="F10" s="670" t="s">
        <v>3981</v>
      </c>
      <c r="G10" s="505"/>
      <c r="H10" s="621" t="s">
        <v>62</v>
      </c>
      <c r="I10" s="520" t="s">
        <v>3982</v>
      </c>
      <c r="J10" s="505"/>
      <c r="K10" s="621" t="s">
        <v>661</v>
      </c>
      <c r="L10" s="562" t="s">
        <v>3983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3984</v>
      </c>
      <c r="W10" s="500"/>
      <c r="X10" s="500"/>
      <c r="Y10" s="873" t="s">
        <v>59</v>
      </c>
      <c r="AB10" s="615"/>
      <c r="AD10" s="502"/>
      <c r="BP10" s="798" t="s">
        <v>3985</v>
      </c>
    </row>
    <row r="11" spans="1:68" ht="12.75" customHeight="1">
      <c r="A11" s="612" t="s">
        <v>436</v>
      </c>
      <c r="B11" s="502"/>
      <c r="C11" s="562" t="s">
        <v>3986</v>
      </c>
      <c r="D11" s="502"/>
      <c r="E11" s="621" t="s">
        <v>57</v>
      </c>
      <c r="F11" s="813" t="s">
        <v>3987</v>
      </c>
      <c r="G11" s="492" t="s">
        <v>58</v>
      </c>
      <c r="H11" s="621" t="s">
        <v>53</v>
      </c>
      <c r="I11" s="811" t="s">
        <v>3988</v>
      </c>
      <c r="J11" s="492" t="s">
        <v>54</v>
      </c>
      <c r="K11" s="621" t="s">
        <v>3525</v>
      </c>
      <c r="L11" s="811" t="s">
        <v>3989</v>
      </c>
      <c r="M11" s="492" t="s">
        <v>3531</v>
      </c>
      <c r="N11" s="621" t="s">
        <v>455</v>
      </c>
      <c r="O11" s="520" t="s">
        <v>3990</v>
      </c>
      <c r="P11" s="492"/>
      <c r="Q11" s="614"/>
      <c r="R11" s="752" t="s">
        <v>655</v>
      </c>
      <c r="S11" s="520" t="s">
        <v>3991</v>
      </c>
      <c r="T11" s="615"/>
      <c r="U11" s="621" t="s">
        <v>2612</v>
      </c>
      <c r="V11" s="520" t="s">
        <v>3992</v>
      </c>
      <c r="W11" s="500"/>
      <c r="X11" s="500"/>
      <c r="Y11" s="873" t="s">
        <v>59</v>
      </c>
      <c r="BP11" s="485" t="s">
        <v>3993</v>
      </c>
    </row>
    <row r="12" spans="1:68" ht="12.75" customHeight="1">
      <c r="A12" s="489" t="s">
        <v>359</v>
      </c>
      <c r="B12" s="492"/>
      <c r="C12" s="562" t="s">
        <v>3994</v>
      </c>
      <c r="D12" s="502"/>
      <c r="E12" s="621" t="s">
        <v>3259</v>
      </c>
      <c r="F12" s="521" t="s">
        <v>3995</v>
      </c>
      <c r="G12" s="492" t="s">
        <v>59</v>
      </c>
      <c r="H12" s="621" t="s">
        <v>3516</v>
      </c>
      <c r="I12" s="858" t="s">
        <v>3996</v>
      </c>
      <c r="J12" s="492" t="s">
        <v>3519</v>
      </c>
      <c r="K12" s="621" t="s">
        <v>3526</v>
      </c>
      <c r="L12" s="798" t="s">
        <v>3997</v>
      </c>
      <c r="M12" s="544" t="s">
        <v>65</v>
      </c>
      <c r="N12" s="621" t="s">
        <v>162</v>
      </c>
      <c r="O12" s="521" t="s">
        <v>3998</v>
      </c>
      <c r="P12" s="492"/>
      <c r="Q12" s="614"/>
      <c r="R12" s="752"/>
      <c r="S12" s="817"/>
      <c r="T12" s="615"/>
      <c r="U12" s="621" t="s">
        <v>2614</v>
      </c>
      <c r="V12" s="671" t="s">
        <v>3999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4000</v>
      </c>
      <c r="D13" s="489" t="s">
        <v>59</v>
      </c>
      <c r="E13" s="621" t="s">
        <v>60</v>
      </c>
      <c r="F13" s="668" t="s">
        <v>4001</v>
      </c>
      <c r="G13" s="492" t="s">
        <v>59</v>
      </c>
      <c r="H13" s="621" t="s">
        <v>3517</v>
      </c>
      <c r="I13" s="859" t="s">
        <v>4002</v>
      </c>
      <c r="J13" s="492" t="s">
        <v>3519</v>
      </c>
      <c r="K13" s="621" t="s">
        <v>3520</v>
      </c>
      <c r="L13" s="861" t="s">
        <v>4003</v>
      </c>
      <c r="M13" s="492" t="s">
        <v>3522</v>
      </c>
      <c r="N13" s="621" t="s">
        <v>63</v>
      </c>
      <c r="O13" s="478" t="s">
        <v>4004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4005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4006</v>
      </c>
      <c r="G14" s="492"/>
      <c r="H14" s="621" t="s">
        <v>3518</v>
      </c>
      <c r="I14" s="860" t="s">
        <v>4007</v>
      </c>
      <c r="J14" s="492"/>
      <c r="K14" s="621" t="s">
        <v>3521</v>
      </c>
      <c r="L14" s="862" t="s">
        <v>4008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4009</v>
      </c>
      <c r="T14" s="615"/>
      <c r="U14" s="621" t="s">
        <v>2617</v>
      </c>
      <c r="V14" s="671" t="s">
        <v>4010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4011</v>
      </c>
      <c r="D15" s="544" t="s">
        <v>65</v>
      </c>
      <c r="E15" s="621" t="s">
        <v>61</v>
      </c>
      <c r="F15" s="668" t="s">
        <v>4012</v>
      </c>
      <c r="G15" s="489" t="s">
        <v>59</v>
      </c>
      <c r="H15" s="621" t="s">
        <v>67</v>
      </c>
      <c r="I15" s="798" t="s">
        <v>4013</v>
      </c>
      <c r="J15" s="492"/>
      <c r="K15" s="621" t="s">
        <v>3523</v>
      </c>
      <c r="L15" s="862" t="s">
        <v>4014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4015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4016</v>
      </c>
      <c r="G16" s="492"/>
      <c r="H16" s="677" t="s">
        <v>665</v>
      </c>
      <c r="I16" s="519" t="s">
        <v>4017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4018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4019</v>
      </c>
      <c r="D19" s="492" t="s">
        <v>471</v>
      </c>
      <c r="E19" s="590" t="s">
        <v>4020</v>
      </c>
      <c r="F19" s="489" t="s">
        <v>626</v>
      </c>
      <c r="G19" s="692" t="s">
        <v>4021</v>
      </c>
      <c r="H19" s="489" t="s">
        <v>624</v>
      </c>
      <c r="I19" s="590" t="s">
        <v>4022</v>
      </c>
      <c r="J19" s="505" t="s">
        <v>625</v>
      </c>
      <c r="K19" s="692" t="s">
        <v>4023</v>
      </c>
      <c r="L19" s="489" t="s">
        <v>785</v>
      </c>
      <c r="M19" s="518" t="s">
        <v>4024</v>
      </c>
      <c r="N19" s="505" t="s">
        <v>689</v>
      </c>
      <c r="O19" s="518" t="s">
        <v>4025</v>
      </c>
      <c r="P19" s="492"/>
      <c r="Q19" s="614"/>
      <c r="R19" s="492"/>
      <c r="S19" s="590" t="s">
        <v>8856</v>
      </c>
    </row>
    <row r="20" spans="1:44" ht="12.75" customHeight="1">
      <c r="A20" s="499" t="s">
        <v>70</v>
      </c>
      <c r="B20" s="489" t="s">
        <v>504</v>
      </c>
      <c r="C20" s="569" t="s">
        <v>4026</v>
      </c>
      <c r="D20" s="492" t="s">
        <v>471</v>
      </c>
      <c r="E20" s="569" t="s">
        <v>4027</v>
      </c>
      <c r="F20" s="489" t="s">
        <v>626</v>
      </c>
      <c r="G20" s="693" t="s">
        <v>4028</v>
      </c>
      <c r="H20" s="489" t="s">
        <v>624</v>
      </c>
      <c r="I20" s="569" t="s">
        <v>4029</v>
      </c>
      <c r="J20" s="505" t="s">
        <v>625</v>
      </c>
      <c r="K20" s="693" t="s">
        <v>4030</v>
      </c>
      <c r="L20" s="489" t="s">
        <v>785</v>
      </c>
      <c r="M20" s="516" t="s">
        <v>4031</v>
      </c>
      <c r="N20" s="505" t="s">
        <v>689</v>
      </c>
      <c r="O20" s="516" t="s">
        <v>4032</v>
      </c>
      <c r="P20" s="492"/>
      <c r="Q20" s="614"/>
      <c r="R20" s="492"/>
      <c r="S20" s="569" t="s">
        <v>8857</v>
      </c>
    </row>
    <row r="21" spans="1:44" ht="12.75" customHeight="1">
      <c r="A21" s="499" t="s">
        <v>72</v>
      </c>
      <c r="B21" s="489" t="s">
        <v>504</v>
      </c>
      <c r="C21" s="569" t="s">
        <v>4033</v>
      </c>
      <c r="D21" s="492" t="s">
        <v>471</v>
      </c>
      <c r="E21" s="569" t="s">
        <v>4034</v>
      </c>
      <c r="F21" s="489" t="s">
        <v>626</v>
      </c>
      <c r="G21" s="693" t="s">
        <v>4035</v>
      </c>
      <c r="H21" s="489" t="s">
        <v>624</v>
      </c>
      <c r="I21" s="569" t="s">
        <v>4036</v>
      </c>
      <c r="J21" s="505" t="s">
        <v>625</v>
      </c>
      <c r="K21" s="693" t="s">
        <v>4037</v>
      </c>
      <c r="L21" s="489" t="s">
        <v>785</v>
      </c>
      <c r="M21" s="516" t="s">
        <v>4038</v>
      </c>
      <c r="N21" s="505" t="s">
        <v>689</v>
      </c>
      <c r="O21" s="516" t="s">
        <v>4039</v>
      </c>
      <c r="P21" s="492"/>
      <c r="Q21" s="614"/>
      <c r="R21" s="492"/>
      <c r="S21" s="569" t="s">
        <v>8858</v>
      </c>
    </row>
    <row r="22" spans="1:44" ht="12.75" customHeight="1">
      <c r="A22" s="499" t="s">
        <v>74</v>
      </c>
      <c r="B22" s="489" t="s">
        <v>504</v>
      </c>
      <c r="C22" s="569" t="s">
        <v>4040</v>
      </c>
      <c r="D22" s="492" t="s">
        <v>471</v>
      </c>
      <c r="E22" s="569" t="s">
        <v>4041</v>
      </c>
      <c r="F22" s="489" t="s">
        <v>626</v>
      </c>
      <c r="G22" s="693" t="s">
        <v>4042</v>
      </c>
      <c r="H22" s="489" t="s">
        <v>624</v>
      </c>
      <c r="I22" s="569" t="s">
        <v>4043</v>
      </c>
      <c r="J22" s="505" t="s">
        <v>625</v>
      </c>
      <c r="K22" s="693" t="s">
        <v>4044</v>
      </c>
      <c r="L22" s="489" t="s">
        <v>785</v>
      </c>
      <c r="M22" s="516" t="s">
        <v>4045</v>
      </c>
      <c r="N22" s="505" t="s">
        <v>689</v>
      </c>
      <c r="O22" s="516" t="s">
        <v>4046</v>
      </c>
      <c r="P22" s="492"/>
      <c r="Q22" s="614"/>
      <c r="R22" s="492"/>
      <c r="S22" s="569" t="s">
        <v>8859</v>
      </c>
    </row>
    <row r="23" spans="1:44" ht="12.75" customHeight="1">
      <c r="A23" s="499" t="s">
        <v>75</v>
      </c>
      <c r="B23" s="489" t="s">
        <v>504</v>
      </c>
      <c r="C23" s="569" t="s">
        <v>4047</v>
      </c>
      <c r="D23" s="492" t="s">
        <v>471</v>
      </c>
      <c r="E23" s="569" t="s">
        <v>4048</v>
      </c>
      <c r="F23" s="489" t="s">
        <v>626</v>
      </c>
      <c r="G23" s="693" t="s">
        <v>4049</v>
      </c>
      <c r="H23" s="489" t="s">
        <v>624</v>
      </c>
      <c r="I23" s="569" t="s">
        <v>4050</v>
      </c>
      <c r="J23" s="505" t="s">
        <v>625</v>
      </c>
      <c r="K23" s="693" t="s">
        <v>4051</v>
      </c>
      <c r="L23" s="489" t="s">
        <v>785</v>
      </c>
      <c r="M23" s="516" t="s">
        <v>4052</v>
      </c>
      <c r="N23" s="505" t="s">
        <v>689</v>
      </c>
      <c r="O23" s="516" t="s">
        <v>4053</v>
      </c>
      <c r="P23" s="492"/>
      <c r="Q23" s="614"/>
      <c r="R23" s="492"/>
      <c r="S23" s="569" t="s">
        <v>8860</v>
      </c>
    </row>
    <row r="24" spans="1:44" ht="12.75" customHeight="1">
      <c r="A24" s="499" t="s">
        <v>76</v>
      </c>
      <c r="B24" s="505" t="s">
        <v>504</v>
      </c>
      <c r="C24" s="569" t="s">
        <v>4054</v>
      </c>
      <c r="D24" s="492" t="s">
        <v>471</v>
      </c>
      <c r="E24" s="569" t="s">
        <v>4055</v>
      </c>
      <c r="F24" s="489" t="s">
        <v>626</v>
      </c>
      <c r="G24" s="693" t="s">
        <v>4056</v>
      </c>
      <c r="H24" s="489" t="s">
        <v>624</v>
      </c>
      <c r="I24" s="569" t="s">
        <v>4057</v>
      </c>
      <c r="J24" s="505" t="s">
        <v>625</v>
      </c>
      <c r="K24" s="693" t="s">
        <v>4058</v>
      </c>
      <c r="L24" s="489" t="s">
        <v>785</v>
      </c>
      <c r="M24" s="516" t="s">
        <v>4059</v>
      </c>
      <c r="N24" s="505" t="s">
        <v>689</v>
      </c>
      <c r="O24" s="516" t="s">
        <v>4060</v>
      </c>
      <c r="P24" s="492"/>
      <c r="Q24" s="614"/>
      <c r="R24" s="492"/>
      <c r="S24" s="569" t="s">
        <v>8861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4061</v>
      </c>
      <c r="H26" s="805"/>
      <c r="I26" s="805"/>
      <c r="J26" s="804" t="s">
        <v>625</v>
      </c>
      <c r="K26" s="806" t="s">
        <v>4062</v>
      </c>
      <c r="L26" s="805"/>
      <c r="M26" s="805"/>
      <c r="N26" s="747"/>
      <c r="Q26" s="728"/>
      <c r="R26" s="500"/>
      <c r="AR26" s="727" t="s">
        <v>3985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4063</v>
      </c>
      <c r="H27" s="805"/>
      <c r="I27" s="805"/>
      <c r="J27" s="804" t="s">
        <v>625</v>
      </c>
      <c r="K27" s="807" t="s">
        <v>4064</v>
      </c>
      <c r="L27" s="805"/>
      <c r="M27" s="805"/>
      <c r="N27" s="747"/>
      <c r="Q27" s="614"/>
      <c r="AR27" s="727" t="s">
        <v>3993</v>
      </c>
    </row>
    <row r="28" spans="1:44" ht="12.75" customHeight="1">
      <c r="A28" s="499" t="s">
        <v>69</v>
      </c>
      <c r="B28" s="489" t="s">
        <v>504</v>
      </c>
      <c r="C28" s="590" t="s">
        <v>4065</v>
      </c>
      <c r="D28" s="489" t="s">
        <v>471</v>
      </c>
      <c r="E28" s="590" t="s">
        <v>4066</v>
      </c>
      <c r="F28" s="489" t="s">
        <v>626</v>
      </c>
      <c r="G28" s="692" t="s">
        <v>4067</v>
      </c>
      <c r="H28" s="489" t="s">
        <v>624</v>
      </c>
      <c r="I28" s="590" t="s">
        <v>4068</v>
      </c>
      <c r="J28" s="505" t="s">
        <v>625</v>
      </c>
      <c r="K28" s="692" t="s">
        <v>4069</v>
      </c>
      <c r="L28" s="505" t="s">
        <v>785</v>
      </c>
      <c r="M28" s="519" t="s">
        <v>4070</v>
      </c>
      <c r="N28" s="505" t="s">
        <v>689</v>
      </c>
      <c r="O28" s="519" t="s">
        <v>4071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4072</v>
      </c>
      <c r="D29" s="489" t="s">
        <v>471</v>
      </c>
      <c r="E29" s="569" t="s">
        <v>4073</v>
      </c>
      <c r="F29" s="489" t="s">
        <v>626</v>
      </c>
      <c r="G29" s="693" t="s">
        <v>4074</v>
      </c>
      <c r="H29" s="489" t="s">
        <v>624</v>
      </c>
      <c r="I29" s="569" t="s">
        <v>4075</v>
      </c>
      <c r="J29" s="505" t="s">
        <v>625</v>
      </c>
      <c r="K29" s="693" t="s">
        <v>4076</v>
      </c>
      <c r="L29" s="505" t="s">
        <v>785</v>
      </c>
      <c r="M29" s="516" t="s">
        <v>4077</v>
      </c>
      <c r="N29" s="505" t="s">
        <v>689</v>
      </c>
      <c r="O29" s="516" t="s">
        <v>4078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4079</v>
      </c>
      <c r="D30" s="489" t="s">
        <v>471</v>
      </c>
      <c r="E30" s="569" t="s">
        <v>4080</v>
      </c>
      <c r="F30" s="489" t="s">
        <v>626</v>
      </c>
      <c r="G30" s="693" t="s">
        <v>4081</v>
      </c>
      <c r="H30" s="489" t="s">
        <v>624</v>
      </c>
      <c r="I30" s="569" t="s">
        <v>4082</v>
      </c>
      <c r="J30" s="505" t="s">
        <v>625</v>
      </c>
      <c r="K30" s="693" t="s">
        <v>4083</v>
      </c>
      <c r="L30" s="505" t="s">
        <v>785</v>
      </c>
      <c r="M30" s="516" t="s">
        <v>4084</v>
      </c>
      <c r="N30" s="505" t="s">
        <v>689</v>
      </c>
      <c r="O30" s="516" t="s">
        <v>4085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4086</v>
      </c>
      <c r="D31" s="489" t="s">
        <v>471</v>
      </c>
      <c r="E31" s="569" t="s">
        <v>4087</v>
      </c>
      <c r="F31" s="489" t="s">
        <v>626</v>
      </c>
      <c r="G31" s="693" t="s">
        <v>4088</v>
      </c>
      <c r="H31" s="489" t="s">
        <v>624</v>
      </c>
      <c r="I31" s="569" t="s">
        <v>4089</v>
      </c>
      <c r="J31" s="505" t="s">
        <v>625</v>
      </c>
      <c r="K31" s="693" t="s">
        <v>4090</v>
      </c>
      <c r="L31" s="505" t="s">
        <v>785</v>
      </c>
      <c r="M31" s="516" t="s">
        <v>4091</v>
      </c>
      <c r="N31" s="505" t="s">
        <v>689</v>
      </c>
      <c r="O31" s="516" t="s">
        <v>4092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4093</v>
      </c>
      <c r="D32" s="489" t="s">
        <v>471</v>
      </c>
      <c r="E32" s="569" t="s">
        <v>4094</v>
      </c>
      <c r="F32" s="489" t="s">
        <v>626</v>
      </c>
      <c r="G32" s="693" t="s">
        <v>4095</v>
      </c>
      <c r="H32" s="489" t="s">
        <v>624</v>
      </c>
      <c r="I32" s="569" t="s">
        <v>4096</v>
      </c>
      <c r="J32" s="505" t="s">
        <v>625</v>
      </c>
      <c r="K32" s="693" t="s">
        <v>4097</v>
      </c>
      <c r="L32" s="505" t="s">
        <v>785</v>
      </c>
      <c r="M32" s="516" t="s">
        <v>4098</v>
      </c>
      <c r="N32" s="505" t="s">
        <v>689</v>
      </c>
      <c r="O32" s="516" t="s">
        <v>4099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4100</v>
      </c>
      <c r="D33" s="489" t="s">
        <v>471</v>
      </c>
      <c r="E33" s="569" t="s">
        <v>4101</v>
      </c>
      <c r="F33" s="489" t="s">
        <v>626</v>
      </c>
      <c r="G33" s="693" t="s">
        <v>4102</v>
      </c>
      <c r="H33" s="489" t="s">
        <v>624</v>
      </c>
      <c r="I33" s="569" t="s">
        <v>4103</v>
      </c>
      <c r="J33" s="505" t="s">
        <v>625</v>
      </c>
      <c r="K33" s="693" t="s">
        <v>4104</v>
      </c>
      <c r="L33" s="505" t="s">
        <v>785</v>
      </c>
      <c r="M33" s="516" t="s">
        <v>4105</v>
      </c>
      <c r="N33" s="505" t="s">
        <v>689</v>
      </c>
      <c r="O33" s="516" t="s">
        <v>4106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4107</v>
      </c>
      <c r="C37" s="492" t="s">
        <v>21</v>
      </c>
      <c r="D37" s="637" t="s">
        <v>4108</v>
      </c>
      <c r="E37" s="621" t="s">
        <v>74</v>
      </c>
      <c r="F37" s="590" t="s">
        <v>4109</v>
      </c>
      <c r="G37" s="492"/>
      <c r="H37" s="489" t="s">
        <v>21</v>
      </c>
      <c r="I37" s="637" t="s">
        <v>4110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4111</v>
      </c>
      <c r="C38" s="492" t="s">
        <v>21</v>
      </c>
      <c r="D38" s="637" t="s">
        <v>4112</v>
      </c>
      <c r="E38" s="621" t="s">
        <v>75</v>
      </c>
      <c r="F38" s="590" t="s">
        <v>4113</v>
      </c>
      <c r="G38" s="492"/>
      <c r="H38" s="489" t="s">
        <v>21</v>
      </c>
      <c r="I38" s="637" t="s">
        <v>4114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4115</v>
      </c>
      <c r="C39" s="492" t="s">
        <v>21</v>
      </c>
      <c r="D39" s="637" t="s">
        <v>4116</v>
      </c>
      <c r="E39" s="621" t="s">
        <v>76</v>
      </c>
      <c r="F39" s="569" t="s">
        <v>4117</v>
      </c>
      <c r="G39" s="492"/>
      <c r="H39" s="492" t="s">
        <v>21</v>
      </c>
      <c r="I39" s="638" t="s">
        <v>4118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4119</v>
      </c>
      <c r="C44" s="517" t="s">
        <v>4120</v>
      </c>
      <c r="D44" s="513" t="s">
        <v>4121</v>
      </c>
      <c r="E44" s="514" t="s">
        <v>4122</v>
      </c>
      <c r="F44" s="786" t="s">
        <v>4123</v>
      </c>
      <c r="G44" s="793" t="s">
        <v>4124</v>
      </c>
      <c r="H44" s="787" t="s">
        <v>4125</v>
      </c>
      <c r="I44" s="788" t="s">
        <v>4126</v>
      </c>
      <c r="J44" s="788" t="s">
        <v>4127</v>
      </c>
      <c r="K44" s="787" t="s">
        <v>4128</v>
      </c>
      <c r="L44" s="793" t="s">
        <v>4129</v>
      </c>
      <c r="M44" s="788" t="s">
        <v>4130</v>
      </c>
      <c r="N44" s="788" t="s">
        <v>4131</v>
      </c>
      <c r="O44" s="788" t="s">
        <v>4132</v>
      </c>
      <c r="P44" s="874" t="s">
        <v>4133</v>
      </c>
      <c r="Q44" s="613"/>
      <c r="S44" s="730" t="s">
        <v>4134</v>
      </c>
    </row>
    <row r="45" spans="1:19" ht="12.75" customHeight="1">
      <c r="A45" s="496">
        <v>2</v>
      </c>
      <c r="B45" s="512" t="s">
        <v>4135</v>
      </c>
      <c r="C45" s="517" t="s">
        <v>4136</v>
      </c>
      <c r="D45" s="513" t="s">
        <v>4137</v>
      </c>
      <c r="E45" s="514" t="s">
        <v>4138</v>
      </c>
      <c r="F45" s="786" t="s">
        <v>4139</v>
      </c>
      <c r="G45" s="793" t="s">
        <v>4140</v>
      </c>
      <c r="H45" s="787" t="s">
        <v>4141</v>
      </c>
      <c r="I45" s="788" t="s">
        <v>4142</v>
      </c>
      <c r="J45" s="788" t="s">
        <v>4143</v>
      </c>
      <c r="K45" s="787" t="s">
        <v>4144</v>
      </c>
      <c r="L45" s="793" t="s">
        <v>4145</v>
      </c>
      <c r="M45" s="788" t="s">
        <v>4146</v>
      </c>
      <c r="N45" s="788" t="s">
        <v>4147</v>
      </c>
      <c r="O45" s="788" t="s">
        <v>4148</v>
      </c>
      <c r="P45" s="875" t="s">
        <v>4149</v>
      </c>
      <c r="Q45" s="603"/>
      <c r="S45" s="731" t="s">
        <v>4150</v>
      </c>
    </row>
    <row r="46" spans="1:19" ht="12.75" customHeight="1">
      <c r="A46" s="496">
        <v>3</v>
      </c>
      <c r="B46" s="512" t="s">
        <v>4151</v>
      </c>
      <c r="C46" s="517" t="s">
        <v>4152</v>
      </c>
      <c r="D46" s="513" t="s">
        <v>4153</v>
      </c>
      <c r="E46" s="514" t="s">
        <v>4154</v>
      </c>
      <c r="F46" s="786" t="s">
        <v>4155</v>
      </c>
      <c r="G46" s="793" t="s">
        <v>4156</v>
      </c>
      <c r="H46" s="787" t="s">
        <v>4157</v>
      </c>
      <c r="I46" s="788" t="s">
        <v>4158</v>
      </c>
      <c r="J46" s="788" t="s">
        <v>4159</v>
      </c>
      <c r="K46" s="787" t="s">
        <v>4160</v>
      </c>
      <c r="L46" s="793" t="s">
        <v>4161</v>
      </c>
      <c r="M46" s="788" t="s">
        <v>4162</v>
      </c>
      <c r="N46" s="788" t="s">
        <v>4163</v>
      </c>
      <c r="O46" s="788" t="s">
        <v>4164</v>
      </c>
      <c r="P46" s="875" t="s">
        <v>4165</v>
      </c>
      <c r="Q46" s="604"/>
      <c r="S46" s="731" t="s">
        <v>4166</v>
      </c>
    </row>
    <row r="47" spans="1:19" ht="12.75" customHeight="1">
      <c r="A47" s="496">
        <v>4</v>
      </c>
      <c r="B47" s="512" t="s">
        <v>4167</v>
      </c>
      <c r="C47" s="517" t="s">
        <v>4168</v>
      </c>
      <c r="D47" s="513" t="s">
        <v>4169</v>
      </c>
      <c r="E47" s="514" t="s">
        <v>4170</v>
      </c>
      <c r="F47" s="786" t="s">
        <v>4171</v>
      </c>
      <c r="G47" s="793" t="s">
        <v>4172</v>
      </c>
      <c r="H47" s="787" t="s">
        <v>4173</v>
      </c>
      <c r="I47" s="788" t="s">
        <v>4174</v>
      </c>
      <c r="J47" s="788" t="s">
        <v>4175</v>
      </c>
      <c r="K47" s="787" t="s">
        <v>4176</v>
      </c>
      <c r="L47" s="793" t="s">
        <v>4177</v>
      </c>
      <c r="M47" s="788" t="s">
        <v>4178</v>
      </c>
      <c r="N47" s="788" t="s">
        <v>4179</v>
      </c>
      <c r="O47" s="788" t="s">
        <v>4180</v>
      </c>
      <c r="P47" s="875" t="s">
        <v>4181</v>
      </c>
      <c r="Q47" s="604"/>
      <c r="S47" s="731" t="s">
        <v>4182</v>
      </c>
    </row>
    <row r="48" spans="1:19" ht="12.75" customHeight="1">
      <c r="A48" s="496">
        <v>5</v>
      </c>
      <c r="B48" s="512" t="s">
        <v>4183</v>
      </c>
      <c r="C48" s="517" t="s">
        <v>4184</v>
      </c>
      <c r="D48" s="513" t="s">
        <v>4185</v>
      </c>
      <c r="E48" s="514" t="s">
        <v>4186</v>
      </c>
      <c r="F48" s="786" t="s">
        <v>4187</v>
      </c>
      <c r="G48" s="793" t="s">
        <v>4188</v>
      </c>
      <c r="H48" s="787" t="s">
        <v>4189</v>
      </c>
      <c r="I48" s="788" t="s">
        <v>4190</v>
      </c>
      <c r="J48" s="788" t="s">
        <v>4191</v>
      </c>
      <c r="K48" s="787" t="s">
        <v>4192</v>
      </c>
      <c r="L48" s="793" t="s">
        <v>4193</v>
      </c>
      <c r="M48" s="788" t="s">
        <v>4194</v>
      </c>
      <c r="N48" s="788" t="s">
        <v>4195</v>
      </c>
      <c r="O48" s="788" t="s">
        <v>4196</v>
      </c>
      <c r="P48" s="875" t="s">
        <v>4197</v>
      </c>
      <c r="Q48" s="604"/>
      <c r="S48" s="731" t="s">
        <v>4198</v>
      </c>
    </row>
    <row r="49" spans="1:19" ht="12.75" customHeight="1">
      <c r="A49" s="496">
        <v>6</v>
      </c>
      <c r="B49" s="512" t="s">
        <v>4199</v>
      </c>
      <c r="C49" s="517" t="s">
        <v>4200</v>
      </c>
      <c r="D49" s="513" t="s">
        <v>4201</v>
      </c>
      <c r="E49" s="514" t="s">
        <v>4202</v>
      </c>
      <c r="F49" s="786" t="s">
        <v>4203</v>
      </c>
      <c r="G49" s="793" t="s">
        <v>4204</v>
      </c>
      <c r="H49" s="787" t="s">
        <v>4205</v>
      </c>
      <c r="I49" s="788" t="s">
        <v>4206</v>
      </c>
      <c r="J49" s="788" t="s">
        <v>4207</v>
      </c>
      <c r="K49" s="787" t="s">
        <v>4208</v>
      </c>
      <c r="L49" s="793" t="s">
        <v>4209</v>
      </c>
      <c r="M49" s="788" t="s">
        <v>4210</v>
      </c>
      <c r="N49" s="788" t="s">
        <v>4211</v>
      </c>
      <c r="O49" s="788" t="s">
        <v>4212</v>
      </c>
      <c r="P49" s="875" t="s">
        <v>4213</v>
      </c>
      <c r="Q49" s="604"/>
      <c r="S49" s="731" t="s">
        <v>4214</v>
      </c>
    </row>
    <row r="50" spans="1:19" ht="12.75" customHeight="1">
      <c r="A50" s="496">
        <v>7</v>
      </c>
      <c r="B50" s="512" t="s">
        <v>4215</v>
      </c>
      <c r="C50" s="517" t="s">
        <v>4216</v>
      </c>
      <c r="D50" s="513" t="s">
        <v>4217</v>
      </c>
      <c r="E50" s="514" t="s">
        <v>4218</v>
      </c>
      <c r="F50" s="786" t="s">
        <v>4219</v>
      </c>
      <c r="G50" s="793" t="s">
        <v>4220</v>
      </c>
      <c r="H50" s="787" t="s">
        <v>4221</v>
      </c>
      <c r="I50" s="788" t="s">
        <v>4222</v>
      </c>
      <c r="J50" s="788" t="s">
        <v>4223</v>
      </c>
      <c r="K50" s="787" t="s">
        <v>4224</v>
      </c>
      <c r="L50" s="793" t="s">
        <v>4225</v>
      </c>
      <c r="M50" s="788" t="s">
        <v>4226</v>
      </c>
      <c r="N50" s="788" t="s">
        <v>4227</v>
      </c>
      <c r="O50" s="788" t="s">
        <v>4228</v>
      </c>
      <c r="P50" s="875" t="s">
        <v>4229</v>
      </c>
      <c r="Q50" s="604"/>
      <c r="S50" s="731" t="s">
        <v>4230</v>
      </c>
    </row>
    <row r="51" spans="1:19" ht="12.75" customHeight="1">
      <c r="A51" s="496">
        <v>8</v>
      </c>
      <c r="B51" s="512" t="s">
        <v>4231</v>
      </c>
      <c r="C51" s="517" t="s">
        <v>4232</v>
      </c>
      <c r="D51" s="513" t="s">
        <v>4233</v>
      </c>
      <c r="E51" s="514" t="s">
        <v>4234</v>
      </c>
      <c r="F51" s="786" t="s">
        <v>4235</v>
      </c>
      <c r="G51" s="793" t="s">
        <v>4236</v>
      </c>
      <c r="H51" s="787" t="s">
        <v>4237</v>
      </c>
      <c r="I51" s="788" t="s">
        <v>4238</v>
      </c>
      <c r="J51" s="788" t="s">
        <v>4239</v>
      </c>
      <c r="K51" s="787" t="s">
        <v>4240</v>
      </c>
      <c r="L51" s="793" t="s">
        <v>4241</v>
      </c>
      <c r="M51" s="788" t="s">
        <v>4242</v>
      </c>
      <c r="N51" s="788" t="s">
        <v>4243</v>
      </c>
      <c r="O51" s="788" t="s">
        <v>4244</v>
      </c>
      <c r="P51" s="875" t="s">
        <v>4245</v>
      </c>
      <c r="Q51" s="604"/>
      <c r="S51" s="731" t="s">
        <v>4246</v>
      </c>
    </row>
    <row r="52" spans="1:19" ht="12.75" customHeight="1">
      <c r="A52" s="496">
        <v>9</v>
      </c>
      <c r="B52" s="512" t="s">
        <v>4247</v>
      </c>
      <c r="C52" s="517" t="s">
        <v>4248</v>
      </c>
      <c r="D52" s="513" t="s">
        <v>4249</v>
      </c>
      <c r="E52" s="514" t="s">
        <v>4250</v>
      </c>
      <c r="F52" s="786" t="s">
        <v>4251</v>
      </c>
      <c r="G52" s="793" t="s">
        <v>4252</v>
      </c>
      <c r="H52" s="787" t="s">
        <v>4253</v>
      </c>
      <c r="I52" s="788" t="s">
        <v>4254</v>
      </c>
      <c r="J52" s="788" t="s">
        <v>4255</v>
      </c>
      <c r="K52" s="787" t="s">
        <v>4256</v>
      </c>
      <c r="L52" s="793" t="s">
        <v>4257</v>
      </c>
      <c r="M52" s="788" t="s">
        <v>4258</v>
      </c>
      <c r="N52" s="788" t="s">
        <v>4259</v>
      </c>
      <c r="O52" s="788" t="s">
        <v>4260</v>
      </c>
      <c r="P52" s="875" t="s">
        <v>4261</v>
      </c>
      <c r="Q52" s="604"/>
      <c r="S52" s="731" t="s">
        <v>4262</v>
      </c>
    </row>
    <row r="53" spans="1:19" ht="12.75" customHeight="1">
      <c r="A53" s="496">
        <v>10</v>
      </c>
      <c r="B53" s="512" t="s">
        <v>4263</v>
      </c>
      <c r="C53" s="517" t="s">
        <v>4264</v>
      </c>
      <c r="D53" s="513" t="s">
        <v>4265</v>
      </c>
      <c r="E53" s="514" t="s">
        <v>4266</v>
      </c>
      <c r="F53" s="786" t="s">
        <v>4267</v>
      </c>
      <c r="G53" s="793" t="s">
        <v>4268</v>
      </c>
      <c r="H53" s="787" t="s">
        <v>4269</v>
      </c>
      <c r="I53" s="788" t="s">
        <v>4270</v>
      </c>
      <c r="J53" s="788" t="s">
        <v>4271</v>
      </c>
      <c r="K53" s="787" t="s">
        <v>4272</v>
      </c>
      <c r="L53" s="793" t="s">
        <v>4273</v>
      </c>
      <c r="M53" s="788" t="s">
        <v>4274</v>
      </c>
      <c r="N53" s="788" t="s">
        <v>4275</v>
      </c>
      <c r="O53" s="788" t="s">
        <v>4276</v>
      </c>
      <c r="P53" s="875" t="s">
        <v>4277</v>
      </c>
      <c r="Q53" s="604"/>
      <c r="S53" s="731" t="s">
        <v>4278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4279</v>
      </c>
    </row>
    <row r="55" spans="1:19" ht="12.75" customHeight="1">
      <c r="A55" s="496">
        <v>1</v>
      </c>
      <c r="B55" s="512" t="s">
        <v>4280</v>
      </c>
      <c r="C55" s="517" t="s">
        <v>4281</v>
      </c>
      <c r="D55" s="513" t="s">
        <v>4282</v>
      </c>
      <c r="E55" s="514" t="s">
        <v>4283</v>
      </c>
      <c r="F55" s="786"/>
      <c r="G55" s="793"/>
      <c r="H55" s="787" t="s">
        <v>4284</v>
      </c>
      <c r="I55" s="788" t="s">
        <v>4285</v>
      </c>
      <c r="J55" s="788" t="s">
        <v>4286</v>
      </c>
      <c r="K55" s="787" t="s">
        <v>4287</v>
      </c>
      <c r="L55" s="793" t="s">
        <v>4288</v>
      </c>
      <c r="M55" s="788" t="s">
        <v>4289</v>
      </c>
      <c r="N55" s="788" t="s">
        <v>4290</v>
      </c>
      <c r="O55" s="788"/>
      <c r="P55" s="874" t="s">
        <v>4291</v>
      </c>
      <c r="Q55" s="604"/>
    </row>
    <row r="56" spans="1:19" ht="12.75" customHeight="1">
      <c r="A56" s="496">
        <v>2</v>
      </c>
      <c r="B56" s="512" t="s">
        <v>4292</v>
      </c>
      <c r="C56" s="517" t="s">
        <v>4293</v>
      </c>
      <c r="D56" s="513" t="s">
        <v>4294</v>
      </c>
      <c r="E56" s="514" t="s">
        <v>4295</v>
      </c>
      <c r="F56" s="786"/>
      <c r="G56" s="793"/>
      <c r="H56" s="787" t="s">
        <v>4296</v>
      </c>
      <c r="I56" s="788" t="s">
        <v>4297</v>
      </c>
      <c r="J56" s="788" t="s">
        <v>4298</v>
      </c>
      <c r="K56" s="787" t="s">
        <v>4299</v>
      </c>
      <c r="L56" s="793" t="s">
        <v>4300</v>
      </c>
      <c r="M56" s="788" t="s">
        <v>4301</v>
      </c>
      <c r="N56" s="788" t="s">
        <v>4302</v>
      </c>
      <c r="O56" s="788"/>
      <c r="P56" s="875" t="s">
        <v>4303</v>
      </c>
      <c r="Q56" s="604"/>
    </row>
    <row r="57" spans="1:19" ht="12.75" customHeight="1">
      <c r="A57" s="496">
        <v>3</v>
      </c>
      <c r="B57" s="512" t="s">
        <v>4304</v>
      </c>
      <c r="C57" s="517" t="s">
        <v>4305</v>
      </c>
      <c r="D57" s="513" t="s">
        <v>4306</v>
      </c>
      <c r="E57" s="514" t="s">
        <v>4307</v>
      </c>
      <c r="F57" s="786"/>
      <c r="G57" s="793"/>
      <c r="H57" s="787" t="s">
        <v>4308</v>
      </c>
      <c r="I57" s="788" t="s">
        <v>4309</v>
      </c>
      <c r="J57" s="788" t="s">
        <v>4310</v>
      </c>
      <c r="K57" s="787" t="s">
        <v>4311</v>
      </c>
      <c r="L57" s="793" t="s">
        <v>4312</v>
      </c>
      <c r="M57" s="788" t="s">
        <v>4313</v>
      </c>
      <c r="N57" s="788" t="s">
        <v>4314</v>
      </c>
      <c r="O57" s="788"/>
      <c r="P57" s="875" t="s">
        <v>4315</v>
      </c>
      <c r="Q57" s="604"/>
    </row>
    <row r="58" spans="1:19" ht="12.75" customHeight="1">
      <c r="A58" s="496">
        <v>4</v>
      </c>
      <c r="B58" s="512" t="s">
        <v>4316</v>
      </c>
      <c r="C58" s="517" t="s">
        <v>4317</v>
      </c>
      <c r="D58" s="513" t="s">
        <v>4318</v>
      </c>
      <c r="E58" s="514" t="s">
        <v>4319</v>
      </c>
      <c r="F58" s="786"/>
      <c r="G58" s="793"/>
      <c r="H58" s="787" t="s">
        <v>4320</v>
      </c>
      <c r="I58" s="788" t="s">
        <v>4321</v>
      </c>
      <c r="J58" s="788" t="s">
        <v>4322</v>
      </c>
      <c r="K58" s="787" t="s">
        <v>4323</v>
      </c>
      <c r="L58" s="793" t="s">
        <v>4324</v>
      </c>
      <c r="M58" s="788" t="s">
        <v>4325</v>
      </c>
      <c r="N58" s="788" t="s">
        <v>4326</v>
      </c>
      <c r="O58" s="788"/>
      <c r="P58" s="875" t="s">
        <v>4327</v>
      </c>
      <c r="Q58" s="604"/>
    </row>
    <row r="59" spans="1:19" ht="12.75" customHeight="1">
      <c r="A59" s="496">
        <v>5</v>
      </c>
      <c r="B59" s="512" t="s">
        <v>4328</v>
      </c>
      <c r="C59" s="517" t="s">
        <v>4329</v>
      </c>
      <c r="D59" s="513" t="s">
        <v>4330</v>
      </c>
      <c r="E59" s="514" t="s">
        <v>4331</v>
      </c>
      <c r="F59" s="786"/>
      <c r="G59" s="793"/>
      <c r="H59" s="787" t="s">
        <v>4332</v>
      </c>
      <c r="I59" s="788" t="s">
        <v>4333</v>
      </c>
      <c r="J59" s="788" t="s">
        <v>4334</v>
      </c>
      <c r="K59" s="787" t="s">
        <v>4335</v>
      </c>
      <c r="L59" s="793" t="s">
        <v>4336</v>
      </c>
      <c r="M59" s="788" t="s">
        <v>4337</v>
      </c>
      <c r="N59" s="788" t="s">
        <v>4338</v>
      </c>
      <c r="O59" s="788"/>
      <c r="P59" s="875" t="s">
        <v>4339</v>
      </c>
      <c r="Q59" s="604"/>
    </row>
    <row r="60" spans="1:19" ht="12.75" customHeight="1">
      <c r="A60" s="496">
        <v>6</v>
      </c>
      <c r="B60" s="512" t="s">
        <v>4340</v>
      </c>
      <c r="C60" s="517" t="s">
        <v>4341</v>
      </c>
      <c r="D60" s="513" t="s">
        <v>4342</v>
      </c>
      <c r="E60" s="514" t="s">
        <v>4343</v>
      </c>
      <c r="F60" s="786"/>
      <c r="G60" s="793"/>
      <c r="H60" s="787" t="s">
        <v>4344</v>
      </c>
      <c r="I60" s="788" t="s">
        <v>4345</v>
      </c>
      <c r="J60" s="788" t="s">
        <v>4346</v>
      </c>
      <c r="K60" s="787" t="s">
        <v>4347</v>
      </c>
      <c r="L60" s="793" t="s">
        <v>4348</v>
      </c>
      <c r="M60" s="788" t="s">
        <v>4349</v>
      </c>
      <c r="N60" s="788" t="s">
        <v>4350</v>
      </c>
      <c r="O60" s="788"/>
      <c r="P60" s="875" t="s">
        <v>4351</v>
      </c>
      <c r="Q60" s="604"/>
    </row>
    <row r="61" spans="1:19" ht="12.75" customHeight="1">
      <c r="A61" s="496">
        <v>7</v>
      </c>
      <c r="B61" s="512" t="s">
        <v>4352</v>
      </c>
      <c r="C61" s="517" t="s">
        <v>4353</v>
      </c>
      <c r="D61" s="513" t="s">
        <v>4354</v>
      </c>
      <c r="E61" s="514" t="s">
        <v>4355</v>
      </c>
      <c r="F61" s="786"/>
      <c r="G61" s="793"/>
      <c r="H61" s="787" t="s">
        <v>4356</v>
      </c>
      <c r="I61" s="788" t="s">
        <v>4357</v>
      </c>
      <c r="J61" s="788" t="s">
        <v>4358</v>
      </c>
      <c r="K61" s="787" t="s">
        <v>4359</v>
      </c>
      <c r="L61" s="793" t="s">
        <v>4360</v>
      </c>
      <c r="M61" s="788" t="s">
        <v>4361</v>
      </c>
      <c r="N61" s="788" t="s">
        <v>4362</v>
      </c>
      <c r="O61" s="788"/>
      <c r="P61" s="875" t="s">
        <v>4363</v>
      </c>
      <c r="Q61" s="604"/>
    </row>
    <row r="62" spans="1:19" ht="12.75" customHeight="1">
      <c r="A62" s="496">
        <v>8</v>
      </c>
      <c r="B62" s="512" t="s">
        <v>4364</v>
      </c>
      <c r="C62" s="517" t="s">
        <v>4365</v>
      </c>
      <c r="D62" s="513" t="s">
        <v>4366</v>
      </c>
      <c r="E62" s="514" t="s">
        <v>4367</v>
      </c>
      <c r="F62" s="786"/>
      <c r="G62" s="793"/>
      <c r="H62" s="787" t="s">
        <v>4368</v>
      </c>
      <c r="I62" s="788" t="s">
        <v>4369</v>
      </c>
      <c r="J62" s="788" t="s">
        <v>4370</v>
      </c>
      <c r="K62" s="787" t="s">
        <v>4371</v>
      </c>
      <c r="L62" s="793" t="s">
        <v>4372</v>
      </c>
      <c r="M62" s="788" t="s">
        <v>4373</v>
      </c>
      <c r="N62" s="788" t="s">
        <v>4374</v>
      </c>
      <c r="O62" s="788"/>
      <c r="P62" s="875" t="s">
        <v>4375</v>
      </c>
      <c r="Q62" s="604"/>
    </row>
    <row r="63" spans="1:19" ht="12.75" customHeight="1">
      <c r="A63" s="496">
        <v>9</v>
      </c>
      <c r="B63" s="512" t="s">
        <v>4376</v>
      </c>
      <c r="C63" s="517" t="s">
        <v>4377</v>
      </c>
      <c r="D63" s="513" t="s">
        <v>4378</v>
      </c>
      <c r="E63" s="514" t="s">
        <v>4379</v>
      </c>
      <c r="F63" s="786"/>
      <c r="G63" s="793"/>
      <c r="H63" s="787" t="s">
        <v>4380</v>
      </c>
      <c r="I63" s="788" t="s">
        <v>4381</v>
      </c>
      <c r="J63" s="788" t="s">
        <v>4382</v>
      </c>
      <c r="K63" s="787" t="s">
        <v>4383</v>
      </c>
      <c r="L63" s="793" t="s">
        <v>4384</v>
      </c>
      <c r="M63" s="788" t="s">
        <v>4385</v>
      </c>
      <c r="N63" s="788" t="s">
        <v>4386</v>
      </c>
      <c r="O63" s="788"/>
      <c r="P63" s="875" t="s">
        <v>4387</v>
      </c>
      <c r="Q63" s="604"/>
    </row>
    <row r="64" spans="1:19" ht="12.75" customHeight="1">
      <c r="A64" s="496">
        <v>10</v>
      </c>
      <c r="B64" s="512" t="s">
        <v>4388</v>
      </c>
      <c r="C64" s="517" t="s">
        <v>4389</v>
      </c>
      <c r="D64" s="513" t="s">
        <v>4390</v>
      </c>
      <c r="E64" s="514" t="s">
        <v>4391</v>
      </c>
      <c r="F64" s="786"/>
      <c r="G64" s="793"/>
      <c r="H64" s="787" t="s">
        <v>4392</v>
      </c>
      <c r="I64" s="788" t="s">
        <v>4393</v>
      </c>
      <c r="J64" s="788" t="s">
        <v>4394</v>
      </c>
      <c r="K64" s="787" t="s">
        <v>4395</v>
      </c>
      <c r="L64" s="793" t="s">
        <v>4396</v>
      </c>
      <c r="M64" s="788" t="s">
        <v>4397</v>
      </c>
      <c r="N64" s="788" t="s">
        <v>4398</v>
      </c>
      <c r="O64" s="788"/>
      <c r="P64" s="875" t="s">
        <v>4399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4400</v>
      </c>
      <c r="C66" s="517" t="s">
        <v>4401</v>
      </c>
      <c r="D66" s="513" t="s">
        <v>4402</v>
      </c>
      <c r="E66" s="514" t="s">
        <v>4403</v>
      </c>
      <c r="F66" s="787" t="s">
        <v>4404</v>
      </c>
      <c r="G66" s="793" t="s">
        <v>4405</v>
      </c>
      <c r="H66" s="787" t="s">
        <v>4406</v>
      </c>
      <c r="I66" s="788" t="s">
        <v>4407</v>
      </c>
      <c r="J66" s="788" t="s">
        <v>4408</v>
      </c>
      <c r="K66" s="787" t="s">
        <v>4409</v>
      </c>
      <c r="L66" s="793" t="s">
        <v>4410</v>
      </c>
      <c r="M66" s="788" t="s">
        <v>4411</v>
      </c>
      <c r="N66" s="788" t="s">
        <v>4412</v>
      </c>
      <c r="O66" s="788" t="s">
        <v>4413</v>
      </c>
      <c r="P66" s="875" t="s">
        <v>4414</v>
      </c>
      <c r="Q66" s="604"/>
    </row>
    <row r="67" spans="1:29" ht="12.75" hidden="1" customHeight="1">
      <c r="A67" s="496">
        <v>2</v>
      </c>
      <c r="B67" s="512" t="s">
        <v>4415</v>
      </c>
      <c r="C67" s="517" t="s">
        <v>4416</v>
      </c>
      <c r="D67" s="513" t="s">
        <v>4417</v>
      </c>
      <c r="E67" s="514" t="s">
        <v>4418</v>
      </c>
      <c r="F67" s="787" t="s">
        <v>4419</v>
      </c>
      <c r="G67" s="793" t="s">
        <v>4420</v>
      </c>
      <c r="H67" s="787" t="s">
        <v>4421</v>
      </c>
      <c r="I67" s="788" t="s">
        <v>4422</v>
      </c>
      <c r="J67" s="788" t="s">
        <v>4423</v>
      </c>
      <c r="K67" s="787" t="s">
        <v>4424</v>
      </c>
      <c r="L67" s="793" t="s">
        <v>4425</v>
      </c>
      <c r="M67" s="788" t="s">
        <v>4426</v>
      </c>
      <c r="N67" s="788" t="s">
        <v>4427</v>
      </c>
      <c r="O67" s="788" t="s">
        <v>4428</v>
      </c>
      <c r="P67" s="875" t="s">
        <v>4429</v>
      </c>
      <c r="Q67" s="604"/>
    </row>
    <row r="68" spans="1:29" ht="12.75" hidden="1" customHeight="1">
      <c r="A68" s="496">
        <v>3</v>
      </c>
      <c r="B68" s="512" t="s">
        <v>4430</v>
      </c>
      <c r="C68" s="517" t="s">
        <v>4431</v>
      </c>
      <c r="D68" s="513" t="s">
        <v>4432</v>
      </c>
      <c r="E68" s="514" t="s">
        <v>4433</v>
      </c>
      <c r="F68" s="787" t="s">
        <v>4434</v>
      </c>
      <c r="G68" s="793" t="s">
        <v>4435</v>
      </c>
      <c r="H68" s="787" t="s">
        <v>4436</v>
      </c>
      <c r="I68" s="788" t="s">
        <v>4437</v>
      </c>
      <c r="J68" s="788" t="s">
        <v>4438</v>
      </c>
      <c r="K68" s="787" t="s">
        <v>4439</v>
      </c>
      <c r="L68" s="793" t="s">
        <v>4440</v>
      </c>
      <c r="M68" s="788" t="s">
        <v>4441</v>
      </c>
      <c r="N68" s="788" t="s">
        <v>4442</v>
      </c>
      <c r="O68" s="788" t="s">
        <v>4443</v>
      </c>
      <c r="P68" s="875" t="s">
        <v>4444</v>
      </c>
      <c r="Q68" s="604"/>
    </row>
    <row r="69" spans="1:29" ht="12.75" hidden="1" customHeight="1">
      <c r="A69" s="496">
        <v>4</v>
      </c>
      <c r="B69" s="512" t="s">
        <v>4445</v>
      </c>
      <c r="C69" s="517" t="s">
        <v>4446</v>
      </c>
      <c r="D69" s="513" t="s">
        <v>4447</v>
      </c>
      <c r="E69" s="514" t="s">
        <v>4448</v>
      </c>
      <c r="F69" s="787" t="s">
        <v>4449</v>
      </c>
      <c r="G69" s="793" t="s">
        <v>4450</v>
      </c>
      <c r="H69" s="787" t="s">
        <v>4451</v>
      </c>
      <c r="I69" s="788" t="s">
        <v>4452</v>
      </c>
      <c r="J69" s="788" t="s">
        <v>4453</v>
      </c>
      <c r="K69" s="787" t="s">
        <v>4454</v>
      </c>
      <c r="L69" s="793" t="s">
        <v>4455</v>
      </c>
      <c r="M69" s="788" t="s">
        <v>4456</v>
      </c>
      <c r="N69" s="788" t="s">
        <v>4457</v>
      </c>
      <c r="O69" s="788" t="s">
        <v>4458</v>
      </c>
      <c r="P69" s="875" t="s">
        <v>4459</v>
      </c>
      <c r="Q69" s="604"/>
    </row>
    <row r="70" spans="1:29" ht="12.75" hidden="1" customHeight="1">
      <c r="A70" s="818">
        <v>5</v>
      </c>
      <c r="B70" s="512" t="s">
        <v>4460</v>
      </c>
      <c r="C70" s="517" t="s">
        <v>4461</v>
      </c>
      <c r="D70" s="513" t="s">
        <v>4462</v>
      </c>
      <c r="E70" s="514" t="s">
        <v>4463</v>
      </c>
      <c r="F70" s="787" t="s">
        <v>4464</v>
      </c>
      <c r="G70" s="793" t="s">
        <v>4465</v>
      </c>
      <c r="H70" s="787" t="s">
        <v>4466</v>
      </c>
      <c r="I70" s="788" t="s">
        <v>4467</v>
      </c>
      <c r="J70" s="788" t="s">
        <v>4468</v>
      </c>
      <c r="K70" s="787" t="s">
        <v>4469</v>
      </c>
      <c r="L70" s="793" t="s">
        <v>4470</v>
      </c>
      <c r="M70" s="788" t="s">
        <v>4471</v>
      </c>
      <c r="N70" s="788" t="s">
        <v>4472</v>
      </c>
      <c r="O70" s="788" t="s">
        <v>4473</v>
      </c>
      <c r="P70" s="875" t="s">
        <v>4474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4475</v>
      </c>
      <c r="C72" s="517" t="s">
        <v>4476</v>
      </c>
      <c r="D72" s="513" t="s">
        <v>4477</v>
      </c>
      <c r="E72" s="514" t="s">
        <v>4478</v>
      </c>
      <c r="F72" s="786" t="s">
        <v>4479</v>
      </c>
      <c r="G72" s="795" t="s">
        <v>4480</v>
      </c>
      <c r="H72" s="786" t="s">
        <v>4481</v>
      </c>
      <c r="I72" s="786" t="s">
        <v>4482</v>
      </c>
      <c r="J72" s="786" t="s">
        <v>4483</v>
      </c>
      <c r="K72" s="786" t="s">
        <v>4484</v>
      </c>
      <c r="L72" s="795" t="s">
        <v>4485</v>
      </c>
      <c r="M72" s="786" t="s">
        <v>4486</v>
      </c>
      <c r="N72" s="786" t="s">
        <v>4487</v>
      </c>
      <c r="O72" s="786" t="s">
        <v>4488</v>
      </c>
      <c r="P72" s="877" t="s">
        <v>4489</v>
      </c>
      <c r="Q72" s="604"/>
    </row>
    <row r="73" spans="1:29" ht="12.75" customHeight="1">
      <c r="A73" s="496">
        <v>2</v>
      </c>
      <c r="B73" s="512" t="s">
        <v>4490</v>
      </c>
      <c r="C73" s="517" t="s">
        <v>4491</v>
      </c>
      <c r="D73" s="513" t="s">
        <v>4492</v>
      </c>
      <c r="E73" s="514" t="s">
        <v>4493</v>
      </c>
      <c r="F73" s="786" t="s">
        <v>4494</v>
      </c>
      <c r="G73" s="795" t="s">
        <v>4495</v>
      </c>
      <c r="H73" s="786" t="s">
        <v>4496</v>
      </c>
      <c r="I73" s="786" t="s">
        <v>4497</v>
      </c>
      <c r="J73" s="786" t="s">
        <v>4498</v>
      </c>
      <c r="K73" s="786" t="s">
        <v>4499</v>
      </c>
      <c r="L73" s="795" t="s">
        <v>4500</v>
      </c>
      <c r="M73" s="786" t="s">
        <v>4501</v>
      </c>
      <c r="N73" s="786" t="s">
        <v>4502</v>
      </c>
      <c r="O73" s="786" t="s">
        <v>4503</v>
      </c>
      <c r="P73" s="878" t="s">
        <v>4504</v>
      </c>
      <c r="Q73" s="604"/>
    </row>
    <row r="74" spans="1:29" ht="12.75" customHeight="1">
      <c r="A74" s="496">
        <v>3</v>
      </c>
      <c r="B74" s="512" t="s">
        <v>4505</v>
      </c>
      <c r="C74" s="517" t="s">
        <v>4506</v>
      </c>
      <c r="D74" s="513" t="s">
        <v>4507</v>
      </c>
      <c r="E74" s="514" t="s">
        <v>4508</v>
      </c>
      <c r="F74" s="786" t="s">
        <v>4509</v>
      </c>
      <c r="G74" s="795" t="s">
        <v>4510</v>
      </c>
      <c r="H74" s="786" t="s">
        <v>4511</v>
      </c>
      <c r="I74" s="786" t="s">
        <v>4512</v>
      </c>
      <c r="J74" s="786" t="s">
        <v>4513</v>
      </c>
      <c r="K74" s="786" t="s">
        <v>4514</v>
      </c>
      <c r="L74" s="795" t="s">
        <v>4515</v>
      </c>
      <c r="M74" s="786" t="s">
        <v>4516</v>
      </c>
      <c r="N74" s="786" t="s">
        <v>4517</v>
      </c>
      <c r="O74" s="786" t="s">
        <v>4518</v>
      </c>
      <c r="P74" s="878" t="s">
        <v>4519</v>
      </c>
      <c r="Q74" s="604"/>
    </row>
    <row r="75" spans="1:29" ht="12.75" customHeight="1">
      <c r="A75" s="496">
        <v>4</v>
      </c>
      <c r="B75" s="512" t="s">
        <v>4520</v>
      </c>
      <c r="C75" s="517" t="s">
        <v>4521</v>
      </c>
      <c r="D75" s="513" t="s">
        <v>4522</v>
      </c>
      <c r="E75" s="514" t="s">
        <v>4523</v>
      </c>
      <c r="F75" s="786" t="s">
        <v>4524</v>
      </c>
      <c r="G75" s="795" t="s">
        <v>4525</v>
      </c>
      <c r="H75" s="786" t="s">
        <v>4526</v>
      </c>
      <c r="I75" s="786" t="s">
        <v>4527</v>
      </c>
      <c r="J75" s="786" t="s">
        <v>4528</v>
      </c>
      <c r="K75" s="786" t="s">
        <v>4529</v>
      </c>
      <c r="L75" s="795" t="s">
        <v>4530</v>
      </c>
      <c r="M75" s="786" t="s">
        <v>4531</v>
      </c>
      <c r="N75" s="786" t="s">
        <v>4532</v>
      </c>
      <c r="O75" s="786" t="s">
        <v>4533</v>
      </c>
      <c r="P75" s="878" t="s">
        <v>4534</v>
      </c>
      <c r="Q75" s="604"/>
    </row>
    <row r="76" spans="1:29" ht="12.75" customHeight="1">
      <c r="A76" s="496">
        <v>5</v>
      </c>
      <c r="B76" s="512" t="s">
        <v>4535</v>
      </c>
      <c r="C76" s="517" t="s">
        <v>4536</v>
      </c>
      <c r="D76" s="513" t="s">
        <v>4537</v>
      </c>
      <c r="E76" s="514" t="s">
        <v>4538</v>
      </c>
      <c r="F76" s="786" t="s">
        <v>4539</v>
      </c>
      <c r="G76" s="795" t="s">
        <v>4540</v>
      </c>
      <c r="H76" s="786" t="s">
        <v>4541</v>
      </c>
      <c r="I76" s="786" t="s">
        <v>4542</v>
      </c>
      <c r="J76" s="786" t="s">
        <v>4543</v>
      </c>
      <c r="K76" s="786" t="s">
        <v>4544</v>
      </c>
      <c r="L76" s="795" t="s">
        <v>4545</v>
      </c>
      <c r="M76" s="786" t="s">
        <v>4546</v>
      </c>
      <c r="N76" s="786" t="s">
        <v>4547</v>
      </c>
      <c r="O76" s="786" t="s">
        <v>4548</v>
      </c>
      <c r="P76" s="879" t="s">
        <v>4549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4550</v>
      </c>
      <c r="C78" s="517" t="s">
        <v>4551</v>
      </c>
      <c r="D78" s="513" t="s">
        <v>4552</v>
      </c>
      <c r="E78" s="514" t="s">
        <v>4553</v>
      </c>
      <c r="F78" s="786" t="s">
        <v>4554</v>
      </c>
      <c r="G78" s="795" t="s">
        <v>4555</v>
      </c>
      <c r="H78" s="787" t="s">
        <v>4556</v>
      </c>
      <c r="I78" s="788" t="s">
        <v>4557</v>
      </c>
      <c r="J78" s="788" t="s">
        <v>4558</v>
      </c>
      <c r="K78" s="787" t="s">
        <v>4559</v>
      </c>
      <c r="L78" s="793" t="s">
        <v>4560</v>
      </c>
      <c r="M78" s="788" t="s">
        <v>4561</v>
      </c>
      <c r="N78" s="788" t="s">
        <v>4562</v>
      </c>
      <c r="O78" s="788" t="s">
        <v>4563</v>
      </c>
      <c r="P78" s="875" t="s">
        <v>4564</v>
      </c>
      <c r="Q78" s="604"/>
      <c r="R78" s="866" t="s">
        <v>4565</v>
      </c>
      <c r="S78" s="866" t="s">
        <v>4566</v>
      </c>
      <c r="T78" s="866" t="s">
        <v>4567</v>
      </c>
      <c r="U78" s="866" t="s">
        <v>4568</v>
      </c>
      <c r="V78" s="866" t="s">
        <v>4569</v>
      </c>
      <c r="W78" s="517" t="s">
        <v>4551</v>
      </c>
      <c r="X78" s="517" t="s">
        <v>4551</v>
      </c>
      <c r="Y78" s="517" t="s">
        <v>4570</v>
      </c>
      <c r="Z78" s="866" t="s">
        <v>4571</v>
      </c>
      <c r="AA78" s="866" t="s">
        <v>4572</v>
      </c>
      <c r="AB78" s="866" t="s">
        <v>4573</v>
      </c>
      <c r="AC78" s="869" t="s">
        <v>4574</v>
      </c>
    </row>
    <row r="79" spans="1:29" ht="12.75" customHeight="1">
      <c r="A79" s="496">
        <v>2</v>
      </c>
      <c r="B79" s="512" t="s">
        <v>4575</v>
      </c>
      <c r="C79" s="517" t="s">
        <v>4576</v>
      </c>
      <c r="D79" s="513" t="s">
        <v>4577</v>
      </c>
      <c r="E79" s="514" t="s">
        <v>4578</v>
      </c>
      <c r="F79" s="786" t="s">
        <v>4579</v>
      </c>
      <c r="G79" s="795" t="s">
        <v>4580</v>
      </c>
      <c r="H79" s="787" t="s">
        <v>4581</v>
      </c>
      <c r="I79" s="788" t="s">
        <v>4582</v>
      </c>
      <c r="J79" s="788" t="s">
        <v>4583</v>
      </c>
      <c r="K79" s="787" t="s">
        <v>4584</v>
      </c>
      <c r="L79" s="793" t="s">
        <v>4585</v>
      </c>
      <c r="M79" s="788" t="s">
        <v>4586</v>
      </c>
      <c r="N79" s="788" t="s">
        <v>4587</v>
      </c>
      <c r="O79" s="788" t="s">
        <v>4588</v>
      </c>
      <c r="P79" s="875" t="s">
        <v>4589</v>
      </c>
      <c r="Q79" s="604"/>
      <c r="R79" s="866" t="s">
        <v>4590</v>
      </c>
      <c r="S79" s="866" t="s">
        <v>4591</v>
      </c>
      <c r="T79" s="866" t="s">
        <v>4592</v>
      </c>
      <c r="U79" s="866" t="s">
        <v>4593</v>
      </c>
      <c r="V79" s="866" t="s">
        <v>4594</v>
      </c>
      <c r="W79" s="517" t="s">
        <v>4576</v>
      </c>
      <c r="X79" s="517" t="s">
        <v>4576</v>
      </c>
      <c r="Y79" s="517" t="s">
        <v>4595</v>
      </c>
      <c r="Z79" s="866" t="s">
        <v>4596</v>
      </c>
      <c r="AA79" s="866" t="s">
        <v>4597</v>
      </c>
      <c r="AB79" s="866" t="s">
        <v>4598</v>
      </c>
      <c r="AC79" s="870" t="s">
        <v>4599</v>
      </c>
    </row>
    <row r="80" spans="1:29" ht="12.75" customHeight="1">
      <c r="A80" s="496">
        <v>3</v>
      </c>
      <c r="B80" s="512" t="s">
        <v>4600</v>
      </c>
      <c r="C80" s="517" t="s">
        <v>4601</v>
      </c>
      <c r="D80" s="513" t="s">
        <v>4602</v>
      </c>
      <c r="E80" s="514" t="s">
        <v>4603</v>
      </c>
      <c r="F80" s="786" t="s">
        <v>4604</v>
      </c>
      <c r="G80" s="795" t="s">
        <v>4605</v>
      </c>
      <c r="H80" s="787" t="s">
        <v>4606</v>
      </c>
      <c r="I80" s="788" t="s">
        <v>4607</v>
      </c>
      <c r="J80" s="788" t="s">
        <v>4608</v>
      </c>
      <c r="K80" s="787" t="s">
        <v>4609</v>
      </c>
      <c r="L80" s="793" t="s">
        <v>4610</v>
      </c>
      <c r="M80" s="788" t="s">
        <v>4611</v>
      </c>
      <c r="N80" s="788" t="s">
        <v>4612</v>
      </c>
      <c r="O80" s="788" t="s">
        <v>4613</v>
      </c>
      <c r="P80" s="875" t="s">
        <v>4614</v>
      </c>
      <c r="Q80" s="604"/>
      <c r="R80" s="866" t="s">
        <v>4615</v>
      </c>
      <c r="S80" s="866" t="s">
        <v>4616</v>
      </c>
      <c r="T80" s="866" t="s">
        <v>4617</v>
      </c>
      <c r="U80" s="866" t="s">
        <v>4618</v>
      </c>
      <c r="V80" s="866" t="s">
        <v>4619</v>
      </c>
      <c r="W80" s="517" t="s">
        <v>4601</v>
      </c>
      <c r="X80" s="517" t="s">
        <v>4601</v>
      </c>
      <c r="Y80" s="517" t="s">
        <v>4620</v>
      </c>
      <c r="Z80" s="866" t="s">
        <v>4621</v>
      </c>
      <c r="AA80" s="866" t="s">
        <v>4622</v>
      </c>
      <c r="AB80" s="866" t="s">
        <v>4623</v>
      </c>
      <c r="AC80" s="870" t="s">
        <v>4624</v>
      </c>
    </row>
    <row r="81" spans="1:30" ht="12.75" customHeight="1">
      <c r="A81" s="496">
        <v>4</v>
      </c>
      <c r="B81" s="512" t="s">
        <v>4625</v>
      </c>
      <c r="C81" s="517" t="s">
        <v>4626</v>
      </c>
      <c r="D81" s="513" t="s">
        <v>4627</v>
      </c>
      <c r="E81" s="514" t="s">
        <v>4628</v>
      </c>
      <c r="F81" s="786" t="s">
        <v>4629</v>
      </c>
      <c r="G81" s="795" t="s">
        <v>4630</v>
      </c>
      <c r="H81" s="787" t="s">
        <v>4631</v>
      </c>
      <c r="I81" s="788" t="s">
        <v>4632</v>
      </c>
      <c r="J81" s="788" t="s">
        <v>4633</v>
      </c>
      <c r="K81" s="787" t="s">
        <v>4634</v>
      </c>
      <c r="L81" s="793" t="s">
        <v>4635</v>
      </c>
      <c r="M81" s="788" t="s">
        <v>4636</v>
      </c>
      <c r="N81" s="788" t="s">
        <v>4637</v>
      </c>
      <c r="O81" s="788" t="s">
        <v>4638</v>
      </c>
      <c r="P81" s="875" t="s">
        <v>4639</v>
      </c>
      <c r="Q81" s="604"/>
      <c r="R81" s="866" t="s">
        <v>4640</v>
      </c>
      <c r="S81" s="866" t="s">
        <v>4641</v>
      </c>
      <c r="T81" s="866" t="s">
        <v>4642</v>
      </c>
      <c r="U81" s="866" t="s">
        <v>4643</v>
      </c>
      <c r="V81" s="866" t="s">
        <v>4644</v>
      </c>
      <c r="W81" s="517" t="s">
        <v>4626</v>
      </c>
      <c r="X81" s="517" t="s">
        <v>4626</v>
      </c>
      <c r="Y81" s="517" t="s">
        <v>4645</v>
      </c>
      <c r="Z81" s="866" t="s">
        <v>4646</v>
      </c>
      <c r="AA81" s="866" t="s">
        <v>4647</v>
      </c>
      <c r="AB81" s="866" t="s">
        <v>4648</v>
      </c>
      <c r="AC81" s="870" t="s">
        <v>4649</v>
      </c>
    </row>
    <row r="82" spans="1:30" ht="12.75" customHeight="1">
      <c r="A82" s="496">
        <v>5</v>
      </c>
      <c r="B82" s="512" t="s">
        <v>4650</v>
      </c>
      <c r="C82" s="517" t="s">
        <v>4651</v>
      </c>
      <c r="D82" s="513" t="s">
        <v>4652</v>
      </c>
      <c r="E82" s="514" t="s">
        <v>4653</v>
      </c>
      <c r="F82" s="786" t="s">
        <v>4654</v>
      </c>
      <c r="G82" s="795" t="s">
        <v>4655</v>
      </c>
      <c r="H82" s="787" t="s">
        <v>4656</v>
      </c>
      <c r="I82" s="788" t="s">
        <v>4657</v>
      </c>
      <c r="J82" s="788" t="s">
        <v>4658</v>
      </c>
      <c r="K82" s="787" t="s">
        <v>4659</v>
      </c>
      <c r="L82" s="793" t="s">
        <v>4660</v>
      </c>
      <c r="M82" s="788" t="s">
        <v>4661</v>
      </c>
      <c r="N82" s="788" t="s">
        <v>4662</v>
      </c>
      <c r="O82" s="788" t="s">
        <v>4663</v>
      </c>
      <c r="P82" s="875" t="s">
        <v>4664</v>
      </c>
      <c r="Q82" s="604"/>
      <c r="R82" s="866" t="s">
        <v>4665</v>
      </c>
      <c r="S82" s="866" t="s">
        <v>4666</v>
      </c>
      <c r="T82" s="866" t="s">
        <v>4667</v>
      </c>
      <c r="U82" s="866" t="s">
        <v>4668</v>
      </c>
      <c r="V82" s="866" t="s">
        <v>4669</v>
      </c>
      <c r="W82" s="517" t="s">
        <v>4651</v>
      </c>
      <c r="X82" s="517" t="s">
        <v>4651</v>
      </c>
      <c r="Y82" s="517" t="s">
        <v>4670</v>
      </c>
      <c r="Z82" s="866" t="s">
        <v>4671</v>
      </c>
      <c r="AA82" s="866" t="s">
        <v>4672</v>
      </c>
      <c r="AB82" s="866" t="s">
        <v>4673</v>
      </c>
      <c r="AC82" s="870" t="s">
        <v>4674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4675</v>
      </c>
      <c r="C84" s="517" t="s">
        <v>4676</v>
      </c>
      <c r="D84" s="513" t="s">
        <v>4677</v>
      </c>
      <c r="E84" s="514" t="s">
        <v>4678</v>
      </c>
      <c r="F84" s="786" t="s">
        <v>4679</v>
      </c>
      <c r="G84" s="795" t="s">
        <v>4680</v>
      </c>
      <c r="H84" s="787" t="s">
        <v>4681</v>
      </c>
      <c r="I84" s="788" t="s">
        <v>4682</v>
      </c>
      <c r="J84" s="788" t="s">
        <v>4683</v>
      </c>
      <c r="K84" s="787" t="s">
        <v>4684</v>
      </c>
      <c r="L84" s="793" t="s">
        <v>4685</v>
      </c>
      <c r="M84" s="788" t="s">
        <v>4686</v>
      </c>
      <c r="N84" s="788" t="s">
        <v>4687</v>
      </c>
      <c r="O84" s="788"/>
      <c r="P84" s="875" t="s">
        <v>4688</v>
      </c>
      <c r="Q84" s="604"/>
      <c r="R84" s="866" t="s">
        <v>4689</v>
      </c>
      <c r="S84" s="866" t="s">
        <v>4690</v>
      </c>
      <c r="T84" s="866" t="s">
        <v>4691</v>
      </c>
      <c r="U84" s="866" t="s">
        <v>4692</v>
      </c>
      <c r="V84" s="866" t="s">
        <v>4693</v>
      </c>
      <c r="W84" s="517" t="s">
        <v>4676</v>
      </c>
      <c r="X84" s="517" t="s">
        <v>4676</v>
      </c>
      <c r="Y84" s="517" t="s">
        <v>4694</v>
      </c>
      <c r="Z84" s="866" t="s">
        <v>4695</v>
      </c>
      <c r="AA84" s="866" t="s">
        <v>4696</v>
      </c>
      <c r="AB84" s="866" t="s">
        <v>4697</v>
      </c>
      <c r="AC84" s="870" t="s">
        <v>4698</v>
      </c>
    </row>
    <row r="85" spans="1:30" ht="12.75" customHeight="1">
      <c r="A85" s="496">
        <v>2</v>
      </c>
      <c r="B85" s="512" t="s">
        <v>4699</v>
      </c>
      <c r="C85" s="517" t="s">
        <v>4700</v>
      </c>
      <c r="D85" s="513" t="s">
        <v>4701</v>
      </c>
      <c r="E85" s="514" t="s">
        <v>4702</v>
      </c>
      <c r="F85" s="786" t="s">
        <v>4703</v>
      </c>
      <c r="G85" s="795" t="s">
        <v>4704</v>
      </c>
      <c r="H85" s="787" t="s">
        <v>4705</v>
      </c>
      <c r="I85" s="788" t="s">
        <v>4706</v>
      </c>
      <c r="J85" s="788" t="s">
        <v>4707</v>
      </c>
      <c r="K85" s="787" t="s">
        <v>4708</v>
      </c>
      <c r="L85" s="793" t="s">
        <v>4709</v>
      </c>
      <c r="M85" s="788" t="s">
        <v>4710</v>
      </c>
      <c r="N85" s="788" t="s">
        <v>4711</v>
      </c>
      <c r="O85" s="788"/>
      <c r="P85" s="875" t="s">
        <v>4712</v>
      </c>
      <c r="Q85" s="604"/>
      <c r="R85" s="866" t="s">
        <v>4713</v>
      </c>
      <c r="S85" s="866" t="s">
        <v>4714</v>
      </c>
      <c r="T85" s="866" t="s">
        <v>4715</v>
      </c>
      <c r="U85" s="866" t="s">
        <v>4716</v>
      </c>
      <c r="V85" s="866" t="s">
        <v>4717</v>
      </c>
      <c r="W85" s="517" t="s">
        <v>4700</v>
      </c>
      <c r="X85" s="517" t="s">
        <v>4700</v>
      </c>
      <c r="Y85" s="517" t="s">
        <v>4718</v>
      </c>
      <c r="Z85" s="866" t="s">
        <v>4719</v>
      </c>
      <c r="AA85" s="866" t="s">
        <v>4720</v>
      </c>
      <c r="AB85" s="866" t="s">
        <v>4721</v>
      </c>
      <c r="AC85" s="870" t="s">
        <v>4722</v>
      </c>
    </row>
    <row r="86" spans="1:30" ht="12.75" customHeight="1">
      <c r="A86" s="496">
        <v>3</v>
      </c>
      <c r="B86" s="512" t="s">
        <v>4723</v>
      </c>
      <c r="C86" s="517" t="s">
        <v>4724</v>
      </c>
      <c r="D86" s="513" t="s">
        <v>4725</v>
      </c>
      <c r="E86" s="514" t="s">
        <v>4726</v>
      </c>
      <c r="F86" s="786" t="s">
        <v>4727</v>
      </c>
      <c r="G86" s="795" t="s">
        <v>4728</v>
      </c>
      <c r="H86" s="787" t="s">
        <v>4729</v>
      </c>
      <c r="I86" s="788" t="s">
        <v>4730</v>
      </c>
      <c r="J86" s="788" t="s">
        <v>4731</v>
      </c>
      <c r="K86" s="787" t="s">
        <v>4732</v>
      </c>
      <c r="L86" s="793" t="s">
        <v>4733</v>
      </c>
      <c r="M86" s="788" t="s">
        <v>4734</v>
      </c>
      <c r="N86" s="788" t="s">
        <v>4735</v>
      </c>
      <c r="O86" s="788"/>
      <c r="P86" s="875" t="s">
        <v>4736</v>
      </c>
      <c r="Q86" s="604"/>
      <c r="R86" s="866" t="s">
        <v>4737</v>
      </c>
      <c r="S86" s="866" t="s">
        <v>4738</v>
      </c>
      <c r="T86" s="866" t="s">
        <v>4739</v>
      </c>
      <c r="U86" s="866" t="s">
        <v>4740</v>
      </c>
      <c r="V86" s="866" t="s">
        <v>4741</v>
      </c>
      <c r="W86" s="517" t="s">
        <v>4724</v>
      </c>
      <c r="X86" s="517" t="s">
        <v>4724</v>
      </c>
      <c r="Y86" s="517" t="s">
        <v>4742</v>
      </c>
      <c r="Z86" s="866" t="s">
        <v>4743</v>
      </c>
      <c r="AA86" s="866" t="s">
        <v>4744</v>
      </c>
      <c r="AB86" s="866" t="s">
        <v>4745</v>
      </c>
      <c r="AC86" s="870" t="s">
        <v>4746</v>
      </c>
    </row>
    <row r="87" spans="1:30" ht="12.75" customHeight="1">
      <c r="A87" s="496">
        <v>4</v>
      </c>
      <c r="B87" s="512" t="s">
        <v>4747</v>
      </c>
      <c r="C87" s="517" t="s">
        <v>4748</v>
      </c>
      <c r="D87" s="513" t="s">
        <v>4749</v>
      </c>
      <c r="E87" s="514" t="s">
        <v>4750</v>
      </c>
      <c r="F87" s="786" t="s">
        <v>4751</v>
      </c>
      <c r="G87" s="795" t="s">
        <v>4752</v>
      </c>
      <c r="H87" s="787" t="s">
        <v>4753</v>
      </c>
      <c r="I87" s="788" t="s">
        <v>4754</v>
      </c>
      <c r="J87" s="788" t="s">
        <v>4755</v>
      </c>
      <c r="K87" s="787" t="s">
        <v>4756</v>
      </c>
      <c r="L87" s="793" t="s">
        <v>4757</v>
      </c>
      <c r="M87" s="788" t="s">
        <v>4758</v>
      </c>
      <c r="N87" s="788" t="s">
        <v>4759</v>
      </c>
      <c r="O87" s="788"/>
      <c r="P87" s="875" t="s">
        <v>4760</v>
      </c>
      <c r="Q87" s="604"/>
      <c r="R87" s="866" t="s">
        <v>4761</v>
      </c>
      <c r="S87" s="866" t="s">
        <v>4762</v>
      </c>
      <c r="T87" s="866" t="s">
        <v>4763</v>
      </c>
      <c r="U87" s="866" t="s">
        <v>4764</v>
      </c>
      <c r="V87" s="866" t="s">
        <v>4765</v>
      </c>
      <c r="W87" s="517" t="s">
        <v>4748</v>
      </c>
      <c r="X87" s="517" t="s">
        <v>4748</v>
      </c>
      <c r="Y87" s="517" t="s">
        <v>4766</v>
      </c>
      <c r="Z87" s="866" t="s">
        <v>4767</v>
      </c>
      <c r="AA87" s="866" t="s">
        <v>4768</v>
      </c>
      <c r="AB87" s="866" t="s">
        <v>4769</v>
      </c>
      <c r="AC87" s="870" t="s">
        <v>4770</v>
      </c>
    </row>
    <row r="88" spans="1:30" ht="12.75" customHeight="1">
      <c r="A88" s="496">
        <v>5</v>
      </c>
      <c r="B88" s="584" t="s">
        <v>4771</v>
      </c>
      <c r="C88" s="585" t="s">
        <v>4772</v>
      </c>
      <c r="D88" s="586" t="s">
        <v>4773</v>
      </c>
      <c r="E88" s="587" t="s">
        <v>4774</v>
      </c>
      <c r="F88" s="790" t="s">
        <v>4775</v>
      </c>
      <c r="G88" s="881" t="s">
        <v>4776</v>
      </c>
      <c r="H88" s="791" t="s">
        <v>4777</v>
      </c>
      <c r="I88" s="792" t="s">
        <v>4778</v>
      </c>
      <c r="J88" s="792" t="s">
        <v>4779</v>
      </c>
      <c r="K88" s="791" t="s">
        <v>4780</v>
      </c>
      <c r="L88" s="796" t="s">
        <v>4781</v>
      </c>
      <c r="M88" s="792" t="s">
        <v>4782</v>
      </c>
      <c r="N88" s="792" t="s">
        <v>4783</v>
      </c>
      <c r="O88" s="792"/>
      <c r="P88" s="880" t="s">
        <v>4784</v>
      </c>
      <c r="Q88" s="604"/>
      <c r="R88" s="867" t="s">
        <v>4785</v>
      </c>
      <c r="S88" s="868" t="s">
        <v>4786</v>
      </c>
      <c r="T88" s="868" t="s">
        <v>4787</v>
      </c>
      <c r="U88" s="868" t="s">
        <v>4788</v>
      </c>
      <c r="V88" s="868" t="s">
        <v>4789</v>
      </c>
      <c r="W88" s="585" t="s">
        <v>4772</v>
      </c>
      <c r="X88" s="585" t="s">
        <v>4772</v>
      </c>
      <c r="Y88" s="585" t="s">
        <v>4790</v>
      </c>
      <c r="Z88" s="868" t="s">
        <v>4791</v>
      </c>
      <c r="AA88" s="868" t="s">
        <v>4792</v>
      </c>
      <c r="AB88" s="868" t="s">
        <v>4793</v>
      </c>
      <c r="AC88" s="871" t="s">
        <v>4794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4795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4796</v>
      </c>
      <c r="D91" s="581" t="s">
        <v>93</v>
      </c>
      <c r="E91" s="696" t="s">
        <v>4797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4798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4799</v>
      </c>
      <c r="N94" s="575"/>
      <c r="O94" s="597" t="s">
        <v>3231</v>
      </c>
      <c r="P94" s="515" t="s">
        <v>4800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4801</v>
      </c>
      <c r="Z94" s="572" t="s">
        <v>1759</v>
      </c>
      <c r="AA94" s="573"/>
      <c r="AB94" s="559" t="s">
        <v>4802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4803</v>
      </c>
      <c r="E95" s="504" t="s">
        <v>97</v>
      </c>
      <c r="F95" s="578"/>
      <c r="G95" s="515" t="s">
        <v>4804</v>
      </c>
      <c r="H95" s="578" t="s">
        <v>691</v>
      </c>
      <c r="I95" s="515" t="s">
        <v>4805</v>
      </c>
      <c r="J95" s="504" t="s">
        <v>491</v>
      </c>
      <c r="K95" s="578"/>
      <c r="L95" s="515" t="s">
        <v>4806</v>
      </c>
      <c r="M95" s="578"/>
      <c r="O95" s="597" t="s">
        <v>3232</v>
      </c>
      <c r="P95" s="515" t="s">
        <v>4807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4808</v>
      </c>
      <c r="Z95" s="572" t="s">
        <v>1760</v>
      </c>
      <c r="AA95" s="573"/>
      <c r="AB95" s="559" t="s">
        <v>4809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4810</v>
      </c>
      <c r="E96" s="504" t="s">
        <v>2287</v>
      </c>
      <c r="F96" s="578"/>
      <c r="G96" s="509" t="s">
        <v>4811</v>
      </c>
      <c r="H96" s="578" t="s">
        <v>692</v>
      </c>
      <c r="I96" s="509" t="s">
        <v>4812</v>
      </c>
      <c r="J96" s="504" t="s">
        <v>489</v>
      </c>
      <c r="K96" s="578"/>
      <c r="L96" s="590" t="s">
        <v>4813</v>
      </c>
      <c r="M96" s="578"/>
      <c r="N96" s="578"/>
      <c r="O96" s="597" t="s">
        <v>3233</v>
      </c>
      <c r="P96" s="515" t="s">
        <v>4814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4815</v>
      </c>
      <c r="E97" s="504" t="s">
        <v>2286</v>
      </c>
      <c r="F97" s="578"/>
      <c r="G97" s="509" t="s">
        <v>4816</v>
      </c>
      <c r="H97" s="578" t="s">
        <v>693</v>
      </c>
      <c r="I97" s="509" t="s">
        <v>4817</v>
      </c>
      <c r="J97" s="504" t="s">
        <v>99</v>
      </c>
      <c r="K97" s="578"/>
      <c r="L97" s="694" t="s">
        <v>4818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4819</v>
      </c>
      <c r="M98" s="578"/>
      <c r="N98" s="578"/>
      <c r="O98" s="597" t="s">
        <v>98</v>
      </c>
      <c r="P98" s="801" t="s">
        <v>12804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4820</v>
      </c>
      <c r="D99" s="579"/>
      <c r="E99" s="579" t="s">
        <v>689</v>
      </c>
      <c r="F99" s="579"/>
      <c r="G99" s="884" t="s">
        <v>4821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4822</v>
      </c>
      <c r="W99" s="822"/>
      <c r="X99" s="822"/>
      <c r="Y99" s="823" t="s">
        <v>4823</v>
      </c>
      <c r="Z99" s="824" t="s">
        <v>4824</v>
      </c>
      <c r="AA99" s="825"/>
      <c r="AB99" s="540"/>
      <c r="AC99" s="541" t="s">
        <v>1655</v>
      </c>
      <c r="AD99" s="539" t="s">
        <v>4816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4825</v>
      </c>
      <c r="V100" s="827" t="s">
        <v>4826</v>
      </c>
      <c r="W100" s="828"/>
      <c r="X100" s="828"/>
      <c r="Y100" s="829" t="s">
        <v>1362</v>
      </c>
      <c r="Z100" s="830" t="s">
        <v>2740</v>
      </c>
      <c r="AA100" s="831" t="s">
        <v>4827</v>
      </c>
      <c r="AB100" s="543" t="s">
        <v>4828</v>
      </c>
      <c r="AC100" s="541" t="s">
        <v>1656</v>
      </c>
      <c r="AD100" s="557" t="s">
        <v>4811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4829</v>
      </c>
      <c r="V101" s="827" t="s">
        <v>4830</v>
      </c>
      <c r="W101" s="828"/>
      <c r="X101" s="828"/>
      <c r="Y101" s="829">
        <v>1</v>
      </c>
      <c r="Z101" s="830" t="s">
        <v>2742</v>
      </c>
      <c r="AA101" s="831" t="s">
        <v>4831</v>
      </c>
      <c r="AB101" s="543" t="s">
        <v>4832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4833</v>
      </c>
      <c r="E102" s="578"/>
      <c r="F102" s="578"/>
      <c r="G102" s="490" t="s">
        <v>103</v>
      </c>
      <c r="H102" s="515"/>
      <c r="I102" s="578" t="s">
        <v>4834</v>
      </c>
      <c r="J102" s="578" t="s">
        <v>104</v>
      </c>
      <c r="K102" s="695" t="s">
        <v>4835</v>
      </c>
      <c r="L102" s="578"/>
      <c r="M102" s="490" t="s">
        <v>2744</v>
      </c>
      <c r="N102" s="578" t="s">
        <v>4836</v>
      </c>
      <c r="O102" s="758" t="s">
        <v>2746</v>
      </c>
      <c r="P102" s="695" t="s">
        <v>4837</v>
      </c>
      <c r="Q102" s="484"/>
      <c r="S102" s="542">
        <v>4</v>
      </c>
      <c r="T102" s="832" t="s">
        <v>4838</v>
      </c>
      <c r="U102" s="833" t="s">
        <v>4839</v>
      </c>
      <c r="V102" s="827" t="s">
        <v>4840</v>
      </c>
      <c r="W102" s="828" t="s">
        <v>4841</v>
      </c>
      <c r="X102" s="834" t="s">
        <v>4842</v>
      </c>
      <c r="Y102" s="829" t="s">
        <v>2748</v>
      </c>
      <c r="Z102" s="830" t="s">
        <v>4843</v>
      </c>
      <c r="AA102" s="831" t="s">
        <v>4844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4845</v>
      </c>
      <c r="E103" s="578"/>
      <c r="F103" s="578"/>
      <c r="G103" s="504" t="s">
        <v>106</v>
      </c>
      <c r="H103" s="578"/>
      <c r="I103" s="578"/>
      <c r="J103" s="578"/>
      <c r="K103" s="515" t="s">
        <v>4846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4847</v>
      </c>
      <c r="U103" s="833" t="s">
        <v>4848</v>
      </c>
      <c r="V103" s="827" t="s">
        <v>4849</v>
      </c>
      <c r="W103" s="828" t="s">
        <v>4850</v>
      </c>
      <c r="X103" s="834" t="s">
        <v>4851</v>
      </c>
      <c r="Y103" s="829" t="s">
        <v>2752</v>
      </c>
      <c r="Z103" s="830" t="s">
        <v>4852</v>
      </c>
      <c r="AA103" s="831" t="s">
        <v>4853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4854</v>
      </c>
      <c r="O104" s="758" t="s">
        <v>2758</v>
      </c>
      <c r="P104" s="695" t="s">
        <v>4855</v>
      </c>
      <c r="Q104" s="484"/>
      <c r="S104" s="542">
        <v>6</v>
      </c>
      <c r="T104" s="832" t="s">
        <v>4856</v>
      </c>
      <c r="U104" s="833" t="s">
        <v>4857</v>
      </c>
      <c r="V104" s="827" t="s">
        <v>4858</v>
      </c>
      <c r="W104" s="828" t="s">
        <v>4859</v>
      </c>
      <c r="X104" s="834" t="s">
        <v>4860</v>
      </c>
      <c r="Y104" s="829" t="s">
        <v>2760</v>
      </c>
      <c r="Z104" s="830" t="s">
        <v>4861</v>
      </c>
      <c r="AA104" s="831" t="s">
        <v>4862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4863</v>
      </c>
      <c r="U105" s="833" t="s">
        <v>4864</v>
      </c>
      <c r="V105" s="827" t="s">
        <v>4865</v>
      </c>
      <c r="W105" s="828" t="s">
        <v>4866</v>
      </c>
      <c r="X105" s="834" t="s">
        <v>4867</v>
      </c>
      <c r="Y105" s="829" t="s">
        <v>2764</v>
      </c>
      <c r="Z105" s="830" t="s">
        <v>4868</v>
      </c>
      <c r="AA105" s="831" t="s">
        <v>4869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4870</v>
      </c>
      <c r="U106" s="833" t="s">
        <v>4871</v>
      </c>
      <c r="V106" s="827" t="s">
        <v>4872</v>
      </c>
      <c r="W106" s="828" t="s">
        <v>4873</v>
      </c>
      <c r="X106" s="834" t="s">
        <v>4874</v>
      </c>
      <c r="Y106" s="829" t="s">
        <v>2766</v>
      </c>
      <c r="Z106" s="830" t="s">
        <v>4875</v>
      </c>
      <c r="AA106" s="831" t="s">
        <v>4876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4877</v>
      </c>
      <c r="U107" s="833" t="s">
        <v>4878</v>
      </c>
      <c r="V107" s="827" t="s">
        <v>4879</v>
      </c>
      <c r="W107" s="828" t="s">
        <v>4880</v>
      </c>
      <c r="X107" s="834" t="s">
        <v>4881</v>
      </c>
      <c r="Y107" s="829" t="s">
        <v>2768</v>
      </c>
      <c r="Z107" s="830" t="s">
        <v>4882</v>
      </c>
      <c r="AA107" s="831" t="s">
        <v>4883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4884</v>
      </c>
      <c r="U108" s="833" t="s">
        <v>4885</v>
      </c>
      <c r="V108" s="827" t="s">
        <v>4886</v>
      </c>
      <c r="W108" s="828" t="s">
        <v>4887</v>
      </c>
      <c r="X108" s="834" t="s">
        <v>4888</v>
      </c>
      <c r="Y108" s="829" t="s">
        <v>2770</v>
      </c>
      <c r="Z108" s="830" t="s">
        <v>4889</v>
      </c>
      <c r="AA108" s="831" t="s">
        <v>4890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4891</v>
      </c>
      <c r="U109" s="833" t="s">
        <v>4892</v>
      </c>
      <c r="V109" s="827" t="s">
        <v>4893</v>
      </c>
      <c r="W109" s="828" t="s">
        <v>4894</v>
      </c>
      <c r="X109" s="834" t="s">
        <v>4895</v>
      </c>
      <c r="Y109" s="829" t="s">
        <v>2774</v>
      </c>
      <c r="Z109" s="830" t="s">
        <v>4896</v>
      </c>
      <c r="AA109" s="831" t="s">
        <v>4897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4898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4899</v>
      </c>
      <c r="U110" s="833" t="s">
        <v>4900</v>
      </c>
      <c r="V110" s="827" t="s">
        <v>4901</v>
      </c>
      <c r="W110" s="828" t="s">
        <v>4902</v>
      </c>
      <c r="X110" s="834" t="s">
        <v>4903</v>
      </c>
      <c r="Y110" s="829" t="s">
        <v>2779</v>
      </c>
      <c r="Z110" s="830" t="s">
        <v>4904</v>
      </c>
      <c r="AA110" s="831" t="s">
        <v>4905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4906</v>
      </c>
      <c r="U111" s="833" t="s">
        <v>4907</v>
      </c>
      <c r="V111" s="827" t="s">
        <v>4908</v>
      </c>
      <c r="W111" s="828" t="s">
        <v>4909</v>
      </c>
      <c r="X111" s="834" t="s">
        <v>4910</v>
      </c>
      <c r="Y111" s="829" t="s">
        <v>2783</v>
      </c>
      <c r="Z111" s="830" t="s">
        <v>4911</v>
      </c>
      <c r="AA111" s="831" t="s">
        <v>4912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4913</v>
      </c>
      <c r="U112" s="833" t="s">
        <v>4914</v>
      </c>
      <c r="V112" s="827" t="s">
        <v>4915</v>
      </c>
      <c r="W112" s="828" t="s">
        <v>4916</v>
      </c>
      <c r="X112" s="834" t="s">
        <v>4917</v>
      </c>
      <c r="Y112" s="829" t="s">
        <v>2787</v>
      </c>
      <c r="Z112" s="830" t="s">
        <v>4918</v>
      </c>
      <c r="AA112" s="831" t="s">
        <v>4919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4920</v>
      </c>
      <c r="U113" s="836" t="s">
        <v>4921</v>
      </c>
      <c r="V113" s="837" t="s">
        <v>4922</v>
      </c>
      <c r="W113" s="838" t="s">
        <v>4923</v>
      </c>
      <c r="X113" s="839" t="s">
        <v>4924</v>
      </c>
      <c r="Y113" s="840" t="s">
        <v>2791</v>
      </c>
      <c r="Z113" s="841" t="s">
        <v>4925</v>
      </c>
      <c r="AA113" s="842" t="s">
        <v>4926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4927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4802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4928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4929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4930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4804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4931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4932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4933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4934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4935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4936</v>
      </c>
      <c r="L131" s="502"/>
      <c r="N131" s="650" t="s">
        <v>673</v>
      </c>
      <c r="O131" s="672" t="s">
        <v>4937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4938</v>
      </c>
      <c r="G132" s="652" t="s">
        <v>2830</v>
      </c>
      <c r="H132" s="505"/>
      <c r="I132" s="502"/>
      <c r="J132" s="653" t="s">
        <v>669</v>
      </c>
      <c r="K132" s="673" t="s">
        <v>4939</v>
      </c>
      <c r="L132" s="502"/>
      <c r="N132" s="650" t="s">
        <v>674</v>
      </c>
      <c r="O132" s="673" t="s">
        <v>4940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4941</v>
      </c>
      <c r="L133" s="502"/>
      <c r="N133" s="650" t="s">
        <v>675</v>
      </c>
      <c r="O133" s="673" t="s">
        <v>4942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4943</v>
      </c>
      <c r="L134" s="502"/>
      <c r="N134" s="650" t="s">
        <v>676</v>
      </c>
      <c r="O134" s="673" t="s">
        <v>4944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4945</v>
      </c>
      <c r="L135" s="502"/>
      <c r="N135" s="650" t="s">
        <v>677</v>
      </c>
      <c r="O135" s="673" t="s">
        <v>4946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14" priority="3">
      <formula>$L$10="DIECASTING_MATL"</formula>
    </cfRule>
  </conditionalFormatting>
  <conditionalFormatting sqref="L13:L14">
    <cfRule type="expression" dxfId="13" priority="2">
      <formula>$L$10="TUBE"</formula>
    </cfRule>
  </conditionalFormatting>
  <conditionalFormatting sqref="L15">
    <cfRule type="expression" dxfId="12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98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4947</v>
      </c>
      <c r="D5" s="502"/>
      <c r="E5" s="489" t="s">
        <v>156</v>
      </c>
      <c r="F5" s="476" t="s">
        <v>4948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4949</v>
      </c>
      <c r="D6" s="502"/>
      <c r="E6" s="489" t="s">
        <v>490</v>
      </c>
      <c r="F6" s="522" t="s">
        <v>4950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4951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4952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12937</v>
      </c>
      <c r="D10" s="620"/>
      <c r="E10" s="621" t="s">
        <v>360</v>
      </c>
      <c r="F10" s="670" t="s">
        <v>4953</v>
      </c>
      <c r="G10" s="505"/>
      <c r="H10" s="621" t="s">
        <v>62</v>
      </c>
      <c r="I10" s="520" t="s">
        <v>4954</v>
      </c>
      <c r="J10" s="505"/>
      <c r="K10" s="621" t="s">
        <v>661</v>
      </c>
      <c r="L10" s="562" t="s">
        <v>4955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4956</v>
      </c>
      <c r="W10" s="500"/>
      <c r="X10" s="500"/>
      <c r="Y10" s="873" t="s">
        <v>59</v>
      </c>
      <c r="AB10" s="615"/>
      <c r="AD10" s="502"/>
      <c r="BP10" s="798" t="s">
        <v>4957</v>
      </c>
    </row>
    <row r="11" spans="1:68" ht="12.75" customHeight="1">
      <c r="A11" s="612" t="s">
        <v>436</v>
      </c>
      <c r="B11" s="502"/>
      <c r="C11" s="562" t="s">
        <v>4958</v>
      </c>
      <c r="D11" s="502"/>
      <c r="E11" s="621" t="s">
        <v>57</v>
      </c>
      <c r="F11" s="813" t="s">
        <v>4959</v>
      </c>
      <c r="G11" s="492" t="s">
        <v>58</v>
      </c>
      <c r="H11" s="621" t="s">
        <v>53</v>
      </c>
      <c r="I11" s="811" t="s">
        <v>4960</v>
      </c>
      <c r="J11" s="492" t="s">
        <v>54</v>
      </c>
      <c r="K11" s="621" t="s">
        <v>3525</v>
      </c>
      <c r="L11" s="811" t="s">
        <v>4961</v>
      </c>
      <c r="M11" s="492" t="s">
        <v>3531</v>
      </c>
      <c r="N11" s="621" t="s">
        <v>455</v>
      </c>
      <c r="O11" s="520" t="s">
        <v>4962</v>
      </c>
      <c r="P11" s="492"/>
      <c r="Q11" s="614"/>
      <c r="R11" s="752" t="s">
        <v>655</v>
      </c>
      <c r="S11" s="520" t="s">
        <v>4963</v>
      </c>
      <c r="T11" s="615"/>
      <c r="U11" s="621" t="s">
        <v>2612</v>
      </c>
      <c r="V11" s="520" t="s">
        <v>4964</v>
      </c>
      <c r="W11" s="500"/>
      <c r="X11" s="500"/>
      <c r="Y11" s="873" t="s">
        <v>59</v>
      </c>
      <c r="BP11" s="485" t="s">
        <v>4965</v>
      </c>
    </row>
    <row r="12" spans="1:68" ht="12.75" customHeight="1">
      <c r="A12" s="489" t="s">
        <v>359</v>
      </c>
      <c r="B12" s="492"/>
      <c r="C12" s="562" t="s">
        <v>4966</v>
      </c>
      <c r="D12" s="502"/>
      <c r="E12" s="621" t="s">
        <v>3259</v>
      </c>
      <c r="F12" s="521" t="s">
        <v>4967</v>
      </c>
      <c r="G12" s="492" t="s">
        <v>59</v>
      </c>
      <c r="H12" s="621" t="s">
        <v>3516</v>
      </c>
      <c r="I12" s="858" t="s">
        <v>4968</v>
      </c>
      <c r="J12" s="492" t="s">
        <v>3519</v>
      </c>
      <c r="K12" s="621" t="s">
        <v>3526</v>
      </c>
      <c r="L12" s="798" t="s">
        <v>4969</v>
      </c>
      <c r="M12" s="544" t="s">
        <v>65</v>
      </c>
      <c r="N12" s="621" t="s">
        <v>162</v>
      </c>
      <c r="O12" s="521" t="s">
        <v>4970</v>
      </c>
      <c r="P12" s="492"/>
      <c r="Q12" s="614"/>
      <c r="R12" s="752"/>
      <c r="S12" s="817"/>
      <c r="T12" s="615"/>
      <c r="U12" s="621" t="s">
        <v>2614</v>
      </c>
      <c r="V12" s="671" t="s">
        <v>4971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4972</v>
      </c>
      <c r="D13" s="489" t="s">
        <v>59</v>
      </c>
      <c r="E13" s="621" t="s">
        <v>60</v>
      </c>
      <c r="F13" s="668" t="s">
        <v>4973</v>
      </c>
      <c r="G13" s="492" t="s">
        <v>59</v>
      </c>
      <c r="H13" s="621" t="s">
        <v>3517</v>
      </c>
      <c r="I13" s="859" t="s">
        <v>4974</v>
      </c>
      <c r="J13" s="492" t="s">
        <v>3519</v>
      </c>
      <c r="K13" s="621" t="s">
        <v>3520</v>
      </c>
      <c r="L13" s="861" t="s">
        <v>4975</v>
      </c>
      <c r="M13" s="492" t="s">
        <v>3522</v>
      </c>
      <c r="N13" s="621" t="s">
        <v>63</v>
      </c>
      <c r="O13" s="478" t="s">
        <v>4976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4977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4978</v>
      </c>
      <c r="G14" s="492"/>
      <c r="H14" s="621" t="s">
        <v>3518</v>
      </c>
      <c r="I14" s="860" t="s">
        <v>4979</v>
      </c>
      <c r="J14" s="492"/>
      <c r="K14" s="621" t="s">
        <v>3521</v>
      </c>
      <c r="L14" s="862" t="s">
        <v>4980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4981</v>
      </c>
      <c r="T14" s="615"/>
      <c r="U14" s="621" t="s">
        <v>2617</v>
      </c>
      <c r="V14" s="671" t="s">
        <v>4982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4983</v>
      </c>
      <c r="D15" s="544" t="s">
        <v>65</v>
      </c>
      <c r="E15" s="621" t="s">
        <v>61</v>
      </c>
      <c r="F15" s="668" t="s">
        <v>4984</v>
      </c>
      <c r="G15" s="489" t="s">
        <v>59</v>
      </c>
      <c r="H15" s="621" t="s">
        <v>67</v>
      </c>
      <c r="I15" s="798" t="s">
        <v>4985</v>
      </c>
      <c r="J15" s="492"/>
      <c r="K15" s="621" t="s">
        <v>3523</v>
      </c>
      <c r="L15" s="862" t="s">
        <v>4986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4987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4988</v>
      </c>
      <c r="G16" s="492"/>
      <c r="H16" s="677" t="s">
        <v>665</v>
      </c>
      <c r="I16" s="519" t="s">
        <v>4989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4990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4991</v>
      </c>
      <c r="D19" s="492" t="s">
        <v>471</v>
      </c>
      <c r="E19" s="590" t="s">
        <v>4992</v>
      </c>
      <c r="F19" s="489" t="s">
        <v>626</v>
      </c>
      <c r="G19" s="692" t="s">
        <v>4993</v>
      </c>
      <c r="H19" s="489" t="s">
        <v>624</v>
      </c>
      <c r="I19" s="590" t="s">
        <v>4994</v>
      </c>
      <c r="J19" s="505" t="s">
        <v>625</v>
      </c>
      <c r="K19" s="692" t="s">
        <v>4995</v>
      </c>
      <c r="L19" s="489" t="s">
        <v>785</v>
      </c>
      <c r="M19" s="518" t="s">
        <v>4996</v>
      </c>
      <c r="N19" s="505" t="s">
        <v>689</v>
      </c>
      <c r="O19" s="518" t="s">
        <v>4997</v>
      </c>
      <c r="P19" s="492"/>
      <c r="Q19" s="614"/>
      <c r="R19" s="492"/>
      <c r="S19" s="590" t="s">
        <v>8862</v>
      </c>
    </row>
    <row r="20" spans="1:44" ht="12.75" customHeight="1">
      <c r="A20" s="499" t="s">
        <v>70</v>
      </c>
      <c r="B20" s="489" t="s">
        <v>504</v>
      </c>
      <c r="C20" s="569" t="s">
        <v>4998</v>
      </c>
      <c r="D20" s="492" t="s">
        <v>471</v>
      </c>
      <c r="E20" s="569" t="s">
        <v>4999</v>
      </c>
      <c r="F20" s="489" t="s">
        <v>626</v>
      </c>
      <c r="G20" s="693" t="s">
        <v>5000</v>
      </c>
      <c r="H20" s="489" t="s">
        <v>624</v>
      </c>
      <c r="I20" s="569" t="s">
        <v>5001</v>
      </c>
      <c r="J20" s="505" t="s">
        <v>625</v>
      </c>
      <c r="K20" s="693" t="s">
        <v>5002</v>
      </c>
      <c r="L20" s="489" t="s">
        <v>785</v>
      </c>
      <c r="M20" s="516" t="s">
        <v>5003</v>
      </c>
      <c r="N20" s="505" t="s">
        <v>689</v>
      </c>
      <c r="O20" s="516" t="s">
        <v>5004</v>
      </c>
      <c r="P20" s="492"/>
      <c r="Q20" s="614"/>
      <c r="R20" s="492"/>
      <c r="S20" s="569" t="s">
        <v>8863</v>
      </c>
    </row>
    <row r="21" spans="1:44" ht="12.75" customHeight="1">
      <c r="A21" s="499" t="s">
        <v>72</v>
      </c>
      <c r="B21" s="489" t="s">
        <v>504</v>
      </c>
      <c r="C21" s="569" t="s">
        <v>5005</v>
      </c>
      <c r="D21" s="492" t="s">
        <v>471</v>
      </c>
      <c r="E21" s="569" t="s">
        <v>5006</v>
      </c>
      <c r="F21" s="489" t="s">
        <v>626</v>
      </c>
      <c r="G21" s="693" t="s">
        <v>5007</v>
      </c>
      <c r="H21" s="489" t="s">
        <v>624</v>
      </c>
      <c r="I21" s="569" t="s">
        <v>5008</v>
      </c>
      <c r="J21" s="505" t="s">
        <v>625</v>
      </c>
      <c r="K21" s="693" t="s">
        <v>5009</v>
      </c>
      <c r="L21" s="489" t="s">
        <v>785</v>
      </c>
      <c r="M21" s="516" t="s">
        <v>5010</v>
      </c>
      <c r="N21" s="505" t="s">
        <v>689</v>
      </c>
      <c r="O21" s="516" t="s">
        <v>5011</v>
      </c>
      <c r="P21" s="492"/>
      <c r="Q21" s="614"/>
      <c r="R21" s="492"/>
      <c r="S21" s="569" t="s">
        <v>8864</v>
      </c>
    </row>
    <row r="22" spans="1:44" ht="12.75" customHeight="1">
      <c r="A22" s="499" t="s">
        <v>74</v>
      </c>
      <c r="B22" s="489" t="s">
        <v>504</v>
      </c>
      <c r="C22" s="569" t="s">
        <v>5012</v>
      </c>
      <c r="D22" s="492" t="s">
        <v>471</v>
      </c>
      <c r="E22" s="569" t="s">
        <v>5013</v>
      </c>
      <c r="F22" s="489" t="s">
        <v>626</v>
      </c>
      <c r="G22" s="693" t="s">
        <v>5014</v>
      </c>
      <c r="H22" s="489" t="s">
        <v>624</v>
      </c>
      <c r="I22" s="569" t="s">
        <v>5015</v>
      </c>
      <c r="J22" s="505" t="s">
        <v>625</v>
      </c>
      <c r="K22" s="693" t="s">
        <v>5016</v>
      </c>
      <c r="L22" s="489" t="s">
        <v>785</v>
      </c>
      <c r="M22" s="516" t="s">
        <v>5017</v>
      </c>
      <c r="N22" s="505" t="s">
        <v>689</v>
      </c>
      <c r="O22" s="516" t="s">
        <v>5018</v>
      </c>
      <c r="P22" s="492"/>
      <c r="Q22" s="614"/>
      <c r="R22" s="492"/>
      <c r="S22" s="569" t="s">
        <v>8865</v>
      </c>
    </row>
    <row r="23" spans="1:44" ht="12.75" customHeight="1">
      <c r="A23" s="499" t="s">
        <v>75</v>
      </c>
      <c r="B23" s="489" t="s">
        <v>504</v>
      </c>
      <c r="C23" s="569" t="s">
        <v>5019</v>
      </c>
      <c r="D23" s="492" t="s">
        <v>471</v>
      </c>
      <c r="E23" s="569" t="s">
        <v>5020</v>
      </c>
      <c r="F23" s="489" t="s">
        <v>626</v>
      </c>
      <c r="G23" s="693" t="s">
        <v>5021</v>
      </c>
      <c r="H23" s="489" t="s">
        <v>624</v>
      </c>
      <c r="I23" s="569" t="s">
        <v>5022</v>
      </c>
      <c r="J23" s="505" t="s">
        <v>625</v>
      </c>
      <c r="K23" s="693" t="s">
        <v>5023</v>
      </c>
      <c r="L23" s="489" t="s">
        <v>785</v>
      </c>
      <c r="M23" s="516" t="s">
        <v>5024</v>
      </c>
      <c r="N23" s="505" t="s">
        <v>689</v>
      </c>
      <c r="O23" s="516" t="s">
        <v>5025</v>
      </c>
      <c r="P23" s="492"/>
      <c r="Q23" s="614"/>
      <c r="R23" s="492"/>
      <c r="S23" s="569" t="s">
        <v>8866</v>
      </c>
    </row>
    <row r="24" spans="1:44" ht="12.75" customHeight="1">
      <c r="A24" s="499" t="s">
        <v>76</v>
      </c>
      <c r="B24" s="505" t="s">
        <v>504</v>
      </c>
      <c r="C24" s="569" t="s">
        <v>5026</v>
      </c>
      <c r="D24" s="492" t="s">
        <v>471</v>
      </c>
      <c r="E24" s="569" t="s">
        <v>5027</v>
      </c>
      <c r="F24" s="489" t="s">
        <v>626</v>
      </c>
      <c r="G24" s="693" t="s">
        <v>5028</v>
      </c>
      <c r="H24" s="489" t="s">
        <v>624</v>
      </c>
      <c r="I24" s="569" t="s">
        <v>5029</v>
      </c>
      <c r="J24" s="505" t="s">
        <v>625</v>
      </c>
      <c r="K24" s="693" t="s">
        <v>5030</v>
      </c>
      <c r="L24" s="489" t="s">
        <v>785</v>
      </c>
      <c r="M24" s="516" t="s">
        <v>5031</v>
      </c>
      <c r="N24" s="505" t="s">
        <v>689</v>
      </c>
      <c r="O24" s="516" t="s">
        <v>5032</v>
      </c>
      <c r="P24" s="492"/>
      <c r="Q24" s="614"/>
      <c r="R24" s="492"/>
      <c r="S24" s="569" t="s">
        <v>8867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5033</v>
      </c>
      <c r="H26" s="805"/>
      <c r="I26" s="805"/>
      <c r="J26" s="804" t="s">
        <v>625</v>
      </c>
      <c r="K26" s="806" t="s">
        <v>5034</v>
      </c>
      <c r="L26" s="805"/>
      <c r="M26" s="805"/>
      <c r="N26" s="747"/>
      <c r="Q26" s="728"/>
      <c r="R26" s="500"/>
      <c r="AR26" s="727" t="s">
        <v>4957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5035</v>
      </c>
      <c r="H27" s="805"/>
      <c r="I27" s="805"/>
      <c r="J27" s="804" t="s">
        <v>625</v>
      </c>
      <c r="K27" s="807" t="s">
        <v>5036</v>
      </c>
      <c r="L27" s="805"/>
      <c r="M27" s="805"/>
      <c r="N27" s="747"/>
      <c r="Q27" s="614"/>
      <c r="AR27" s="727" t="s">
        <v>4965</v>
      </c>
    </row>
    <row r="28" spans="1:44" ht="12.75" customHeight="1">
      <c r="A28" s="499" t="s">
        <v>69</v>
      </c>
      <c r="B28" s="489" t="s">
        <v>504</v>
      </c>
      <c r="C28" s="590" t="s">
        <v>5037</v>
      </c>
      <c r="D28" s="489" t="s">
        <v>471</v>
      </c>
      <c r="E28" s="590" t="s">
        <v>5038</v>
      </c>
      <c r="F28" s="489" t="s">
        <v>626</v>
      </c>
      <c r="G28" s="692" t="s">
        <v>5039</v>
      </c>
      <c r="H28" s="489" t="s">
        <v>624</v>
      </c>
      <c r="I28" s="590" t="s">
        <v>5040</v>
      </c>
      <c r="J28" s="505" t="s">
        <v>625</v>
      </c>
      <c r="K28" s="692" t="s">
        <v>5041</v>
      </c>
      <c r="L28" s="505" t="s">
        <v>785</v>
      </c>
      <c r="M28" s="519" t="s">
        <v>5042</v>
      </c>
      <c r="N28" s="505" t="s">
        <v>689</v>
      </c>
      <c r="O28" s="519" t="s">
        <v>5043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5044</v>
      </c>
      <c r="D29" s="489" t="s">
        <v>471</v>
      </c>
      <c r="E29" s="569" t="s">
        <v>5045</v>
      </c>
      <c r="F29" s="489" t="s">
        <v>626</v>
      </c>
      <c r="G29" s="693" t="s">
        <v>5046</v>
      </c>
      <c r="H29" s="489" t="s">
        <v>624</v>
      </c>
      <c r="I29" s="569" t="s">
        <v>5047</v>
      </c>
      <c r="J29" s="505" t="s">
        <v>625</v>
      </c>
      <c r="K29" s="693" t="s">
        <v>5048</v>
      </c>
      <c r="L29" s="505" t="s">
        <v>785</v>
      </c>
      <c r="M29" s="516" t="s">
        <v>5049</v>
      </c>
      <c r="N29" s="505" t="s">
        <v>689</v>
      </c>
      <c r="O29" s="516" t="s">
        <v>5050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5051</v>
      </c>
      <c r="D30" s="489" t="s">
        <v>471</v>
      </c>
      <c r="E30" s="569" t="s">
        <v>5052</v>
      </c>
      <c r="F30" s="489" t="s">
        <v>626</v>
      </c>
      <c r="G30" s="693" t="s">
        <v>5053</v>
      </c>
      <c r="H30" s="489" t="s">
        <v>624</v>
      </c>
      <c r="I30" s="569" t="s">
        <v>5054</v>
      </c>
      <c r="J30" s="505" t="s">
        <v>625</v>
      </c>
      <c r="K30" s="693" t="s">
        <v>5055</v>
      </c>
      <c r="L30" s="505" t="s">
        <v>785</v>
      </c>
      <c r="M30" s="516" t="s">
        <v>5056</v>
      </c>
      <c r="N30" s="505" t="s">
        <v>689</v>
      </c>
      <c r="O30" s="516" t="s">
        <v>5057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5058</v>
      </c>
      <c r="D31" s="489" t="s">
        <v>471</v>
      </c>
      <c r="E31" s="569" t="s">
        <v>5059</v>
      </c>
      <c r="F31" s="489" t="s">
        <v>626</v>
      </c>
      <c r="G31" s="693" t="s">
        <v>5060</v>
      </c>
      <c r="H31" s="489" t="s">
        <v>624</v>
      </c>
      <c r="I31" s="569" t="s">
        <v>5061</v>
      </c>
      <c r="J31" s="505" t="s">
        <v>625</v>
      </c>
      <c r="K31" s="693" t="s">
        <v>5062</v>
      </c>
      <c r="L31" s="505" t="s">
        <v>785</v>
      </c>
      <c r="M31" s="516" t="s">
        <v>5063</v>
      </c>
      <c r="N31" s="505" t="s">
        <v>689</v>
      </c>
      <c r="O31" s="516" t="s">
        <v>5064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5065</v>
      </c>
      <c r="D32" s="489" t="s">
        <v>471</v>
      </c>
      <c r="E32" s="569" t="s">
        <v>5066</v>
      </c>
      <c r="F32" s="489" t="s">
        <v>626</v>
      </c>
      <c r="G32" s="693" t="s">
        <v>5067</v>
      </c>
      <c r="H32" s="489" t="s">
        <v>624</v>
      </c>
      <c r="I32" s="569" t="s">
        <v>5068</v>
      </c>
      <c r="J32" s="505" t="s">
        <v>625</v>
      </c>
      <c r="K32" s="693" t="s">
        <v>5069</v>
      </c>
      <c r="L32" s="505" t="s">
        <v>785</v>
      </c>
      <c r="M32" s="516" t="s">
        <v>5070</v>
      </c>
      <c r="N32" s="505" t="s">
        <v>689</v>
      </c>
      <c r="O32" s="516" t="s">
        <v>5071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5072</v>
      </c>
      <c r="D33" s="489" t="s">
        <v>471</v>
      </c>
      <c r="E33" s="569" t="s">
        <v>5073</v>
      </c>
      <c r="F33" s="489" t="s">
        <v>626</v>
      </c>
      <c r="G33" s="693" t="s">
        <v>5074</v>
      </c>
      <c r="H33" s="489" t="s">
        <v>624</v>
      </c>
      <c r="I33" s="569" t="s">
        <v>5075</v>
      </c>
      <c r="J33" s="505" t="s">
        <v>625</v>
      </c>
      <c r="K33" s="693" t="s">
        <v>5076</v>
      </c>
      <c r="L33" s="505" t="s">
        <v>785</v>
      </c>
      <c r="M33" s="516" t="s">
        <v>5077</v>
      </c>
      <c r="N33" s="505" t="s">
        <v>689</v>
      </c>
      <c r="O33" s="516" t="s">
        <v>5078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5079</v>
      </c>
      <c r="C37" s="492" t="s">
        <v>21</v>
      </c>
      <c r="D37" s="637" t="s">
        <v>5080</v>
      </c>
      <c r="E37" s="621" t="s">
        <v>74</v>
      </c>
      <c r="F37" s="590" t="s">
        <v>5081</v>
      </c>
      <c r="G37" s="492"/>
      <c r="H37" s="489" t="s">
        <v>21</v>
      </c>
      <c r="I37" s="637" t="s">
        <v>5082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5083</v>
      </c>
      <c r="C38" s="492" t="s">
        <v>21</v>
      </c>
      <c r="D38" s="637" t="s">
        <v>5084</v>
      </c>
      <c r="E38" s="621" t="s">
        <v>75</v>
      </c>
      <c r="F38" s="590" t="s">
        <v>5085</v>
      </c>
      <c r="G38" s="492"/>
      <c r="H38" s="489" t="s">
        <v>21</v>
      </c>
      <c r="I38" s="637" t="s">
        <v>5086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5087</v>
      </c>
      <c r="C39" s="492" t="s">
        <v>21</v>
      </c>
      <c r="D39" s="637" t="s">
        <v>5088</v>
      </c>
      <c r="E39" s="621" t="s">
        <v>76</v>
      </c>
      <c r="F39" s="569" t="s">
        <v>5089</v>
      </c>
      <c r="G39" s="492"/>
      <c r="H39" s="492" t="s">
        <v>21</v>
      </c>
      <c r="I39" s="638" t="s">
        <v>5090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5091</v>
      </c>
      <c r="C44" s="517" t="s">
        <v>5092</v>
      </c>
      <c r="D44" s="513" t="s">
        <v>5093</v>
      </c>
      <c r="E44" s="514" t="s">
        <v>5094</v>
      </c>
      <c r="F44" s="786" t="s">
        <v>5095</v>
      </c>
      <c r="G44" s="793" t="s">
        <v>5096</v>
      </c>
      <c r="H44" s="787" t="s">
        <v>5097</v>
      </c>
      <c r="I44" s="788" t="s">
        <v>5098</v>
      </c>
      <c r="J44" s="788" t="s">
        <v>5099</v>
      </c>
      <c r="K44" s="787" t="s">
        <v>5100</v>
      </c>
      <c r="L44" s="793" t="s">
        <v>5101</v>
      </c>
      <c r="M44" s="788" t="s">
        <v>5102</v>
      </c>
      <c r="N44" s="788" t="s">
        <v>5103</v>
      </c>
      <c r="O44" s="788" t="s">
        <v>5104</v>
      </c>
      <c r="P44" s="874" t="s">
        <v>5105</v>
      </c>
      <c r="Q44" s="613"/>
      <c r="S44" s="730" t="s">
        <v>5106</v>
      </c>
    </row>
    <row r="45" spans="1:19" ht="12.75" customHeight="1">
      <c r="A45" s="496">
        <v>2</v>
      </c>
      <c r="B45" s="512" t="s">
        <v>5107</v>
      </c>
      <c r="C45" s="517" t="s">
        <v>5108</v>
      </c>
      <c r="D45" s="513" t="s">
        <v>5109</v>
      </c>
      <c r="E45" s="514" t="s">
        <v>5110</v>
      </c>
      <c r="F45" s="786" t="s">
        <v>5111</v>
      </c>
      <c r="G45" s="793" t="s">
        <v>5112</v>
      </c>
      <c r="H45" s="787" t="s">
        <v>5113</v>
      </c>
      <c r="I45" s="788" t="s">
        <v>5114</v>
      </c>
      <c r="J45" s="788" t="s">
        <v>5115</v>
      </c>
      <c r="K45" s="787" t="s">
        <v>5116</v>
      </c>
      <c r="L45" s="793" t="s">
        <v>5117</v>
      </c>
      <c r="M45" s="788" t="s">
        <v>5118</v>
      </c>
      <c r="N45" s="788" t="s">
        <v>5119</v>
      </c>
      <c r="O45" s="788" t="s">
        <v>5120</v>
      </c>
      <c r="P45" s="875" t="s">
        <v>5121</v>
      </c>
      <c r="Q45" s="603"/>
      <c r="S45" s="731" t="s">
        <v>5122</v>
      </c>
    </row>
    <row r="46" spans="1:19" ht="12.75" customHeight="1">
      <c r="A46" s="496">
        <v>3</v>
      </c>
      <c r="B46" s="512" t="s">
        <v>5123</v>
      </c>
      <c r="C46" s="517" t="s">
        <v>5124</v>
      </c>
      <c r="D46" s="513" t="s">
        <v>5125</v>
      </c>
      <c r="E46" s="514" t="s">
        <v>5126</v>
      </c>
      <c r="F46" s="786" t="s">
        <v>5127</v>
      </c>
      <c r="G46" s="793" t="s">
        <v>5128</v>
      </c>
      <c r="H46" s="787" t="s">
        <v>5129</v>
      </c>
      <c r="I46" s="788" t="s">
        <v>5130</v>
      </c>
      <c r="J46" s="788" t="s">
        <v>5131</v>
      </c>
      <c r="K46" s="787" t="s">
        <v>5132</v>
      </c>
      <c r="L46" s="793" t="s">
        <v>5133</v>
      </c>
      <c r="M46" s="788" t="s">
        <v>5134</v>
      </c>
      <c r="N46" s="788" t="s">
        <v>5135</v>
      </c>
      <c r="O46" s="788" t="s">
        <v>5136</v>
      </c>
      <c r="P46" s="875" t="s">
        <v>5137</v>
      </c>
      <c r="Q46" s="604"/>
      <c r="S46" s="731" t="s">
        <v>5138</v>
      </c>
    </row>
    <row r="47" spans="1:19" ht="12.75" customHeight="1">
      <c r="A47" s="496">
        <v>4</v>
      </c>
      <c r="B47" s="512" t="s">
        <v>5139</v>
      </c>
      <c r="C47" s="517" t="s">
        <v>5140</v>
      </c>
      <c r="D47" s="513" t="s">
        <v>5141</v>
      </c>
      <c r="E47" s="514" t="s">
        <v>5142</v>
      </c>
      <c r="F47" s="786" t="s">
        <v>5143</v>
      </c>
      <c r="G47" s="793" t="s">
        <v>5144</v>
      </c>
      <c r="H47" s="787" t="s">
        <v>5145</v>
      </c>
      <c r="I47" s="788" t="s">
        <v>5146</v>
      </c>
      <c r="J47" s="788" t="s">
        <v>5147</v>
      </c>
      <c r="K47" s="787" t="s">
        <v>5148</v>
      </c>
      <c r="L47" s="793" t="s">
        <v>5149</v>
      </c>
      <c r="M47" s="788" t="s">
        <v>5150</v>
      </c>
      <c r="N47" s="788" t="s">
        <v>5151</v>
      </c>
      <c r="O47" s="788" t="s">
        <v>5152</v>
      </c>
      <c r="P47" s="875" t="s">
        <v>5153</v>
      </c>
      <c r="Q47" s="604"/>
      <c r="S47" s="731" t="s">
        <v>5154</v>
      </c>
    </row>
    <row r="48" spans="1:19" ht="12.75" customHeight="1">
      <c r="A48" s="496">
        <v>5</v>
      </c>
      <c r="B48" s="512" t="s">
        <v>5155</v>
      </c>
      <c r="C48" s="517" t="s">
        <v>5156</v>
      </c>
      <c r="D48" s="513" t="s">
        <v>5157</v>
      </c>
      <c r="E48" s="514" t="s">
        <v>5158</v>
      </c>
      <c r="F48" s="786" t="s">
        <v>5159</v>
      </c>
      <c r="G48" s="793" t="s">
        <v>5160</v>
      </c>
      <c r="H48" s="787" t="s">
        <v>5161</v>
      </c>
      <c r="I48" s="788" t="s">
        <v>5162</v>
      </c>
      <c r="J48" s="788" t="s">
        <v>5163</v>
      </c>
      <c r="K48" s="787" t="s">
        <v>5164</v>
      </c>
      <c r="L48" s="793" t="s">
        <v>5165</v>
      </c>
      <c r="M48" s="788" t="s">
        <v>5166</v>
      </c>
      <c r="N48" s="788" t="s">
        <v>5167</v>
      </c>
      <c r="O48" s="788" t="s">
        <v>5168</v>
      </c>
      <c r="P48" s="875" t="s">
        <v>5169</v>
      </c>
      <c r="Q48" s="604"/>
      <c r="S48" s="731" t="s">
        <v>5170</v>
      </c>
    </row>
    <row r="49" spans="1:19" ht="12.75" customHeight="1">
      <c r="A49" s="496">
        <v>6</v>
      </c>
      <c r="B49" s="512" t="s">
        <v>5171</v>
      </c>
      <c r="C49" s="517" t="s">
        <v>5172</v>
      </c>
      <c r="D49" s="513" t="s">
        <v>5173</v>
      </c>
      <c r="E49" s="514" t="s">
        <v>5174</v>
      </c>
      <c r="F49" s="786" t="s">
        <v>5175</v>
      </c>
      <c r="G49" s="793" t="s">
        <v>5176</v>
      </c>
      <c r="H49" s="787" t="s">
        <v>5177</v>
      </c>
      <c r="I49" s="788" t="s">
        <v>5178</v>
      </c>
      <c r="J49" s="788" t="s">
        <v>5179</v>
      </c>
      <c r="K49" s="787" t="s">
        <v>5180</v>
      </c>
      <c r="L49" s="793" t="s">
        <v>5181</v>
      </c>
      <c r="M49" s="788" t="s">
        <v>5182</v>
      </c>
      <c r="N49" s="788" t="s">
        <v>5183</v>
      </c>
      <c r="O49" s="788" t="s">
        <v>5184</v>
      </c>
      <c r="P49" s="875" t="s">
        <v>5185</v>
      </c>
      <c r="Q49" s="604"/>
      <c r="S49" s="731" t="s">
        <v>5186</v>
      </c>
    </row>
    <row r="50" spans="1:19" ht="12.75" customHeight="1">
      <c r="A50" s="496">
        <v>7</v>
      </c>
      <c r="B50" s="512" t="s">
        <v>5187</v>
      </c>
      <c r="C50" s="517" t="s">
        <v>5188</v>
      </c>
      <c r="D50" s="513" t="s">
        <v>5189</v>
      </c>
      <c r="E50" s="514" t="s">
        <v>5190</v>
      </c>
      <c r="F50" s="786" t="s">
        <v>5191</v>
      </c>
      <c r="G50" s="793" t="s">
        <v>5192</v>
      </c>
      <c r="H50" s="787" t="s">
        <v>5193</v>
      </c>
      <c r="I50" s="788" t="s">
        <v>5194</v>
      </c>
      <c r="J50" s="788" t="s">
        <v>5195</v>
      </c>
      <c r="K50" s="787" t="s">
        <v>5196</v>
      </c>
      <c r="L50" s="793" t="s">
        <v>5197</v>
      </c>
      <c r="M50" s="788" t="s">
        <v>5198</v>
      </c>
      <c r="N50" s="788" t="s">
        <v>5199</v>
      </c>
      <c r="O50" s="788" t="s">
        <v>5200</v>
      </c>
      <c r="P50" s="875" t="s">
        <v>5201</v>
      </c>
      <c r="Q50" s="604"/>
      <c r="S50" s="731" t="s">
        <v>5202</v>
      </c>
    </row>
    <row r="51" spans="1:19" ht="12.75" customHeight="1">
      <c r="A51" s="496">
        <v>8</v>
      </c>
      <c r="B51" s="512" t="s">
        <v>5203</v>
      </c>
      <c r="C51" s="517" t="s">
        <v>5204</v>
      </c>
      <c r="D51" s="513" t="s">
        <v>5205</v>
      </c>
      <c r="E51" s="514" t="s">
        <v>5206</v>
      </c>
      <c r="F51" s="786" t="s">
        <v>5207</v>
      </c>
      <c r="G51" s="793" t="s">
        <v>5208</v>
      </c>
      <c r="H51" s="787" t="s">
        <v>5209</v>
      </c>
      <c r="I51" s="788" t="s">
        <v>5210</v>
      </c>
      <c r="J51" s="788" t="s">
        <v>5211</v>
      </c>
      <c r="K51" s="787" t="s">
        <v>5212</v>
      </c>
      <c r="L51" s="793" t="s">
        <v>5213</v>
      </c>
      <c r="M51" s="788" t="s">
        <v>5214</v>
      </c>
      <c r="N51" s="788" t="s">
        <v>5215</v>
      </c>
      <c r="O51" s="788" t="s">
        <v>5216</v>
      </c>
      <c r="P51" s="875" t="s">
        <v>5217</v>
      </c>
      <c r="Q51" s="604"/>
      <c r="S51" s="731" t="s">
        <v>5218</v>
      </c>
    </row>
    <row r="52" spans="1:19" ht="12.75" customHeight="1">
      <c r="A52" s="496">
        <v>9</v>
      </c>
      <c r="B52" s="512" t="s">
        <v>5219</v>
      </c>
      <c r="C52" s="517" t="s">
        <v>5220</v>
      </c>
      <c r="D52" s="513" t="s">
        <v>5221</v>
      </c>
      <c r="E52" s="514" t="s">
        <v>5222</v>
      </c>
      <c r="F52" s="786" t="s">
        <v>5223</v>
      </c>
      <c r="G52" s="793" t="s">
        <v>5224</v>
      </c>
      <c r="H52" s="787" t="s">
        <v>5225</v>
      </c>
      <c r="I52" s="788" t="s">
        <v>5226</v>
      </c>
      <c r="J52" s="788" t="s">
        <v>5227</v>
      </c>
      <c r="K52" s="787" t="s">
        <v>5228</v>
      </c>
      <c r="L52" s="793" t="s">
        <v>5229</v>
      </c>
      <c r="M52" s="788" t="s">
        <v>5230</v>
      </c>
      <c r="N52" s="788" t="s">
        <v>5231</v>
      </c>
      <c r="O52" s="788" t="s">
        <v>5232</v>
      </c>
      <c r="P52" s="875" t="s">
        <v>5233</v>
      </c>
      <c r="Q52" s="604"/>
      <c r="S52" s="731" t="s">
        <v>5234</v>
      </c>
    </row>
    <row r="53" spans="1:19" ht="12.75" customHeight="1">
      <c r="A53" s="496">
        <v>10</v>
      </c>
      <c r="B53" s="512" t="s">
        <v>5235</v>
      </c>
      <c r="C53" s="517" t="s">
        <v>5236</v>
      </c>
      <c r="D53" s="513" t="s">
        <v>5237</v>
      </c>
      <c r="E53" s="514" t="s">
        <v>5238</v>
      </c>
      <c r="F53" s="786" t="s">
        <v>5239</v>
      </c>
      <c r="G53" s="793" t="s">
        <v>5240</v>
      </c>
      <c r="H53" s="787" t="s">
        <v>5241</v>
      </c>
      <c r="I53" s="788" t="s">
        <v>5242</v>
      </c>
      <c r="J53" s="788" t="s">
        <v>5243</v>
      </c>
      <c r="K53" s="787" t="s">
        <v>5244</v>
      </c>
      <c r="L53" s="793" t="s">
        <v>5245</v>
      </c>
      <c r="M53" s="788" t="s">
        <v>5246</v>
      </c>
      <c r="N53" s="788" t="s">
        <v>5247</v>
      </c>
      <c r="O53" s="788" t="s">
        <v>5248</v>
      </c>
      <c r="P53" s="875" t="s">
        <v>5249</v>
      </c>
      <c r="Q53" s="604"/>
      <c r="S53" s="731" t="s">
        <v>5250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5251</v>
      </c>
    </row>
    <row r="55" spans="1:19" ht="12.75" customHeight="1">
      <c r="A55" s="496">
        <v>1</v>
      </c>
      <c r="B55" s="512" t="s">
        <v>5252</v>
      </c>
      <c r="C55" s="517" t="s">
        <v>5253</v>
      </c>
      <c r="D55" s="513" t="s">
        <v>5254</v>
      </c>
      <c r="E55" s="514" t="s">
        <v>5255</v>
      </c>
      <c r="F55" s="786"/>
      <c r="G55" s="793"/>
      <c r="H55" s="787" t="s">
        <v>5256</v>
      </c>
      <c r="I55" s="788" t="s">
        <v>5257</v>
      </c>
      <c r="J55" s="788" t="s">
        <v>5258</v>
      </c>
      <c r="K55" s="787" t="s">
        <v>5259</v>
      </c>
      <c r="L55" s="793" t="s">
        <v>5260</v>
      </c>
      <c r="M55" s="788" t="s">
        <v>5261</v>
      </c>
      <c r="N55" s="788" t="s">
        <v>5262</v>
      </c>
      <c r="O55" s="788"/>
      <c r="P55" s="874" t="s">
        <v>5263</v>
      </c>
      <c r="Q55" s="604"/>
    </row>
    <row r="56" spans="1:19" ht="12.75" customHeight="1">
      <c r="A56" s="496">
        <v>2</v>
      </c>
      <c r="B56" s="512" t="s">
        <v>5264</v>
      </c>
      <c r="C56" s="517" t="s">
        <v>5265</v>
      </c>
      <c r="D56" s="513" t="s">
        <v>5266</v>
      </c>
      <c r="E56" s="514" t="s">
        <v>5267</v>
      </c>
      <c r="F56" s="786"/>
      <c r="G56" s="793"/>
      <c r="H56" s="787" t="s">
        <v>5268</v>
      </c>
      <c r="I56" s="788" t="s">
        <v>5269</v>
      </c>
      <c r="J56" s="788" t="s">
        <v>5270</v>
      </c>
      <c r="K56" s="787" t="s">
        <v>5271</v>
      </c>
      <c r="L56" s="793" t="s">
        <v>5272</v>
      </c>
      <c r="M56" s="788" t="s">
        <v>5273</v>
      </c>
      <c r="N56" s="788" t="s">
        <v>5274</v>
      </c>
      <c r="O56" s="788"/>
      <c r="P56" s="875" t="s">
        <v>5275</v>
      </c>
      <c r="Q56" s="604"/>
    </row>
    <row r="57" spans="1:19" ht="12.75" customHeight="1">
      <c r="A57" s="496">
        <v>3</v>
      </c>
      <c r="B57" s="512" t="s">
        <v>5276</v>
      </c>
      <c r="C57" s="517" t="s">
        <v>5277</v>
      </c>
      <c r="D57" s="513" t="s">
        <v>5278</v>
      </c>
      <c r="E57" s="514" t="s">
        <v>5279</v>
      </c>
      <c r="F57" s="786"/>
      <c r="G57" s="793"/>
      <c r="H57" s="787" t="s">
        <v>5280</v>
      </c>
      <c r="I57" s="788" t="s">
        <v>5281</v>
      </c>
      <c r="J57" s="788" t="s">
        <v>5282</v>
      </c>
      <c r="K57" s="787" t="s">
        <v>5283</v>
      </c>
      <c r="L57" s="793" t="s">
        <v>5284</v>
      </c>
      <c r="M57" s="788" t="s">
        <v>5285</v>
      </c>
      <c r="N57" s="788" t="s">
        <v>5286</v>
      </c>
      <c r="O57" s="788"/>
      <c r="P57" s="875" t="s">
        <v>5287</v>
      </c>
      <c r="Q57" s="604"/>
    </row>
    <row r="58" spans="1:19" ht="12.75" customHeight="1">
      <c r="A58" s="496">
        <v>4</v>
      </c>
      <c r="B58" s="512" t="s">
        <v>5288</v>
      </c>
      <c r="C58" s="517" t="s">
        <v>5289</v>
      </c>
      <c r="D58" s="513" t="s">
        <v>5290</v>
      </c>
      <c r="E58" s="514" t="s">
        <v>5291</v>
      </c>
      <c r="F58" s="786"/>
      <c r="G58" s="793"/>
      <c r="H58" s="787" t="s">
        <v>5292</v>
      </c>
      <c r="I58" s="788" t="s">
        <v>5293</v>
      </c>
      <c r="J58" s="788" t="s">
        <v>5294</v>
      </c>
      <c r="K58" s="787" t="s">
        <v>5295</v>
      </c>
      <c r="L58" s="793" t="s">
        <v>5296</v>
      </c>
      <c r="M58" s="788" t="s">
        <v>5297</v>
      </c>
      <c r="N58" s="788" t="s">
        <v>5298</v>
      </c>
      <c r="O58" s="788"/>
      <c r="P58" s="875" t="s">
        <v>5299</v>
      </c>
      <c r="Q58" s="604"/>
    </row>
    <row r="59" spans="1:19" ht="12.75" customHeight="1">
      <c r="A59" s="496">
        <v>5</v>
      </c>
      <c r="B59" s="512" t="s">
        <v>5300</v>
      </c>
      <c r="C59" s="517" t="s">
        <v>5301</v>
      </c>
      <c r="D59" s="513" t="s">
        <v>5302</v>
      </c>
      <c r="E59" s="514" t="s">
        <v>5303</v>
      </c>
      <c r="F59" s="786"/>
      <c r="G59" s="793"/>
      <c r="H59" s="787" t="s">
        <v>5304</v>
      </c>
      <c r="I59" s="788" t="s">
        <v>5305</v>
      </c>
      <c r="J59" s="788" t="s">
        <v>5306</v>
      </c>
      <c r="K59" s="787" t="s">
        <v>5307</v>
      </c>
      <c r="L59" s="793" t="s">
        <v>5308</v>
      </c>
      <c r="M59" s="788" t="s">
        <v>5309</v>
      </c>
      <c r="N59" s="788" t="s">
        <v>5310</v>
      </c>
      <c r="O59" s="788"/>
      <c r="P59" s="875" t="s">
        <v>5311</v>
      </c>
      <c r="Q59" s="604"/>
    </row>
    <row r="60" spans="1:19" ht="12.75" customHeight="1">
      <c r="A60" s="496">
        <v>6</v>
      </c>
      <c r="B60" s="512" t="s">
        <v>5312</v>
      </c>
      <c r="C60" s="517" t="s">
        <v>5313</v>
      </c>
      <c r="D60" s="513" t="s">
        <v>5314</v>
      </c>
      <c r="E60" s="514" t="s">
        <v>5315</v>
      </c>
      <c r="F60" s="786"/>
      <c r="G60" s="793"/>
      <c r="H60" s="787" t="s">
        <v>5316</v>
      </c>
      <c r="I60" s="788" t="s">
        <v>5317</v>
      </c>
      <c r="J60" s="788" t="s">
        <v>5318</v>
      </c>
      <c r="K60" s="787" t="s">
        <v>5319</v>
      </c>
      <c r="L60" s="793" t="s">
        <v>5320</v>
      </c>
      <c r="M60" s="788" t="s">
        <v>5321</v>
      </c>
      <c r="N60" s="788" t="s">
        <v>5322</v>
      </c>
      <c r="O60" s="788"/>
      <c r="P60" s="875" t="s">
        <v>5323</v>
      </c>
      <c r="Q60" s="604"/>
    </row>
    <row r="61" spans="1:19" ht="12.75" customHeight="1">
      <c r="A61" s="496">
        <v>7</v>
      </c>
      <c r="B61" s="512" t="s">
        <v>5324</v>
      </c>
      <c r="C61" s="517" t="s">
        <v>5325</v>
      </c>
      <c r="D61" s="513" t="s">
        <v>5326</v>
      </c>
      <c r="E61" s="514" t="s">
        <v>5327</v>
      </c>
      <c r="F61" s="786"/>
      <c r="G61" s="793"/>
      <c r="H61" s="787" t="s">
        <v>5328</v>
      </c>
      <c r="I61" s="788" t="s">
        <v>5329</v>
      </c>
      <c r="J61" s="788" t="s">
        <v>5330</v>
      </c>
      <c r="K61" s="787" t="s">
        <v>5331</v>
      </c>
      <c r="L61" s="793" t="s">
        <v>5332</v>
      </c>
      <c r="M61" s="788" t="s">
        <v>5333</v>
      </c>
      <c r="N61" s="788" t="s">
        <v>5334</v>
      </c>
      <c r="O61" s="788"/>
      <c r="P61" s="875" t="s">
        <v>5335</v>
      </c>
      <c r="Q61" s="604"/>
    </row>
    <row r="62" spans="1:19" ht="12.75" customHeight="1">
      <c r="A62" s="496">
        <v>8</v>
      </c>
      <c r="B62" s="512" t="s">
        <v>5336</v>
      </c>
      <c r="C62" s="517" t="s">
        <v>5337</v>
      </c>
      <c r="D62" s="513" t="s">
        <v>5338</v>
      </c>
      <c r="E62" s="514" t="s">
        <v>5339</v>
      </c>
      <c r="F62" s="786"/>
      <c r="G62" s="793"/>
      <c r="H62" s="787" t="s">
        <v>5340</v>
      </c>
      <c r="I62" s="788" t="s">
        <v>5341</v>
      </c>
      <c r="J62" s="788" t="s">
        <v>5342</v>
      </c>
      <c r="K62" s="787" t="s">
        <v>5343</v>
      </c>
      <c r="L62" s="793" t="s">
        <v>5344</v>
      </c>
      <c r="M62" s="788" t="s">
        <v>5345</v>
      </c>
      <c r="N62" s="788" t="s">
        <v>5346</v>
      </c>
      <c r="O62" s="788"/>
      <c r="P62" s="875" t="s">
        <v>5347</v>
      </c>
      <c r="Q62" s="604"/>
    </row>
    <row r="63" spans="1:19" ht="12.75" customHeight="1">
      <c r="A63" s="496">
        <v>9</v>
      </c>
      <c r="B63" s="512" t="s">
        <v>5348</v>
      </c>
      <c r="C63" s="517" t="s">
        <v>5349</v>
      </c>
      <c r="D63" s="513" t="s">
        <v>5350</v>
      </c>
      <c r="E63" s="514" t="s">
        <v>5351</v>
      </c>
      <c r="F63" s="786"/>
      <c r="G63" s="793"/>
      <c r="H63" s="787" t="s">
        <v>5352</v>
      </c>
      <c r="I63" s="788" t="s">
        <v>5353</v>
      </c>
      <c r="J63" s="788" t="s">
        <v>5354</v>
      </c>
      <c r="K63" s="787" t="s">
        <v>5355</v>
      </c>
      <c r="L63" s="793" t="s">
        <v>5356</v>
      </c>
      <c r="M63" s="788" t="s">
        <v>5357</v>
      </c>
      <c r="N63" s="788" t="s">
        <v>5358</v>
      </c>
      <c r="O63" s="788"/>
      <c r="P63" s="875" t="s">
        <v>5359</v>
      </c>
      <c r="Q63" s="604"/>
    </row>
    <row r="64" spans="1:19" ht="12.75" customHeight="1">
      <c r="A64" s="496">
        <v>10</v>
      </c>
      <c r="B64" s="512" t="s">
        <v>5360</v>
      </c>
      <c r="C64" s="517" t="s">
        <v>5361</v>
      </c>
      <c r="D64" s="513" t="s">
        <v>5362</v>
      </c>
      <c r="E64" s="514" t="s">
        <v>5363</v>
      </c>
      <c r="F64" s="786"/>
      <c r="G64" s="793"/>
      <c r="H64" s="787" t="s">
        <v>5364</v>
      </c>
      <c r="I64" s="788" t="s">
        <v>5365</v>
      </c>
      <c r="J64" s="788" t="s">
        <v>5366</v>
      </c>
      <c r="K64" s="787" t="s">
        <v>5367</v>
      </c>
      <c r="L64" s="793" t="s">
        <v>5368</v>
      </c>
      <c r="M64" s="788" t="s">
        <v>5369</v>
      </c>
      <c r="N64" s="788" t="s">
        <v>5370</v>
      </c>
      <c r="O64" s="788"/>
      <c r="P64" s="875" t="s">
        <v>5371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5372</v>
      </c>
      <c r="C66" s="517" t="s">
        <v>5373</v>
      </c>
      <c r="D66" s="513" t="s">
        <v>5374</v>
      </c>
      <c r="E66" s="514" t="s">
        <v>5375</v>
      </c>
      <c r="F66" s="787" t="s">
        <v>5376</v>
      </c>
      <c r="G66" s="793" t="s">
        <v>5377</v>
      </c>
      <c r="H66" s="787" t="s">
        <v>5378</v>
      </c>
      <c r="I66" s="788" t="s">
        <v>5379</v>
      </c>
      <c r="J66" s="788" t="s">
        <v>5380</v>
      </c>
      <c r="K66" s="787" t="s">
        <v>5381</v>
      </c>
      <c r="L66" s="793" t="s">
        <v>5382</v>
      </c>
      <c r="M66" s="788" t="s">
        <v>5383</v>
      </c>
      <c r="N66" s="788" t="s">
        <v>5384</v>
      </c>
      <c r="O66" s="788" t="s">
        <v>5385</v>
      </c>
      <c r="P66" s="875" t="s">
        <v>5386</v>
      </c>
      <c r="Q66" s="604"/>
    </row>
    <row r="67" spans="1:29" ht="12.75" hidden="1" customHeight="1">
      <c r="A67" s="496">
        <v>2</v>
      </c>
      <c r="B67" s="512" t="s">
        <v>5387</v>
      </c>
      <c r="C67" s="517" t="s">
        <v>5388</v>
      </c>
      <c r="D67" s="513" t="s">
        <v>5389</v>
      </c>
      <c r="E67" s="514" t="s">
        <v>5390</v>
      </c>
      <c r="F67" s="787" t="s">
        <v>5391</v>
      </c>
      <c r="G67" s="793" t="s">
        <v>5392</v>
      </c>
      <c r="H67" s="787" t="s">
        <v>5393</v>
      </c>
      <c r="I67" s="788" t="s">
        <v>5394</v>
      </c>
      <c r="J67" s="788" t="s">
        <v>5395</v>
      </c>
      <c r="K67" s="787" t="s">
        <v>5396</v>
      </c>
      <c r="L67" s="793" t="s">
        <v>5397</v>
      </c>
      <c r="M67" s="788" t="s">
        <v>5398</v>
      </c>
      <c r="N67" s="788" t="s">
        <v>5399</v>
      </c>
      <c r="O67" s="788" t="s">
        <v>5400</v>
      </c>
      <c r="P67" s="875" t="s">
        <v>5401</v>
      </c>
      <c r="Q67" s="604"/>
    </row>
    <row r="68" spans="1:29" ht="12.75" hidden="1" customHeight="1">
      <c r="A68" s="496">
        <v>3</v>
      </c>
      <c r="B68" s="512" t="s">
        <v>5402</v>
      </c>
      <c r="C68" s="517" t="s">
        <v>5403</v>
      </c>
      <c r="D68" s="513" t="s">
        <v>5404</v>
      </c>
      <c r="E68" s="514" t="s">
        <v>5405</v>
      </c>
      <c r="F68" s="787" t="s">
        <v>5406</v>
      </c>
      <c r="G68" s="793" t="s">
        <v>5407</v>
      </c>
      <c r="H68" s="787" t="s">
        <v>5408</v>
      </c>
      <c r="I68" s="788" t="s">
        <v>5409</v>
      </c>
      <c r="J68" s="788" t="s">
        <v>5410</v>
      </c>
      <c r="K68" s="787" t="s">
        <v>5411</v>
      </c>
      <c r="L68" s="793" t="s">
        <v>5412</v>
      </c>
      <c r="M68" s="788" t="s">
        <v>5413</v>
      </c>
      <c r="N68" s="788" t="s">
        <v>5414</v>
      </c>
      <c r="O68" s="788" t="s">
        <v>5415</v>
      </c>
      <c r="P68" s="875" t="s">
        <v>5416</v>
      </c>
      <c r="Q68" s="604"/>
    </row>
    <row r="69" spans="1:29" ht="12.75" hidden="1" customHeight="1">
      <c r="A69" s="496">
        <v>4</v>
      </c>
      <c r="B69" s="512" t="s">
        <v>5417</v>
      </c>
      <c r="C69" s="517" t="s">
        <v>5418</v>
      </c>
      <c r="D69" s="513" t="s">
        <v>5419</v>
      </c>
      <c r="E69" s="514" t="s">
        <v>5420</v>
      </c>
      <c r="F69" s="787" t="s">
        <v>5421</v>
      </c>
      <c r="G69" s="793" t="s">
        <v>5422</v>
      </c>
      <c r="H69" s="787" t="s">
        <v>5423</v>
      </c>
      <c r="I69" s="788" t="s">
        <v>5424</v>
      </c>
      <c r="J69" s="788" t="s">
        <v>5425</v>
      </c>
      <c r="K69" s="787" t="s">
        <v>5426</v>
      </c>
      <c r="L69" s="793" t="s">
        <v>5427</v>
      </c>
      <c r="M69" s="788" t="s">
        <v>5428</v>
      </c>
      <c r="N69" s="788" t="s">
        <v>5429</v>
      </c>
      <c r="O69" s="788" t="s">
        <v>5430</v>
      </c>
      <c r="P69" s="875" t="s">
        <v>5431</v>
      </c>
      <c r="Q69" s="604"/>
    </row>
    <row r="70" spans="1:29" ht="12.75" hidden="1" customHeight="1">
      <c r="A70" s="818">
        <v>5</v>
      </c>
      <c r="B70" s="512" t="s">
        <v>5432</v>
      </c>
      <c r="C70" s="517" t="s">
        <v>5433</v>
      </c>
      <c r="D70" s="513" t="s">
        <v>5434</v>
      </c>
      <c r="E70" s="514" t="s">
        <v>5435</v>
      </c>
      <c r="F70" s="787" t="s">
        <v>5436</v>
      </c>
      <c r="G70" s="793" t="s">
        <v>5437</v>
      </c>
      <c r="H70" s="787" t="s">
        <v>5438</v>
      </c>
      <c r="I70" s="788" t="s">
        <v>5439</v>
      </c>
      <c r="J70" s="788" t="s">
        <v>5440</v>
      </c>
      <c r="K70" s="787" t="s">
        <v>5441</v>
      </c>
      <c r="L70" s="793" t="s">
        <v>5442</v>
      </c>
      <c r="M70" s="788" t="s">
        <v>5443</v>
      </c>
      <c r="N70" s="788" t="s">
        <v>5444</v>
      </c>
      <c r="O70" s="788" t="s">
        <v>5445</v>
      </c>
      <c r="P70" s="875" t="s">
        <v>5446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5447</v>
      </c>
      <c r="C72" s="517" t="s">
        <v>5448</v>
      </c>
      <c r="D72" s="513" t="s">
        <v>5449</v>
      </c>
      <c r="E72" s="514" t="s">
        <v>5450</v>
      </c>
      <c r="F72" s="786" t="s">
        <v>5451</v>
      </c>
      <c r="G72" s="795" t="s">
        <v>5452</v>
      </c>
      <c r="H72" s="786" t="s">
        <v>5453</v>
      </c>
      <c r="I72" s="786" t="s">
        <v>5454</v>
      </c>
      <c r="J72" s="786" t="s">
        <v>5455</v>
      </c>
      <c r="K72" s="786" t="s">
        <v>5456</v>
      </c>
      <c r="L72" s="795" t="s">
        <v>5457</v>
      </c>
      <c r="M72" s="786" t="s">
        <v>5458</v>
      </c>
      <c r="N72" s="786" t="s">
        <v>5459</v>
      </c>
      <c r="O72" s="786" t="s">
        <v>5460</v>
      </c>
      <c r="P72" s="877" t="s">
        <v>5461</v>
      </c>
      <c r="Q72" s="604"/>
    </row>
    <row r="73" spans="1:29" ht="12.75" customHeight="1">
      <c r="A73" s="496">
        <v>2</v>
      </c>
      <c r="B73" s="512" t="s">
        <v>5462</v>
      </c>
      <c r="C73" s="517" t="s">
        <v>5463</v>
      </c>
      <c r="D73" s="513" t="s">
        <v>5464</v>
      </c>
      <c r="E73" s="514" t="s">
        <v>5465</v>
      </c>
      <c r="F73" s="786" t="s">
        <v>5466</v>
      </c>
      <c r="G73" s="795" t="s">
        <v>5467</v>
      </c>
      <c r="H73" s="786" t="s">
        <v>5468</v>
      </c>
      <c r="I73" s="786" t="s">
        <v>5469</v>
      </c>
      <c r="J73" s="786" t="s">
        <v>5470</v>
      </c>
      <c r="K73" s="786" t="s">
        <v>5471</v>
      </c>
      <c r="L73" s="795" t="s">
        <v>5472</v>
      </c>
      <c r="M73" s="786" t="s">
        <v>5473</v>
      </c>
      <c r="N73" s="786" t="s">
        <v>5474</v>
      </c>
      <c r="O73" s="786" t="s">
        <v>5475</v>
      </c>
      <c r="P73" s="878" t="s">
        <v>5476</v>
      </c>
      <c r="Q73" s="604"/>
    </row>
    <row r="74" spans="1:29" ht="12.75" customHeight="1">
      <c r="A74" s="496">
        <v>3</v>
      </c>
      <c r="B74" s="512" t="s">
        <v>5477</v>
      </c>
      <c r="C74" s="517" t="s">
        <v>5478</v>
      </c>
      <c r="D74" s="513" t="s">
        <v>5479</v>
      </c>
      <c r="E74" s="514" t="s">
        <v>5480</v>
      </c>
      <c r="F74" s="786" t="s">
        <v>5481</v>
      </c>
      <c r="G74" s="795" t="s">
        <v>5482</v>
      </c>
      <c r="H74" s="786" t="s">
        <v>5483</v>
      </c>
      <c r="I74" s="786" t="s">
        <v>5484</v>
      </c>
      <c r="J74" s="786" t="s">
        <v>5485</v>
      </c>
      <c r="K74" s="786" t="s">
        <v>5486</v>
      </c>
      <c r="L74" s="795" t="s">
        <v>5487</v>
      </c>
      <c r="M74" s="786" t="s">
        <v>5488</v>
      </c>
      <c r="N74" s="786" t="s">
        <v>5489</v>
      </c>
      <c r="O74" s="786" t="s">
        <v>5490</v>
      </c>
      <c r="P74" s="878" t="s">
        <v>5491</v>
      </c>
      <c r="Q74" s="604"/>
    </row>
    <row r="75" spans="1:29" ht="12.75" customHeight="1">
      <c r="A75" s="496">
        <v>4</v>
      </c>
      <c r="B75" s="512" t="s">
        <v>5492</v>
      </c>
      <c r="C75" s="517" t="s">
        <v>5493</v>
      </c>
      <c r="D75" s="513" t="s">
        <v>5494</v>
      </c>
      <c r="E75" s="514" t="s">
        <v>5495</v>
      </c>
      <c r="F75" s="786" t="s">
        <v>5496</v>
      </c>
      <c r="G75" s="795" t="s">
        <v>5497</v>
      </c>
      <c r="H75" s="786" t="s">
        <v>5498</v>
      </c>
      <c r="I75" s="786" t="s">
        <v>5499</v>
      </c>
      <c r="J75" s="786" t="s">
        <v>5500</v>
      </c>
      <c r="K75" s="786" t="s">
        <v>5501</v>
      </c>
      <c r="L75" s="795" t="s">
        <v>5502</v>
      </c>
      <c r="M75" s="786" t="s">
        <v>5503</v>
      </c>
      <c r="N75" s="786" t="s">
        <v>5504</v>
      </c>
      <c r="O75" s="786" t="s">
        <v>5505</v>
      </c>
      <c r="P75" s="878" t="s">
        <v>5506</v>
      </c>
      <c r="Q75" s="604"/>
    </row>
    <row r="76" spans="1:29" ht="12.75" customHeight="1">
      <c r="A76" s="496">
        <v>5</v>
      </c>
      <c r="B76" s="512" t="s">
        <v>5507</v>
      </c>
      <c r="C76" s="517" t="s">
        <v>5508</v>
      </c>
      <c r="D76" s="513" t="s">
        <v>5509</v>
      </c>
      <c r="E76" s="514" t="s">
        <v>5510</v>
      </c>
      <c r="F76" s="786" t="s">
        <v>5511</v>
      </c>
      <c r="G76" s="795" t="s">
        <v>5512</v>
      </c>
      <c r="H76" s="786" t="s">
        <v>5513</v>
      </c>
      <c r="I76" s="786" t="s">
        <v>5514</v>
      </c>
      <c r="J76" s="786" t="s">
        <v>5515</v>
      </c>
      <c r="K76" s="786" t="s">
        <v>5516</v>
      </c>
      <c r="L76" s="795" t="s">
        <v>5517</v>
      </c>
      <c r="M76" s="786" t="s">
        <v>5518</v>
      </c>
      <c r="N76" s="786" t="s">
        <v>5519</v>
      </c>
      <c r="O76" s="786" t="s">
        <v>5520</v>
      </c>
      <c r="P76" s="879" t="s">
        <v>5521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5522</v>
      </c>
      <c r="C78" s="517" t="s">
        <v>5523</v>
      </c>
      <c r="D78" s="513" t="s">
        <v>5524</v>
      </c>
      <c r="E78" s="514" t="s">
        <v>5525</v>
      </c>
      <c r="F78" s="786" t="s">
        <v>5526</v>
      </c>
      <c r="G78" s="795" t="s">
        <v>5527</v>
      </c>
      <c r="H78" s="787" t="s">
        <v>5528</v>
      </c>
      <c r="I78" s="788" t="s">
        <v>5529</v>
      </c>
      <c r="J78" s="788" t="s">
        <v>5530</v>
      </c>
      <c r="K78" s="787" t="s">
        <v>5531</v>
      </c>
      <c r="L78" s="793" t="s">
        <v>5532</v>
      </c>
      <c r="M78" s="788" t="s">
        <v>5533</v>
      </c>
      <c r="N78" s="788" t="s">
        <v>5534</v>
      </c>
      <c r="O78" s="788" t="s">
        <v>5535</v>
      </c>
      <c r="P78" s="875" t="s">
        <v>5536</v>
      </c>
      <c r="Q78" s="604"/>
      <c r="R78" s="866" t="s">
        <v>5537</v>
      </c>
      <c r="S78" s="866" t="s">
        <v>5538</v>
      </c>
      <c r="T78" s="866" t="s">
        <v>5539</v>
      </c>
      <c r="U78" s="866" t="s">
        <v>5540</v>
      </c>
      <c r="V78" s="866" t="s">
        <v>5541</v>
      </c>
      <c r="W78" s="517" t="s">
        <v>5523</v>
      </c>
      <c r="X78" s="517" t="s">
        <v>5523</v>
      </c>
      <c r="Y78" s="517" t="s">
        <v>5542</v>
      </c>
      <c r="Z78" s="866" t="s">
        <v>5543</v>
      </c>
      <c r="AA78" s="866" t="s">
        <v>5544</v>
      </c>
      <c r="AB78" s="866" t="s">
        <v>5545</v>
      </c>
      <c r="AC78" s="869" t="s">
        <v>5546</v>
      </c>
    </row>
    <row r="79" spans="1:29" ht="12.75" customHeight="1">
      <c r="A79" s="496">
        <v>2</v>
      </c>
      <c r="B79" s="512" t="s">
        <v>5547</v>
      </c>
      <c r="C79" s="517" t="s">
        <v>5548</v>
      </c>
      <c r="D79" s="513" t="s">
        <v>5549</v>
      </c>
      <c r="E79" s="514" t="s">
        <v>5550</v>
      </c>
      <c r="F79" s="786" t="s">
        <v>5551</v>
      </c>
      <c r="G79" s="795" t="s">
        <v>5552</v>
      </c>
      <c r="H79" s="787" t="s">
        <v>5553</v>
      </c>
      <c r="I79" s="788" t="s">
        <v>5554</v>
      </c>
      <c r="J79" s="788" t="s">
        <v>5555</v>
      </c>
      <c r="K79" s="787" t="s">
        <v>5556</v>
      </c>
      <c r="L79" s="793" t="s">
        <v>5557</v>
      </c>
      <c r="M79" s="788" t="s">
        <v>5558</v>
      </c>
      <c r="N79" s="788" t="s">
        <v>5559</v>
      </c>
      <c r="O79" s="788" t="s">
        <v>5560</v>
      </c>
      <c r="P79" s="875" t="s">
        <v>5561</v>
      </c>
      <c r="Q79" s="604"/>
      <c r="R79" s="866" t="s">
        <v>5562</v>
      </c>
      <c r="S79" s="866" t="s">
        <v>5563</v>
      </c>
      <c r="T79" s="866" t="s">
        <v>5564</v>
      </c>
      <c r="U79" s="866" t="s">
        <v>5565</v>
      </c>
      <c r="V79" s="866" t="s">
        <v>5566</v>
      </c>
      <c r="W79" s="517" t="s">
        <v>5548</v>
      </c>
      <c r="X79" s="517" t="s">
        <v>5548</v>
      </c>
      <c r="Y79" s="517" t="s">
        <v>5567</v>
      </c>
      <c r="Z79" s="866" t="s">
        <v>5568</v>
      </c>
      <c r="AA79" s="866" t="s">
        <v>5569</v>
      </c>
      <c r="AB79" s="866" t="s">
        <v>5570</v>
      </c>
      <c r="AC79" s="870" t="s">
        <v>5571</v>
      </c>
    </row>
    <row r="80" spans="1:29" ht="12.75" customHeight="1">
      <c r="A80" s="496">
        <v>3</v>
      </c>
      <c r="B80" s="512" t="s">
        <v>5572</v>
      </c>
      <c r="C80" s="517" t="s">
        <v>5573</v>
      </c>
      <c r="D80" s="513" t="s">
        <v>5574</v>
      </c>
      <c r="E80" s="514" t="s">
        <v>5575</v>
      </c>
      <c r="F80" s="786" t="s">
        <v>5576</v>
      </c>
      <c r="G80" s="795" t="s">
        <v>5577</v>
      </c>
      <c r="H80" s="787" t="s">
        <v>5578</v>
      </c>
      <c r="I80" s="788" t="s">
        <v>5579</v>
      </c>
      <c r="J80" s="788" t="s">
        <v>5580</v>
      </c>
      <c r="K80" s="787" t="s">
        <v>5581</v>
      </c>
      <c r="L80" s="793" t="s">
        <v>5582</v>
      </c>
      <c r="M80" s="788" t="s">
        <v>5583</v>
      </c>
      <c r="N80" s="788" t="s">
        <v>5584</v>
      </c>
      <c r="O80" s="788" t="s">
        <v>5585</v>
      </c>
      <c r="P80" s="875" t="s">
        <v>5586</v>
      </c>
      <c r="Q80" s="604"/>
      <c r="R80" s="866" t="s">
        <v>5587</v>
      </c>
      <c r="S80" s="866" t="s">
        <v>5588</v>
      </c>
      <c r="T80" s="866" t="s">
        <v>5589</v>
      </c>
      <c r="U80" s="866" t="s">
        <v>5590</v>
      </c>
      <c r="V80" s="866" t="s">
        <v>5591</v>
      </c>
      <c r="W80" s="517" t="s">
        <v>5573</v>
      </c>
      <c r="X80" s="517" t="s">
        <v>5573</v>
      </c>
      <c r="Y80" s="517" t="s">
        <v>5592</v>
      </c>
      <c r="Z80" s="866" t="s">
        <v>5593</v>
      </c>
      <c r="AA80" s="866" t="s">
        <v>5594</v>
      </c>
      <c r="AB80" s="866" t="s">
        <v>5595</v>
      </c>
      <c r="AC80" s="870" t="s">
        <v>5596</v>
      </c>
    </row>
    <row r="81" spans="1:30" ht="12.75" customHeight="1">
      <c r="A81" s="496">
        <v>4</v>
      </c>
      <c r="B81" s="512" t="s">
        <v>5597</v>
      </c>
      <c r="C81" s="517" t="s">
        <v>5598</v>
      </c>
      <c r="D81" s="513" t="s">
        <v>5599</v>
      </c>
      <c r="E81" s="514" t="s">
        <v>5600</v>
      </c>
      <c r="F81" s="786" t="s">
        <v>5601</v>
      </c>
      <c r="G81" s="795" t="s">
        <v>5602</v>
      </c>
      <c r="H81" s="787" t="s">
        <v>5603</v>
      </c>
      <c r="I81" s="788" t="s">
        <v>5604</v>
      </c>
      <c r="J81" s="788" t="s">
        <v>5605</v>
      </c>
      <c r="K81" s="787" t="s">
        <v>5606</v>
      </c>
      <c r="L81" s="793" t="s">
        <v>5607</v>
      </c>
      <c r="M81" s="788" t="s">
        <v>5608</v>
      </c>
      <c r="N81" s="788" t="s">
        <v>5609</v>
      </c>
      <c r="O81" s="788" t="s">
        <v>5610</v>
      </c>
      <c r="P81" s="875" t="s">
        <v>5611</v>
      </c>
      <c r="Q81" s="604"/>
      <c r="R81" s="866" t="s">
        <v>5612</v>
      </c>
      <c r="S81" s="866" t="s">
        <v>5613</v>
      </c>
      <c r="T81" s="866" t="s">
        <v>5614</v>
      </c>
      <c r="U81" s="866" t="s">
        <v>5615</v>
      </c>
      <c r="V81" s="866" t="s">
        <v>5616</v>
      </c>
      <c r="W81" s="517" t="s">
        <v>5598</v>
      </c>
      <c r="X81" s="517" t="s">
        <v>5598</v>
      </c>
      <c r="Y81" s="517" t="s">
        <v>5617</v>
      </c>
      <c r="Z81" s="866" t="s">
        <v>5618</v>
      </c>
      <c r="AA81" s="866" t="s">
        <v>5619</v>
      </c>
      <c r="AB81" s="866" t="s">
        <v>5620</v>
      </c>
      <c r="AC81" s="870" t="s">
        <v>5621</v>
      </c>
    </row>
    <row r="82" spans="1:30" ht="12.75" customHeight="1">
      <c r="A82" s="496">
        <v>5</v>
      </c>
      <c r="B82" s="512" t="s">
        <v>5622</v>
      </c>
      <c r="C82" s="517" t="s">
        <v>5623</v>
      </c>
      <c r="D82" s="513" t="s">
        <v>5624</v>
      </c>
      <c r="E82" s="514" t="s">
        <v>5625</v>
      </c>
      <c r="F82" s="786" t="s">
        <v>5626</v>
      </c>
      <c r="G82" s="795" t="s">
        <v>5627</v>
      </c>
      <c r="H82" s="787" t="s">
        <v>5628</v>
      </c>
      <c r="I82" s="788" t="s">
        <v>5629</v>
      </c>
      <c r="J82" s="788" t="s">
        <v>5630</v>
      </c>
      <c r="K82" s="787" t="s">
        <v>5631</v>
      </c>
      <c r="L82" s="793" t="s">
        <v>5632</v>
      </c>
      <c r="M82" s="788" t="s">
        <v>5633</v>
      </c>
      <c r="N82" s="788" t="s">
        <v>5634</v>
      </c>
      <c r="O82" s="788" t="s">
        <v>5635</v>
      </c>
      <c r="P82" s="875" t="s">
        <v>5636</v>
      </c>
      <c r="Q82" s="604"/>
      <c r="R82" s="866" t="s">
        <v>5637</v>
      </c>
      <c r="S82" s="866" t="s">
        <v>5638</v>
      </c>
      <c r="T82" s="866" t="s">
        <v>5639</v>
      </c>
      <c r="U82" s="866" t="s">
        <v>5640</v>
      </c>
      <c r="V82" s="866" t="s">
        <v>5641</v>
      </c>
      <c r="W82" s="517" t="s">
        <v>5623</v>
      </c>
      <c r="X82" s="517" t="s">
        <v>5623</v>
      </c>
      <c r="Y82" s="517" t="s">
        <v>5642</v>
      </c>
      <c r="Z82" s="866" t="s">
        <v>5643</v>
      </c>
      <c r="AA82" s="866" t="s">
        <v>5644</v>
      </c>
      <c r="AB82" s="866" t="s">
        <v>5645</v>
      </c>
      <c r="AC82" s="870" t="s">
        <v>5646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5647</v>
      </c>
      <c r="C84" s="517" t="s">
        <v>5648</v>
      </c>
      <c r="D84" s="513" t="s">
        <v>5649</v>
      </c>
      <c r="E84" s="514" t="s">
        <v>5650</v>
      </c>
      <c r="F84" s="786" t="s">
        <v>5651</v>
      </c>
      <c r="G84" s="795" t="s">
        <v>5652</v>
      </c>
      <c r="H84" s="787" t="s">
        <v>5653</v>
      </c>
      <c r="I84" s="788" t="s">
        <v>5654</v>
      </c>
      <c r="J84" s="788" t="s">
        <v>5655</v>
      </c>
      <c r="K84" s="787" t="s">
        <v>5656</v>
      </c>
      <c r="L84" s="793" t="s">
        <v>5657</v>
      </c>
      <c r="M84" s="788" t="s">
        <v>5658</v>
      </c>
      <c r="N84" s="788" t="s">
        <v>5659</v>
      </c>
      <c r="O84" s="788"/>
      <c r="P84" s="875" t="s">
        <v>5660</v>
      </c>
      <c r="Q84" s="604"/>
      <c r="R84" s="866" t="s">
        <v>5661</v>
      </c>
      <c r="S84" s="866" t="s">
        <v>5662</v>
      </c>
      <c r="T84" s="866" t="s">
        <v>5663</v>
      </c>
      <c r="U84" s="866" t="s">
        <v>5664</v>
      </c>
      <c r="V84" s="866" t="s">
        <v>5665</v>
      </c>
      <c r="W84" s="517" t="s">
        <v>5648</v>
      </c>
      <c r="X84" s="517" t="s">
        <v>5648</v>
      </c>
      <c r="Y84" s="517" t="s">
        <v>5666</v>
      </c>
      <c r="Z84" s="866" t="s">
        <v>5667</v>
      </c>
      <c r="AA84" s="866" t="s">
        <v>5668</v>
      </c>
      <c r="AB84" s="866" t="s">
        <v>5669</v>
      </c>
      <c r="AC84" s="870" t="s">
        <v>5670</v>
      </c>
    </row>
    <row r="85" spans="1:30" ht="12.75" customHeight="1">
      <c r="A85" s="496">
        <v>2</v>
      </c>
      <c r="B85" s="512" t="s">
        <v>5671</v>
      </c>
      <c r="C85" s="517" t="s">
        <v>5672</v>
      </c>
      <c r="D85" s="513" t="s">
        <v>5673</v>
      </c>
      <c r="E85" s="514" t="s">
        <v>5674</v>
      </c>
      <c r="F85" s="786" t="s">
        <v>5675</v>
      </c>
      <c r="G85" s="795" t="s">
        <v>5676</v>
      </c>
      <c r="H85" s="787" t="s">
        <v>5677</v>
      </c>
      <c r="I85" s="788" t="s">
        <v>5678</v>
      </c>
      <c r="J85" s="788" t="s">
        <v>5679</v>
      </c>
      <c r="K85" s="787" t="s">
        <v>5680</v>
      </c>
      <c r="L85" s="793" t="s">
        <v>5681</v>
      </c>
      <c r="M85" s="788" t="s">
        <v>5682</v>
      </c>
      <c r="N85" s="788" t="s">
        <v>5683</v>
      </c>
      <c r="O85" s="788"/>
      <c r="P85" s="875" t="s">
        <v>5684</v>
      </c>
      <c r="Q85" s="604"/>
      <c r="R85" s="866" t="s">
        <v>5685</v>
      </c>
      <c r="S85" s="866" t="s">
        <v>5686</v>
      </c>
      <c r="T85" s="866" t="s">
        <v>5687</v>
      </c>
      <c r="U85" s="866" t="s">
        <v>5688</v>
      </c>
      <c r="V85" s="866" t="s">
        <v>5689</v>
      </c>
      <c r="W85" s="517" t="s">
        <v>5672</v>
      </c>
      <c r="X85" s="517" t="s">
        <v>5672</v>
      </c>
      <c r="Y85" s="517" t="s">
        <v>5690</v>
      </c>
      <c r="Z85" s="866" t="s">
        <v>5691</v>
      </c>
      <c r="AA85" s="866" t="s">
        <v>5692</v>
      </c>
      <c r="AB85" s="866" t="s">
        <v>5693</v>
      </c>
      <c r="AC85" s="870" t="s">
        <v>5694</v>
      </c>
    </row>
    <row r="86" spans="1:30" ht="12.75" customHeight="1">
      <c r="A86" s="496">
        <v>3</v>
      </c>
      <c r="B86" s="512" t="s">
        <v>5695</v>
      </c>
      <c r="C86" s="517" t="s">
        <v>5696</v>
      </c>
      <c r="D86" s="513" t="s">
        <v>5697</v>
      </c>
      <c r="E86" s="514" t="s">
        <v>5698</v>
      </c>
      <c r="F86" s="786" t="s">
        <v>5699</v>
      </c>
      <c r="G86" s="795" t="s">
        <v>5700</v>
      </c>
      <c r="H86" s="787" t="s">
        <v>5701</v>
      </c>
      <c r="I86" s="788" t="s">
        <v>5702</v>
      </c>
      <c r="J86" s="788" t="s">
        <v>5703</v>
      </c>
      <c r="K86" s="787" t="s">
        <v>5704</v>
      </c>
      <c r="L86" s="793" t="s">
        <v>5705</v>
      </c>
      <c r="M86" s="788" t="s">
        <v>5706</v>
      </c>
      <c r="N86" s="788" t="s">
        <v>5707</v>
      </c>
      <c r="O86" s="788"/>
      <c r="P86" s="875" t="s">
        <v>5708</v>
      </c>
      <c r="Q86" s="604"/>
      <c r="R86" s="866" t="s">
        <v>5709</v>
      </c>
      <c r="S86" s="866" t="s">
        <v>5710</v>
      </c>
      <c r="T86" s="866" t="s">
        <v>5711</v>
      </c>
      <c r="U86" s="866" t="s">
        <v>5712</v>
      </c>
      <c r="V86" s="866" t="s">
        <v>5713</v>
      </c>
      <c r="W86" s="517" t="s">
        <v>5696</v>
      </c>
      <c r="X86" s="517" t="s">
        <v>5696</v>
      </c>
      <c r="Y86" s="517" t="s">
        <v>5714</v>
      </c>
      <c r="Z86" s="866" t="s">
        <v>5715</v>
      </c>
      <c r="AA86" s="866" t="s">
        <v>5716</v>
      </c>
      <c r="AB86" s="866" t="s">
        <v>5717</v>
      </c>
      <c r="AC86" s="870" t="s">
        <v>5718</v>
      </c>
    </row>
    <row r="87" spans="1:30" ht="12.75" customHeight="1">
      <c r="A87" s="496">
        <v>4</v>
      </c>
      <c r="B87" s="512" t="s">
        <v>5719</v>
      </c>
      <c r="C87" s="517" t="s">
        <v>5720</v>
      </c>
      <c r="D87" s="513" t="s">
        <v>5721</v>
      </c>
      <c r="E87" s="514" t="s">
        <v>5722</v>
      </c>
      <c r="F87" s="786" t="s">
        <v>5723</v>
      </c>
      <c r="G87" s="795" t="s">
        <v>5724</v>
      </c>
      <c r="H87" s="787" t="s">
        <v>5725</v>
      </c>
      <c r="I87" s="788" t="s">
        <v>5726</v>
      </c>
      <c r="J87" s="788" t="s">
        <v>5727</v>
      </c>
      <c r="K87" s="787" t="s">
        <v>5728</v>
      </c>
      <c r="L87" s="793" t="s">
        <v>5729</v>
      </c>
      <c r="M87" s="788" t="s">
        <v>5730</v>
      </c>
      <c r="N87" s="788" t="s">
        <v>5731</v>
      </c>
      <c r="O87" s="788"/>
      <c r="P87" s="875" t="s">
        <v>5732</v>
      </c>
      <c r="Q87" s="604"/>
      <c r="R87" s="866" t="s">
        <v>5733</v>
      </c>
      <c r="S87" s="866" t="s">
        <v>5734</v>
      </c>
      <c r="T87" s="866" t="s">
        <v>5735</v>
      </c>
      <c r="U87" s="866" t="s">
        <v>5736</v>
      </c>
      <c r="V87" s="866" t="s">
        <v>5737</v>
      </c>
      <c r="W87" s="517" t="s">
        <v>5720</v>
      </c>
      <c r="X87" s="517" t="s">
        <v>5720</v>
      </c>
      <c r="Y87" s="517" t="s">
        <v>5738</v>
      </c>
      <c r="Z87" s="866" t="s">
        <v>5739</v>
      </c>
      <c r="AA87" s="866" t="s">
        <v>5740</v>
      </c>
      <c r="AB87" s="866" t="s">
        <v>5741</v>
      </c>
      <c r="AC87" s="870" t="s">
        <v>5742</v>
      </c>
    </row>
    <row r="88" spans="1:30" ht="12.75" customHeight="1">
      <c r="A88" s="496">
        <v>5</v>
      </c>
      <c r="B88" s="584" t="s">
        <v>5743</v>
      </c>
      <c r="C88" s="585" t="s">
        <v>5744</v>
      </c>
      <c r="D88" s="586" t="s">
        <v>5745</v>
      </c>
      <c r="E88" s="587" t="s">
        <v>5746</v>
      </c>
      <c r="F88" s="790" t="s">
        <v>5747</v>
      </c>
      <c r="G88" s="881" t="s">
        <v>5748</v>
      </c>
      <c r="H88" s="791" t="s">
        <v>5749</v>
      </c>
      <c r="I88" s="792" t="s">
        <v>5750</v>
      </c>
      <c r="J88" s="792" t="s">
        <v>5751</v>
      </c>
      <c r="K88" s="791" t="s">
        <v>5752</v>
      </c>
      <c r="L88" s="796" t="s">
        <v>5753</v>
      </c>
      <c r="M88" s="792" t="s">
        <v>5754</v>
      </c>
      <c r="N88" s="792" t="s">
        <v>5755</v>
      </c>
      <c r="O88" s="792"/>
      <c r="P88" s="880" t="s">
        <v>5756</v>
      </c>
      <c r="Q88" s="604"/>
      <c r="R88" s="867" t="s">
        <v>5757</v>
      </c>
      <c r="S88" s="868" t="s">
        <v>5758</v>
      </c>
      <c r="T88" s="868" t="s">
        <v>5759</v>
      </c>
      <c r="U88" s="868" t="s">
        <v>5760</v>
      </c>
      <c r="V88" s="868" t="s">
        <v>5761</v>
      </c>
      <c r="W88" s="585" t="s">
        <v>5744</v>
      </c>
      <c r="X88" s="585" t="s">
        <v>5744</v>
      </c>
      <c r="Y88" s="585" t="s">
        <v>5762</v>
      </c>
      <c r="Z88" s="868" t="s">
        <v>5763</v>
      </c>
      <c r="AA88" s="868" t="s">
        <v>5764</v>
      </c>
      <c r="AB88" s="868" t="s">
        <v>5765</v>
      </c>
      <c r="AC88" s="871" t="s">
        <v>5766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5767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5768</v>
      </c>
      <c r="D91" s="581" t="s">
        <v>93</v>
      </c>
      <c r="E91" s="696" t="s">
        <v>5769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5770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5771</v>
      </c>
      <c r="N94" s="575"/>
      <c r="O94" s="597" t="s">
        <v>3231</v>
      </c>
      <c r="P94" s="515" t="s">
        <v>5772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5773</v>
      </c>
      <c r="Z94" s="572" t="s">
        <v>1759</v>
      </c>
      <c r="AA94" s="573"/>
      <c r="AB94" s="559" t="s">
        <v>5774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5775</v>
      </c>
      <c r="E95" s="504" t="s">
        <v>97</v>
      </c>
      <c r="F95" s="578"/>
      <c r="G95" s="515" t="s">
        <v>5776</v>
      </c>
      <c r="H95" s="578" t="s">
        <v>691</v>
      </c>
      <c r="I95" s="515" t="s">
        <v>5777</v>
      </c>
      <c r="J95" s="504" t="s">
        <v>491</v>
      </c>
      <c r="K95" s="578"/>
      <c r="L95" s="515" t="s">
        <v>5778</v>
      </c>
      <c r="M95" s="578"/>
      <c r="O95" s="597" t="s">
        <v>3232</v>
      </c>
      <c r="P95" s="515" t="s">
        <v>5779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5780</v>
      </c>
      <c r="Z95" s="572" t="s">
        <v>1760</v>
      </c>
      <c r="AA95" s="573"/>
      <c r="AB95" s="559" t="s">
        <v>5781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5782</v>
      </c>
      <c r="E96" s="504" t="s">
        <v>2287</v>
      </c>
      <c r="F96" s="578"/>
      <c r="G96" s="509" t="s">
        <v>5783</v>
      </c>
      <c r="H96" s="578" t="s">
        <v>692</v>
      </c>
      <c r="I96" s="509" t="s">
        <v>5784</v>
      </c>
      <c r="J96" s="504" t="s">
        <v>489</v>
      </c>
      <c r="K96" s="578"/>
      <c r="L96" s="590" t="s">
        <v>5785</v>
      </c>
      <c r="M96" s="578"/>
      <c r="N96" s="578"/>
      <c r="O96" s="597" t="s">
        <v>3233</v>
      </c>
      <c r="P96" s="515" t="s">
        <v>5786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5787</v>
      </c>
      <c r="E97" s="504" t="s">
        <v>2286</v>
      </c>
      <c r="F97" s="578"/>
      <c r="G97" s="509" t="s">
        <v>5788</v>
      </c>
      <c r="H97" s="578" t="s">
        <v>693</v>
      </c>
      <c r="I97" s="509" t="s">
        <v>5789</v>
      </c>
      <c r="J97" s="504" t="s">
        <v>99</v>
      </c>
      <c r="K97" s="578"/>
      <c r="L97" s="694" t="s">
        <v>5790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5791</v>
      </c>
      <c r="M98" s="578"/>
      <c r="N98" s="578"/>
      <c r="O98" s="597" t="s">
        <v>98</v>
      </c>
      <c r="P98" s="801" t="s">
        <v>12805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5792</v>
      </c>
      <c r="D99" s="579"/>
      <c r="E99" s="579" t="s">
        <v>689</v>
      </c>
      <c r="F99" s="579"/>
      <c r="G99" s="884" t="s">
        <v>5793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5794</v>
      </c>
      <c r="W99" s="822"/>
      <c r="X99" s="822"/>
      <c r="Y99" s="823" t="s">
        <v>5795</v>
      </c>
      <c r="Z99" s="824" t="s">
        <v>5796</v>
      </c>
      <c r="AA99" s="825"/>
      <c r="AB99" s="540"/>
      <c r="AC99" s="541" t="s">
        <v>1655</v>
      </c>
      <c r="AD99" s="539" t="s">
        <v>5788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5797</v>
      </c>
      <c r="V100" s="827" t="s">
        <v>5798</v>
      </c>
      <c r="W100" s="828"/>
      <c r="X100" s="828"/>
      <c r="Y100" s="829" t="s">
        <v>1362</v>
      </c>
      <c r="Z100" s="830" t="s">
        <v>2740</v>
      </c>
      <c r="AA100" s="831" t="s">
        <v>5799</v>
      </c>
      <c r="AB100" s="543" t="s">
        <v>5800</v>
      </c>
      <c r="AC100" s="541" t="s">
        <v>1656</v>
      </c>
      <c r="AD100" s="557" t="s">
        <v>5783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5801</v>
      </c>
      <c r="V101" s="827" t="s">
        <v>5802</v>
      </c>
      <c r="W101" s="828"/>
      <c r="X101" s="828"/>
      <c r="Y101" s="829">
        <v>1</v>
      </c>
      <c r="Z101" s="830" t="s">
        <v>2742</v>
      </c>
      <c r="AA101" s="831" t="s">
        <v>5803</v>
      </c>
      <c r="AB101" s="543" t="s">
        <v>5804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5805</v>
      </c>
      <c r="E102" s="578"/>
      <c r="F102" s="578"/>
      <c r="G102" s="490" t="s">
        <v>103</v>
      </c>
      <c r="H102" s="515"/>
      <c r="I102" s="578" t="s">
        <v>5806</v>
      </c>
      <c r="J102" s="578" t="s">
        <v>104</v>
      </c>
      <c r="K102" s="695" t="s">
        <v>5807</v>
      </c>
      <c r="L102" s="578"/>
      <c r="M102" s="490" t="s">
        <v>2744</v>
      </c>
      <c r="N102" s="578" t="s">
        <v>5808</v>
      </c>
      <c r="O102" s="758" t="s">
        <v>2746</v>
      </c>
      <c r="P102" s="695" t="s">
        <v>5809</v>
      </c>
      <c r="Q102" s="484"/>
      <c r="S102" s="542">
        <v>4</v>
      </c>
      <c r="T102" s="832" t="s">
        <v>5810</v>
      </c>
      <c r="U102" s="833" t="s">
        <v>5811</v>
      </c>
      <c r="V102" s="827" t="s">
        <v>5812</v>
      </c>
      <c r="W102" s="828" t="s">
        <v>5813</v>
      </c>
      <c r="X102" s="834" t="s">
        <v>5814</v>
      </c>
      <c r="Y102" s="829" t="s">
        <v>2748</v>
      </c>
      <c r="Z102" s="830" t="s">
        <v>5815</v>
      </c>
      <c r="AA102" s="831" t="s">
        <v>5816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5817</v>
      </c>
      <c r="E103" s="578"/>
      <c r="F103" s="578"/>
      <c r="G103" s="504" t="s">
        <v>106</v>
      </c>
      <c r="H103" s="578"/>
      <c r="I103" s="578"/>
      <c r="J103" s="578"/>
      <c r="K103" s="515" t="s">
        <v>5818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5819</v>
      </c>
      <c r="U103" s="833" t="s">
        <v>5820</v>
      </c>
      <c r="V103" s="827" t="s">
        <v>5821</v>
      </c>
      <c r="W103" s="828" t="s">
        <v>5822</v>
      </c>
      <c r="X103" s="834" t="s">
        <v>5823</v>
      </c>
      <c r="Y103" s="829" t="s">
        <v>2752</v>
      </c>
      <c r="Z103" s="830" t="s">
        <v>5824</v>
      </c>
      <c r="AA103" s="831" t="s">
        <v>5825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5826</v>
      </c>
      <c r="O104" s="758" t="s">
        <v>2758</v>
      </c>
      <c r="P104" s="695" t="s">
        <v>5827</v>
      </c>
      <c r="Q104" s="484"/>
      <c r="S104" s="542">
        <v>6</v>
      </c>
      <c r="T104" s="832" t="s">
        <v>5828</v>
      </c>
      <c r="U104" s="833" t="s">
        <v>5829</v>
      </c>
      <c r="V104" s="827" t="s">
        <v>5830</v>
      </c>
      <c r="W104" s="828" t="s">
        <v>5831</v>
      </c>
      <c r="X104" s="834" t="s">
        <v>5832</v>
      </c>
      <c r="Y104" s="829" t="s">
        <v>2760</v>
      </c>
      <c r="Z104" s="830" t="s">
        <v>5833</v>
      </c>
      <c r="AA104" s="831" t="s">
        <v>5834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5835</v>
      </c>
      <c r="U105" s="833" t="s">
        <v>5836</v>
      </c>
      <c r="V105" s="827" t="s">
        <v>5837</v>
      </c>
      <c r="W105" s="828" t="s">
        <v>5838</v>
      </c>
      <c r="X105" s="834" t="s">
        <v>5839</v>
      </c>
      <c r="Y105" s="829" t="s">
        <v>2764</v>
      </c>
      <c r="Z105" s="830" t="s">
        <v>5840</v>
      </c>
      <c r="AA105" s="831" t="s">
        <v>5841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5842</v>
      </c>
      <c r="U106" s="833" t="s">
        <v>5843</v>
      </c>
      <c r="V106" s="827" t="s">
        <v>5844</v>
      </c>
      <c r="W106" s="828" t="s">
        <v>5845</v>
      </c>
      <c r="X106" s="834" t="s">
        <v>5846</v>
      </c>
      <c r="Y106" s="829" t="s">
        <v>2766</v>
      </c>
      <c r="Z106" s="830" t="s">
        <v>5847</v>
      </c>
      <c r="AA106" s="831" t="s">
        <v>5848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5849</v>
      </c>
      <c r="U107" s="833" t="s">
        <v>5850</v>
      </c>
      <c r="V107" s="827" t="s">
        <v>5851</v>
      </c>
      <c r="W107" s="828" t="s">
        <v>5852</v>
      </c>
      <c r="X107" s="834" t="s">
        <v>5853</v>
      </c>
      <c r="Y107" s="829" t="s">
        <v>2768</v>
      </c>
      <c r="Z107" s="830" t="s">
        <v>5854</v>
      </c>
      <c r="AA107" s="831" t="s">
        <v>5855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5856</v>
      </c>
      <c r="U108" s="833" t="s">
        <v>5857</v>
      </c>
      <c r="V108" s="827" t="s">
        <v>5858</v>
      </c>
      <c r="W108" s="828" t="s">
        <v>5859</v>
      </c>
      <c r="X108" s="834" t="s">
        <v>5860</v>
      </c>
      <c r="Y108" s="829" t="s">
        <v>2770</v>
      </c>
      <c r="Z108" s="830" t="s">
        <v>5861</v>
      </c>
      <c r="AA108" s="831" t="s">
        <v>5862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5863</v>
      </c>
      <c r="U109" s="833" t="s">
        <v>5864</v>
      </c>
      <c r="V109" s="827" t="s">
        <v>5865</v>
      </c>
      <c r="W109" s="828" t="s">
        <v>5866</v>
      </c>
      <c r="X109" s="834" t="s">
        <v>5867</v>
      </c>
      <c r="Y109" s="829" t="s">
        <v>2774</v>
      </c>
      <c r="Z109" s="830" t="s">
        <v>5868</v>
      </c>
      <c r="AA109" s="831" t="s">
        <v>5869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5870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5871</v>
      </c>
      <c r="U110" s="833" t="s">
        <v>5872</v>
      </c>
      <c r="V110" s="827" t="s">
        <v>5873</v>
      </c>
      <c r="W110" s="828" t="s">
        <v>5874</v>
      </c>
      <c r="X110" s="834" t="s">
        <v>5875</v>
      </c>
      <c r="Y110" s="829" t="s">
        <v>2779</v>
      </c>
      <c r="Z110" s="830" t="s">
        <v>5876</v>
      </c>
      <c r="AA110" s="831" t="s">
        <v>5877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5878</v>
      </c>
      <c r="U111" s="833" t="s">
        <v>5879</v>
      </c>
      <c r="V111" s="827" t="s">
        <v>5880</v>
      </c>
      <c r="W111" s="828" t="s">
        <v>5881</v>
      </c>
      <c r="X111" s="834" t="s">
        <v>5882</v>
      </c>
      <c r="Y111" s="829" t="s">
        <v>2783</v>
      </c>
      <c r="Z111" s="830" t="s">
        <v>5883</v>
      </c>
      <c r="AA111" s="831" t="s">
        <v>5884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5885</v>
      </c>
      <c r="U112" s="833" t="s">
        <v>5886</v>
      </c>
      <c r="V112" s="827" t="s">
        <v>5887</v>
      </c>
      <c r="W112" s="828" t="s">
        <v>5888</v>
      </c>
      <c r="X112" s="834" t="s">
        <v>5889</v>
      </c>
      <c r="Y112" s="829" t="s">
        <v>2787</v>
      </c>
      <c r="Z112" s="830" t="s">
        <v>5890</v>
      </c>
      <c r="AA112" s="831" t="s">
        <v>5891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5892</v>
      </c>
      <c r="U113" s="836" t="s">
        <v>5893</v>
      </c>
      <c r="V113" s="837" t="s">
        <v>5894</v>
      </c>
      <c r="W113" s="838" t="s">
        <v>5895</v>
      </c>
      <c r="X113" s="839" t="s">
        <v>5896</v>
      </c>
      <c r="Y113" s="840" t="s">
        <v>2791</v>
      </c>
      <c r="Z113" s="841" t="s">
        <v>5897</v>
      </c>
      <c r="AA113" s="842" t="s">
        <v>5898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5899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5774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5900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5901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5902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5776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5903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5904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5905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5906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5907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5908</v>
      </c>
      <c r="L131" s="502"/>
      <c r="N131" s="650" t="s">
        <v>673</v>
      </c>
      <c r="O131" s="672" t="s">
        <v>5909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5910</v>
      </c>
      <c r="G132" s="652" t="s">
        <v>2830</v>
      </c>
      <c r="H132" s="505"/>
      <c r="I132" s="502"/>
      <c r="J132" s="653" t="s">
        <v>669</v>
      </c>
      <c r="K132" s="673" t="s">
        <v>5911</v>
      </c>
      <c r="L132" s="502"/>
      <c r="N132" s="650" t="s">
        <v>674</v>
      </c>
      <c r="O132" s="673" t="s">
        <v>5912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5913</v>
      </c>
      <c r="L133" s="502"/>
      <c r="N133" s="650" t="s">
        <v>675</v>
      </c>
      <c r="O133" s="673" t="s">
        <v>5914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5915</v>
      </c>
      <c r="L134" s="502"/>
      <c r="N134" s="650" t="s">
        <v>676</v>
      </c>
      <c r="O134" s="673" t="s">
        <v>5916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5917</v>
      </c>
      <c r="L135" s="502"/>
      <c r="N135" s="650" t="s">
        <v>677</v>
      </c>
      <c r="O135" s="673" t="s">
        <v>5918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11" priority="3">
      <formula>$L$10="DIECASTING_MATL"</formula>
    </cfRule>
  </conditionalFormatting>
  <conditionalFormatting sqref="L13:L14">
    <cfRule type="expression" dxfId="10" priority="2">
      <formula>$L$10="TUBE"</formula>
    </cfRule>
  </conditionalFormatting>
  <conditionalFormatting sqref="L15">
    <cfRule type="expression" dxfId="9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D13"/>
  <sheetViews>
    <sheetView workbookViewId="0">
      <selection activeCell="D11" sqref="D11"/>
    </sheetView>
  </sheetViews>
  <sheetFormatPr defaultColWidth="12.28515625" defaultRowHeight="1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>
      <c r="A1" s="77" t="s">
        <v>147</v>
      </c>
      <c r="B1" s="77" t="s">
        <v>148</v>
      </c>
      <c r="C1" s="77" t="s">
        <v>633</v>
      </c>
      <c r="D1" s="77" t="s">
        <v>634</v>
      </c>
    </row>
    <row r="2" spans="1:4">
      <c r="A2" s="278" t="s">
        <v>429</v>
      </c>
      <c r="B2" s="279"/>
      <c r="C2" s="279"/>
      <c r="D2" s="279"/>
    </row>
    <row r="3" spans="1:4">
      <c r="A3" s="278" t="s">
        <v>430</v>
      </c>
      <c r="B3" s="279"/>
      <c r="C3" s="279"/>
      <c r="D3" s="279"/>
    </row>
    <row r="4" spans="1:4">
      <c r="A4" s="73" t="s">
        <v>143</v>
      </c>
      <c r="B4" s="73"/>
      <c r="C4" s="73"/>
      <c r="D4" s="73"/>
    </row>
    <row r="5" spans="1:4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>
      <c r="A7" s="74" t="s">
        <v>393</v>
      </c>
      <c r="B7" s="73" t="s">
        <v>771</v>
      </c>
      <c r="C7" s="74" t="s">
        <v>784</v>
      </c>
      <c r="D7" s="255" t="s">
        <v>519</v>
      </c>
    </row>
    <row r="8" spans="1:4">
      <c r="A8" s="73" t="s">
        <v>146</v>
      </c>
      <c r="B8" s="73"/>
      <c r="C8" s="73"/>
      <c r="D8" s="73"/>
    </row>
    <row r="9" spans="1:4">
      <c r="A9" s="72" t="s">
        <v>419</v>
      </c>
      <c r="B9" s="72"/>
      <c r="C9" s="72"/>
      <c r="D9" s="72"/>
    </row>
    <row r="10" spans="1:4">
      <c r="A10" s="72" t="s">
        <v>635</v>
      </c>
      <c r="B10" s="72"/>
      <c r="C10" s="72"/>
      <c r="D10" s="72"/>
    </row>
    <row r="11" spans="1:4">
      <c r="A11" s="75" t="s">
        <v>175</v>
      </c>
      <c r="B11" s="72" t="s">
        <v>176</v>
      </c>
      <c r="C11" s="681" t="s">
        <v>2313</v>
      </c>
      <c r="D11" s="681" t="s">
        <v>2314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  <pageSetup paperSize="9" orientation="portrait" horizontalDpi="300" verticalDpi="300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22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5919</v>
      </c>
      <c r="D5" s="502"/>
      <c r="E5" s="489" t="s">
        <v>156</v>
      </c>
      <c r="F5" s="476" t="s">
        <v>5920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5921</v>
      </c>
      <c r="D6" s="502"/>
      <c r="E6" s="489" t="s">
        <v>490</v>
      </c>
      <c r="F6" s="522" t="s">
        <v>5922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5923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5924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12938</v>
      </c>
      <c r="D10" s="620"/>
      <c r="E10" s="621" t="s">
        <v>360</v>
      </c>
      <c r="F10" s="670" t="s">
        <v>5925</v>
      </c>
      <c r="G10" s="505"/>
      <c r="H10" s="621" t="s">
        <v>62</v>
      </c>
      <c r="I10" s="520" t="s">
        <v>5926</v>
      </c>
      <c r="J10" s="505"/>
      <c r="K10" s="621" t="s">
        <v>661</v>
      </c>
      <c r="L10" s="562" t="s">
        <v>5927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5928</v>
      </c>
      <c r="W10" s="500"/>
      <c r="X10" s="500"/>
      <c r="Y10" s="873" t="s">
        <v>59</v>
      </c>
      <c r="AB10" s="615"/>
      <c r="AD10" s="502"/>
      <c r="BP10" s="798" t="s">
        <v>5929</v>
      </c>
    </row>
    <row r="11" spans="1:68" ht="12.75" customHeight="1">
      <c r="A11" s="612" t="s">
        <v>436</v>
      </c>
      <c r="B11" s="502"/>
      <c r="C11" s="562" t="s">
        <v>5930</v>
      </c>
      <c r="D11" s="502"/>
      <c r="E11" s="621" t="s">
        <v>57</v>
      </c>
      <c r="F11" s="813" t="s">
        <v>5931</v>
      </c>
      <c r="G11" s="492" t="s">
        <v>58</v>
      </c>
      <c r="H11" s="621" t="s">
        <v>53</v>
      </c>
      <c r="I11" s="811" t="s">
        <v>5932</v>
      </c>
      <c r="J11" s="492" t="s">
        <v>54</v>
      </c>
      <c r="K11" s="621" t="s">
        <v>3525</v>
      </c>
      <c r="L11" s="811" t="s">
        <v>5933</v>
      </c>
      <c r="M11" s="492" t="s">
        <v>3531</v>
      </c>
      <c r="N11" s="621" t="s">
        <v>455</v>
      </c>
      <c r="O11" s="520" t="s">
        <v>5934</v>
      </c>
      <c r="P11" s="492"/>
      <c r="Q11" s="614"/>
      <c r="R11" s="752" t="s">
        <v>655</v>
      </c>
      <c r="S11" s="520" t="s">
        <v>5935</v>
      </c>
      <c r="T11" s="615"/>
      <c r="U11" s="621" t="s">
        <v>2612</v>
      </c>
      <c r="V11" s="520" t="s">
        <v>5936</v>
      </c>
      <c r="W11" s="500"/>
      <c r="X11" s="500"/>
      <c r="Y11" s="873" t="s">
        <v>59</v>
      </c>
      <c r="BP11" s="485" t="s">
        <v>5937</v>
      </c>
    </row>
    <row r="12" spans="1:68" ht="12.75" customHeight="1">
      <c r="A12" s="489" t="s">
        <v>359</v>
      </c>
      <c r="B12" s="492"/>
      <c r="C12" s="562" t="s">
        <v>5938</v>
      </c>
      <c r="D12" s="502"/>
      <c r="E12" s="621" t="s">
        <v>3259</v>
      </c>
      <c r="F12" s="521" t="s">
        <v>5939</v>
      </c>
      <c r="G12" s="492" t="s">
        <v>59</v>
      </c>
      <c r="H12" s="621" t="s">
        <v>3516</v>
      </c>
      <c r="I12" s="858" t="s">
        <v>5940</v>
      </c>
      <c r="J12" s="492" t="s">
        <v>3519</v>
      </c>
      <c r="K12" s="621" t="s">
        <v>3526</v>
      </c>
      <c r="L12" s="798" t="s">
        <v>5941</v>
      </c>
      <c r="M12" s="544" t="s">
        <v>65</v>
      </c>
      <c r="N12" s="621" t="s">
        <v>162</v>
      </c>
      <c r="O12" s="521" t="s">
        <v>5942</v>
      </c>
      <c r="P12" s="492"/>
      <c r="Q12" s="614"/>
      <c r="R12" s="752"/>
      <c r="S12" s="817"/>
      <c r="T12" s="615"/>
      <c r="U12" s="621" t="s">
        <v>2614</v>
      </c>
      <c r="V12" s="671" t="s">
        <v>5943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5944</v>
      </c>
      <c r="D13" s="489" t="s">
        <v>59</v>
      </c>
      <c r="E13" s="621" t="s">
        <v>60</v>
      </c>
      <c r="F13" s="668" t="s">
        <v>5945</v>
      </c>
      <c r="G13" s="492" t="s">
        <v>59</v>
      </c>
      <c r="H13" s="621" t="s">
        <v>3517</v>
      </c>
      <c r="I13" s="859" t="s">
        <v>5946</v>
      </c>
      <c r="J13" s="492" t="s">
        <v>3519</v>
      </c>
      <c r="K13" s="621" t="s">
        <v>3520</v>
      </c>
      <c r="L13" s="861" t="s">
        <v>5947</v>
      </c>
      <c r="M13" s="492" t="s">
        <v>3522</v>
      </c>
      <c r="N13" s="621" t="s">
        <v>63</v>
      </c>
      <c r="O13" s="478" t="s">
        <v>5948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5949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5950</v>
      </c>
      <c r="G14" s="492"/>
      <c r="H14" s="621" t="s">
        <v>3518</v>
      </c>
      <c r="I14" s="860" t="s">
        <v>5951</v>
      </c>
      <c r="J14" s="492"/>
      <c r="K14" s="621" t="s">
        <v>3521</v>
      </c>
      <c r="L14" s="862" t="s">
        <v>5952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5953</v>
      </c>
      <c r="T14" s="615"/>
      <c r="U14" s="621" t="s">
        <v>2617</v>
      </c>
      <c r="V14" s="671" t="s">
        <v>5954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5955</v>
      </c>
      <c r="D15" s="544" t="s">
        <v>65</v>
      </c>
      <c r="E15" s="621" t="s">
        <v>61</v>
      </c>
      <c r="F15" s="668" t="s">
        <v>5956</v>
      </c>
      <c r="G15" s="489" t="s">
        <v>59</v>
      </c>
      <c r="H15" s="621" t="s">
        <v>67</v>
      </c>
      <c r="I15" s="798" t="s">
        <v>5957</v>
      </c>
      <c r="J15" s="492"/>
      <c r="K15" s="621" t="s">
        <v>3523</v>
      </c>
      <c r="L15" s="862" t="s">
        <v>5958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5959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5960</v>
      </c>
      <c r="G16" s="492"/>
      <c r="H16" s="677" t="s">
        <v>665</v>
      </c>
      <c r="I16" s="519" t="s">
        <v>5961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5962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5963</v>
      </c>
      <c r="D19" s="492" t="s">
        <v>471</v>
      </c>
      <c r="E19" s="590" t="s">
        <v>5964</v>
      </c>
      <c r="F19" s="489" t="s">
        <v>626</v>
      </c>
      <c r="G19" s="692" t="s">
        <v>5965</v>
      </c>
      <c r="H19" s="489" t="s">
        <v>624</v>
      </c>
      <c r="I19" s="590" t="s">
        <v>5966</v>
      </c>
      <c r="J19" s="505" t="s">
        <v>625</v>
      </c>
      <c r="K19" s="692" t="s">
        <v>5967</v>
      </c>
      <c r="L19" s="489" t="s">
        <v>785</v>
      </c>
      <c r="M19" s="518" t="s">
        <v>5968</v>
      </c>
      <c r="N19" s="505" t="s">
        <v>689</v>
      </c>
      <c r="O19" s="518" t="s">
        <v>5969</v>
      </c>
      <c r="P19" s="492"/>
      <c r="Q19" s="614"/>
      <c r="R19" s="492"/>
      <c r="S19" s="590" t="s">
        <v>8868</v>
      </c>
    </row>
    <row r="20" spans="1:44" ht="12.75" customHeight="1">
      <c r="A20" s="499" t="s">
        <v>70</v>
      </c>
      <c r="B20" s="489" t="s">
        <v>504</v>
      </c>
      <c r="C20" s="569" t="s">
        <v>5970</v>
      </c>
      <c r="D20" s="492" t="s">
        <v>471</v>
      </c>
      <c r="E20" s="569" t="s">
        <v>5971</v>
      </c>
      <c r="F20" s="489" t="s">
        <v>626</v>
      </c>
      <c r="G20" s="693" t="s">
        <v>5972</v>
      </c>
      <c r="H20" s="489" t="s">
        <v>624</v>
      </c>
      <c r="I20" s="569" t="s">
        <v>5973</v>
      </c>
      <c r="J20" s="505" t="s">
        <v>625</v>
      </c>
      <c r="K20" s="693" t="s">
        <v>5974</v>
      </c>
      <c r="L20" s="489" t="s">
        <v>785</v>
      </c>
      <c r="M20" s="516" t="s">
        <v>5975</v>
      </c>
      <c r="N20" s="505" t="s">
        <v>689</v>
      </c>
      <c r="O20" s="516" t="s">
        <v>5976</v>
      </c>
      <c r="P20" s="492"/>
      <c r="Q20" s="614"/>
      <c r="R20" s="492"/>
      <c r="S20" s="569" t="s">
        <v>8869</v>
      </c>
    </row>
    <row r="21" spans="1:44" ht="12.75" customHeight="1">
      <c r="A21" s="499" t="s">
        <v>72</v>
      </c>
      <c r="B21" s="489" t="s">
        <v>504</v>
      </c>
      <c r="C21" s="569" t="s">
        <v>5977</v>
      </c>
      <c r="D21" s="492" t="s">
        <v>471</v>
      </c>
      <c r="E21" s="569" t="s">
        <v>5978</v>
      </c>
      <c r="F21" s="489" t="s">
        <v>626</v>
      </c>
      <c r="G21" s="693" t="s">
        <v>5979</v>
      </c>
      <c r="H21" s="489" t="s">
        <v>624</v>
      </c>
      <c r="I21" s="569" t="s">
        <v>5980</v>
      </c>
      <c r="J21" s="505" t="s">
        <v>625</v>
      </c>
      <c r="K21" s="693" t="s">
        <v>5981</v>
      </c>
      <c r="L21" s="489" t="s">
        <v>785</v>
      </c>
      <c r="M21" s="516" t="s">
        <v>5982</v>
      </c>
      <c r="N21" s="505" t="s">
        <v>689</v>
      </c>
      <c r="O21" s="516" t="s">
        <v>5983</v>
      </c>
      <c r="P21" s="492"/>
      <c r="Q21" s="614"/>
      <c r="R21" s="492"/>
      <c r="S21" s="569" t="s">
        <v>8870</v>
      </c>
    </row>
    <row r="22" spans="1:44" ht="12.75" customHeight="1">
      <c r="A22" s="499" t="s">
        <v>74</v>
      </c>
      <c r="B22" s="489" t="s">
        <v>504</v>
      </c>
      <c r="C22" s="569" t="s">
        <v>5984</v>
      </c>
      <c r="D22" s="492" t="s">
        <v>471</v>
      </c>
      <c r="E22" s="569" t="s">
        <v>5985</v>
      </c>
      <c r="F22" s="489" t="s">
        <v>626</v>
      </c>
      <c r="G22" s="693" t="s">
        <v>5986</v>
      </c>
      <c r="H22" s="489" t="s">
        <v>624</v>
      </c>
      <c r="I22" s="569" t="s">
        <v>5987</v>
      </c>
      <c r="J22" s="505" t="s">
        <v>625</v>
      </c>
      <c r="K22" s="693" t="s">
        <v>5988</v>
      </c>
      <c r="L22" s="489" t="s">
        <v>785</v>
      </c>
      <c r="M22" s="516" t="s">
        <v>5989</v>
      </c>
      <c r="N22" s="505" t="s">
        <v>689</v>
      </c>
      <c r="O22" s="516" t="s">
        <v>5990</v>
      </c>
      <c r="P22" s="492"/>
      <c r="Q22" s="614"/>
      <c r="R22" s="492"/>
      <c r="S22" s="569" t="s">
        <v>8871</v>
      </c>
    </row>
    <row r="23" spans="1:44" ht="12.75" customHeight="1">
      <c r="A23" s="499" t="s">
        <v>75</v>
      </c>
      <c r="B23" s="489" t="s">
        <v>504</v>
      </c>
      <c r="C23" s="569" t="s">
        <v>5991</v>
      </c>
      <c r="D23" s="492" t="s">
        <v>471</v>
      </c>
      <c r="E23" s="569" t="s">
        <v>5992</v>
      </c>
      <c r="F23" s="489" t="s">
        <v>626</v>
      </c>
      <c r="G23" s="693" t="s">
        <v>5993</v>
      </c>
      <c r="H23" s="489" t="s">
        <v>624</v>
      </c>
      <c r="I23" s="569" t="s">
        <v>5994</v>
      </c>
      <c r="J23" s="505" t="s">
        <v>625</v>
      </c>
      <c r="K23" s="693" t="s">
        <v>5995</v>
      </c>
      <c r="L23" s="489" t="s">
        <v>785</v>
      </c>
      <c r="M23" s="516" t="s">
        <v>5996</v>
      </c>
      <c r="N23" s="505" t="s">
        <v>689</v>
      </c>
      <c r="O23" s="516" t="s">
        <v>5997</v>
      </c>
      <c r="P23" s="492"/>
      <c r="Q23" s="614"/>
      <c r="R23" s="492"/>
      <c r="S23" s="569" t="s">
        <v>8872</v>
      </c>
    </row>
    <row r="24" spans="1:44" ht="12.75" customHeight="1">
      <c r="A24" s="499" t="s">
        <v>76</v>
      </c>
      <c r="B24" s="505" t="s">
        <v>504</v>
      </c>
      <c r="C24" s="569" t="s">
        <v>5998</v>
      </c>
      <c r="D24" s="492" t="s">
        <v>471</v>
      </c>
      <c r="E24" s="569" t="s">
        <v>5999</v>
      </c>
      <c r="F24" s="489" t="s">
        <v>626</v>
      </c>
      <c r="G24" s="693" t="s">
        <v>6000</v>
      </c>
      <c r="H24" s="489" t="s">
        <v>624</v>
      </c>
      <c r="I24" s="569" t="s">
        <v>6001</v>
      </c>
      <c r="J24" s="505" t="s">
        <v>625</v>
      </c>
      <c r="K24" s="693" t="s">
        <v>6002</v>
      </c>
      <c r="L24" s="489" t="s">
        <v>785</v>
      </c>
      <c r="M24" s="516" t="s">
        <v>6003</v>
      </c>
      <c r="N24" s="505" t="s">
        <v>689</v>
      </c>
      <c r="O24" s="516" t="s">
        <v>6004</v>
      </c>
      <c r="P24" s="492"/>
      <c r="Q24" s="614"/>
      <c r="R24" s="492"/>
      <c r="S24" s="569" t="s">
        <v>8873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6005</v>
      </c>
      <c r="H26" s="805"/>
      <c r="I26" s="805"/>
      <c r="J26" s="804" t="s">
        <v>625</v>
      </c>
      <c r="K26" s="806" t="s">
        <v>6006</v>
      </c>
      <c r="L26" s="805"/>
      <c r="M26" s="805"/>
      <c r="N26" s="747"/>
      <c r="Q26" s="728"/>
      <c r="R26" s="500"/>
      <c r="AR26" s="727" t="s">
        <v>5929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6007</v>
      </c>
      <c r="H27" s="805"/>
      <c r="I27" s="805"/>
      <c r="J27" s="804" t="s">
        <v>625</v>
      </c>
      <c r="K27" s="807" t="s">
        <v>6008</v>
      </c>
      <c r="L27" s="805"/>
      <c r="M27" s="805"/>
      <c r="N27" s="747"/>
      <c r="Q27" s="614"/>
      <c r="AR27" s="727" t="s">
        <v>5937</v>
      </c>
    </row>
    <row r="28" spans="1:44" ht="12.75" customHeight="1">
      <c r="A28" s="499" t="s">
        <v>69</v>
      </c>
      <c r="B28" s="489" t="s">
        <v>504</v>
      </c>
      <c r="C28" s="590" t="s">
        <v>6009</v>
      </c>
      <c r="D28" s="489" t="s">
        <v>471</v>
      </c>
      <c r="E28" s="590" t="s">
        <v>6010</v>
      </c>
      <c r="F28" s="489" t="s">
        <v>626</v>
      </c>
      <c r="G28" s="692" t="s">
        <v>6011</v>
      </c>
      <c r="H28" s="489" t="s">
        <v>624</v>
      </c>
      <c r="I28" s="590" t="s">
        <v>6012</v>
      </c>
      <c r="J28" s="505" t="s">
        <v>625</v>
      </c>
      <c r="K28" s="692" t="s">
        <v>6013</v>
      </c>
      <c r="L28" s="505" t="s">
        <v>785</v>
      </c>
      <c r="M28" s="519" t="s">
        <v>6014</v>
      </c>
      <c r="N28" s="505" t="s">
        <v>689</v>
      </c>
      <c r="O28" s="519" t="s">
        <v>6015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6016</v>
      </c>
      <c r="D29" s="489" t="s">
        <v>471</v>
      </c>
      <c r="E29" s="569" t="s">
        <v>6017</v>
      </c>
      <c r="F29" s="489" t="s">
        <v>626</v>
      </c>
      <c r="G29" s="693" t="s">
        <v>6018</v>
      </c>
      <c r="H29" s="489" t="s">
        <v>624</v>
      </c>
      <c r="I29" s="569" t="s">
        <v>6019</v>
      </c>
      <c r="J29" s="505" t="s">
        <v>625</v>
      </c>
      <c r="K29" s="693" t="s">
        <v>6020</v>
      </c>
      <c r="L29" s="505" t="s">
        <v>785</v>
      </c>
      <c r="M29" s="516" t="s">
        <v>6021</v>
      </c>
      <c r="N29" s="505" t="s">
        <v>689</v>
      </c>
      <c r="O29" s="516" t="s">
        <v>6022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6023</v>
      </c>
      <c r="D30" s="489" t="s">
        <v>471</v>
      </c>
      <c r="E30" s="569" t="s">
        <v>6024</v>
      </c>
      <c r="F30" s="489" t="s">
        <v>626</v>
      </c>
      <c r="G30" s="693" t="s">
        <v>6025</v>
      </c>
      <c r="H30" s="489" t="s">
        <v>624</v>
      </c>
      <c r="I30" s="569" t="s">
        <v>6026</v>
      </c>
      <c r="J30" s="505" t="s">
        <v>625</v>
      </c>
      <c r="K30" s="693" t="s">
        <v>6027</v>
      </c>
      <c r="L30" s="505" t="s">
        <v>785</v>
      </c>
      <c r="M30" s="516" t="s">
        <v>6028</v>
      </c>
      <c r="N30" s="505" t="s">
        <v>689</v>
      </c>
      <c r="O30" s="516" t="s">
        <v>6029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6030</v>
      </c>
      <c r="D31" s="489" t="s">
        <v>471</v>
      </c>
      <c r="E31" s="569" t="s">
        <v>6031</v>
      </c>
      <c r="F31" s="489" t="s">
        <v>626</v>
      </c>
      <c r="G31" s="693" t="s">
        <v>6032</v>
      </c>
      <c r="H31" s="489" t="s">
        <v>624</v>
      </c>
      <c r="I31" s="569" t="s">
        <v>6033</v>
      </c>
      <c r="J31" s="505" t="s">
        <v>625</v>
      </c>
      <c r="K31" s="693" t="s">
        <v>6034</v>
      </c>
      <c r="L31" s="505" t="s">
        <v>785</v>
      </c>
      <c r="M31" s="516" t="s">
        <v>6035</v>
      </c>
      <c r="N31" s="505" t="s">
        <v>689</v>
      </c>
      <c r="O31" s="516" t="s">
        <v>6036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6037</v>
      </c>
      <c r="D32" s="489" t="s">
        <v>471</v>
      </c>
      <c r="E32" s="569" t="s">
        <v>6038</v>
      </c>
      <c r="F32" s="489" t="s">
        <v>626</v>
      </c>
      <c r="G32" s="693" t="s">
        <v>6039</v>
      </c>
      <c r="H32" s="489" t="s">
        <v>624</v>
      </c>
      <c r="I32" s="569" t="s">
        <v>6040</v>
      </c>
      <c r="J32" s="505" t="s">
        <v>625</v>
      </c>
      <c r="K32" s="693" t="s">
        <v>6041</v>
      </c>
      <c r="L32" s="505" t="s">
        <v>785</v>
      </c>
      <c r="M32" s="516" t="s">
        <v>6042</v>
      </c>
      <c r="N32" s="505" t="s">
        <v>689</v>
      </c>
      <c r="O32" s="516" t="s">
        <v>6043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6044</v>
      </c>
      <c r="D33" s="489" t="s">
        <v>471</v>
      </c>
      <c r="E33" s="569" t="s">
        <v>6045</v>
      </c>
      <c r="F33" s="489" t="s">
        <v>626</v>
      </c>
      <c r="G33" s="693" t="s">
        <v>6046</v>
      </c>
      <c r="H33" s="489" t="s">
        <v>624</v>
      </c>
      <c r="I33" s="569" t="s">
        <v>6047</v>
      </c>
      <c r="J33" s="505" t="s">
        <v>625</v>
      </c>
      <c r="K33" s="693" t="s">
        <v>6048</v>
      </c>
      <c r="L33" s="505" t="s">
        <v>785</v>
      </c>
      <c r="M33" s="516" t="s">
        <v>6049</v>
      </c>
      <c r="N33" s="505" t="s">
        <v>689</v>
      </c>
      <c r="O33" s="516" t="s">
        <v>6050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6051</v>
      </c>
      <c r="C37" s="492" t="s">
        <v>21</v>
      </c>
      <c r="D37" s="637" t="s">
        <v>6052</v>
      </c>
      <c r="E37" s="621" t="s">
        <v>74</v>
      </c>
      <c r="F37" s="590" t="s">
        <v>6053</v>
      </c>
      <c r="G37" s="492"/>
      <c r="H37" s="489" t="s">
        <v>21</v>
      </c>
      <c r="I37" s="637" t="s">
        <v>6054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6055</v>
      </c>
      <c r="C38" s="492" t="s">
        <v>21</v>
      </c>
      <c r="D38" s="637" t="s">
        <v>6056</v>
      </c>
      <c r="E38" s="621" t="s">
        <v>75</v>
      </c>
      <c r="F38" s="590" t="s">
        <v>6057</v>
      </c>
      <c r="G38" s="492"/>
      <c r="H38" s="489" t="s">
        <v>21</v>
      </c>
      <c r="I38" s="637" t="s">
        <v>6058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6059</v>
      </c>
      <c r="C39" s="492" t="s">
        <v>21</v>
      </c>
      <c r="D39" s="637" t="s">
        <v>6060</v>
      </c>
      <c r="E39" s="621" t="s">
        <v>76</v>
      </c>
      <c r="F39" s="569" t="s">
        <v>6061</v>
      </c>
      <c r="G39" s="492"/>
      <c r="H39" s="492" t="s">
        <v>21</v>
      </c>
      <c r="I39" s="638" t="s">
        <v>6062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6063</v>
      </c>
      <c r="C44" s="517" t="s">
        <v>6064</v>
      </c>
      <c r="D44" s="513" t="s">
        <v>6065</v>
      </c>
      <c r="E44" s="514" t="s">
        <v>6066</v>
      </c>
      <c r="F44" s="786" t="s">
        <v>6067</v>
      </c>
      <c r="G44" s="793" t="s">
        <v>6068</v>
      </c>
      <c r="H44" s="787" t="s">
        <v>6069</v>
      </c>
      <c r="I44" s="788" t="s">
        <v>6070</v>
      </c>
      <c r="J44" s="788" t="s">
        <v>6071</v>
      </c>
      <c r="K44" s="787" t="s">
        <v>6072</v>
      </c>
      <c r="L44" s="793" t="s">
        <v>6073</v>
      </c>
      <c r="M44" s="788" t="s">
        <v>6074</v>
      </c>
      <c r="N44" s="788" t="s">
        <v>6075</v>
      </c>
      <c r="O44" s="788" t="s">
        <v>6076</v>
      </c>
      <c r="P44" s="874" t="s">
        <v>6077</v>
      </c>
      <c r="Q44" s="613"/>
      <c r="S44" s="730" t="s">
        <v>6078</v>
      </c>
    </row>
    <row r="45" spans="1:19" ht="12.75" customHeight="1">
      <c r="A45" s="496">
        <v>2</v>
      </c>
      <c r="B45" s="512" t="s">
        <v>6079</v>
      </c>
      <c r="C45" s="517" t="s">
        <v>6080</v>
      </c>
      <c r="D45" s="513" t="s">
        <v>6081</v>
      </c>
      <c r="E45" s="514" t="s">
        <v>6082</v>
      </c>
      <c r="F45" s="786" t="s">
        <v>6083</v>
      </c>
      <c r="G45" s="793" t="s">
        <v>6084</v>
      </c>
      <c r="H45" s="787" t="s">
        <v>6085</v>
      </c>
      <c r="I45" s="788" t="s">
        <v>6086</v>
      </c>
      <c r="J45" s="788" t="s">
        <v>6087</v>
      </c>
      <c r="K45" s="787" t="s">
        <v>6088</v>
      </c>
      <c r="L45" s="793" t="s">
        <v>6089</v>
      </c>
      <c r="M45" s="788" t="s">
        <v>6090</v>
      </c>
      <c r="N45" s="788" t="s">
        <v>6091</v>
      </c>
      <c r="O45" s="788" t="s">
        <v>6092</v>
      </c>
      <c r="P45" s="875" t="s">
        <v>6093</v>
      </c>
      <c r="Q45" s="603"/>
      <c r="S45" s="731" t="s">
        <v>6094</v>
      </c>
    </row>
    <row r="46" spans="1:19" ht="12.75" customHeight="1">
      <c r="A46" s="496">
        <v>3</v>
      </c>
      <c r="B46" s="512" t="s">
        <v>6095</v>
      </c>
      <c r="C46" s="517" t="s">
        <v>6096</v>
      </c>
      <c r="D46" s="513" t="s">
        <v>6097</v>
      </c>
      <c r="E46" s="514" t="s">
        <v>6098</v>
      </c>
      <c r="F46" s="786" t="s">
        <v>6099</v>
      </c>
      <c r="G46" s="793" t="s">
        <v>6100</v>
      </c>
      <c r="H46" s="787" t="s">
        <v>6101</v>
      </c>
      <c r="I46" s="788" t="s">
        <v>6102</v>
      </c>
      <c r="J46" s="788" t="s">
        <v>6103</v>
      </c>
      <c r="K46" s="787" t="s">
        <v>6104</v>
      </c>
      <c r="L46" s="793" t="s">
        <v>6105</v>
      </c>
      <c r="M46" s="788" t="s">
        <v>6106</v>
      </c>
      <c r="N46" s="788" t="s">
        <v>6107</v>
      </c>
      <c r="O46" s="788" t="s">
        <v>6108</v>
      </c>
      <c r="P46" s="875" t="s">
        <v>6109</v>
      </c>
      <c r="Q46" s="604"/>
      <c r="S46" s="731" t="s">
        <v>6110</v>
      </c>
    </row>
    <row r="47" spans="1:19" ht="12.75" customHeight="1">
      <c r="A47" s="496">
        <v>4</v>
      </c>
      <c r="B47" s="512" t="s">
        <v>6111</v>
      </c>
      <c r="C47" s="517" t="s">
        <v>6112</v>
      </c>
      <c r="D47" s="513" t="s">
        <v>6113</v>
      </c>
      <c r="E47" s="514" t="s">
        <v>6114</v>
      </c>
      <c r="F47" s="786" t="s">
        <v>6115</v>
      </c>
      <c r="G47" s="793" t="s">
        <v>6116</v>
      </c>
      <c r="H47" s="787" t="s">
        <v>6117</v>
      </c>
      <c r="I47" s="788" t="s">
        <v>6118</v>
      </c>
      <c r="J47" s="788" t="s">
        <v>6119</v>
      </c>
      <c r="K47" s="787" t="s">
        <v>6120</v>
      </c>
      <c r="L47" s="793" t="s">
        <v>6121</v>
      </c>
      <c r="M47" s="788" t="s">
        <v>6122</v>
      </c>
      <c r="N47" s="788" t="s">
        <v>6123</v>
      </c>
      <c r="O47" s="788" t="s">
        <v>6124</v>
      </c>
      <c r="P47" s="875" t="s">
        <v>6125</v>
      </c>
      <c r="Q47" s="604"/>
      <c r="S47" s="731" t="s">
        <v>6126</v>
      </c>
    </row>
    <row r="48" spans="1:19" ht="12.75" customHeight="1">
      <c r="A48" s="496">
        <v>5</v>
      </c>
      <c r="B48" s="512" t="s">
        <v>6127</v>
      </c>
      <c r="C48" s="517" t="s">
        <v>6128</v>
      </c>
      <c r="D48" s="513" t="s">
        <v>6129</v>
      </c>
      <c r="E48" s="514" t="s">
        <v>6130</v>
      </c>
      <c r="F48" s="786" t="s">
        <v>6131</v>
      </c>
      <c r="G48" s="793" t="s">
        <v>6132</v>
      </c>
      <c r="H48" s="787" t="s">
        <v>6133</v>
      </c>
      <c r="I48" s="788" t="s">
        <v>6134</v>
      </c>
      <c r="J48" s="788" t="s">
        <v>6135</v>
      </c>
      <c r="K48" s="787" t="s">
        <v>6136</v>
      </c>
      <c r="L48" s="793" t="s">
        <v>6137</v>
      </c>
      <c r="M48" s="788" t="s">
        <v>6138</v>
      </c>
      <c r="N48" s="788" t="s">
        <v>6139</v>
      </c>
      <c r="O48" s="788" t="s">
        <v>6140</v>
      </c>
      <c r="P48" s="875" t="s">
        <v>6141</v>
      </c>
      <c r="Q48" s="604"/>
      <c r="S48" s="731" t="s">
        <v>6142</v>
      </c>
    </row>
    <row r="49" spans="1:19" ht="12.75" customHeight="1">
      <c r="A49" s="496">
        <v>6</v>
      </c>
      <c r="B49" s="512" t="s">
        <v>6143</v>
      </c>
      <c r="C49" s="517" t="s">
        <v>6144</v>
      </c>
      <c r="D49" s="513" t="s">
        <v>6145</v>
      </c>
      <c r="E49" s="514" t="s">
        <v>6146</v>
      </c>
      <c r="F49" s="786" t="s">
        <v>6147</v>
      </c>
      <c r="G49" s="793" t="s">
        <v>6148</v>
      </c>
      <c r="H49" s="787" t="s">
        <v>6149</v>
      </c>
      <c r="I49" s="788" t="s">
        <v>6150</v>
      </c>
      <c r="J49" s="788" t="s">
        <v>6151</v>
      </c>
      <c r="K49" s="787" t="s">
        <v>6152</v>
      </c>
      <c r="L49" s="793" t="s">
        <v>6153</v>
      </c>
      <c r="M49" s="788" t="s">
        <v>6154</v>
      </c>
      <c r="N49" s="788" t="s">
        <v>6155</v>
      </c>
      <c r="O49" s="788" t="s">
        <v>6156</v>
      </c>
      <c r="P49" s="875" t="s">
        <v>6157</v>
      </c>
      <c r="Q49" s="604"/>
      <c r="S49" s="731" t="s">
        <v>6158</v>
      </c>
    </row>
    <row r="50" spans="1:19" ht="12.75" customHeight="1">
      <c r="A50" s="496">
        <v>7</v>
      </c>
      <c r="B50" s="512" t="s">
        <v>6159</v>
      </c>
      <c r="C50" s="517" t="s">
        <v>6160</v>
      </c>
      <c r="D50" s="513" t="s">
        <v>6161</v>
      </c>
      <c r="E50" s="514" t="s">
        <v>6162</v>
      </c>
      <c r="F50" s="786" t="s">
        <v>6163</v>
      </c>
      <c r="G50" s="793" t="s">
        <v>6164</v>
      </c>
      <c r="H50" s="787" t="s">
        <v>6165</v>
      </c>
      <c r="I50" s="788" t="s">
        <v>6166</v>
      </c>
      <c r="J50" s="788" t="s">
        <v>6167</v>
      </c>
      <c r="K50" s="787" t="s">
        <v>6168</v>
      </c>
      <c r="L50" s="793" t="s">
        <v>6169</v>
      </c>
      <c r="M50" s="788" t="s">
        <v>6170</v>
      </c>
      <c r="N50" s="788" t="s">
        <v>6171</v>
      </c>
      <c r="O50" s="788" t="s">
        <v>6172</v>
      </c>
      <c r="P50" s="875" t="s">
        <v>6173</v>
      </c>
      <c r="Q50" s="604"/>
      <c r="S50" s="731" t="s">
        <v>6174</v>
      </c>
    </row>
    <row r="51" spans="1:19" ht="12.75" customHeight="1">
      <c r="A51" s="496">
        <v>8</v>
      </c>
      <c r="B51" s="512" t="s">
        <v>6175</v>
      </c>
      <c r="C51" s="517" t="s">
        <v>6176</v>
      </c>
      <c r="D51" s="513" t="s">
        <v>6177</v>
      </c>
      <c r="E51" s="514" t="s">
        <v>6178</v>
      </c>
      <c r="F51" s="786" t="s">
        <v>6179</v>
      </c>
      <c r="G51" s="793" t="s">
        <v>6180</v>
      </c>
      <c r="H51" s="787" t="s">
        <v>6181</v>
      </c>
      <c r="I51" s="788" t="s">
        <v>6182</v>
      </c>
      <c r="J51" s="788" t="s">
        <v>6183</v>
      </c>
      <c r="K51" s="787" t="s">
        <v>6184</v>
      </c>
      <c r="L51" s="793" t="s">
        <v>6185</v>
      </c>
      <c r="M51" s="788" t="s">
        <v>6186</v>
      </c>
      <c r="N51" s="788" t="s">
        <v>6187</v>
      </c>
      <c r="O51" s="788" t="s">
        <v>6188</v>
      </c>
      <c r="P51" s="875" t="s">
        <v>6189</v>
      </c>
      <c r="Q51" s="604"/>
      <c r="S51" s="731" t="s">
        <v>6190</v>
      </c>
    </row>
    <row r="52" spans="1:19" ht="12.75" customHeight="1">
      <c r="A52" s="496">
        <v>9</v>
      </c>
      <c r="B52" s="512" t="s">
        <v>6191</v>
      </c>
      <c r="C52" s="517" t="s">
        <v>6192</v>
      </c>
      <c r="D52" s="513" t="s">
        <v>6193</v>
      </c>
      <c r="E52" s="514" t="s">
        <v>6194</v>
      </c>
      <c r="F52" s="786" t="s">
        <v>6195</v>
      </c>
      <c r="G52" s="793" t="s">
        <v>6196</v>
      </c>
      <c r="H52" s="787" t="s">
        <v>6197</v>
      </c>
      <c r="I52" s="788" t="s">
        <v>6198</v>
      </c>
      <c r="J52" s="788" t="s">
        <v>6199</v>
      </c>
      <c r="K52" s="787" t="s">
        <v>6200</v>
      </c>
      <c r="L52" s="793" t="s">
        <v>6201</v>
      </c>
      <c r="M52" s="788" t="s">
        <v>6202</v>
      </c>
      <c r="N52" s="788" t="s">
        <v>6203</v>
      </c>
      <c r="O52" s="788" t="s">
        <v>6204</v>
      </c>
      <c r="P52" s="875" t="s">
        <v>6205</v>
      </c>
      <c r="Q52" s="604"/>
      <c r="S52" s="731" t="s">
        <v>6206</v>
      </c>
    </row>
    <row r="53" spans="1:19" ht="12.75" customHeight="1">
      <c r="A53" s="496">
        <v>10</v>
      </c>
      <c r="B53" s="512" t="s">
        <v>6207</v>
      </c>
      <c r="C53" s="517" t="s">
        <v>6208</v>
      </c>
      <c r="D53" s="513" t="s">
        <v>6209</v>
      </c>
      <c r="E53" s="514" t="s">
        <v>6210</v>
      </c>
      <c r="F53" s="786" t="s">
        <v>6211</v>
      </c>
      <c r="G53" s="793" t="s">
        <v>6212</v>
      </c>
      <c r="H53" s="787" t="s">
        <v>6213</v>
      </c>
      <c r="I53" s="788" t="s">
        <v>6214</v>
      </c>
      <c r="J53" s="788" t="s">
        <v>6215</v>
      </c>
      <c r="K53" s="787" t="s">
        <v>6216</v>
      </c>
      <c r="L53" s="793" t="s">
        <v>6217</v>
      </c>
      <c r="M53" s="788" t="s">
        <v>6218</v>
      </c>
      <c r="N53" s="788" t="s">
        <v>6219</v>
      </c>
      <c r="O53" s="788" t="s">
        <v>6220</v>
      </c>
      <c r="P53" s="875" t="s">
        <v>6221</v>
      </c>
      <c r="Q53" s="604"/>
      <c r="S53" s="731" t="s">
        <v>6222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6223</v>
      </c>
    </row>
    <row r="55" spans="1:19" ht="12.75" customHeight="1">
      <c r="A55" s="496">
        <v>1</v>
      </c>
      <c r="B55" s="512" t="s">
        <v>6224</v>
      </c>
      <c r="C55" s="517" t="s">
        <v>6225</v>
      </c>
      <c r="D55" s="513" t="s">
        <v>6226</v>
      </c>
      <c r="E55" s="514" t="s">
        <v>6227</v>
      </c>
      <c r="F55" s="786"/>
      <c r="G55" s="793"/>
      <c r="H55" s="787" t="s">
        <v>6228</v>
      </c>
      <c r="I55" s="788" t="s">
        <v>6229</v>
      </c>
      <c r="J55" s="788" t="s">
        <v>6230</v>
      </c>
      <c r="K55" s="787" t="s">
        <v>6231</v>
      </c>
      <c r="L55" s="793" t="s">
        <v>6232</v>
      </c>
      <c r="M55" s="788" t="s">
        <v>6233</v>
      </c>
      <c r="N55" s="788" t="s">
        <v>6234</v>
      </c>
      <c r="O55" s="788"/>
      <c r="P55" s="874" t="s">
        <v>6235</v>
      </c>
      <c r="Q55" s="604"/>
    </row>
    <row r="56" spans="1:19" ht="12.75" customHeight="1">
      <c r="A56" s="496">
        <v>2</v>
      </c>
      <c r="B56" s="512" t="s">
        <v>6236</v>
      </c>
      <c r="C56" s="517" t="s">
        <v>6237</v>
      </c>
      <c r="D56" s="513" t="s">
        <v>6238</v>
      </c>
      <c r="E56" s="514" t="s">
        <v>6239</v>
      </c>
      <c r="F56" s="786"/>
      <c r="G56" s="793"/>
      <c r="H56" s="787" t="s">
        <v>6240</v>
      </c>
      <c r="I56" s="788" t="s">
        <v>6241</v>
      </c>
      <c r="J56" s="788" t="s">
        <v>6242</v>
      </c>
      <c r="K56" s="787" t="s">
        <v>6243</v>
      </c>
      <c r="L56" s="793" t="s">
        <v>6244</v>
      </c>
      <c r="M56" s="788" t="s">
        <v>6245</v>
      </c>
      <c r="N56" s="788" t="s">
        <v>6246</v>
      </c>
      <c r="O56" s="788"/>
      <c r="P56" s="875" t="s">
        <v>6247</v>
      </c>
      <c r="Q56" s="604"/>
    </row>
    <row r="57" spans="1:19" ht="12.75" customHeight="1">
      <c r="A57" s="496">
        <v>3</v>
      </c>
      <c r="B57" s="512" t="s">
        <v>6248</v>
      </c>
      <c r="C57" s="517" t="s">
        <v>6249</v>
      </c>
      <c r="D57" s="513" t="s">
        <v>6250</v>
      </c>
      <c r="E57" s="514" t="s">
        <v>6251</v>
      </c>
      <c r="F57" s="786"/>
      <c r="G57" s="793"/>
      <c r="H57" s="787" t="s">
        <v>6252</v>
      </c>
      <c r="I57" s="788" t="s">
        <v>6253</v>
      </c>
      <c r="J57" s="788" t="s">
        <v>6254</v>
      </c>
      <c r="K57" s="787" t="s">
        <v>6255</v>
      </c>
      <c r="L57" s="793" t="s">
        <v>6256</v>
      </c>
      <c r="M57" s="788" t="s">
        <v>6257</v>
      </c>
      <c r="N57" s="788" t="s">
        <v>6258</v>
      </c>
      <c r="O57" s="788"/>
      <c r="P57" s="875" t="s">
        <v>6259</v>
      </c>
      <c r="Q57" s="604"/>
    </row>
    <row r="58" spans="1:19" ht="12.75" customHeight="1">
      <c r="A58" s="496">
        <v>4</v>
      </c>
      <c r="B58" s="512" t="s">
        <v>6260</v>
      </c>
      <c r="C58" s="517" t="s">
        <v>6261</v>
      </c>
      <c r="D58" s="513" t="s">
        <v>6262</v>
      </c>
      <c r="E58" s="514" t="s">
        <v>6263</v>
      </c>
      <c r="F58" s="786"/>
      <c r="G58" s="793"/>
      <c r="H58" s="787" t="s">
        <v>6264</v>
      </c>
      <c r="I58" s="788" t="s">
        <v>6265</v>
      </c>
      <c r="J58" s="788" t="s">
        <v>6266</v>
      </c>
      <c r="K58" s="787" t="s">
        <v>6267</v>
      </c>
      <c r="L58" s="793" t="s">
        <v>6268</v>
      </c>
      <c r="M58" s="788" t="s">
        <v>6269</v>
      </c>
      <c r="N58" s="788" t="s">
        <v>6270</v>
      </c>
      <c r="O58" s="788"/>
      <c r="P58" s="875" t="s">
        <v>6271</v>
      </c>
      <c r="Q58" s="604"/>
    </row>
    <row r="59" spans="1:19" ht="12.75" customHeight="1">
      <c r="A59" s="496">
        <v>5</v>
      </c>
      <c r="B59" s="512" t="s">
        <v>6272</v>
      </c>
      <c r="C59" s="517" t="s">
        <v>6273</v>
      </c>
      <c r="D59" s="513" t="s">
        <v>6274</v>
      </c>
      <c r="E59" s="514" t="s">
        <v>6275</v>
      </c>
      <c r="F59" s="786"/>
      <c r="G59" s="793"/>
      <c r="H59" s="787" t="s">
        <v>6276</v>
      </c>
      <c r="I59" s="788" t="s">
        <v>6277</v>
      </c>
      <c r="J59" s="788" t="s">
        <v>6278</v>
      </c>
      <c r="K59" s="787" t="s">
        <v>6279</v>
      </c>
      <c r="L59" s="793" t="s">
        <v>6280</v>
      </c>
      <c r="M59" s="788" t="s">
        <v>6281</v>
      </c>
      <c r="N59" s="788" t="s">
        <v>6282</v>
      </c>
      <c r="O59" s="788"/>
      <c r="P59" s="875" t="s">
        <v>6283</v>
      </c>
      <c r="Q59" s="604"/>
    </row>
    <row r="60" spans="1:19" ht="12.75" customHeight="1">
      <c r="A60" s="496">
        <v>6</v>
      </c>
      <c r="B60" s="512" t="s">
        <v>6284</v>
      </c>
      <c r="C60" s="517" t="s">
        <v>6285</v>
      </c>
      <c r="D60" s="513" t="s">
        <v>6286</v>
      </c>
      <c r="E60" s="514" t="s">
        <v>6287</v>
      </c>
      <c r="F60" s="786"/>
      <c r="G60" s="793"/>
      <c r="H60" s="787" t="s">
        <v>6288</v>
      </c>
      <c r="I60" s="788" t="s">
        <v>6289</v>
      </c>
      <c r="J60" s="788" t="s">
        <v>6290</v>
      </c>
      <c r="K60" s="787" t="s">
        <v>6291</v>
      </c>
      <c r="L60" s="793" t="s">
        <v>6292</v>
      </c>
      <c r="M60" s="788" t="s">
        <v>6293</v>
      </c>
      <c r="N60" s="788" t="s">
        <v>6294</v>
      </c>
      <c r="O60" s="788"/>
      <c r="P60" s="875" t="s">
        <v>6295</v>
      </c>
      <c r="Q60" s="604"/>
    </row>
    <row r="61" spans="1:19" ht="12.75" customHeight="1">
      <c r="A61" s="496">
        <v>7</v>
      </c>
      <c r="B61" s="512" t="s">
        <v>6296</v>
      </c>
      <c r="C61" s="517" t="s">
        <v>6297</v>
      </c>
      <c r="D61" s="513" t="s">
        <v>6298</v>
      </c>
      <c r="E61" s="514" t="s">
        <v>6299</v>
      </c>
      <c r="F61" s="786"/>
      <c r="G61" s="793"/>
      <c r="H61" s="787" t="s">
        <v>6300</v>
      </c>
      <c r="I61" s="788" t="s">
        <v>6301</v>
      </c>
      <c r="J61" s="788" t="s">
        <v>6302</v>
      </c>
      <c r="K61" s="787" t="s">
        <v>6303</v>
      </c>
      <c r="L61" s="793" t="s">
        <v>6304</v>
      </c>
      <c r="M61" s="788" t="s">
        <v>6305</v>
      </c>
      <c r="N61" s="788" t="s">
        <v>6306</v>
      </c>
      <c r="O61" s="788"/>
      <c r="P61" s="875" t="s">
        <v>6307</v>
      </c>
      <c r="Q61" s="604"/>
    </row>
    <row r="62" spans="1:19" ht="12.75" customHeight="1">
      <c r="A62" s="496">
        <v>8</v>
      </c>
      <c r="B62" s="512" t="s">
        <v>6308</v>
      </c>
      <c r="C62" s="517" t="s">
        <v>6309</v>
      </c>
      <c r="D62" s="513" t="s">
        <v>6310</v>
      </c>
      <c r="E62" s="514" t="s">
        <v>6311</v>
      </c>
      <c r="F62" s="786"/>
      <c r="G62" s="793"/>
      <c r="H62" s="787" t="s">
        <v>6312</v>
      </c>
      <c r="I62" s="788" t="s">
        <v>6313</v>
      </c>
      <c r="J62" s="788" t="s">
        <v>6314</v>
      </c>
      <c r="K62" s="787" t="s">
        <v>6315</v>
      </c>
      <c r="L62" s="793" t="s">
        <v>6316</v>
      </c>
      <c r="M62" s="788" t="s">
        <v>6317</v>
      </c>
      <c r="N62" s="788" t="s">
        <v>6318</v>
      </c>
      <c r="O62" s="788"/>
      <c r="P62" s="875" t="s">
        <v>6319</v>
      </c>
      <c r="Q62" s="604"/>
    </row>
    <row r="63" spans="1:19" ht="12.75" customHeight="1">
      <c r="A63" s="496">
        <v>9</v>
      </c>
      <c r="B63" s="512" t="s">
        <v>6320</v>
      </c>
      <c r="C63" s="517" t="s">
        <v>6321</v>
      </c>
      <c r="D63" s="513" t="s">
        <v>6322</v>
      </c>
      <c r="E63" s="514" t="s">
        <v>6323</v>
      </c>
      <c r="F63" s="786"/>
      <c r="G63" s="793"/>
      <c r="H63" s="787" t="s">
        <v>6324</v>
      </c>
      <c r="I63" s="788" t="s">
        <v>6325</v>
      </c>
      <c r="J63" s="788" t="s">
        <v>6326</v>
      </c>
      <c r="K63" s="787" t="s">
        <v>6327</v>
      </c>
      <c r="L63" s="793" t="s">
        <v>6328</v>
      </c>
      <c r="M63" s="788" t="s">
        <v>6329</v>
      </c>
      <c r="N63" s="788" t="s">
        <v>6330</v>
      </c>
      <c r="O63" s="788"/>
      <c r="P63" s="875" t="s">
        <v>6331</v>
      </c>
      <c r="Q63" s="604"/>
    </row>
    <row r="64" spans="1:19" ht="12.75" customHeight="1">
      <c r="A64" s="496">
        <v>10</v>
      </c>
      <c r="B64" s="512" t="s">
        <v>6332</v>
      </c>
      <c r="C64" s="517" t="s">
        <v>6333</v>
      </c>
      <c r="D64" s="513" t="s">
        <v>6334</v>
      </c>
      <c r="E64" s="514" t="s">
        <v>6335</v>
      </c>
      <c r="F64" s="786"/>
      <c r="G64" s="793"/>
      <c r="H64" s="787" t="s">
        <v>6336</v>
      </c>
      <c r="I64" s="788" t="s">
        <v>6337</v>
      </c>
      <c r="J64" s="788" t="s">
        <v>6338</v>
      </c>
      <c r="K64" s="787" t="s">
        <v>6339</v>
      </c>
      <c r="L64" s="793" t="s">
        <v>6340</v>
      </c>
      <c r="M64" s="788" t="s">
        <v>6341</v>
      </c>
      <c r="N64" s="788" t="s">
        <v>6342</v>
      </c>
      <c r="O64" s="788"/>
      <c r="P64" s="875" t="s">
        <v>6343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6344</v>
      </c>
      <c r="C66" s="517" t="s">
        <v>6345</v>
      </c>
      <c r="D66" s="513" t="s">
        <v>6346</v>
      </c>
      <c r="E66" s="514" t="s">
        <v>6347</v>
      </c>
      <c r="F66" s="787" t="s">
        <v>6348</v>
      </c>
      <c r="G66" s="793" t="s">
        <v>6349</v>
      </c>
      <c r="H66" s="787" t="s">
        <v>6350</v>
      </c>
      <c r="I66" s="788" t="s">
        <v>6351</v>
      </c>
      <c r="J66" s="788" t="s">
        <v>6352</v>
      </c>
      <c r="K66" s="787" t="s">
        <v>6353</v>
      </c>
      <c r="L66" s="793" t="s">
        <v>6354</v>
      </c>
      <c r="M66" s="788" t="s">
        <v>6355</v>
      </c>
      <c r="N66" s="788" t="s">
        <v>6356</v>
      </c>
      <c r="O66" s="788" t="s">
        <v>6357</v>
      </c>
      <c r="P66" s="875" t="s">
        <v>6358</v>
      </c>
      <c r="Q66" s="604"/>
    </row>
    <row r="67" spans="1:29" ht="12.75" hidden="1" customHeight="1">
      <c r="A67" s="496">
        <v>2</v>
      </c>
      <c r="B67" s="512" t="s">
        <v>6359</v>
      </c>
      <c r="C67" s="517" t="s">
        <v>6360</v>
      </c>
      <c r="D67" s="513" t="s">
        <v>6361</v>
      </c>
      <c r="E67" s="514" t="s">
        <v>6362</v>
      </c>
      <c r="F67" s="787" t="s">
        <v>6363</v>
      </c>
      <c r="G67" s="793" t="s">
        <v>6364</v>
      </c>
      <c r="H67" s="787" t="s">
        <v>6365</v>
      </c>
      <c r="I67" s="788" t="s">
        <v>6366</v>
      </c>
      <c r="J67" s="788" t="s">
        <v>6367</v>
      </c>
      <c r="K67" s="787" t="s">
        <v>6368</v>
      </c>
      <c r="L67" s="793" t="s">
        <v>6369</v>
      </c>
      <c r="M67" s="788" t="s">
        <v>6370</v>
      </c>
      <c r="N67" s="788" t="s">
        <v>6371</v>
      </c>
      <c r="O67" s="788" t="s">
        <v>6372</v>
      </c>
      <c r="P67" s="875" t="s">
        <v>6373</v>
      </c>
      <c r="Q67" s="604"/>
    </row>
    <row r="68" spans="1:29" ht="12.75" hidden="1" customHeight="1">
      <c r="A68" s="496">
        <v>3</v>
      </c>
      <c r="B68" s="512" t="s">
        <v>6374</v>
      </c>
      <c r="C68" s="517" t="s">
        <v>6375</v>
      </c>
      <c r="D68" s="513" t="s">
        <v>6376</v>
      </c>
      <c r="E68" s="514" t="s">
        <v>6377</v>
      </c>
      <c r="F68" s="787" t="s">
        <v>6378</v>
      </c>
      <c r="G68" s="793" t="s">
        <v>6379</v>
      </c>
      <c r="H68" s="787" t="s">
        <v>6380</v>
      </c>
      <c r="I68" s="788" t="s">
        <v>6381</v>
      </c>
      <c r="J68" s="788" t="s">
        <v>6382</v>
      </c>
      <c r="K68" s="787" t="s">
        <v>6383</v>
      </c>
      <c r="L68" s="793" t="s">
        <v>6384</v>
      </c>
      <c r="M68" s="788" t="s">
        <v>6385</v>
      </c>
      <c r="N68" s="788" t="s">
        <v>6386</v>
      </c>
      <c r="O68" s="788" t="s">
        <v>6387</v>
      </c>
      <c r="P68" s="875" t="s">
        <v>6388</v>
      </c>
      <c r="Q68" s="604"/>
    </row>
    <row r="69" spans="1:29" ht="12.75" hidden="1" customHeight="1">
      <c r="A69" s="496">
        <v>4</v>
      </c>
      <c r="B69" s="512" t="s">
        <v>6389</v>
      </c>
      <c r="C69" s="517" t="s">
        <v>6390</v>
      </c>
      <c r="D69" s="513" t="s">
        <v>6391</v>
      </c>
      <c r="E69" s="514" t="s">
        <v>6392</v>
      </c>
      <c r="F69" s="787" t="s">
        <v>6393</v>
      </c>
      <c r="G69" s="793" t="s">
        <v>6394</v>
      </c>
      <c r="H69" s="787" t="s">
        <v>6395</v>
      </c>
      <c r="I69" s="788" t="s">
        <v>6396</v>
      </c>
      <c r="J69" s="788" t="s">
        <v>6397</v>
      </c>
      <c r="K69" s="787" t="s">
        <v>6398</v>
      </c>
      <c r="L69" s="793" t="s">
        <v>6399</v>
      </c>
      <c r="M69" s="788" t="s">
        <v>6400</v>
      </c>
      <c r="N69" s="788" t="s">
        <v>6401</v>
      </c>
      <c r="O69" s="788" t="s">
        <v>6402</v>
      </c>
      <c r="P69" s="875" t="s">
        <v>6403</v>
      </c>
      <c r="Q69" s="604"/>
    </row>
    <row r="70" spans="1:29" ht="12.75" hidden="1" customHeight="1">
      <c r="A70" s="818">
        <v>5</v>
      </c>
      <c r="B70" s="512" t="s">
        <v>6404</v>
      </c>
      <c r="C70" s="517" t="s">
        <v>6405</v>
      </c>
      <c r="D70" s="513" t="s">
        <v>6406</v>
      </c>
      <c r="E70" s="514" t="s">
        <v>6407</v>
      </c>
      <c r="F70" s="787" t="s">
        <v>6408</v>
      </c>
      <c r="G70" s="793" t="s">
        <v>6409</v>
      </c>
      <c r="H70" s="787" t="s">
        <v>6410</v>
      </c>
      <c r="I70" s="788" t="s">
        <v>6411</v>
      </c>
      <c r="J70" s="788" t="s">
        <v>6412</v>
      </c>
      <c r="K70" s="787" t="s">
        <v>6413</v>
      </c>
      <c r="L70" s="793" t="s">
        <v>6414</v>
      </c>
      <c r="M70" s="788" t="s">
        <v>6415</v>
      </c>
      <c r="N70" s="788" t="s">
        <v>6416</v>
      </c>
      <c r="O70" s="788" t="s">
        <v>6417</v>
      </c>
      <c r="P70" s="875" t="s">
        <v>6418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6419</v>
      </c>
      <c r="C72" s="517" t="s">
        <v>6420</v>
      </c>
      <c r="D72" s="513" t="s">
        <v>6421</v>
      </c>
      <c r="E72" s="514" t="s">
        <v>6422</v>
      </c>
      <c r="F72" s="786" t="s">
        <v>6423</v>
      </c>
      <c r="G72" s="795" t="s">
        <v>6424</v>
      </c>
      <c r="H72" s="786" t="s">
        <v>6425</v>
      </c>
      <c r="I72" s="786" t="s">
        <v>6426</v>
      </c>
      <c r="J72" s="786" t="s">
        <v>6427</v>
      </c>
      <c r="K72" s="786" t="s">
        <v>6428</v>
      </c>
      <c r="L72" s="795" t="s">
        <v>6429</v>
      </c>
      <c r="M72" s="786" t="s">
        <v>6430</v>
      </c>
      <c r="N72" s="786" t="s">
        <v>6431</v>
      </c>
      <c r="O72" s="786" t="s">
        <v>6432</v>
      </c>
      <c r="P72" s="877" t="s">
        <v>6433</v>
      </c>
      <c r="Q72" s="604"/>
    </row>
    <row r="73" spans="1:29" ht="12.75" customHeight="1">
      <c r="A73" s="496">
        <v>2</v>
      </c>
      <c r="B73" s="512" t="s">
        <v>6434</v>
      </c>
      <c r="C73" s="517" t="s">
        <v>6435</v>
      </c>
      <c r="D73" s="513" t="s">
        <v>6436</v>
      </c>
      <c r="E73" s="514" t="s">
        <v>6437</v>
      </c>
      <c r="F73" s="786" t="s">
        <v>6438</v>
      </c>
      <c r="G73" s="795" t="s">
        <v>6439</v>
      </c>
      <c r="H73" s="786" t="s">
        <v>6440</v>
      </c>
      <c r="I73" s="786" t="s">
        <v>6441</v>
      </c>
      <c r="J73" s="786" t="s">
        <v>6442</v>
      </c>
      <c r="K73" s="786" t="s">
        <v>6443</v>
      </c>
      <c r="L73" s="795" t="s">
        <v>6444</v>
      </c>
      <c r="M73" s="786" t="s">
        <v>6445</v>
      </c>
      <c r="N73" s="786" t="s">
        <v>6446</v>
      </c>
      <c r="O73" s="786" t="s">
        <v>6447</v>
      </c>
      <c r="P73" s="878" t="s">
        <v>6448</v>
      </c>
      <c r="Q73" s="604"/>
    </row>
    <row r="74" spans="1:29" ht="12.75" customHeight="1">
      <c r="A74" s="496">
        <v>3</v>
      </c>
      <c r="B74" s="512" t="s">
        <v>6449</v>
      </c>
      <c r="C74" s="517" t="s">
        <v>6450</v>
      </c>
      <c r="D74" s="513" t="s">
        <v>6451</v>
      </c>
      <c r="E74" s="514" t="s">
        <v>6452</v>
      </c>
      <c r="F74" s="786" t="s">
        <v>6453</v>
      </c>
      <c r="G74" s="795" t="s">
        <v>6454</v>
      </c>
      <c r="H74" s="786" t="s">
        <v>6455</v>
      </c>
      <c r="I74" s="786" t="s">
        <v>6456</v>
      </c>
      <c r="J74" s="786" t="s">
        <v>6457</v>
      </c>
      <c r="K74" s="786" t="s">
        <v>6458</v>
      </c>
      <c r="L74" s="795" t="s">
        <v>6459</v>
      </c>
      <c r="M74" s="786" t="s">
        <v>6460</v>
      </c>
      <c r="N74" s="786" t="s">
        <v>6461</v>
      </c>
      <c r="O74" s="786" t="s">
        <v>6462</v>
      </c>
      <c r="P74" s="878" t="s">
        <v>6463</v>
      </c>
      <c r="Q74" s="604"/>
    </row>
    <row r="75" spans="1:29" ht="12.75" customHeight="1">
      <c r="A75" s="496">
        <v>4</v>
      </c>
      <c r="B75" s="512" t="s">
        <v>6464</v>
      </c>
      <c r="C75" s="517" t="s">
        <v>6465</v>
      </c>
      <c r="D75" s="513" t="s">
        <v>6466</v>
      </c>
      <c r="E75" s="514" t="s">
        <v>6467</v>
      </c>
      <c r="F75" s="786" t="s">
        <v>6468</v>
      </c>
      <c r="G75" s="795" t="s">
        <v>6469</v>
      </c>
      <c r="H75" s="786" t="s">
        <v>6470</v>
      </c>
      <c r="I75" s="786" t="s">
        <v>6471</v>
      </c>
      <c r="J75" s="786" t="s">
        <v>6472</v>
      </c>
      <c r="K75" s="786" t="s">
        <v>6473</v>
      </c>
      <c r="L75" s="795" t="s">
        <v>6474</v>
      </c>
      <c r="M75" s="786" t="s">
        <v>6475</v>
      </c>
      <c r="N75" s="786" t="s">
        <v>6476</v>
      </c>
      <c r="O75" s="786" t="s">
        <v>6477</v>
      </c>
      <c r="P75" s="878" t="s">
        <v>6478</v>
      </c>
      <c r="Q75" s="604"/>
    </row>
    <row r="76" spans="1:29" ht="12.75" customHeight="1">
      <c r="A76" s="496">
        <v>5</v>
      </c>
      <c r="B76" s="512" t="s">
        <v>6479</v>
      </c>
      <c r="C76" s="517" t="s">
        <v>6480</v>
      </c>
      <c r="D76" s="513" t="s">
        <v>6481</v>
      </c>
      <c r="E76" s="514" t="s">
        <v>6482</v>
      </c>
      <c r="F76" s="786" t="s">
        <v>6483</v>
      </c>
      <c r="G76" s="795" t="s">
        <v>6484</v>
      </c>
      <c r="H76" s="786" t="s">
        <v>6485</v>
      </c>
      <c r="I76" s="786" t="s">
        <v>6486</v>
      </c>
      <c r="J76" s="786" t="s">
        <v>6487</v>
      </c>
      <c r="K76" s="786" t="s">
        <v>6488</v>
      </c>
      <c r="L76" s="795" t="s">
        <v>6489</v>
      </c>
      <c r="M76" s="786" t="s">
        <v>6490</v>
      </c>
      <c r="N76" s="786" t="s">
        <v>6491</v>
      </c>
      <c r="O76" s="786" t="s">
        <v>6492</v>
      </c>
      <c r="P76" s="879" t="s">
        <v>6493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6494</v>
      </c>
      <c r="C78" s="517" t="s">
        <v>6495</v>
      </c>
      <c r="D78" s="513" t="s">
        <v>6496</v>
      </c>
      <c r="E78" s="514" t="s">
        <v>6497</v>
      </c>
      <c r="F78" s="786" t="s">
        <v>6498</v>
      </c>
      <c r="G78" s="795" t="s">
        <v>6499</v>
      </c>
      <c r="H78" s="787" t="s">
        <v>6500</v>
      </c>
      <c r="I78" s="788" t="s">
        <v>6501</v>
      </c>
      <c r="J78" s="788" t="s">
        <v>6502</v>
      </c>
      <c r="K78" s="787" t="s">
        <v>6503</v>
      </c>
      <c r="L78" s="793" t="s">
        <v>6504</v>
      </c>
      <c r="M78" s="788" t="s">
        <v>6505</v>
      </c>
      <c r="N78" s="788" t="s">
        <v>6506</v>
      </c>
      <c r="O78" s="788" t="s">
        <v>6507</v>
      </c>
      <c r="P78" s="875" t="s">
        <v>6508</v>
      </c>
      <c r="Q78" s="604"/>
      <c r="R78" s="866" t="s">
        <v>6509</v>
      </c>
      <c r="S78" s="866" t="s">
        <v>6510</v>
      </c>
      <c r="T78" s="866" t="s">
        <v>6511</v>
      </c>
      <c r="U78" s="866" t="s">
        <v>6512</v>
      </c>
      <c r="V78" s="866" t="s">
        <v>6513</v>
      </c>
      <c r="W78" s="517" t="s">
        <v>6495</v>
      </c>
      <c r="X78" s="517" t="s">
        <v>6495</v>
      </c>
      <c r="Y78" s="517" t="s">
        <v>6514</v>
      </c>
      <c r="Z78" s="866" t="s">
        <v>6515</v>
      </c>
      <c r="AA78" s="866" t="s">
        <v>6516</v>
      </c>
      <c r="AB78" s="866" t="s">
        <v>6517</v>
      </c>
      <c r="AC78" s="869" t="s">
        <v>6518</v>
      </c>
    </row>
    <row r="79" spans="1:29" ht="12.75" customHeight="1">
      <c r="A79" s="496">
        <v>2</v>
      </c>
      <c r="B79" s="512" t="s">
        <v>6519</v>
      </c>
      <c r="C79" s="517" t="s">
        <v>6520</v>
      </c>
      <c r="D79" s="513" t="s">
        <v>6521</v>
      </c>
      <c r="E79" s="514" t="s">
        <v>6522</v>
      </c>
      <c r="F79" s="786" t="s">
        <v>6523</v>
      </c>
      <c r="G79" s="795" t="s">
        <v>6524</v>
      </c>
      <c r="H79" s="787" t="s">
        <v>6525</v>
      </c>
      <c r="I79" s="788" t="s">
        <v>6526</v>
      </c>
      <c r="J79" s="788" t="s">
        <v>6527</v>
      </c>
      <c r="K79" s="787" t="s">
        <v>6528</v>
      </c>
      <c r="L79" s="793" t="s">
        <v>6529</v>
      </c>
      <c r="M79" s="788" t="s">
        <v>6530</v>
      </c>
      <c r="N79" s="788" t="s">
        <v>6531</v>
      </c>
      <c r="O79" s="788" t="s">
        <v>6532</v>
      </c>
      <c r="P79" s="875" t="s">
        <v>6533</v>
      </c>
      <c r="Q79" s="604"/>
      <c r="R79" s="866" t="s">
        <v>6534</v>
      </c>
      <c r="S79" s="866" t="s">
        <v>6535</v>
      </c>
      <c r="T79" s="866" t="s">
        <v>6536</v>
      </c>
      <c r="U79" s="866" t="s">
        <v>6537</v>
      </c>
      <c r="V79" s="866" t="s">
        <v>6538</v>
      </c>
      <c r="W79" s="517" t="s">
        <v>6520</v>
      </c>
      <c r="X79" s="517" t="s">
        <v>6520</v>
      </c>
      <c r="Y79" s="517" t="s">
        <v>6539</v>
      </c>
      <c r="Z79" s="866" t="s">
        <v>6540</v>
      </c>
      <c r="AA79" s="866" t="s">
        <v>6541</v>
      </c>
      <c r="AB79" s="866" t="s">
        <v>6542</v>
      </c>
      <c r="AC79" s="870" t="s">
        <v>6543</v>
      </c>
    </row>
    <row r="80" spans="1:29" ht="12.75" customHeight="1">
      <c r="A80" s="496">
        <v>3</v>
      </c>
      <c r="B80" s="512" t="s">
        <v>6544</v>
      </c>
      <c r="C80" s="517" t="s">
        <v>6545</v>
      </c>
      <c r="D80" s="513" t="s">
        <v>6546</v>
      </c>
      <c r="E80" s="514" t="s">
        <v>6547</v>
      </c>
      <c r="F80" s="786" t="s">
        <v>6548</v>
      </c>
      <c r="G80" s="795" t="s">
        <v>6549</v>
      </c>
      <c r="H80" s="787" t="s">
        <v>6550</v>
      </c>
      <c r="I80" s="788" t="s">
        <v>6551</v>
      </c>
      <c r="J80" s="788" t="s">
        <v>6552</v>
      </c>
      <c r="K80" s="787" t="s">
        <v>6553</v>
      </c>
      <c r="L80" s="793" t="s">
        <v>6554</v>
      </c>
      <c r="M80" s="788" t="s">
        <v>6555</v>
      </c>
      <c r="N80" s="788" t="s">
        <v>6556</v>
      </c>
      <c r="O80" s="788" t="s">
        <v>6557</v>
      </c>
      <c r="P80" s="875" t="s">
        <v>6558</v>
      </c>
      <c r="Q80" s="604"/>
      <c r="R80" s="866" t="s">
        <v>6559</v>
      </c>
      <c r="S80" s="866" t="s">
        <v>6560</v>
      </c>
      <c r="T80" s="866" t="s">
        <v>6561</v>
      </c>
      <c r="U80" s="866" t="s">
        <v>6562</v>
      </c>
      <c r="V80" s="866" t="s">
        <v>6563</v>
      </c>
      <c r="W80" s="517" t="s">
        <v>6545</v>
      </c>
      <c r="X80" s="517" t="s">
        <v>6545</v>
      </c>
      <c r="Y80" s="517" t="s">
        <v>6564</v>
      </c>
      <c r="Z80" s="866" t="s">
        <v>6565</v>
      </c>
      <c r="AA80" s="866" t="s">
        <v>6566</v>
      </c>
      <c r="AB80" s="866" t="s">
        <v>6567</v>
      </c>
      <c r="AC80" s="870" t="s">
        <v>6568</v>
      </c>
    </row>
    <row r="81" spans="1:30" ht="12.75" customHeight="1">
      <c r="A81" s="496">
        <v>4</v>
      </c>
      <c r="B81" s="512" t="s">
        <v>6569</v>
      </c>
      <c r="C81" s="517" t="s">
        <v>6570</v>
      </c>
      <c r="D81" s="513" t="s">
        <v>6571</v>
      </c>
      <c r="E81" s="514" t="s">
        <v>6572</v>
      </c>
      <c r="F81" s="786" t="s">
        <v>6573</v>
      </c>
      <c r="G81" s="795" t="s">
        <v>6574</v>
      </c>
      <c r="H81" s="787" t="s">
        <v>6575</v>
      </c>
      <c r="I81" s="788" t="s">
        <v>6576</v>
      </c>
      <c r="J81" s="788" t="s">
        <v>6577</v>
      </c>
      <c r="K81" s="787" t="s">
        <v>6578</v>
      </c>
      <c r="L81" s="793" t="s">
        <v>6579</v>
      </c>
      <c r="M81" s="788" t="s">
        <v>6580</v>
      </c>
      <c r="N81" s="788" t="s">
        <v>6581</v>
      </c>
      <c r="O81" s="788" t="s">
        <v>6582</v>
      </c>
      <c r="P81" s="875" t="s">
        <v>6583</v>
      </c>
      <c r="Q81" s="604"/>
      <c r="R81" s="866" t="s">
        <v>6584</v>
      </c>
      <c r="S81" s="866" t="s">
        <v>6585</v>
      </c>
      <c r="T81" s="866" t="s">
        <v>6586</v>
      </c>
      <c r="U81" s="866" t="s">
        <v>6587</v>
      </c>
      <c r="V81" s="866" t="s">
        <v>6588</v>
      </c>
      <c r="W81" s="517" t="s">
        <v>6570</v>
      </c>
      <c r="X81" s="517" t="s">
        <v>6570</v>
      </c>
      <c r="Y81" s="517" t="s">
        <v>6589</v>
      </c>
      <c r="Z81" s="866" t="s">
        <v>6590</v>
      </c>
      <c r="AA81" s="866" t="s">
        <v>6591</v>
      </c>
      <c r="AB81" s="866" t="s">
        <v>6592</v>
      </c>
      <c r="AC81" s="870" t="s">
        <v>6593</v>
      </c>
    </row>
    <row r="82" spans="1:30" ht="12.75" customHeight="1">
      <c r="A82" s="496">
        <v>5</v>
      </c>
      <c r="B82" s="512" t="s">
        <v>6594</v>
      </c>
      <c r="C82" s="517" t="s">
        <v>6595</v>
      </c>
      <c r="D82" s="513" t="s">
        <v>6596</v>
      </c>
      <c r="E82" s="514" t="s">
        <v>6597</v>
      </c>
      <c r="F82" s="786" t="s">
        <v>6598</v>
      </c>
      <c r="G82" s="795" t="s">
        <v>6599</v>
      </c>
      <c r="H82" s="787" t="s">
        <v>6600</v>
      </c>
      <c r="I82" s="788" t="s">
        <v>6601</v>
      </c>
      <c r="J82" s="788" t="s">
        <v>6602</v>
      </c>
      <c r="K82" s="787" t="s">
        <v>6603</v>
      </c>
      <c r="L82" s="793" t="s">
        <v>6604</v>
      </c>
      <c r="M82" s="788" t="s">
        <v>6605</v>
      </c>
      <c r="N82" s="788" t="s">
        <v>6606</v>
      </c>
      <c r="O82" s="788" t="s">
        <v>6607</v>
      </c>
      <c r="P82" s="875" t="s">
        <v>6608</v>
      </c>
      <c r="Q82" s="604"/>
      <c r="R82" s="866" t="s">
        <v>6609</v>
      </c>
      <c r="S82" s="866" t="s">
        <v>6610</v>
      </c>
      <c r="T82" s="866" t="s">
        <v>6611</v>
      </c>
      <c r="U82" s="866" t="s">
        <v>6612</v>
      </c>
      <c r="V82" s="866" t="s">
        <v>6613</v>
      </c>
      <c r="W82" s="517" t="s">
        <v>6595</v>
      </c>
      <c r="X82" s="517" t="s">
        <v>6595</v>
      </c>
      <c r="Y82" s="517" t="s">
        <v>6614</v>
      </c>
      <c r="Z82" s="866" t="s">
        <v>6615</v>
      </c>
      <c r="AA82" s="866" t="s">
        <v>6616</v>
      </c>
      <c r="AB82" s="866" t="s">
        <v>6617</v>
      </c>
      <c r="AC82" s="870" t="s">
        <v>6618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6619</v>
      </c>
      <c r="C84" s="517" t="s">
        <v>6620</v>
      </c>
      <c r="D84" s="513" t="s">
        <v>6621</v>
      </c>
      <c r="E84" s="514" t="s">
        <v>6622</v>
      </c>
      <c r="F84" s="786" t="s">
        <v>6623</v>
      </c>
      <c r="G84" s="795" t="s">
        <v>6624</v>
      </c>
      <c r="H84" s="787" t="s">
        <v>6625</v>
      </c>
      <c r="I84" s="788" t="s">
        <v>6626</v>
      </c>
      <c r="J84" s="788" t="s">
        <v>6627</v>
      </c>
      <c r="K84" s="787" t="s">
        <v>6628</v>
      </c>
      <c r="L84" s="793" t="s">
        <v>6629</v>
      </c>
      <c r="M84" s="788" t="s">
        <v>6630</v>
      </c>
      <c r="N84" s="788" t="s">
        <v>6631</v>
      </c>
      <c r="O84" s="788"/>
      <c r="P84" s="875" t="s">
        <v>6632</v>
      </c>
      <c r="Q84" s="604"/>
      <c r="R84" s="866" t="s">
        <v>6633</v>
      </c>
      <c r="S84" s="866" t="s">
        <v>6634</v>
      </c>
      <c r="T84" s="866" t="s">
        <v>6635</v>
      </c>
      <c r="U84" s="866" t="s">
        <v>6636</v>
      </c>
      <c r="V84" s="866" t="s">
        <v>6637</v>
      </c>
      <c r="W84" s="517" t="s">
        <v>6620</v>
      </c>
      <c r="X84" s="517" t="s">
        <v>6620</v>
      </c>
      <c r="Y84" s="517" t="s">
        <v>6638</v>
      </c>
      <c r="Z84" s="866" t="s">
        <v>6639</v>
      </c>
      <c r="AA84" s="866" t="s">
        <v>6640</v>
      </c>
      <c r="AB84" s="866" t="s">
        <v>6641</v>
      </c>
      <c r="AC84" s="870" t="s">
        <v>6642</v>
      </c>
    </row>
    <row r="85" spans="1:30" ht="12.75" customHeight="1">
      <c r="A85" s="496">
        <v>2</v>
      </c>
      <c r="B85" s="512" t="s">
        <v>6643</v>
      </c>
      <c r="C85" s="517" t="s">
        <v>6644</v>
      </c>
      <c r="D85" s="513" t="s">
        <v>6645</v>
      </c>
      <c r="E85" s="514" t="s">
        <v>6646</v>
      </c>
      <c r="F85" s="786" t="s">
        <v>6647</v>
      </c>
      <c r="G85" s="795" t="s">
        <v>6648</v>
      </c>
      <c r="H85" s="787" t="s">
        <v>6649</v>
      </c>
      <c r="I85" s="788" t="s">
        <v>6650</v>
      </c>
      <c r="J85" s="788" t="s">
        <v>6651</v>
      </c>
      <c r="K85" s="787" t="s">
        <v>6652</v>
      </c>
      <c r="L85" s="793" t="s">
        <v>6653</v>
      </c>
      <c r="M85" s="788" t="s">
        <v>6654</v>
      </c>
      <c r="N85" s="788" t="s">
        <v>6655</v>
      </c>
      <c r="O85" s="788"/>
      <c r="P85" s="875" t="s">
        <v>6656</v>
      </c>
      <c r="Q85" s="604"/>
      <c r="R85" s="866" t="s">
        <v>6657</v>
      </c>
      <c r="S85" s="866" t="s">
        <v>6658</v>
      </c>
      <c r="T85" s="866" t="s">
        <v>6659</v>
      </c>
      <c r="U85" s="866" t="s">
        <v>6660</v>
      </c>
      <c r="V85" s="866" t="s">
        <v>6661</v>
      </c>
      <c r="W85" s="517" t="s">
        <v>6644</v>
      </c>
      <c r="X85" s="517" t="s">
        <v>6644</v>
      </c>
      <c r="Y85" s="517" t="s">
        <v>6662</v>
      </c>
      <c r="Z85" s="866" t="s">
        <v>6663</v>
      </c>
      <c r="AA85" s="866" t="s">
        <v>6664</v>
      </c>
      <c r="AB85" s="866" t="s">
        <v>6665</v>
      </c>
      <c r="AC85" s="870" t="s">
        <v>6666</v>
      </c>
    </row>
    <row r="86" spans="1:30" ht="12.75" customHeight="1">
      <c r="A86" s="496">
        <v>3</v>
      </c>
      <c r="B86" s="512" t="s">
        <v>6667</v>
      </c>
      <c r="C86" s="517" t="s">
        <v>6668</v>
      </c>
      <c r="D86" s="513" t="s">
        <v>6669</v>
      </c>
      <c r="E86" s="514" t="s">
        <v>6670</v>
      </c>
      <c r="F86" s="786" t="s">
        <v>6671</v>
      </c>
      <c r="G86" s="795" t="s">
        <v>6672</v>
      </c>
      <c r="H86" s="787" t="s">
        <v>6673</v>
      </c>
      <c r="I86" s="788" t="s">
        <v>6674</v>
      </c>
      <c r="J86" s="788" t="s">
        <v>6675</v>
      </c>
      <c r="K86" s="787" t="s">
        <v>6676</v>
      </c>
      <c r="L86" s="793" t="s">
        <v>6677</v>
      </c>
      <c r="M86" s="788" t="s">
        <v>6678</v>
      </c>
      <c r="N86" s="788" t="s">
        <v>6679</v>
      </c>
      <c r="O86" s="788"/>
      <c r="P86" s="875" t="s">
        <v>6680</v>
      </c>
      <c r="Q86" s="604"/>
      <c r="R86" s="866" t="s">
        <v>6681</v>
      </c>
      <c r="S86" s="866" t="s">
        <v>6682</v>
      </c>
      <c r="T86" s="866" t="s">
        <v>6683</v>
      </c>
      <c r="U86" s="866" t="s">
        <v>6684</v>
      </c>
      <c r="V86" s="866" t="s">
        <v>6685</v>
      </c>
      <c r="W86" s="517" t="s">
        <v>6668</v>
      </c>
      <c r="X86" s="517" t="s">
        <v>6668</v>
      </c>
      <c r="Y86" s="517" t="s">
        <v>6686</v>
      </c>
      <c r="Z86" s="866" t="s">
        <v>6687</v>
      </c>
      <c r="AA86" s="866" t="s">
        <v>6688</v>
      </c>
      <c r="AB86" s="866" t="s">
        <v>6689</v>
      </c>
      <c r="AC86" s="870" t="s">
        <v>6690</v>
      </c>
    </row>
    <row r="87" spans="1:30" ht="12.75" customHeight="1">
      <c r="A87" s="496">
        <v>4</v>
      </c>
      <c r="B87" s="512" t="s">
        <v>6691</v>
      </c>
      <c r="C87" s="517" t="s">
        <v>6692</v>
      </c>
      <c r="D87" s="513" t="s">
        <v>6693</v>
      </c>
      <c r="E87" s="514" t="s">
        <v>6694</v>
      </c>
      <c r="F87" s="786" t="s">
        <v>6695</v>
      </c>
      <c r="G87" s="795" t="s">
        <v>6696</v>
      </c>
      <c r="H87" s="787" t="s">
        <v>6697</v>
      </c>
      <c r="I87" s="788" t="s">
        <v>6698</v>
      </c>
      <c r="J87" s="788" t="s">
        <v>6699</v>
      </c>
      <c r="K87" s="787" t="s">
        <v>6700</v>
      </c>
      <c r="L87" s="793" t="s">
        <v>6701</v>
      </c>
      <c r="M87" s="788" t="s">
        <v>6702</v>
      </c>
      <c r="N87" s="788" t="s">
        <v>6703</v>
      </c>
      <c r="O87" s="788"/>
      <c r="P87" s="875" t="s">
        <v>6704</v>
      </c>
      <c r="Q87" s="604"/>
      <c r="R87" s="866" t="s">
        <v>6705</v>
      </c>
      <c r="S87" s="866" t="s">
        <v>6706</v>
      </c>
      <c r="T87" s="866" t="s">
        <v>6707</v>
      </c>
      <c r="U87" s="866" t="s">
        <v>6708</v>
      </c>
      <c r="V87" s="866" t="s">
        <v>6709</v>
      </c>
      <c r="W87" s="517" t="s">
        <v>6692</v>
      </c>
      <c r="X87" s="517" t="s">
        <v>6692</v>
      </c>
      <c r="Y87" s="517" t="s">
        <v>6710</v>
      </c>
      <c r="Z87" s="866" t="s">
        <v>6711</v>
      </c>
      <c r="AA87" s="866" t="s">
        <v>6712</v>
      </c>
      <c r="AB87" s="866" t="s">
        <v>6713</v>
      </c>
      <c r="AC87" s="870" t="s">
        <v>6714</v>
      </c>
    </row>
    <row r="88" spans="1:30" ht="12.75" customHeight="1">
      <c r="A88" s="496">
        <v>5</v>
      </c>
      <c r="B88" s="584" t="s">
        <v>6715</v>
      </c>
      <c r="C88" s="585" t="s">
        <v>6716</v>
      </c>
      <c r="D88" s="586" t="s">
        <v>6717</v>
      </c>
      <c r="E88" s="587" t="s">
        <v>6718</v>
      </c>
      <c r="F88" s="790" t="s">
        <v>6719</v>
      </c>
      <c r="G88" s="881" t="s">
        <v>6720</v>
      </c>
      <c r="H88" s="791" t="s">
        <v>6721</v>
      </c>
      <c r="I88" s="792" t="s">
        <v>6722</v>
      </c>
      <c r="J88" s="792" t="s">
        <v>6723</v>
      </c>
      <c r="K88" s="791" t="s">
        <v>6724</v>
      </c>
      <c r="L88" s="796" t="s">
        <v>6725</v>
      </c>
      <c r="M88" s="792" t="s">
        <v>6726</v>
      </c>
      <c r="N88" s="792" t="s">
        <v>6727</v>
      </c>
      <c r="O88" s="792"/>
      <c r="P88" s="880" t="s">
        <v>6728</v>
      </c>
      <c r="Q88" s="604"/>
      <c r="R88" s="867" t="s">
        <v>6729</v>
      </c>
      <c r="S88" s="868" t="s">
        <v>6730</v>
      </c>
      <c r="T88" s="868" t="s">
        <v>6731</v>
      </c>
      <c r="U88" s="868" t="s">
        <v>6732</v>
      </c>
      <c r="V88" s="868" t="s">
        <v>6733</v>
      </c>
      <c r="W88" s="585" t="s">
        <v>6716</v>
      </c>
      <c r="X88" s="585" t="s">
        <v>6716</v>
      </c>
      <c r="Y88" s="585" t="s">
        <v>6734</v>
      </c>
      <c r="Z88" s="868" t="s">
        <v>6735</v>
      </c>
      <c r="AA88" s="868" t="s">
        <v>6736</v>
      </c>
      <c r="AB88" s="868" t="s">
        <v>6737</v>
      </c>
      <c r="AC88" s="871" t="s">
        <v>6738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6739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6740</v>
      </c>
      <c r="D91" s="581" t="s">
        <v>93</v>
      </c>
      <c r="E91" s="696" t="s">
        <v>6741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6742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6743</v>
      </c>
      <c r="N94" s="575"/>
      <c r="O94" s="597" t="s">
        <v>3231</v>
      </c>
      <c r="P94" s="515" t="s">
        <v>6744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6745</v>
      </c>
      <c r="Z94" s="572" t="s">
        <v>1759</v>
      </c>
      <c r="AA94" s="573"/>
      <c r="AB94" s="559" t="s">
        <v>6746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6747</v>
      </c>
      <c r="E95" s="504" t="s">
        <v>97</v>
      </c>
      <c r="F95" s="578"/>
      <c r="G95" s="515" t="s">
        <v>6748</v>
      </c>
      <c r="H95" s="578" t="s">
        <v>691</v>
      </c>
      <c r="I95" s="515" t="s">
        <v>6749</v>
      </c>
      <c r="J95" s="504" t="s">
        <v>491</v>
      </c>
      <c r="K95" s="578"/>
      <c r="L95" s="515" t="s">
        <v>6750</v>
      </c>
      <c r="M95" s="578"/>
      <c r="O95" s="597" t="s">
        <v>3232</v>
      </c>
      <c r="P95" s="515" t="s">
        <v>6751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6752</v>
      </c>
      <c r="Z95" s="572" t="s">
        <v>1760</v>
      </c>
      <c r="AA95" s="573"/>
      <c r="AB95" s="559" t="s">
        <v>6753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6754</v>
      </c>
      <c r="E96" s="504" t="s">
        <v>2287</v>
      </c>
      <c r="F96" s="578"/>
      <c r="G96" s="509" t="s">
        <v>6755</v>
      </c>
      <c r="H96" s="578" t="s">
        <v>692</v>
      </c>
      <c r="I96" s="509" t="s">
        <v>6756</v>
      </c>
      <c r="J96" s="504" t="s">
        <v>489</v>
      </c>
      <c r="K96" s="578"/>
      <c r="L96" s="590" t="s">
        <v>6757</v>
      </c>
      <c r="M96" s="578"/>
      <c r="N96" s="578"/>
      <c r="O96" s="597" t="s">
        <v>3233</v>
      </c>
      <c r="P96" s="515" t="s">
        <v>6758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6759</v>
      </c>
      <c r="E97" s="504" t="s">
        <v>2286</v>
      </c>
      <c r="F97" s="578"/>
      <c r="G97" s="509" t="s">
        <v>6760</v>
      </c>
      <c r="H97" s="578" t="s">
        <v>693</v>
      </c>
      <c r="I97" s="509" t="s">
        <v>6761</v>
      </c>
      <c r="J97" s="504" t="s">
        <v>99</v>
      </c>
      <c r="K97" s="578"/>
      <c r="L97" s="694" t="s">
        <v>6762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6763</v>
      </c>
      <c r="M98" s="578"/>
      <c r="N98" s="578"/>
      <c r="O98" s="597" t="s">
        <v>98</v>
      </c>
      <c r="P98" s="801" t="s">
        <v>12806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6764</v>
      </c>
      <c r="D99" s="579"/>
      <c r="E99" s="579" t="s">
        <v>689</v>
      </c>
      <c r="F99" s="579"/>
      <c r="G99" s="884" t="s">
        <v>6765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6766</v>
      </c>
      <c r="W99" s="822"/>
      <c r="X99" s="822"/>
      <c r="Y99" s="823" t="s">
        <v>6767</v>
      </c>
      <c r="Z99" s="824" t="s">
        <v>6768</v>
      </c>
      <c r="AA99" s="825"/>
      <c r="AB99" s="540"/>
      <c r="AC99" s="541" t="s">
        <v>1655</v>
      </c>
      <c r="AD99" s="539" t="s">
        <v>6760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6769</v>
      </c>
      <c r="V100" s="827" t="s">
        <v>6770</v>
      </c>
      <c r="W100" s="828"/>
      <c r="X100" s="828"/>
      <c r="Y100" s="829" t="s">
        <v>1362</v>
      </c>
      <c r="Z100" s="830" t="s">
        <v>2740</v>
      </c>
      <c r="AA100" s="831" t="s">
        <v>6771</v>
      </c>
      <c r="AB100" s="543" t="s">
        <v>6772</v>
      </c>
      <c r="AC100" s="541" t="s">
        <v>1656</v>
      </c>
      <c r="AD100" s="557" t="s">
        <v>6755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6773</v>
      </c>
      <c r="V101" s="827" t="s">
        <v>6774</v>
      </c>
      <c r="W101" s="828"/>
      <c r="X101" s="828"/>
      <c r="Y101" s="829">
        <v>1</v>
      </c>
      <c r="Z101" s="830" t="s">
        <v>2742</v>
      </c>
      <c r="AA101" s="831" t="s">
        <v>6775</v>
      </c>
      <c r="AB101" s="543" t="s">
        <v>6776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6777</v>
      </c>
      <c r="E102" s="578"/>
      <c r="F102" s="578"/>
      <c r="G102" s="490" t="s">
        <v>103</v>
      </c>
      <c r="H102" s="515"/>
      <c r="I102" s="578" t="s">
        <v>6778</v>
      </c>
      <c r="J102" s="578" t="s">
        <v>104</v>
      </c>
      <c r="K102" s="695" t="s">
        <v>6779</v>
      </c>
      <c r="L102" s="578"/>
      <c r="M102" s="490" t="s">
        <v>2744</v>
      </c>
      <c r="N102" s="578" t="s">
        <v>6780</v>
      </c>
      <c r="O102" s="758" t="s">
        <v>2746</v>
      </c>
      <c r="P102" s="695" t="s">
        <v>6781</v>
      </c>
      <c r="Q102" s="484"/>
      <c r="S102" s="542">
        <v>4</v>
      </c>
      <c r="T102" s="832" t="s">
        <v>6782</v>
      </c>
      <c r="U102" s="833" t="s">
        <v>6783</v>
      </c>
      <c r="V102" s="827" t="s">
        <v>6784</v>
      </c>
      <c r="W102" s="828" t="s">
        <v>6785</v>
      </c>
      <c r="X102" s="834" t="s">
        <v>6786</v>
      </c>
      <c r="Y102" s="829" t="s">
        <v>2748</v>
      </c>
      <c r="Z102" s="830" t="s">
        <v>6787</v>
      </c>
      <c r="AA102" s="831" t="s">
        <v>6788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6789</v>
      </c>
      <c r="E103" s="578"/>
      <c r="F103" s="578"/>
      <c r="G103" s="504" t="s">
        <v>106</v>
      </c>
      <c r="H103" s="578"/>
      <c r="I103" s="578"/>
      <c r="J103" s="578"/>
      <c r="K103" s="515" t="s">
        <v>6790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6791</v>
      </c>
      <c r="U103" s="833" t="s">
        <v>6792</v>
      </c>
      <c r="V103" s="827" t="s">
        <v>6793</v>
      </c>
      <c r="W103" s="828" t="s">
        <v>6794</v>
      </c>
      <c r="X103" s="834" t="s">
        <v>6795</v>
      </c>
      <c r="Y103" s="829" t="s">
        <v>2752</v>
      </c>
      <c r="Z103" s="830" t="s">
        <v>6796</v>
      </c>
      <c r="AA103" s="831" t="s">
        <v>6797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6798</v>
      </c>
      <c r="O104" s="758" t="s">
        <v>2758</v>
      </c>
      <c r="P104" s="695" t="s">
        <v>6799</v>
      </c>
      <c r="Q104" s="484"/>
      <c r="S104" s="542">
        <v>6</v>
      </c>
      <c r="T104" s="832" t="s">
        <v>6800</v>
      </c>
      <c r="U104" s="833" t="s">
        <v>6801</v>
      </c>
      <c r="V104" s="827" t="s">
        <v>6802</v>
      </c>
      <c r="W104" s="828" t="s">
        <v>6803</v>
      </c>
      <c r="X104" s="834" t="s">
        <v>6804</v>
      </c>
      <c r="Y104" s="829" t="s">
        <v>2760</v>
      </c>
      <c r="Z104" s="830" t="s">
        <v>6805</v>
      </c>
      <c r="AA104" s="831" t="s">
        <v>6806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6807</v>
      </c>
      <c r="U105" s="833" t="s">
        <v>6808</v>
      </c>
      <c r="V105" s="827" t="s">
        <v>6809</v>
      </c>
      <c r="W105" s="828" t="s">
        <v>6810</v>
      </c>
      <c r="X105" s="834" t="s">
        <v>6811</v>
      </c>
      <c r="Y105" s="829" t="s">
        <v>2764</v>
      </c>
      <c r="Z105" s="830" t="s">
        <v>6812</v>
      </c>
      <c r="AA105" s="831" t="s">
        <v>6813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6814</v>
      </c>
      <c r="U106" s="833" t="s">
        <v>6815</v>
      </c>
      <c r="V106" s="827" t="s">
        <v>6816</v>
      </c>
      <c r="W106" s="828" t="s">
        <v>6817</v>
      </c>
      <c r="X106" s="834" t="s">
        <v>6818</v>
      </c>
      <c r="Y106" s="829" t="s">
        <v>2766</v>
      </c>
      <c r="Z106" s="830" t="s">
        <v>6819</v>
      </c>
      <c r="AA106" s="831" t="s">
        <v>6820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6821</v>
      </c>
      <c r="U107" s="833" t="s">
        <v>6822</v>
      </c>
      <c r="V107" s="827" t="s">
        <v>6823</v>
      </c>
      <c r="W107" s="828" t="s">
        <v>6824</v>
      </c>
      <c r="X107" s="834" t="s">
        <v>6825</v>
      </c>
      <c r="Y107" s="829" t="s">
        <v>2768</v>
      </c>
      <c r="Z107" s="830" t="s">
        <v>6826</v>
      </c>
      <c r="AA107" s="831" t="s">
        <v>6827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6828</v>
      </c>
      <c r="U108" s="833" t="s">
        <v>6829</v>
      </c>
      <c r="V108" s="827" t="s">
        <v>6830</v>
      </c>
      <c r="W108" s="828" t="s">
        <v>6831</v>
      </c>
      <c r="X108" s="834" t="s">
        <v>6832</v>
      </c>
      <c r="Y108" s="829" t="s">
        <v>2770</v>
      </c>
      <c r="Z108" s="830" t="s">
        <v>6833</v>
      </c>
      <c r="AA108" s="831" t="s">
        <v>6834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6835</v>
      </c>
      <c r="U109" s="833" t="s">
        <v>6836</v>
      </c>
      <c r="V109" s="827" t="s">
        <v>6837</v>
      </c>
      <c r="W109" s="828" t="s">
        <v>6838</v>
      </c>
      <c r="X109" s="834" t="s">
        <v>6839</v>
      </c>
      <c r="Y109" s="829" t="s">
        <v>2774</v>
      </c>
      <c r="Z109" s="830" t="s">
        <v>6840</v>
      </c>
      <c r="AA109" s="831" t="s">
        <v>6841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6842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6843</v>
      </c>
      <c r="U110" s="833" t="s">
        <v>6844</v>
      </c>
      <c r="V110" s="827" t="s">
        <v>6845</v>
      </c>
      <c r="W110" s="828" t="s">
        <v>6846</v>
      </c>
      <c r="X110" s="834" t="s">
        <v>6847</v>
      </c>
      <c r="Y110" s="829" t="s">
        <v>2779</v>
      </c>
      <c r="Z110" s="830" t="s">
        <v>6848</v>
      </c>
      <c r="AA110" s="831" t="s">
        <v>6849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6850</v>
      </c>
      <c r="U111" s="833" t="s">
        <v>6851</v>
      </c>
      <c r="V111" s="827" t="s">
        <v>6852</v>
      </c>
      <c r="W111" s="828" t="s">
        <v>6853</v>
      </c>
      <c r="X111" s="834" t="s">
        <v>6854</v>
      </c>
      <c r="Y111" s="829" t="s">
        <v>2783</v>
      </c>
      <c r="Z111" s="830" t="s">
        <v>6855</v>
      </c>
      <c r="AA111" s="831" t="s">
        <v>6856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6857</v>
      </c>
      <c r="U112" s="833" t="s">
        <v>6858</v>
      </c>
      <c r="V112" s="827" t="s">
        <v>6859</v>
      </c>
      <c r="W112" s="828" t="s">
        <v>6860</v>
      </c>
      <c r="X112" s="834" t="s">
        <v>6861</v>
      </c>
      <c r="Y112" s="829" t="s">
        <v>2787</v>
      </c>
      <c r="Z112" s="830" t="s">
        <v>6862</v>
      </c>
      <c r="AA112" s="831" t="s">
        <v>6863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6864</v>
      </c>
      <c r="U113" s="836" t="s">
        <v>6865</v>
      </c>
      <c r="V113" s="837" t="s">
        <v>6866</v>
      </c>
      <c r="W113" s="838" t="s">
        <v>6867</v>
      </c>
      <c r="X113" s="839" t="s">
        <v>6868</v>
      </c>
      <c r="Y113" s="840" t="s">
        <v>2791</v>
      </c>
      <c r="Z113" s="841" t="s">
        <v>6869</v>
      </c>
      <c r="AA113" s="842" t="s">
        <v>6870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6871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6746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6872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6873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6874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6748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6875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6876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6877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6878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6879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6880</v>
      </c>
      <c r="L131" s="502"/>
      <c r="N131" s="650" t="s">
        <v>673</v>
      </c>
      <c r="O131" s="672" t="s">
        <v>6881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6882</v>
      </c>
      <c r="G132" s="652" t="s">
        <v>2830</v>
      </c>
      <c r="H132" s="505"/>
      <c r="I132" s="502"/>
      <c r="J132" s="653" t="s">
        <v>669</v>
      </c>
      <c r="K132" s="673" t="s">
        <v>6883</v>
      </c>
      <c r="L132" s="502"/>
      <c r="N132" s="650" t="s">
        <v>674</v>
      </c>
      <c r="O132" s="673" t="s">
        <v>6884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6885</v>
      </c>
      <c r="L133" s="502"/>
      <c r="N133" s="650" t="s">
        <v>675</v>
      </c>
      <c r="O133" s="673" t="s">
        <v>6886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6887</v>
      </c>
      <c r="L134" s="502"/>
      <c r="N134" s="650" t="s">
        <v>676</v>
      </c>
      <c r="O134" s="673" t="s">
        <v>6888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6889</v>
      </c>
      <c r="L135" s="502"/>
      <c r="N135" s="650" t="s">
        <v>677</v>
      </c>
      <c r="O135" s="673" t="s">
        <v>6890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8" priority="3">
      <formula>$L$10="DIECASTING_MATL"</formula>
    </cfRule>
  </conditionalFormatting>
  <conditionalFormatting sqref="L13:L14">
    <cfRule type="expression" dxfId="7" priority="2">
      <formula>$L$10="TUBE"</formula>
    </cfRule>
  </conditionalFormatting>
  <conditionalFormatting sqref="L15">
    <cfRule type="expression" dxfId="6" priority="1">
      <formula>OR($L$10="BAR",$L$10="BILLET",$L$10="WIRE")</formula>
    </cfRule>
  </conditionalFormatting>
  <dataValidations count="8">
    <dataValidation type="list" allowBlank="1" showInputMessage="1" showErrorMessage="1" sqref="L10">
      <formula1>matType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44:D53">
      <formula1>mc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25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6891</v>
      </c>
      <c r="D5" s="502"/>
      <c r="E5" s="489" t="s">
        <v>156</v>
      </c>
      <c r="F5" s="476" t="s">
        <v>6892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6893</v>
      </c>
      <c r="D6" s="502"/>
      <c r="E6" s="489" t="s">
        <v>490</v>
      </c>
      <c r="F6" s="522" t="s">
        <v>6894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6895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6896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12939</v>
      </c>
      <c r="D10" s="620"/>
      <c r="E10" s="621" t="s">
        <v>360</v>
      </c>
      <c r="F10" s="670" t="s">
        <v>6897</v>
      </c>
      <c r="G10" s="505"/>
      <c r="H10" s="621" t="s">
        <v>62</v>
      </c>
      <c r="I10" s="520" t="s">
        <v>6898</v>
      </c>
      <c r="J10" s="505"/>
      <c r="K10" s="621" t="s">
        <v>661</v>
      </c>
      <c r="L10" s="562" t="s">
        <v>6899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6900</v>
      </c>
      <c r="W10" s="500"/>
      <c r="X10" s="500"/>
      <c r="Y10" s="873" t="s">
        <v>59</v>
      </c>
      <c r="AB10" s="615"/>
      <c r="AD10" s="502"/>
      <c r="BP10" s="798" t="s">
        <v>6901</v>
      </c>
    </row>
    <row r="11" spans="1:68" ht="12.75" customHeight="1">
      <c r="A11" s="612" t="s">
        <v>436</v>
      </c>
      <c r="B11" s="502"/>
      <c r="C11" s="562" t="s">
        <v>6902</v>
      </c>
      <c r="D11" s="502"/>
      <c r="E11" s="621" t="s">
        <v>57</v>
      </c>
      <c r="F11" s="813" t="s">
        <v>6903</v>
      </c>
      <c r="G11" s="492" t="s">
        <v>58</v>
      </c>
      <c r="H11" s="621" t="s">
        <v>53</v>
      </c>
      <c r="I11" s="811" t="s">
        <v>6904</v>
      </c>
      <c r="J11" s="492" t="s">
        <v>54</v>
      </c>
      <c r="K11" s="621" t="s">
        <v>3525</v>
      </c>
      <c r="L11" s="811" t="s">
        <v>6905</v>
      </c>
      <c r="M11" s="492" t="s">
        <v>3531</v>
      </c>
      <c r="N11" s="621" t="s">
        <v>455</v>
      </c>
      <c r="O11" s="520" t="s">
        <v>6906</v>
      </c>
      <c r="P11" s="492"/>
      <c r="Q11" s="614"/>
      <c r="R11" s="752" t="s">
        <v>655</v>
      </c>
      <c r="S11" s="520" t="s">
        <v>6907</v>
      </c>
      <c r="T11" s="615"/>
      <c r="U11" s="621" t="s">
        <v>2612</v>
      </c>
      <c r="V11" s="520" t="s">
        <v>6908</v>
      </c>
      <c r="W11" s="500"/>
      <c r="X11" s="500"/>
      <c r="Y11" s="873" t="s">
        <v>59</v>
      </c>
      <c r="BP11" s="485" t="s">
        <v>6909</v>
      </c>
    </row>
    <row r="12" spans="1:68" ht="12.75" customHeight="1">
      <c r="A12" s="489" t="s">
        <v>359</v>
      </c>
      <c r="B12" s="492"/>
      <c r="C12" s="562" t="s">
        <v>6910</v>
      </c>
      <c r="D12" s="502"/>
      <c r="E12" s="621" t="s">
        <v>3259</v>
      </c>
      <c r="F12" s="521" t="s">
        <v>6911</v>
      </c>
      <c r="G12" s="492" t="s">
        <v>59</v>
      </c>
      <c r="H12" s="621" t="s">
        <v>3516</v>
      </c>
      <c r="I12" s="858" t="s">
        <v>6912</v>
      </c>
      <c r="J12" s="492" t="s">
        <v>3519</v>
      </c>
      <c r="K12" s="621" t="s">
        <v>3526</v>
      </c>
      <c r="L12" s="798" t="s">
        <v>6913</v>
      </c>
      <c r="M12" s="544" t="s">
        <v>65</v>
      </c>
      <c r="N12" s="621" t="s">
        <v>162</v>
      </c>
      <c r="O12" s="521" t="s">
        <v>6914</v>
      </c>
      <c r="P12" s="492"/>
      <c r="Q12" s="614"/>
      <c r="R12" s="752"/>
      <c r="S12" s="817"/>
      <c r="T12" s="615"/>
      <c r="U12" s="621" t="s">
        <v>2614</v>
      </c>
      <c r="V12" s="671" t="s">
        <v>6915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6916</v>
      </c>
      <c r="D13" s="489" t="s">
        <v>59</v>
      </c>
      <c r="E13" s="621" t="s">
        <v>60</v>
      </c>
      <c r="F13" s="668" t="s">
        <v>6917</v>
      </c>
      <c r="G13" s="492" t="s">
        <v>59</v>
      </c>
      <c r="H13" s="621" t="s">
        <v>3517</v>
      </c>
      <c r="I13" s="859" t="s">
        <v>6918</v>
      </c>
      <c r="J13" s="492" t="s">
        <v>3519</v>
      </c>
      <c r="K13" s="621" t="s">
        <v>3520</v>
      </c>
      <c r="L13" s="861" t="s">
        <v>6919</v>
      </c>
      <c r="M13" s="492" t="s">
        <v>3522</v>
      </c>
      <c r="N13" s="621" t="s">
        <v>63</v>
      </c>
      <c r="O13" s="478" t="s">
        <v>6920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6921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6922</v>
      </c>
      <c r="G14" s="492"/>
      <c r="H14" s="621" t="s">
        <v>3518</v>
      </c>
      <c r="I14" s="860" t="s">
        <v>6923</v>
      </c>
      <c r="J14" s="492"/>
      <c r="K14" s="621" t="s">
        <v>3521</v>
      </c>
      <c r="L14" s="862" t="s">
        <v>6924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6925</v>
      </c>
      <c r="T14" s="615"/>
      <c r="U14" s="621" t="s">
        <v>2617</v>
      </c>
      <c r="V14" s="671" t="s">
        <v>6926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6927</v>
      </c>
      <c r="D15" s="544" t="s">
        <v>65</v>
      </c>
      <c r="E15" s="621" t="s">
        <v>61</v>
      </c>
      <c r="F15" s="668" t="s">
        <v>6928</v>
      </c>
      <c r="G15" s="489" t="s">
        <v>59</v>
      </c>
      <c r="H15" s="621" t="s">
        <v>67</v>
      </c>
      <c r="I15" s="798" t="s">
        <v>6929</v>
      </c>
      <c r="J15" s="492"/>
      <c r="K15" s="621" t="s">
        <v>3523</v>
      </c>
      <c r="L15" s="862" t="s">
        <v>6930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6931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6932</v>
      </c>
      <c r="G16" s="492"/>
      <c r="H16" s="677" t="s">
        <v>665</v>
      </c>
      <c r="I16" s="519" t="s">
        <v>6933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6934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6935</v>
      </c>
      <c r="D19" s="492" t="s">
        <v>471</v>
      </c>
      <c r="E19" s="590" t="s">
        <v>6936</v>
      </c>
      <c r="F19" s="489" t="s">
        <v>626</v>
      </c>
      <c r="G19" s="692" t="s">
        <v>6937</v>
      </c>
      <c r="H19" s="489" t="s">
        <v>624</v>
      </c>
      <c r="I19" s="590" t="s">
        <v>6938</v>
      </c>
      <c r="J19" s="505" t="s">
        <v>625</v>
      </c>
      <c r="K19" s="692" t="s">
        <v>6939</v>
      </c>
      <c r="L19" s="489" t="s">
        <v>785</v>
      </c>
      <c r="M19" s="518" t="s">
        <v>6940</v>
      </c>
      <c r="N19" s="505" t="s">
        <v>689</v>
      </c>
      <c r="O19" s="518" t="s">
        <v>6941</v>
      </c>
      <c r="P19" s="492"/>
      <c r="Q19" s="614"/>
      <c r="R19" s="492"/>
      <c r="S19" s="590" t="s">
        <v>8874</v>
      </c>
    </row>
    <row r="20" spans="1:44" ht="12.75" customHeight="1">
      <c r="A20" s="499" t="s">
        <v>70</v>
      </c>
      <c r="B20" s="489" t="s">
        <v>504</v>
      </c>
      <c r="C20" s="569" t="s">
        <v>6942</v>
      </c>
      <c r="D20" s="492" t="s">
        <v>471</v>
      </c>
      <c r="E20" s="569" t="s">
        <v>6943</v>
      </c>
      <c r="F20" s="489" t="s">
        <v>626</v>
      </c>
      <c r="G20" s="693" t="s">
        <v>6944</v>
      </c>
      <c r="H20" s="489" t="s">
        <v>624</v>
      </c>
      <c r="I20" s="569" t="s">
        <v>6945</v>
      </c>
      <c r="J20" s="505" t="s">
        <v>625</v>
      </c>
      <c r="K20" s="693" t="s">
        <v>6946</v>
      </c>
      <c r="L20" s="489" t="s">
        <v>785</v>
      </c>
      <c r="M20" s="516" t="s">
        <v>6947</v>
      </c>
      <c r="N20" s="505" t="s">
        <v>689</v>
      </c>
      <c r="O20" s="516" t="s">
        <v>6948</v>
      </c>
      <c r="P20" s="492"/>
      <c r="Q20" s="614"/>
      <c r="R20" s="492"/>
      <c r="S20" s="569" t="s">
        <v>8875</v>
      </c>
    </row>
    <row r="21" spans="1:44" ht="12.75" customHeight="1">
      <c r="A21" s="499" t="s">
        <v>72</v>
      </c>
      <c r="B21" s="489" t="s">
        <v>504</v>
      </c>
      <c r="C21" s="569" t="s">
        <v>6949</v>
      </c>
      <c r="D21" s="492" t="s">
        <v>471</v>
      </c>
      <c r="E21" s="569" t="s">
        <v>6950</v>
      </c>
      <c r="F21" s="489" t="s">
        <v>626</v>
      </c>
      <c r="G21" s="693" t="s">
        <v>6951</v>
      </c>
      <c r="H21" s="489" t="s">
        <v>624</v>
      </c>
      <c r="I21" s="569" t="s">
        <v>6952</v>
      </c>
      <c r="J21" s="505" t="s">
        <v>625</v>
      </c>
      <c r="K21" s="693" t="s">
        <v>6953</v>
      </c>
      <c r="L21" s="489" t="s">
        <v>785</v>
      </c>
      <c r="M21" s="516" t="s">
        <v>6954</v>
      </c>
      <c r="N21" s="505" t="s">
        <v>689</v>
      </c>
      <c r="O21" s="516" t="s">
        <v>6955</v>
      </c>
      <c r="P21" s="492"/>
      <c r="Q21" s="614"/>
      <c r="R21" s="492"/>
      <c r="S21" s="569" t="s">
        <v>8876</v>
      </c>
    </row>
    <row r="22" spans="1:44" ht="12.75" customHeight="1">
      <c r="A22" s="499" t="s">
        <v>74</v>
      </c>
      <c r="B22" s="489" t="s">
        <v>504</v>
      </c>
      <c r="C22" s="569" t="s">
        <v>6956</v>
      </c>
      <c r="D22" s="492" t="s">
        <v>471</v>
      </c>
      <c r="E22" s="569" t="s">
        <v>6957</v>
      </c>
      <c r="F22" s="489" t="s">
        <v>626</v>
      </c>
      <c r="G22" s="693" t="s">
        <v>6958</v>
      </c>
      <c r="H22" s="489" t="s">
        <v>624</v>
      </c>
      <c r="I22" s="569" t="s">
        <v>6959</v>
      </c>
      <c r="J22" s="505" t="s">
        <v>625</v>
      </c>
      <c r="K22" s="693" t="s">
        <v>6960</v>
      </c>
      <c r="L22" s="489" t="s">
        <v>785</v>
      </c>
      <c r="M22" s="516" t="s">
        <v>6961</v>
      </c>
      <c r="N22" s="505" t="s">
        <v>689</v>
      </c>
      <c r="O22" s="516" t="s">
        <v>6962</v>
      </c>
      <c r="P22" s="492"/>
      <c r="Q22" s="614"/>
      <c r="R22" s="492"/>
      <c r="S22" s="569" t="s">
        <v>8877</v>
      </c>
    </row>
    <row r="23" spans="1:44" ht="12.75" customHeight="1">
      <c r="A23" s="499" t="s">
        <v>75</v>
      </c>
      <c r="B23" s="489" t="s">
        <v>504</v>
      </c>
      <c r="C23" s="569" t="s">
        <v>6963</v>
      </c>
      <c r="D23" s="492" t="s">
        <v>471</v>
      </c>
      <c r="E23" s="569" t="s">
        <v>6964</v>
      </c>
      <c r="F23" s="489" t="s">
        <v>626</v>
      </c>
      <c r="G23" s="693" t="s">
        <v>6965</v>
      </c>
      <c r="H23" s="489" t="s">
        <v>624</v>
      </c>
      <c r="I23" s="569" t="s">
        <v>6966</v>
      </c>
      <c r="J23" s="505" t="s">
        <v>625</v>
      </c>
      <c r="K23" s="693" t="s">
        <v>6967</v>
      </c>
      <c r="L23" s="489" t="s">
        <v>785</v>
      </c>
      <c r="M23" s="516" t="s">
        <v>6968</v>
      </c>
      <c r="N23" s="505" t="s">
        <v>689</v>
      </c>
      <c r="O23" s="516" t="s">
        <v>6969</v>
      </c>
      <c r="P23" s="492"/>
      <c r="Q23" s="614"/>
      <c r="R23" s="492"/>
      <c r="S23" s="569" t="s">
        <v>8878</v>
      </c>
    </row>
    <row r="24" spans="1:44" ht="12.75" customHeight="1">
      <c r="A24" s="499" t="s">
        <v>76</v>
      </c>
      <c r="B24" s="505" t="s">
        <v>504</v>
      </c>
      <c r="C24" s="569" t="s">
        <v>6970</v>
      </c>
      <c r="D24" s="492" t="s">
        <v>471</v>
      </c>
      <c r="E24" s="569" t="s">
        <v>6971</v>
      </c>
      <c r="F24" s="489" t="s">
        <v>626</v>
      </c>
      <c r="G24" s="693" t="s">
        <v>6972</v>
      </c>
      <c r="H24" s="489" t="s">
        <v>624</v>
      </c>
      <c r="I24" s="569" t="s">
        <v>6973</v>
      </c>
      <c r="J24" s="505" t="s">
        <v>625</v>
      </c>
      <c r="K24" s="693" t="s">
        <v>6974</v>
      </c>
      <c r="L24" s="489" t="s">
        <v>785</v>
      </c>
      <c r="M24" s="516" t="s">
        <v>6975</v>
      </c>
      <c r="N24" s="505" t="s">
        <v>689</v>
      </c>
      <c r="O24" s="516" t="s">
        <v>6976</v>
      </c>
      <c r="P24" s="492"/>
      <c r="Q24" s="614"/>
      <c r="R24" s="492"/>
      <c r="S24" s="569" t="s">
        <v>8879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6977</v>
      </c>
      <c r="H26" s="805"/>
      <c r="I26" s="805"/>
      <c r="J26" s="804" t="s">
        <v>625</v>
      </c>
      <c r="K26" s="806" t="s">
        <v>6978</v>
      </c>
      <c r="L26" s="805"/>
      <c r="M26" s="805"/>
      <c r="N26" s="747"/>
      <c r="Q26" s="728"/>
      <c r="R26" s="500"/>
      <c r="AR26" s="727" t="s">
        <v>6901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6979</v>
      </c>
      <c r="H27" s="805"/>
      <c r="I27" s="805"/>
      <c r="J27" s="804" t="s">
        <v>625</v>
      </c>
      <c r="K27" s="807" t="s">
        <v>6980</v>
      </c>
      <c r="L27" s="805"/>
      <c r="M27" s="805"/>
      <c r="N27" s="747"/>
      <c r="Q27" s="614"/>
      <c r="AR27" s="727" t="s">
        <v>6909</v>
      </c>
    </row>
    <row r="28" spans="1:44" ht="12.75" customHeight="1">
      <c r="A28" s="499" t="s">
        <v>69</v>
      </c>
      <c r="B28" s="489" t="s">
        <v>504</v>
      </c>
      <c r="C28" s="590" t="s">
        <v>6981</v>
      </c>
      <c r="D28" s="489" t="s">
        <v>471</v>
      </c>
      <c r="E28" s="590" t="s">
        <v>6982</v>
      </c>
      <c r="F28" s="489" t="s">
        <v>626</v>
      </c>
      <c r="G28" s="692" t="s">
        <v>6983</v>
      </c>
      <c r="H28" s="489" t="s">
        <v>624</v>
      </c>
      <c r="I28" s="590" t="s">
        <v>6984</v>
      </c>
      <c r="J28" s="505" t="s">
        <v>625</v>
      </c>
      <c r="K28" s="692" t="s">
        <v>6985</v>
      </c>
      <c r="L28" s="505" t="s">
        <v>785</v>
      </c>
      <c r="M28" s="519" t="s">
        <v>6986</v>
      </c>
      <c r="N28" s="505" t="s">
        <v>689</v>
      </c>
      <c r="O28" s="519" t="s">
        <v>6987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6988</v>
      </c>
      <c r="D29" s="489" t="s">
        <v>471</v>
      </c>
      <c r="E29" s="569" t="s">
        <v>6989</v>
      </c>
      <c r="F29" s="489" t="s">
        <v>626</v>
      </c>
      <c r="G29" s="693" t="s">
        <v>6990</v>
      </c>
      <c r="H29" s="489" t="s">
        <v>624</v>
      </c>
      <c r="I29" s="569" t="s">
        <v>6991</v>
      </c>
      <c r="J29" s="505" t="s">
        <v>625</v>
      </c>
      <c r="K29" s="693" t="s">
        <v>6992</v>
      </c>
      <c r="L29" s="505" t="s">
        <v>785</v>
      </c>
      <c r="M29" s="516" t="s">
        <v>6993</v>
      </c>
      <c r="N29" s="505" t="s">
        <v>689</v>
      </c>
      <c r="O29" s="516" t="s">
        <v>6994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6995</v>
      </c>
      <c r="D30" s="489" t="s">
        <v>471</v>
      </c>
      <c r="E30" s="569" t="s">
        <v>6996</v>
      </c>
      <c r="F30" s="489" t="s">
        <v>626</v>
      </c>
      <c r="G30" s="693" t="s">
        <v>6997</v>
      </c>
      <c r="H30" s="489" t="s">
        <v>624</v>
      </c>
      <c r="I30" s="569" t="s">
        <v>6998</v>
      </c>
      <c r="J30" s="505" t="s">
        <v>625</v>
      </c>
      <c r="K30" s="693" t="s">
        <v>6999</v>
      </c>
      <c r="L30" s="505" t="s">
        <v>785</v>
      </c>
      <c r="M30" s="516" t="s">
        <v>7000</v>
      </c>
      <c r="N30" s="505" t="s">
        <v>689</v>
      </c>
      <c r="O30" s="516" t="s">
        <v>7001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7002</v>
      </c>
      <c r="D31" s="489" t="s">
        <v>471</v>
      </c>
      <c r="E31" s="569" t="s">
        <v>7003</v>
      </c>
      <c r="F31" s="489" t="s">
        <v>626</v>
      </c>
      <c r="G31" s="693" t="s">
        <v>7004</v>
      </c>
      <c r="H31" s="489" t="s">
        <v>624</v>
      </c>
      <c r="I31" s="569" t="s">
        <v>7005</v>
      </c>
      <c r="J31" s="505" t="s">
        <v>625</v>
      </c>
      <c r="K31" s="693" t="s">
        <v>7006</v>
      </c>
      <c r="L31" s="505" t="s">
        <v>785</v>
      </c>
      <c r="M31" s="516" t="s">
        <v>7007</v>
      </c>
      <c r="N31" s="505" t="s">
        <v>689</v>
      </c>
      <c r="O31" s="516" t="s">
        <v>7008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7009</v>
      </c>
      <c r="D32" s="489" t="s">
        <v>471</v>
      </c>
      <c r="E32" s="569" t="s">
        <v>7010</v>
      </c>
      <c r="F32" s="489" t="s">
        <v>626</v>
      </c>
      <c r="G32" s="693" t="s">
        <v>7011</v>
      </c>
      <c r="H32" s="489" t="s">
        <v>624</v>
      </c>
      <c r="I32" s="569" t="s">
        <v>7012</v>
      </c>
      <c r="J32" s="505" t="s">
        <v>625</v>
      </c>
      <c r="K32" s="693" t="s">
        <v>7013</v>
      </c>
      <c r="L32" s="505" t="s">
        <v>785</v>
      </c>
      <c r="M32" s="516" t="s">
        <v>7014</v>
      </c>
      <c r="N32" s="505" t="s">
        <v>689</v>
      </c>
      <c r="O32" s="516" t="s">
        <v>7015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7016</v>
      </c>
      <c r="D33" s="489" t="s">
        <v>471</v>
      </c>
      <c r="E33" s="569" t="s">
        <v>7017</v>
      </c>
      <c r="F33" s="489" t="s">
        <v>626</v>
      </c>
      <c r="G33" s="693" t="s">
        <v>7018</v>
      </c>
      <c r="H33" s="489" t="s">
        <v>624</v>
      </c>
      <c r="I33" s="569" t="s">
        <v>7019</v>
      </c>
      <c r="J33" s="505" t="s">
        <v>625</v>
      </c>
      <c r="K33" s="693" t="s">
        <v>7020</v>
      </c>
      <c r="L33" s="505" t="s">
        <v>785</v>
      </c>
      <c r="M33" s="516" t="s">
        <v>7021</v>
      </c>
      <c r="N33" s="505" t="s">
        <v>689</v>
      </c>
      <c r="O33" s="516" t="s">
        <v>7022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7023</v>
      </c>
      <c r="C37" s="492" t="s">
        <v>21</v>
      </c>
      <c r="D37" s="637" t="s">
        <v>7024</v>
      </c>
      <c r="E37" s="621" t="s">
        <v>74</v>
      </c>
      <c r="F37" s="590" t="s">
        <v>7025</v>
      </c>
      <c r="G37" s="492"/>
      <c r="H37" s="489" t="s">
        <v>21</v>
      </c>
      <c r="I37" s="637" t="s">
        <v>7026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7027</v>
      </c>
      <c r="C38" s="492" t="s">
        <v>21</v>
      </c>
      <c r="D38" s="637" t="s">
        <v>7028</v>
      </c>
      <c r="E38" s="621" t="s">
        <v>75</v>
      </c>
      <c r="F38" s="590" t="s">
        <v>7029</v>
      </c>
      <c r="G38" s="492"/>
      <c r="H38" s="489" t="s">
        <v>21</v>
      </c>
      <c r="I38" s="637" t="s">
        <v>7030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7031</v>
      </c>
      <c r="C39" s="492" t="s">
        <v>21</v>
      </c>
      <c r="D39" s="637" t="s">
        <v>7032</v>
      </c>
      <c r="E39" s="621" t="s">
        <v>76</v>
      </c>
      <c r="F39" s="569" t="s">
        <v>7033</v>
      </c>
      <c r="G39" s="492"/>
      <c r="H39" s="492" t="s">
        <v>21</v>
      </c>
      <c r="I39" s="638" t="s">
        <v>7034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7035</v>
      </c>
      <c r="C44" s="517" t="s">
        <v>7036</v>
      </c>
      <c r="D44" s="513" t="s">
        <v>7037</v>
      </c>
      <c r="E44" s="514" t="s">
        <v>7038</v>
      </c>
      <c r="F44" s="786" t="s">
        <v>7039</v>
      </c>
      <c r="G44" s="793" t="s">
        <v>7040</v>
      </c>
      <c r="H44" s="787" t="s">
        <v>7041</v>
      </c>
      <c r="I44" s="788" t="s">
        <v>7042</v>
      </c>
      <c r="J44" s="788" t="s">
        <v>7043</v>
      </c>
      <c r="K44" s="787" t="s">
        <v>7044</v>
      </c>
      <c r="L44" s="793" t="s">
        <v>7045</v>
      </c>
      <c r="M44" s="788" t="s">
        <v>7046</v>
      </c>
      <c r="N44" s="788" t="s">
        <v>7047</v>
      </c>
      <c r="O44" s="788" t="s">
        <v>7048</v>
      </c>
      <c r="P44" s="874" t="s">
        <v>7049</v>
      </c>
      <c r="Q44" s="613"/>
      <c r="S44" s="730" t="s">
        <v>7050</v>
      </c>
    </row>
    <row r="45" spans="1:19" ht="12.75" customHeight="1">
      <c r="A45" s="496">
        <v>2</v>
      </c>
      <c r="B45" s="512" t="s">
        <v>7051</v>
      </c>
      <c r="C45" s="517" t="s">
        <v>7052</v>
      </c>
      <c r="D45" s="513" t="s">
        <v>7053</v>
      </c>
      <c r="E45" s="514" t="s">
        <v>7054</v>
      </c>
      <c r="F45" s="786" t="s">
        <v>7055</v>
      </c>
      <c r="G45" s="793" t="s">
        <v>7056</v>
      </c>
      <c r="H45" s="787" t="s">
        <v>7057</v>
      </c>
      <c r="I45" s="788" t="s">
        <v>7058</v>
      </c>
      <c r="J45" s="788" t="s">
        <v>7059</v>
      </c>
      <c r="K45" s="787" t="s">
        <v>7060</v>
      </c>
      <c r="L45" s="793" t="s">
        <v>7061</v>
      </c>
      <c r="M45" s="788" t="s">
        <v>7062</v>
      </c>
      <c r="N45" s="788" t="s">
        <v>7063</v>
      </c>
      <c r="O45" s="788" t="s">
        <v>7064</v>
      </c>
      <c r="P45" s="875" t="s">
        <v>7065</v>
      </c>
      <c r="Q45" s="603"/>
      <c r="S45" s="731" t="s">
        <v>7066</v>
      </c>
    </row>
    <row r="46" spans="1:19" ht="12.75" customHeight="1">
      <c r="A46" s="496">
        <v>3</v>
      </c>
      <c r="B46" s="512" t="s">
        <v>7067</v>
      </c>
      <c r="C46" s="517" t="s">
        <v>7068</v>
      </c>
      <c r="D46" s="513" t="s">
        <v>7069</v>
      </c>
      <c r="E46" s="514" t="s">
        <v>7070</v>
      </c>
      <c r="F46" s="786" t="s">
        <v>7071</v>
      </c>
      <c r="G46" s="793" t="s">
        <v>7072</v>
      </c>
      <c r="H46" s="787" t="s">
        <v>7073</v>
      </c>
      <c r="I46" s="788" t="s">
        <v>7074</v>
      </c>
      <c r="J46" s="788" t="s">
        <v>7075</v>
      </c>
      <c r="K46" s="787" t="s">
        <v>7076</v>
      </c>
      <c r="L46" s="793" t="s">
        <v>7077</v>
      </c>
      <c r="M46" s="788" t="s">
        <v>7078</v>
      </c>
      <c r="N46" s="788" t="s">
        <v>7079</v>
      </c>
      <c r="O46" s="788" t="s">
        <v>7080</v>
      </c>
      <c r="P46" s="875" t="s">
        <v>7081</v>
      </c>
      <c r="Q46" s="604"/>
      <c r="S46" s="731" t="s">
        <v>7082</v>
      </c>
    </row>
    <row r="47" spans="1:19" ht="12.75" customHeight="1">
      <c r="A47" s="496">
        <v>4</v>
      </c>
      <c r="B47" s="512" t="s">
        <v>7083</v>
      </c>
      <c r="C47" s="517" t="s">
        <v>7084</v>
      </c>
      <c r="D47" s="513" t="s">
        <v>7085</v>
      </c>
      <c r="E47" s="514" t="s">
        <v>7086</v>
      </c>
      <c r="F47" s="786" t="s">
        <v>7087</v>
      </c>
      <c r="G47" s="793" t="s">
        <v>7088</v>
      </c>
      <c r="H47" s="787" t="s">
        <v>7089</v>
      </c>
      <c r="I47" s="788" t="s">
        <v>7090</v>
      </c>
      <c r="J47" s="788" t="s">
        <v>7091</v>
      </c>
      <c r="K47" s="787" t="s">
        <v>7092</v>
      </c>
      <c r="L47" s="793" t="s">
        <v>7093</v>
      </c>
      <c r="M47" s="788" t="s">
        <v>7094</v>
      </c>
      <c r="N47" s="788" t="s">
        <v>7095</v>
      </c>
      <c r="O47" s="788" t="s">
        <v>7096</v>
      </c>
      <c r="P47" s="875" t="s">
        <v>7097</v>
      </c>
      <c r="Q47" s="604"/>
      <c r="S47" s="731" t="s">
        <v>7098</v>
      </c>
    </row>
    <row r="48" spans="1:19" ht="12.75" customHeight="1">
      <c r="A48" s="496">
        <v>5</v>
      </c>
      <c r="B48" s="512" t="s">
        <v>7099</v>
      </c>
      <c r="C48" s="517" t="s">
        <v>7100</v>
      </c>
      <c r="D48" s="513" t="s">
        <v>7101</v>
      </c>
      <c r="E48" s="514" t="s">
        <v>7102</v>
      </c>
      <c r="F48" s="786" t="s">
        <v>7103</v>
      </c>
      <c r="G48" s="793" t="s">
        <v>7104</v>
      </c>
      <c r="H48" s="787" t="s">
        <v>7105</v>
      </c>
      <c r="I48" s="788" t="s">
        <v>7106</v>
      </c>
      <c r="J48" s="788" t="s">
        <v>7107</v>
      </c>
      <c r="K48" s="787" t="s">
        <v>7108</v>
      </c>
      <c r="L48" s="793" t="s">
        <v>7109</v>
      </c>
      <c r="M48" s="788" t="s">
        <v>7110</v>
      </c>
      <c r="N48" s="788" t="s">
        <v>7111</v>
      </c>
      <c r="O48" s="788" t="s">
        <v>7112</v>
      </c>
      <c r="P48" s="875" t="s">
        <v>7113</v>
      </c>
      <c r="Q48" s="604"/>
      <c r="S48" s="731" t="s">
        <v>7114</v>
      </c>
    </row>
    <row r="49" spans="1:19" ht="12.75" customHeight="1">
      <c r="A49" s="496">
        <v>6</v>
      </c>
      <c r="B49" s="512" t="s">
        <v>7115</v>
      </c>
      <c r="C49" s="517" t="s">
        <v>7116</v>
      </c>
      <c r="D49" s="513" t="s">
        <v>7117</v>
      </c>
      <c r="E49" s="514" t="s">
        <v>7118</v>
      </c>
      <c r="F49" s="786" t="s">
        <v>7119</v>
      </c>
      <c r="G49" s="793" t="s">
        <v>7120</v>
      </c>
      <c r="H49" s="787" t="s">
        <v>7121</v>
      </c>
      <c r="I49" s="788" t="s">
        <v>7122</v>
      </c>
      <c r="J49" s="788" t="s">
        <v>7123</v>
      </c>
      <c r="K49" s="787" t="s">
        <v>7124</v>
      </c>
      <c r="L49" s="793" t="s">
        <v>7125</v>
      </c>
      <c r="M49" s="788" t="s">
        <v>7126</v>
      </c>
      <c r="N49" s="788" t="s">
        <v>7127</v>
      </c>
      <c r="O49" s="788" t="s">
        <v>7128</v>
      </c>
      <c r="P49" s="875" t="s">
        <v>7129</v>
      </c>
      <c r="Q49" s="604"/>
      <c r="S49" s="731" t="s">
        <v>7130</v>
      </c>
    </row>
    <row r="50" spans="1:19" ht="12.75" customHeight="1">
      <c r="A50" s="496">
        <v>7</v>
      </c>
      <c r="B50" s="512" t="s">
        <v>7131</v>
      </c>
      <c r="C50" s="517" t="s">
        <v>7132</v>
      </c>
      <c r="D50" s="513" t="s">
        <v>7133</v>
      </c>
      <c r="E50" s="514" t="s">
        <v>7134</v>
      </c>
      <c r="F50" s="786" t="s">
        <v>7135</v>
      </c>
      <c r="G50" s="793" t="s">
        <v>7136</v>
      </c>
      <c r="H50" s="787" t="s">
        <v>7137</v>
      </c>
      <c r="I50" s="788" t="s">
        <v>7138</v>
      </c>
      <c r="J50" s="788" t="s">
        <v>7139</v>
      </c>
      <c r="K50" s="787" t="s">
        <v>7140</v>
      </c>
      <c r="L50" s="793" t="s">
        <v>7141</v>
      </c>
      <c r="M50" s="788" t="s">
        <v>7142</v>
      </c>
      <c r="N50" s="788" t="s">
        <v>7143</v>
      </c>
      <c r="O50" s="788" t="s">
        <v>7144</v>
      </c>
      <c r="P50" s="875" t="s">
        <v>7145</v>
      </c>
      <c r="Q50" s="604"/>
      <c r="S50" s="731" t="s">
        <v>7146</v>
      </c>
    </row>
    <row r="51" spans="1:19" ht="12.75" customHeight="1">
      <c r="A51" s="496">
        <v>8</v>
      </c>
      <c r="B51" s="512" t="s">
        <v>7147</v>
      </c>
      <c r="C51" s="517" t="s">
        <v>7148</v>
      </c>
      <c r="D51" s="513" t="s">
        <v>7149</v>
      </c>
      <c r="E51" s="514" t="s">
        <v>7150</v>
      </c>
      <c r="F51" s="786" t="s">
        <v>7151</v>
      </c>
      <c r="G51" s="793" t="s">
        <v>7152</v>
      </c>
      <c r="H51" s="787" t="s">
        <v>7153</v>
      </c>
      <c r="I51" s="788" t="s">
        <v>7154</v>
      </c>
      <c r="J51" s="788" t="s">
        <v>7155</v>
      </c>
      <c r="K51" s="787" t="s">
        <v>7156</v>
      </c>
      <c r="L51" s="793" t="s">
        <v>7157</v>
      </c>
      <c r="M51" s="788" t="s">
        <v>7158</v>
      </c>
      <c r="N51" s="788" t="s">
        <v>7159</v>
      </c>
      <c r="O51" s="788" t="s">
        <v>7160</v>
      </c>
      <c r="P51" s="875" t="s">
        <v>7161</v>
      </c>
      <c r="Q51" s="604"/>
      <c r="S51" s="731" t="s">
        <v>7162</v>
      </c>
    </row>
    <row r="52" spans="1:19" ht="12.75" customHeight="1">
      <c r="A52" s="496">
        <v>9</v>
      </c>
      <c r="B52" s="512" t="s">
        <v>7163</v>
      </c>
      <c r="C52" s="517" t="s">
        <v>7164</v>
      </c>
      <c r="D52" s="513" t="s">
        <v>7165</v>
      </c>
      <c r="E52" s="514" t="s">
        <v>7166</v>
      </c>
      <c r="F52" s="786" t="s">
        <v>7167</v>
      </c>
      <c r="G52" s="793" t="s">
        <v>7168</v>
      </c>
      <c r="H52" s="787" t="s">
        <v>7169</v>
      </c>
      <c r="I52" s="788" t="s">
        <v>7170</v>
      </c>
      <c r="J52" s="788" t="s">
        <v>7171</v>
      </c>
      <c r="K52" s="787" t="s">
        <v>7172</v>
      </c>
      <c r="L52" s="793" t="s">
        <v>7173</v>
      </c>
      <c r="M52" s="788" t="s">
        <v>7174</v>
      </c>
      <c r="N52" s="788" t="s">
        <v>7175</v>
      </c>
      <c r="O52" s="788" t="s">
        <v>7176</v>
      </c>
      <c r="P52" s="875" t="s">
        <v>7177</v>
      </c>
      <c r="Q52" s="604"/>
      <c r="S52" s="731" t="s">
        <v>7178</v>
      </c>
    </row>
    <row r="53" spans="1:19" ht="12.75" customHeight="1">
      <c r="A53" s="496">
        <v>10</v>
      </c>
      <c r="B53" s="512" t="s">
        <v>7179</v>
      </c>
      <c r="C53" s="517" t="s">
        <v>7180</v>
      </c>
      <c r="D53" s="513" t="s">
        <v>7181</v>
      </c>
      <c r="E53" s="514" t="s">
        <v>7182</v>
      </c>
      <c r="F53" s="786" t="s">
        <v>7183</v>
      </c>
      <c r="G53" s="793" t="s">
        <v>7184</v>
      </c>
      <c r="H53" s="787" t="s">
        <v>7185</v>
      </c>
      <c r="I53" s="788" t="s">
        <v>7186</v>
      </c>
      <c r="J53" s="788" t="s">
        <v>7187</v>
      </c>
      <c r="K53" s="787" t="s">
        <v>7188</v>
      </c>
      <c r="L53" s="793" t="s">
        <v>7189</v>
      </c>
      <c r="M53" s="788" t="s">
        <v>7190</v>
      </c>
      <c r="N53" s="788" t="s">
        <v>7191</v>
      </c>
      <c r="O53" s="788" t="s">
        <v>7192</v>
      </c>
      <c r="P53" s="875" t="s">
        <v>7193</v>
      </c>
      <c r="Q53" s="604"/>
      <c r="S53" s="731" t="s">
        <v>7194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7195</v>
      </c>
    </row>
    <row r="55" spans="1:19" ht="12.75" customHeight="1">
      <c r="A55" s="496">
        <v>1</v>
      </c>
      <c r="B55" s="512" t="s">
        <v>7196</v>
      </c>
      <c r="C55" s="517" t="s">
        <v>7197</v>
      </c>
      <c r="D55" s="513" t="s">
        <v>7198</v>
      </c>
      <c r="E55" s="514" t="s">
        <v>7199</v>
      </c>
      <c r="F55" s="786"/>
      <c r="G55" s="793"/>
      <c r="H55" s="787" t="s">
        <v>7200</v>
      </c>
      <c r="I55" s="788" t="s">
        <v>7201</v>
      </c>
      <c r="J55" s="788" t="s">
        <v>7202</v>
      </c>
      <c r="K55" s="787" t="s">
        <v>7203</v>
      </c>
      <c r="L55" s="793" t="s">
        <v>7204</v>
      </c>
      <c r="M55" s="788" t="s">
        <v>7205</v>
      </c>
      <c r="N55" s="788" t="s">
        <v>7206</v>
      </c>
      <c r="O55" s="788"/>
      <c r="P55" s="874" t="s">
        <v>7207</v>
      </c>
      <c r="Q55" s="604"/>
    </row>
    <row r="56" spans="1:19" ht="12.75" customHeight="1">
      <c r="A56" s="496">
        <v>2</v>
      </c>
      <c r="B56" s="512" t="s">
        <v>7208</v>
      </c>
      <c r="C56" s="517" t="s">
        <v>7209</v>
      </c>
      <c r="D56" s="513" t="s">
        <v>7210</v>
      </c>
      <c r="E56" s="514" t="s">
        <v>7211</v>
      </c>
      <c r="F56" s="786"/>
      <c r="G56" s="793"/>
      <c r="H56" s="787" t="s">
        <v>7212</v>
      </c>
      <c r="I56" s="788" t="s">
        <v>7213</v>
      </c>
      <c r="J56" s="788" t="s">
        <v>7214</v>
      </c>
      <c r="K56" s="787" t="s">
        <v>7215</v>
      </c>
      <c r="L56" s="793" t="s">
        <v>7216</v>
      </c>
      <c r="M56" s="788" t="s">
        <v>7217</v>
      </c>
      <c r="N56" s="788" t="s">
        <v>7218</v>
      </c>
      <c r="O56" s="788"/>
      <c r="P56" s="875" t="s">
        <v>7219</v>
      </c>
      <c r="Q56" s="604"/>
    </row>
    <row r="57" spans="1:19" ht="12.75" customHeight="1">
      <c r="A57" s="496">
        <v>3</v>
      </c>
      <c r="B57" s="512" t="s">
        <v>7220</v>
      </c>
      <c r="C57" s="517" t="s">
        <v>7221</v>
      </c>
      <c r="D57" s="513" t="s">
        <v>7222</v>
      </c>
      <c r="E57" s="514" t="s">
        <v>7223</v>
      </c>
      <c r="F57" s="786"/>
      <c r="G57" s="793"/>
      <c r="H57" s="787" t="s">
        <v>7224</v>
      </c>
      <c r="I57" s="788" t="s">
        <v>7225</v>
      </c>
      <c r="J57" s="788" t="s">
        <v>7226</v>
      </c>
      <c r="K57" s="787" t="s">
        <v>7227</v>
      </c>
      <c r="L57" s="793" t="s">
        <v>7228</v>
      </c>
      <c r="M57" s="788" t="s">
        <v>7229</v>
      </c>
      <c r="N57" s="788" t="s">
        <v>7230</v>
      </c>
      <c r="O57" s="788"/>
      <c r="P57" s="875" t="s">
        <v>7231</v>
      </c>
      <c r="Q57" s="604"/>
    </row>
    <row r="58" spans="1:19" ht="12.75" customHeight="1">
      <c r="A58" s="496">
        <v>4</v>
      </c>
      <c r="B58" s="512" t="s">
        <v>7232</v>
      </c>
      <c r="C58" s="517" t="s">
        <v>7233</v>
      </c>
      <c r="D58" s="513" t="s">
        <v>7234</v>
      </c>
      <c r="E58" s="514" t="s">
        <v>7235</v>
      </c>
      <c r="F58" s="786"/>
      <c r="G58" s="793"/>
      <c r="H58" s="787" t="s">
        <v>7236</v>
      </c>
      <c r="I58" s="788" t="s">
        <v>7237</v>
      </c>
      <c r="J58" s="788" t="s">
        <v>7238</v>
      </c>
      <c r="K58" s="787" t="s">
        <v>7239</v>
      </c>
      <c r="L58" s="793" t="s">
        <v>7240</v>
      </c>
      <c r="M58" s="788" t="s">
        <v>7241</v>
      </c>
      <c r="N58" s="788" t="s">
        <v>7242</v>
      </c>
      <c r="O58" s="788"/>
      <c r="P58" s="875" t="s">
        <v>7243</v>
      </c>
      <c r="Q58" s="604"/>
    </row>
    <row r="59" spans="1:19" ht="12.75" customHeight="1">
      <c r="A59" s="496">
        <v>5</v>
      </c>
      <c r="B59" s="512" t="s">
        <v>7244</v>
      </c>
      <c r="C59" s="517" t="s">
        <v>7245</v>
      </c>
      <c r="D59" s="513" t="s">
        <v>7246</v>
      </c>
      <c r="E59" s="514" t="s">
        <v>7247</v>
      </c>
      <c r="F59" s="786"/>
      <c r="G59" s="793"/>
      <c r="H59" s="787" t="s">
        <v>7248</v>
      </c>
      <c r="I59" s="788" t="s">
        <v>7249</v>
      </c>
      <c r="J59" s="788" t="s">
        <v>7250</v>
      </c>
      <c r="K59" s="787" t="s">
        <v>7251</v>
      </c>
      <c r="L59" s="793" t="s">
        <v>7252</v>
      </c>
      <c r="M59" s="788" t="s">
        <v>7253</v>
      </c>
      <c r="N59" s="788" t="s">
        <v>7254</v>
      </c>
      <c r="O59" s="788"/>
      <c r="P59" s="875" t="s">
        <v>7255</v>
      </c>
      <c r="Q59" s="604"/>
    </row>
    <row r="60" spans="1:19" ht="12.75" customHeight="1">
      <c r="A60" s="496">
        <v>6</v>
      </c>
      <c r="B60" s="512" t="s">
        <v>7256</v>
      </c>
      <c r="C60" s="517" t="s">
        <v>7257</v>
      </c>
      <c r="D60" s="513" t="s">
        <v>7258</v>
      </c>
      <c r="E60" s="514" t="s">
        <v>7259</v>
      </c>
      <c r="F60" s="786"/>
      <c r="G60" s="793"/>
      <c r="H60" s="787" t="s">
        <v>7260</v>
      </c>
      <c r="I60" s="788" t="s">
        <v>7261</v>
      </c>
      <c r="J60" s="788" t="s">
        <v>7262</v>
      </c>
      <c r="K60" s="787" t="s">
        <v>7263</v>
      </c>
      <c r="L60" s="793" t="s">
        <v>7264</v>
      </c>
      <c r="M60" s="788" t="s">
        <v>7265</v>
      </c>
      <c r="N60" s="788" t="s">
        <v>7266</v>
      </c>
      <c r="O60" s="788"/>
      <c r="P60" s="875" t="s">
        <v>7267</v>
      </c>
      <c r="Q60" s="604"/>
    </row>
    <row r="61" spans="1:19" ht="12.75" customHeight="1">
      <c r="A61" s="496">
        <v>7</v>
      </c>
      <c r="B61" s="512" t="s">
        <v>7268</v>
      </c>
      <c r="C61" s="517" t="s">
        <v>7269</v>
      </c>
      <c r="D61" s="513" t="s">
        <v>7270</v>
      </c>
      <c r="E61" s="514" t="s">
        <v>7271</v>
      </c>
      <c r="F61" s="786"/>
      <c r="G61" s="793"/>
      <c r="H61" s="787" t="s">
        <v>7272</v>
      </c>
      <c r="I61" s="788" t="s">
        <v>7273</v>
      </c>
      <c r="J61" s="788" t="s">
        <v>7274</v>
      </c>
      <c r="K61" s="787" t="s">
        <v>7275</v>
      </c>
      <c r="L61" s="793" t="s">
        <v>7276</v>
      </c>
      <c r="M61" s="788" t="s">
        <v>7277</v>
      </c>
      <c r="N61" s="788" t="s">
        <v>7278</v>
      </c>
      <c r="O61" s="788"/>
      <c r="P61" s="875" t="s">
        <v>7279</v>
      </c>
      <c r="Q61" s="604"/>
    </row>
    <row r="62" spans="1:19" ht="12.75" customHeight="1">
      <c r="A62" s="496">
        <v>8</v>
      </c>
      <c r="B62" s="512" t="s">
        <v>7280</v>
      </c>
      <c r="C62" s="517" t="s">
        <v>7281</v>
      </c>
      <c r="D62" s="513" t="s">
        <v>7282</v>
      </c>
      <c r="E62" s="514" t="s">
        <v>7283</v>
      </c>
      <c r="F62" s="786"/>
      <c r="G62" s="793"/>
      <c r="H62" s="787" t="s">
        <v>7284</v>
      </c>
      <c r="I62" s="788" t="s">
        <v>7285</v>
      </c>
      <c r="J62" s="788" t="s">
        <v>7286</v>
      </c>
      <c r="K62" s="787" t="s">
        <v>7287</v>
      </c>
      <c r="L62" s="793" t="s">
        <v>7288</v>
      </c>
      <c r="M62" s="788" t="s">
        <v>7289</v>
      </c>
      <c r="N62" s="788" t="s">
        <v>7290</v>
      </c>
      <c r="O62" s="788"/>
      <c r="P62" s="875" t="s">
        <v>7291</v>
      </c>
      <c r="Q62" s="604"/>
    </row>
    <row r="63" spans="1:19" ht="12.75" customHeight="1">
      <c r="A63" s="496">
        <v>9</v>
      </c>
      <c r="B63" s="512" t="s">
        <v>7292</v>
      </c>
      <c r="C63" s="517" t="s">
        <v>7293</v>
      </c>
      <c r="D63" s="513" t="s">
        <v>7294</v>
      </c>
      <c r="E63" s="514" t="s">
        <v>7295</v>
      </c>
      <c r="F63" s="786"/>
      <c r="G63" s="793"/>
      <c r="H63" s="787" t="s">
        <v>7296</v>
      </c>
      <c r="I63" s="788" t="s">
        <v>7297</v>
      </c>
      <c r="J63" s="788" t="s">
        <v>7298</v>
      </c>
      <c r="K63" s="787" t="s">
        <v>7299</v>
      </c>
      <c r="L63" s="793" t="s">
        <v>7300</v>
      </c>
      <c r="M63" s="788" t="s">
        <v>7301</v>
      </c>
      <c r="N63" s="788" t="s">
        <v>7302</v>
      </c>
      <c r="O63" s="788"/>
      <c r="P63" s="875" t="s">
        <v>7303</v>
      </c>
      <c r="Q63" s="604"/>
    </row>
    <row r="64" spans="1:19" ht="12.75" customHeight="1">
      <c r="A64" s="496">
        <v>10</v>
      </c>
      <c r="B64" s="512" t="s">
        <v>7304</v>
      </c>
      <c r="C64" s="517" t="s">
        <v>7305</v>
      </c>
      <c r="D64" s="513" t="s">
        <v>7306</v>
      </c>
      <c r="E64" s="514" t="s">
        <v>7307</v>
      </c>
      <c r="F64" s="786"/>
      <c r="G64" s="793"/>
      <c r="H64" s="787" t="s">
        <v>7308</v>
      </c>
      <c r="I64" s="788" t="s">
        <v>7309</v>
      </c>
      <c r="J64" s="788" t="s">
        <v>7310</v>
      </c>
      <c r="K64" s="787" t="s">
        <v>7311</v>
      </c>
      <c r="L64" s="793" t="s">
        <v>7312</v>
      </c>
      <c r="M64" s="788" t="s">
        <v>7313</v>
      </c>
      <c r="N64" s="788" t="s">
        <v>7314</v>
      </c>
      <c r="O64" s="788"/>
      <c r="P64" s="875" t="s">
        <v>7315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7316</v>
      </c>
      <c r="C66" s="517" t="s">
        <v>7317</v>
      </c>
      <c r="D66" s="513" t="s">
        <v>7318</v>
      </c>
      <c r="E66" s="514" t="s">
        <v>7319</v>
      </c>
      <c r="F66" s="787" t="s">
        <v>7320</v>
      </c>
      <c r="G66" s="793" t="s">
        <v>7321</v>
      </c>
      <c r="H66" s="787" t="s">
        <v>7322</v>
      </c>
      <c r="I66" s="788" t="s">
        <v>7323</v>
      </c>
      <c r="J66" s="788" t="s">
        <v>7324</v>
      </c>
      <c r="K66" s="787" t="s">
        <v>7325</v>
      </c>
      <c r="L66" s="793" t="s">
        <v>7326</v>
      </c>
      <c r="M66" s="788" t="s">
        <v>7327</v>
      </c>
      <c r="N66" s="788" t="s">
        <v>7328</v>
      </c>
      <c r="O66" s="788" t="s">
        <v>7329</v>
      </c>
      <c r="P66" s="875" t="s">
        <v>7330</v>
      </c>
      <c r="Q66" s="604"/>
    </row>
    <row r="67" spans="1:29" ht="12.75" hidden="1" customHeight="1">
      <c r="A67" s="496">
        <v>2</v>
      </c>
      <c r="B67" s="512" t="s">
        <v>7331</v>
      </c>
      <c r="C67" s="517" t="s">
        <v>7332</v>
      </c>
      <c r="D67" s="513" t="s">
        <v>7333</v>
      </c>
      <c r="E67" s="514" t="s">
        <v>7334</v>
      </c>
      <c r="F67" s="787" t="s">
        <v>7335</v>
      </c>
      <c r="G67" s="793" t="s">
        <v>7336</v>
      </c>
      <c r="H67" s="787" t="s">
        <v>7337</v>
      </c>
      <c r="I67" s="788" t="s">
        <v>7338</v>
      </c>
      <c r="J67" s="788" t="s">
        <v>7339</v>
      </c>
      <c r="K67" s="787" t="s">
        <v>7340</v>
      </c>
      <c r="L67" s="793" t="s">
        <v>7341</v>
      </c>
      <c r="M67" s="788" t="s">
        <v>7342</v>
      </c>
      <c r="N67" s="788" t="s">
        <v>7343</v>
      </c>
      <c r="O67" s="788" t="s">
        <v>7344</v>
      </c>
      <c r="P67" s="875" t="s">
        <v>7345</v>
      </c>
      <c r="Q67" s="604"/>
    </row>
    <row r="68" spans="1:29" ht="12.75" hidden="1" customHeight="1">
      <c r="A68" s="496">
        <v>3</v>
      </c>
      <c r="B68" s="512" t="s">
        <v>7346</v>
      </c>
      <c r="C68" s="517" t="s">
        <v>7347</v>
      </c>
      <c r="D68" s="513" t="s">
        <v>7348</v>
      </c>
      <c r="E68" s="514" t="s">
        <v>7349</v>
      </c>
      <c r="F68" s="787" t="s">
        <v>7350</v>
      </c>
      <c r="G68" s="793" t="s">
        <v>7351</v>
      </c>
      <c r="H68" s="787" t="s">
        <v>7352</v>
      </c>
      <c r="I68" s="788" t="s">
        <v>7353</v>
      </c>
      <c r="J68" s="788" t="s">
        <v>7354</v>
      </c>
      <c r="K68" s="787" t="s">
        <v>7355</v>
      </c>
      <c r="L68" s="793" t="s">
        <v>7356</v>
      </c>
      <c r="M68" s="788" t="s">
        <v>7357</v>
      </c>
      <c r="N68" s="788" t="s">
        <v>7358</v>
      </c>
      <c r="O68" s="788" t="s">
        <v>7359</v>
      </c>
      <c r="P68" s="875" t="s">
        <v>7360</v>
      </c>
      <c r="Q68" s="604"/>
    </row>
    <row r="69" spans="1:29" ht="12.75" hidden="1" customHeight="1">
      <c r="A69" s="496">
        <v>4</v>
      </c>
      <c r="B69" s="512" t="s">
        <v>7361</v>
      </c>
      <c r="C69" s="517" t="s">
        <v>7362</v>
      </c>
      <c r="D69" s="513" t="s">
        <v>7363</v>
      </c>
      <c r="E69" s="514" t="s">
        <v>7364</v>
      </c>
      <c r="F69" s="787" t="s">
        <v>7365</v>
      </c>
      <c r="G69" s="793" t="s">
        <v>7366</v>
      </c>
      <c r="H69" s="787" t="s">
        <v>7367</v>
      </c>
      <c r="I69" s="788" t="s">
        <v>7368</v>
      </c>
      <c r="J69" s="788" t="s">
        <v>7369</v>
      </c>
      <c r="K69" s="787" t="s">
        <v>7370</v>
      </c>
      <c r="L69" s="793" t="s">
        <v>7371</v>
      </c>
      <c r="M69" s="788" t="s">
        <v>7372</v>
      </c>
      <c r="N69" s="788" t="s">
        <v>7373</v>
      </c>
      <c r="O69" s="788" t="s">
        <v>7374</v>
      </c>
      <c r="P69" s="875" t="s">
        <v>7375</v>
      </c>
      <c r="Q69" s="604"/>
    </row>
    <row r="70" spans="1:29" ht="12.75" hidden="1" customHeight="1">
      <c r="A70" s="818">
        <v>5</v>
      </c>
      <c r="B70" s="512" t="s">
        <v>7376</v>
      </c>
      <c r="C70" s="517" t="s">
        <v>7377</v>
      </c>
      <c r="D70" s="513" t="s">
        <v>7378</v>
      </c>
      <c r="E70" s="514" t="s">
        <v>7379</v>
      </c>
      <c r="F70" s="787" t="s">
        <v>7380</v>
      </c>
      <c r="G70" s="793" t="s">
        <v>7381</v>
      </c>
      <c r="H70" s="787" t="s">
        <v>7382</v>
      </c>
      <c r="I70" s="788" t="s">
        <v>7383</v>
      </c>
      <c r="J70" s="788" t="s">
        <v>7384</v>
      </c>
      <c r="K70" s="787" t="s">
        <v>7385</v>
      </c>
      <c r="L70" s="793" t="s">
        <v>7386</v>
      </c>
      <c r="M70" s="788" t="s">
        <v>7387</v>
      </c>
      <c r="N70" s="788" t="s">
        <v>7388</v>
      </c>
      <c r="O70" s="788" t="s">
        <v>7389</v>
      </c>
      <c r="P70" s="875" t="s">
        <v>7390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7391</v>
      </c>
      <c r="C72" s="517" t="s">
        <v>7392</v>
      </c>
      <c r="D72" s="513" t="s">
        <v>7393</v>
      </c>
      <c r="E72" s="514" t="s">
        <v>7394</v>
      </c>
      <c r="F72" s="786" t="s">
        <v>7395</v>
      </c>
      <c r="G72" s="795" t="s">
        <v>7396</v>
      </c>
      <c r="H72" s="786" t="s">
        <v>7397</v>
      </c>
      <c r="I72" s="786" t="s">
        <v>7398</v>
      </c>
      <c r="J72" s="786" t="s">
        <v>7399</v>
      </c>
      <c r="K72" s="786" t="s">
        <v>7400</v>
      </c>
      <c r="L72" s="795" t="s">
        <v>7401</v>
      </c>
      <c r="M72" s="786" t="s">
        <v>7402</v>
      </c>
      <c r="N72" s="786" t="s">
        <v>7403</v>
      </c>
      <c r="O72" s="786" t="s">
        <v>7404</v>
      </c>
      <c r="P72" s="877" t="s">
        <v>7405</v>
      </c>
      <c r="Q72" s="604"/>
    </row>
    <row r="73" spans="1:29" ht="12.75" customHeight="1">
      <c r="A73" s="496">
        <v>2</v>
      </c>
      <c r="B73" s="512" t="s">
        <v>7406</v>
      </c>
      <c r="C73" s="517" t="s">
        <v>7407</v>
      </c>
      <c r="D73" s="513" t="s">
        <v>7408</v>
      </c>
      <c r="E73" s="514" t="s">
        <v>7409</v>
      </c>
      <c r="F73" s="786" t="s">
        <v>7410</v>
      </c>
      <c r="G73" s="795" t="s">
        <v>7411</v>
      </c>
      <c r="H73" s="786" t="s">
        <v>7412</v>
      </c>
      <c r="I73" s="786" t="s">
        <v>7413</v>
      </c>
      <c r="J73" s="786" t="s">
        <v>7414</v>
      </c>
      <c r="K73" s="786" t="s">
        <v>7415</v>
      </c>
      <c r="L73" s="795" t="s">
        <v>7416</v>
      </c>
      <c r="M73" s="786" t="s">
        <v>7417</v>
      </c>
      <c r="N73" s="786" t="s">
        <v>7418</v>
      </c>
      <c r="O73" s="786" t="s">
        <v>7419</v>
      </c>
      <c r="P73" s="878" t="s">
        <v>7420</v>
      </c>
      <c r="Q73" s="604"/>
    </row>
    <row r="74" spans="1:29" ht="12.75" customHeight="1">
      <c r="A74" s="496">
        <v>3</v>
      </c>
      <c r="B74" s="512" t="s">
        <v>7421</v>
      </c>
      <c r="C74" s="517" t="s">
        <v>7422</v>
      </c>
      <c r="D74" s="513" t="s">
        <v>7423</v>
      </c>
      <c r="E74" s="514" t="s">
        <v>7424</v>
      </c>
      <c r="F74" s="786" t="s">
        <v>7425</v>
      </c>
      <c r="G74" s="795" t="s">
        <v>7426</v>
      </c>
      <c r="H74" s="786" t="s">
        <v>7427</v>
      </c>
      <c r="I74" s="786" t="s">
        <v>7428</v>
      </c>
      <c r="J74" s="786" t="s">
        <v>7429</v>
      </c>
      <c r="K74" s="786" t="s">
        <v>7430</v>
      </c>
      <c r="L74" s="795" t="s">
        <v>7431</v>
      </c>
      <c r="M74" s="786" t="s">
        <v>7432</v>
      </c>
      <c r="N74" s="786" t="s">
        <v>7433</v>
      </c>
      <c r="O74" s="786" t="s">
        <v>7434</v>
      </c>
      <c r="P74" s="878" t="s">
        <v>7435</v>
      </c>
      <c r="Q74" s="604"/>
    </row>
    <row r="75" spans="1:29" ht="12.75" customHeight="1">
      <c r="A75" s="496">
        <v>4</v>
      </c>
      <c r="B75" s="512" t="s">
        <v>7436</v>
      </c>
      <c r="C75" s="517" t="s">
        <v>7437</v>
      </c>
      <c r="D75" s="513" t="s">
        <v>7438</v>
      </c>
      <c r="E75" s="514" t="s">
        <v>7439</v>
      </c>
      <c r="F75" s="786" t="s">
        <v>7440</v>
      </c>
      <c r="G75" s="795" t="s">
        <v>7441</v>
      </c>
      <c r="H75" s="786" t="s">
        <v>7442</v>
      </c>
      <c r="I75" s="786" t="s">
        <v>7443</v>
      </c>
      <c r="J75" s="786" t="s">
        <v>7444</v>
      </c>
      <c r="K75" s="786" t="s">
        <v>7445</v>
      </c>
      <c r="L75" s="795" t="s">
        <v>7446</v>
      </c>
      <c r="M75" s="786" t="s">
        <v>7447</v>
      </c>
      <c r="N75" s="786" t="s">
        <v>7448</v>
      </c>
      <c r="O75" s="786" t="s">
        <v>7449</v>
      </c>
      <c r="P75" s="878" t="s">
        <v>7450</v>
      </c>
      <c r="Q75" s="604"/>
    </row>
    <row r="76" spans="1:29" ht="12.75" customHeight="1">
      <c r="A76" s="496">
        <v>5</v>
      </c>
      <c r="B76" s="512" t="s">
        <v>7451</v>
      </c>
      <c r="C76" s="517" t="s">
        <v>7452</v>
      </c>
      <c r="D76" s="513" t="s">
        <v>7453</v>
      </c>
      <c r="E76" s="514" t="s">
        <v>7454</v>
      </c>
      <c r="F76" s="786" t="s">
        <v>7455</v>
      </c>
      <c r="G76" s="795" t="s">
        <v>7456</v>
      </c>
      <c r="H76" s="786" t="s">
        <v>7457</v>
      </c>
      <c r="I76" s="786" t="s">
        <v>7458</v>
      </c>
      <c r="J76" s="786" t="s">
        <v>7459</v>
      </c>
      <c r="K76" s="786" t="s">
        <v>7460</v>
      </c>
      <c r="L76" s="795" t="s">
        <v>7461</v>
      </c>
      <c r="M76" s="786" t="s">
        <v>7462</v>
      </c>
      <c r="N76" s="786" t="s">
        <v>7463</v>
      </c>
      <c r="O76" s="786" t="s">
        <v>7464</v>
      </c>
      <c r="P76" s="879" t="s">
        <v>7465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7466</v>
      </c>
      <c r="C78" s="517" t="s">
        <v>7467</v>
      </c>
      <c r="D78" s="513" t="s">
        <v>7468</v>
      </c>
      <c r="E78" s="514" t="s">
        <v>7469</v>
      </c>
      <c r="F78" s="786" t="s">
        <v>7470</v>
      </c>
      <c r="G78" s="795" t="s">
        <v>7471</v>
      </c>
      <c r="H78" s="787" t="s">
        <v>7472</v>
      </c>
      <c r="I78" s="788" t="s">
        <v>7473</v>
      </c>
      <c r="J78" s="788" t="s">
        <v>7474</v>
      </c>
      <c r="K78" s="787" t="s">
        <v>7475</v>
      </c>
      <c r="L78" s="793" t="s">
        <v>7476</v>
      </c>
      <c r="M78" s="788" t="s">
        <v>7477</v>
      </c>
      <c r="N78" s="788" t="s">
        <v>7478</v>
      </c>
      <c r="O78" s="788" t="s">
        <v>7479</v>
      </c>
      <c r="P78" s="875" t="s">
        <v>7480</v>
      </c>
      <c r="Q78" s="604"/>
      <c r="R78" s="866" t="s">
        <v>7481</v>
      </c>
      <c r="S78" s="866" t="s">
        <v>7482</v>
      </c>
      <c r="T78" s="866" t="s">
        <v>7483</v>
      </c>
      <c r="U78" s="866" t="s">
        <v>7484</v>
      </c>
      <c r="V78" s="866" t="s">
        <v>7485</v>
      </c>
      <c r="W78" s="517" t="s">
        <v>7467</v>
      </c>
      <c r="X78" s="517" t="s">
        <v>7467</v>
      </c>
      <c r="Y78" s="517" t="s">
        <v>7486</v>
      </c>
      <c r="Z78" s="866" t="s">
        <v>7487</v>
      </c>
      <c r="AA78" s="866" t="s">
        <v>7488</v>
      </c>
      <c r="AB78" s="866" t="s">
        <v>7489</v>
      </c>
      <c r="AC78" s="869" t="s">
        <v>7490</v>
      </c>
    </row>
    <row r="79" spans="1:29" ht="12.75" customHeight="1">
      <c r="A79" s="496">
        <v>2</v>
      </c>
      <c r="B79" s="512" t="s">
        <v>7491</v>
      </c>
      <c r="C79" s="517" t="s">
        <v>7492</v>
      </c>
      <c r="D79" s="513" t="s">
        <v>7493</v>
      </c>
      <c r="E79" s="514" t="s">
        <v>7494</v>
      </c>
      <c r="F79" s="786" t="s">
        <v>7495</v>
      </c>
      <c r="G79" s="795" t="s">
        <v>7496</v>
      </c>
      <c r="H79" s="787" t="s">
        <v>7497</v>
      </c>
      <c r="I79" s="788" t="s">
        <v>7498</v>
      </c>
      <c r="J79" s="788" t="s">
        <v>7499</v>
      </c>
      <c r="K79" s="787" t="s">
        <v>7500</v>
      </c>
      <c r="L79" s="793" t="s">
        <v>7501</v>
      </c>
      <c r="M79" s="788" t="s">
        <v>7502</v>
      </c>
      <c r="N79" s="788" t="s">
        <v>7503</v>
      </c>
      <c r="O79" s="788" t="s">
        <v>7504</v>
      </c>
      <c r="P79" s="875" t="s">
        <v>7505</v>
      </c>
      <c r="Q79" s="604"/>
      <c r="R79" s="866" t="s">
        <v>7506</v>
      </c>
      <c r="S79" s="866" t="s">
        <v>7507</v>
      </c>
      <c r="T79" s="866" t="s">
        <v>7508</v>
      </c>
      <c r="U79" s="866" t="s">
        <v>7509</v>
      </c>
      <c r="V79" s="866" t="s">
        <v>7510</v>
      </c>
      <c r="W79" s="517" t="s">
        <v>7492</v>
      </c>
      <c r="X79" s="517" t="s">
        <v>7492</v>
      </c>
      <c r="Y79" s="517" t="s">
        <v>7511</v>
      </c>
      <c r="Z79" s="866" t="s">
        <v>7512</v>
      </c>
      <c r="AA79" s="866" t="s">
        <v>7513</v>
      </c>
      <c r="AB79" s="866" t="s">
        <v>7514</v>
      </c>
      <c r="AC79" s="870" t="s">
        <v>7515</v>
      </c>
    </row>
    <row r="80" spans="1:29" ht="12.75" customHeight="1">
      <c r="A80" s="496">
        <v>3</v>
      </c>
      <c r="B80" s="512" t="s">
        <v>7516</v>
      </c>
      <c r="C80" s="517" t="s">
        <v>7517</v>
      </c>
      <c r="D80" s="513" t="s">
        <v>7518</v>
      </c>
      <c r="E80" s="514" t="s">
        <v>7519</v>
      </c>
      <c r="F80" s="786" t="s">
        <v>7520</v>
      </c>
      <c r="G80" s="795" t="s">
        <v>7521</v>
      </c>
      <c r="H80" s="787" t="s">
        <v>7522</v>
      </c>
      <c r="I80" s="788" t="s">
        <v>7523</v>
      </c>
      <c r="J80" s="788" t="s">
        <v>7524</v>
      </c>
      <c r="K80" s="787" t="s">
        <v>7525</v>
      </c>
      <c r="L80" s="793" t="s">
        <v>7526</v>
      </c>
      <c r="M80" s="788" t="s">
        <v>7527</v>
      </c>
      <c r="N80" s="788" t="s">
        <v>7528</v>
      </c>
      <c r="O80" s="788" t="s">
        <v>7529</v>
      </c>
      <c r="P80" s="875" t="s">
        <v>7530</v>
      </c>
      <c r="Q80" s="604"/>
      <c r="R80" s="866" t="s">
        <v>7531</v>
      </c>
      <c r="S80" s="866" t="s">
        <v>7532</v>
      </c>
      <c r="T80" s="866" t="s">
        <v>7533</v>
      </c>
      <c r="U80" s="866" t="s">
        <v>7534</v>
      </c>
      <c r="V80" s="866" t="s">
        <v>7535</v>
      </c>
      <c r="W80" s="517" t="s">
        <v>7517</v>
      </c>
      <c r="X80" s="517" t="s">
        <v>7517</v>
      </c>
      <c r="Y80" s="517" t="s">
        <v>7536</v>
      </c>
      <c r="Z80" s="866" t="s">
        <v>7537</v>
      </c>
      <c r="AA80" s="866" t="s">
        <v>7538</v>
      </c>
      <c r="AB80" s="866" t="s">
        <v>7539</v>
      </c>
      <c r="AC80" s="870" t="s">
        <v>7540</v>
      </c>
    </row>
    <row r="81" spans="1:30" ht="12.75" customHeight="1">
      <c r="A81" s="496">
        <v>4</v>
      </c>
      <c r="B81" s="512" t="s">
        <v>7541</v>
      </c>
      <c r="C81" s="517" t="s">
        <v>7542</v>
      </c>
      <c r="D81" s="513" t="s">
        <v>7543</v>
      </c>
      <c r="E81" s="514" t="s">
        <v>7544</v>
      </c>
      <c r="F81" s="786" t="s">
        <v>7545</v>
      </c>
      <c r="G81" s="795" t="s">
        <v>7546</v>
      </c>
      <c r="H81" s="787" t="s">
        <v>7547</v>
      </c>
      <c r="I81" s="788" t="s">
        <v>7548</v>
      </c>
      <c r="J81" s="788" t="s">
        <v>7549</v>
      </c>
      <c r="K81" s="787" t="s">
        <v>7550</v>
      </c>
      <c r="L81" s="793" t="s">
        <v>7551</v>
      </c>
      <c r="M81" s="788" t="s">
        <v>7552</v>
      </c>
      <c r="N81" s="788" t="s">
        <v>7553</v>
      </c>
      <c r="O81" s="788" t="s">
        <v>7554</v>
      </c>
      <c r="P81" s="875" t="s">
        <v>7555</v>
      </c>
      <c r="Q81" s="604"/>
      <c r="R81" s="866" t="s">
        <v>7556</v>
      </c>
      <c r="S81" s="866" t="s">
        <v>7557</v>
      </c>
      <c r="T81" s="866" t="s">
        <v>7558</v>
      </c>
      <c r="U81" s="866" t="s">
        <v>7559</v>
      </c>
      <c r="V81" s="866" t="s">
        <v>7560</v>
      </c>
      <c r="W81" s="517" t="s">
        <v>7542</v>
      </c>
      <c r="X81" s="517" t="s">
        <v>7542</v>
      </c>
      <c r="Y81" s="517" t="s">
        <v>7561</v>
      </c>
      <c r="Z81" s="866" t="s">
        <v>7562</v>
      </c>
      <c r="AA81" s="866" t="s">
        <v>7563</v>
      </c>
      <c r="AB81" s="866" t="s">
        <v>7564</v>
      </c>
      <c r="AC81" s="870" t="s">
        <v>7565</v>
      </c>
    </row>
    <row r="82" spans="1:30" ht="12.75" customHeight="1">
      <c r="A82" s="496">
        <v>5</v>
      </c>
      <c r="B82" s="512" t="s">
        <v>7566</v>
      </c>
      <c r="C82" s="517" t="s">
        <v>7567</v>
      </c>
      <c r="D82" s="513" t="s">
        <v>7568</v>
      </c>
      <c r="E82" s="514" t="s">
        <v>7569</v>
      </c>
      <c r="F82" s="786" t="s">
        <v>7570</v>
      </c>
      <c r="G82" s="795" t="s">
        <v>7571</v>
      </c>
      <c r="H82" s="787" t="s">
        <v>7572</v>
      </c>
      <c r="I82" s="788" t="s">
        <v>7573</v>
      </c>
      <c r="J82" s="788" t="s">
        <v>7574</v>
      </c>
      <c r="K82" s="787" t="s">
        <v>7575</v>
      </c>
      <c r="L82" s="793" t="s">
        <v>7576</v>
      </c>
      <c r="M82" s="788" t="s">
        <v>7577</v>
      </c>
      <c r="N82" s="788" t="s">
        <v>7578</v>
      </c>
      <c r="O82" s="788" t="s">
        <v>7579</v>
      </c>
      <c r="P82" s="875" t="s">
        <v>7580</v>
      </c>
      <c r="Q82" s="604"/>
      <c r="R82" s="866" t="s">
        <v>7581</v>
      </c>
      <c r="S82" s="866" t="s">
        <v>7582</v>
      </c>
      <c r="T82" s="866" t="s">
        <v>7583</v>
      </c>
      <c r="U82" s="866" t="s">
        <v>7584</v>
      </c>
      <c r="V82" s="866" t="s">
        <v>7585</v>
      </c>
      <c r="W82" s="517" t="s">
        <v>7567</v>
      </c>
      <c r="X82" s="517" t="s">
        <v>7567</v>
      </c>
      <c r="Y82" s="517" t="s">
        <v>7586</v>
      </c>
      <c r="Z82" s="866" t="s">
        <v>7587</v>
      </c>
      <c r="AA82" s="866" t="s">
        <v>7588</v>
      </c>
      <c r="AB82" s="866" t="s">
        <v>7589</v>
      </c>
      <c r="AC82" s="870" t="s">
        <v>7590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7591</v>
      </c>
      <c r="C84" s="517" t="s">
        <v>7592</v>
      </c>
      <c r="D84" s="513" t="s">
        <v>7593</v>
      </c>
      <c r="E84" s="514" t="s">
        <v>7594</v>
      </c>
      <c r="F84" s="786" t="s">
        <v>7595</v>
      </c>
      <c r="G84" s="795" t="s">
        <v>7596</v>
      </c>
      <c r="H84" s="787" t="s">
        <v>7597</v>
      </c>
      <c r="I84" s="788" t="s">
        <v>7598</v>
      </c>
      <c r="J84" s="788" t="s">
        <v>7599</v>
      </c>
      <c r="K84" s="787" t="s">
        <v>7600</v>
      </c>
      <c r="L84" s="793" t="s">
        <v>7601</v>
      </c>
      <c r="M84" s="788" t="s">
        <v>7602</v>
      </c>
      <c r="N84" s="788" t="s">
        <v>7603</v>
      </c>
      <c r="O84" s="788"/>
      <c r="P84" s="875" t="s">
        <v>7604</v>
      </c>
      <c r="Q84" s="604"/>
      <c r="R84" s="866" t="s">
        <v>7605</v>
      </c>
      <c r="S84" s="866" t="s">
        <v>7606</v>
      </c>
      <c r="T84" s="866" t="s">
        <v>7607</v>
      </c>
      <c r="U84" s="866" t="s">
        <v>7608</v>
      </c>
      <c r="V84" s="866" t="s">
        <v>7609</v>
      </c>
      <c r="W84" s="517" t="s">
        <v>7592</v>
      </c>
      <c r="X84" s="517" t="s">
        <v>7592</v>
      </c>
      <c r="Y84" s="517" t="s">
        <v>7610</v>
      </c>
      <c r="Z84" s="866" t="s">
        <v>7611</v>
      </c>
      <c r="AA84" s="866" t="s">
        <v>7612</v>
      </c>
      <c r="AB84" s="866" t="s">
        <v>7613</v>
      </c>
      <c r="AC84" s="870" t="s">
        <v>7614</v>
      </c>
    </row>
    <row r="85" spans="1:30" ht="12.75" customHeight="1">
      <c r="A85" s="496">
        <v>2</v>
      </c>
      <c r="B85" s="512" t="s">
        <v>7615</v>
      </c>
      <c r="C85" s="517" t="s">
        <v>7616</v>
      </c>
      <c r="D85" s="513" t="s">
        <v>7617</v>
      </c>
      <c r="E85" s="514" t="s">
        <v>7618</v>
      </c>
      <c r="F85" s="786" t="s">
        <v>7619</v>
      </c>
      <c r="G85" s="795" t="s">
        <v>7620</v>
      </c>
      <c r="H85" s="787" t="s">
        <v>7621</v>
      </c>
      <c r="I85" s="788" t="s">
        <v>7622</v>
      </c>
      <c r="J85" s="788" t="s">
        <v>7623</v>
      </c>
      <c r="K85" s="787" t="s">
        <v>7624</v>
      </c>
      <c r="L85" s="793" t="s">
        <v>7625</v>
      </c>
      <c r="M85" s="788" t="s">
        <v>7626</v>
      </c>
      <c r="N85" s="788" t="s">
        <v>7627</v>
      </c>
      <c r="O85" s="788"/>
      <c r="P85" s="875" t="s">
        <v>7628</v>
      </c>
      <c r="Q85" s="604"/>
      <c r="R85" s="866" t="s">
        <v>7629</v>
      </c>
      <c r="S85" s="866" t="s">
        <v>7630</v>
      </c>
      <c r="T85" s="866" t="s">
        <v>7631</v>
      </c>
      <c r="U85" s="866" t="s">
        <v>7632</v>
      </c>
      <c r="V85" s="866" t="s">
        <v>7633</v>
      </c>
      <c r="W85" s="517" t="s">
        <v>7616</v>
      </c>
      <c r="X85" s="517" t="s">
        <v>7616</v>
      </c>
      <c r="Y85" s="517" t="s">
        <v>7634</v>
      </c>
      <c r="Z85" s="866" t="s">
        <v>7635</v>
      </c>
      <c r="AA85" s="866" t="s">
        <v>7636</v>
      </c>
      <c r="AB85" s="866" t="s">
        <v>7637</v>
      </c>
      <c r="AC85" s="870" t="s">
        <v>7638</v>
      </c>
    </row>
    <row r="86" spans="1:30" ht="12.75" customHeight="1">
      <c r="A86" s="496">
        <v>3</v>
      </c>
      <c r="B86" s="512" t="s">
        <v>7639</v>
      </c>
      <c r="C86" s="517" t="s">
        <v>7640</v>
      </c>
      <c r="D86" s="513" t="s">
        <v>7641</v>
      </c>
      <c r="E86" s="514" t="s">
        <v>7642</v>
      </c>
      <c r="F86" s="786" t="s">
        <v>7643</v>
      </c>
      <c r="G86" s="795" t="s">
        <v>7644</v>
      </c>
      <c r="H86" s="787" t="s">
        <v>7645</v>
      </c>
      <c r="I86" s="788" t="s">
        <v>7646</v>
      </c>
      <c r="J86" s="788" t="s">
        <v>7647</v>
      </c>
      <c r="K86" s="787" t="s">
        <v>7648</v>
      </c>
      <c r="L86" s="793" t="s">
        <v>7649</v>
      </c>
      <c r="M86" s="788" t="s">
        <v>7650</v>
      </c>
      <c r="N86" s="788" t="s">
        <v>7651</v>
      </c>
      <c r="O86" s="788"/>
      <c r="P86" s="875" t="s">
        <v>7652</v>
      </c>
      <c r="Q86" s="604"/>
      <c r="R86" s="866" t="s">
        <v>7653</v>
      </c>
      <c r="S86" s="866" t="s">
        <v>7654</v>
      </c>
      <c r="T86" s="866" t="s">
        <v>7655</v>
      </c>
      <c r="U86" s="866" t="s">
        <v>7656</v>
      </c>
      <c r="V86" s="866" t="s">
        <v>7657</v>
      </c>
      <c r="W86" s="517" t="s">
        <v>7640</v>
      </c>
      <c r="X86" s="517" t="s">
        <v>7640</v>
      </c>
      <c r="Y86" s="517" t="s">
        <v>7658</v>
      </c>
      <c r="Z86" s="866" t="s">
        <v>7659</v>
      </c>
      <c r="AA86" s="866" t="s">
        <v>7660</v>
      </c>
      <c r="AB86" s="866" t="s">
        <v>7661</v>
      </c>
      <c r="AC86" s="870" t="s">
        <v>7662</v>
      </c>
    </row>
    <row r="87" spans="1:30" ht="12.75" customHeight="1">
      <c r="A87" s="496">
        <v>4</v>
      </c>
      <c r="B87" s="512" t="s">
        <v>7663</v>
      </c>
      <c r="C87" s="517" t="s">
        <v>7664</v>
      </c>
      <c r="D87" s="513" t="s">
        <v>7665</v>
      </c>
      <c r="E87" s="514" t="s">
        <v>7666</v>
      </c>
      <c r="F87" s="786" t="s">
        <v>7667</v>
      </c>
      <c r="G87" s="795" t="s">
        <v>7668</v>
      </c>
      <c r="H87" s="787" t="s">
        <v>7669</v>
      </c>
      <c r="I87" s="788" t="s">
        <v>7670</v>
      </c>
      <c r="J87" s="788" t="s">
        <v>7671</v>
      </c>
      <c r="K87" s="787" t="s">
        <v>7672</v>
      </c>
      <c r="L87" s="793" t="s">
        <v>7673</v>
      </c>
      <c r="M87" s="788" t="s">
        <v>7674</v>
      </c>
      <c r="N87" s="788" t="s">
        <v>7675</v>
      </c>
      <c r="O87" s="788"/>
      <c r="P87" s="875" t="s">
        <v>7676</v>
      </c>
      <c r="Q87" s="604"/>
      <c r="R87" s="866" t="s">
        <v>7677</v>
      </c>
      <c r="S87" s="866" t="s">
        <v>7678</v>
      </c>
      <c r="T87" s="866" t="s">
        <v>7679</v>
      </c>
      <c r="U87" s="866" t="s">
        <v>7680</v>
      </c>
      <c r="V87" s="866" t="s">
        <v>7681</v>
      </c>
      <c r="W87" s="517" t="s">
        <v>7664</v>
      </c>
      <c r="X87" s="517" t="s">
        <v>7664</v>
      </c>
      <c r="Y87" s="517" t="s">
        <v>7682</v>
      </c>
      <c r="Z87" s="866" t="s">
        <v>7683</v>
      </c>
      <c r="AA87" s="866" t="s">
        <v>7684</v>
      </c>
      <c r="AB87" s="866" t="s">
        <v>7685</v>
      </c>
      <c r="AC87" s="870" t="s">
        <v>7686</v>
      </c>
    </row>
    <row r="88" spans="1:30" ht="12.75" customHeight="1">
      <c r="A88" s="496">
        <v>5</v>
      </c>
      <c r="B88" s="584" t="s">
        <v>7687</v>
      </c>
      <c r="C88" s="585" t="s">
        <v>7688</v>
      </c>
      <c r="D88" s="586" t="s">
        <v>7689</v>
      </c>
      <c r="E88" s="587" t="s">
        <v>7690</v>
      </c>
      <c r="F88" s="790" t="s">
        <v>7691</v>
      </c>
      <c r="G88" s="881" t="s">
        <v>7692</v>
      </c>
      <c r="H88" s="791" t="s">
        <v>7693</v>
      </c>
      <c r="I88" s="792" t="s">
        <v>7694</v>
      </c>
      <c r="J88" s="792" t="s">
        <v>7695</v>
      </c>
      <c r="K88" s="791" t="s">
        <v>7696</v>
      </c>
      <c r="L88" s="796" t="s">
        <v>7697</v>
      </c>
      <c r="M88" s="792" t="s">
        <v>7698</v>
      </c>
      <c r="N88" s="792" t="s">
        <v>7699</v>
      </c>
      <c r="O88" s="792"/>
      <c r="P88" s="880" t="s">
        <v>7700</v>
      </c>
      <c r="Q88" s="604"/>
      <c r="R88" s="867" t="s">
        <v>7701</v>
      </c>
      <c r="S88" s="868" t="s">
        <v>7702</v>
      </c>
      <c r="T88" s="868" t="s">
        <v>7703</v>
      </c>
      <c r="U88" s="868" t="s">
        <v>7704</v>
      </c>
      <c r="V88" s="868" t="s">
        <v>7705</v>
      </c>
      <c r="W88" s="585" t="s">
        <v>7688</v>
      </c>
      <c r="X88" s="585" t="s">
        <v>7688</v>
      </c>
      <c r="Y88" s="585" t="s">
        <v>7706</v>
      </c>
      <c r="Z88" s="868" t="s">
        <v>7707</v>
      </c>
      <c r="AA88" s="868" t="s">
        <v>7708</v>
      </c>
      <c r="AB88" s="868" t="s">
        <v>7709</v>
      </c>
      <c r="AC88" s="871" t="s">
        <v>7710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7711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7712</v>
      </c>
      <c r="D91" s="581" t="s">
        <v>93</v>
      </c>
      <c r="E91" s="696" t="s">
        <v>7713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7714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7715</v>
      </c>
      <c r="N94" s="575"/>
      <c r="O94" s="597" t="s">
        <v>3231</v>
      </c>
      <c r="P94" s="515" t="s">
        <v>7716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7717</v>
      </c>
      <c r="Z94" s="572" t="s">
        <v>1759</v>
      </c>
      <c r="AA94" s="573"/>
      <c r="AB94" s="559" t="s">
        <v>7718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7719</v>
      </c>
      <c r="E95" s="504" t="s">
        <v>97</v>
      </c>
      <c r="F95" s="578"/>
      <c r="G95" s="515" t="s">
        <v>7720</v>
      </c>
      <c r="H95" s="578" t="s">
        <v>691</v>
      </c>
      <c r="I95" s="515" t="s">
        <v>7721</v>
      </c>
      <c r="J95" s="504" t="s">
        <v>491</v>
      </c>
      <c r="K95" s="578"/>
      <c r="L95" s="515" t="s">
        <v>7722</v>
      </c>
      <c r="M95" s="578"/>
      <c r="O95" s="597" t="s">
        <v>3232</v>
      </c>
      <c r="P95" s="515" t="s">
        <v>7723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7724</v>
      </c>
      <c r="Z95" s="572" t="s">
        <v>1760</v>
      </c>
      <c r="AA95" s="573"/>
      <c r="AB95" s="559" t="s">
        <v>7725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7726</v>
      </c>
      <c r="E96" s="504" t="s">
        <v>2287</v>
      </c>
      <c r="F96" s="578"/>
      <c r="G96" s="509" t="s">
        <v>7727</v>
      </c>
      <c r="H96" s="578" t="s">
        <v>692</v>
      </c>
      <c r="I96" s="509" t="s">
        <v>7728</v>
      </c>
      <c r="J96" s="504" t="s">
        <v>489</v>
      </c>
      <c r="K96" s="578"/>
      <c r="L96" s="590" t="s">
        <v>7729</v>
      </c>
      <c r="M96" s="578"/>
      <c r="N96" s="578"/>
      <c r="O96" s="597" t="s">
        <v>3233</v>
      </c>
      <c r="P96" s="515" t="s">
        <v>7730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7731</v>
      </c>
      <c r="E97" s="504" t="s">
        <v>2286</v>
      </c>
      <c r="F97" s="578"/>
      <c r="G97" s="509" t="s">
        <v>7732</v>
      </c>
      <c r="H97" s="578" t="s">
        <v>693</v>
      </c>
      <c r="I97" s="509" t="s">
        <v>7733</v>
      </c>
      <c r="J97" s="504" t="s">
        <v>99</v>
      </c>
      <c r="K97" s="578"/>
      <c r="L97" s="694" t="s">
        <v>7734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7735</v>
      </c>
      <c r="M98" s="578"/>
      <c r="N98" s="578"/>
      <c r="O98" s="597" t="s">
        <v>98</v>
      </c>
      <c r="P98" s="801" t="s">
        <v>12807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7736</v>
      </c>
      <c r="D99" s="579"/>
      <c r="E99" s="579" t="s">
        <v>689</v>
      </c>
      <c r="F99" s="579"/>
      <c r="G99" s="884" t="s">
        <v>7737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7738</v>
      </c>
      <c r="W99" s="822"/>
      <c r="X99" s="822"/>
      <c r="Y99" s="823" t="s">
        <v>7739</v>
      </c>
      <c r="Z99" s="824" t="s">
        <v>7740</v>
      </c>
      <c r="AA99" s="825"/>
      <c r="AB99" s="540"/>
      <c r="AC99" s="541" t="s">
        <v>1655</v>
      </c>
      <c r="AD99" s="539" t="s">
        <v>7732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7741</v>
      </c>
      <c r="V100" s="827" t="s">
        <v>7742</v>
      </c>
      <c r="W100" s="828"/>
      <c r="X100" s="828"/>
      <c r="Y100" s="829" t="s">
        <v>1362</v>
      </c>
      <c r="Z100" s="830" t="s">
        <v>2740</v>
      </c>
      <c r="AA100" s="831" t="s">
        <v>7743</v>
      </c>
      <c r="AB100" s="543" t="s">
        <v>7744</v>
      </c>
      <c r="AC100" s="541" t="s">
        <v>1656</v>
      </c>
      <c r="AD100" s="557" t="s">
        <v>7727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7745</v>
      </c>
      <c r="V101" s="827" t="s">
        <v>7746</v>
      </c>
      <c r="W101" s="828"/>
      <c r="X101" s="828"/>
      <c r="Y101" s="829">
        <v>1</v>
      </c>
      <c r="Z101" s="830" t="s">
        <v>2742</v>
      </c>
      <c r="AA101" s="831" t="s">
        <v>7747</v>
      </c>
      <c r="AB101" s="543" t="s">
        <v>7748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7749</v>
      </c>
      <c r="E102" s="578"/>
      <c r="F102" s="578"/>
      <c r="G102" s="490" t="s">
        <v>103</v>
      </c>
      <c r="H102" s="515"/>
      <c r="I102" s="578" t="s">
        <v>7750</v>
      </c>
      <c r="J102" s="578" t="s">
        <v>104</v>
      </c>
      <c r="K102" s="695" t="s">
        <v>7751</v>
      </c>
      <c r="L102" s="578"/>
      <c r="M102" s="490" t="s">
        <v>2744</v>
      </c>
      <c r="N102" s="578" t="s">
        <v>7752</v>
      </c>
      <c r="O102" s="758" t="s">
        <v>2746</v>
      </c>
      <c r="P102" s="695" t="s">
        <v>7753</v>
      </c>
      <c r="Q102" s="484"/>
      <c r="S102" s="542">
        <v>4</v>
      </c>
      <c r="T102" s="832" t="s">
        <v>7754</v>
      </c>
      <c r="U102" s="833" t="s">
        <v>7755</v>
      </c>
      <c r="V102" s="827" t="s">
        <v>7756</v>
      </c>
      <c r="W102" s="828" t="s">
        <v>7757</v>
      </c>
      <c r="X102" s="834" t="s">
        <v>7758</v>
      </c>
      <c r="Y102" s="829" t="s">
        <v>2748</v>
      </c>
      <c r="Z102" s="830" t="s">
        <v>7759</v>
      </c>
      <c r="AA102" s="831" t="s">
        <v>7760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7761</v>
      </c>
      <c r="E103" s="578"/>
      <c r="F103" s="578"/>
      <c r="G103" s="504" t="s">
        <v>106</v>
      </c>
      <c r="H103" s="578"/>
      <c r="I103" s="578"/>
      <c r="J103" s="578"/>
      <c r="K103" s="515" t="s">
        <v>7762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7763</v>
      </c>
      <c r="U103" s="833" t="s">
        <v>7764</v>
      </c>
      <c r="V103" s="827" t="s">
        <v>7765</v>
      </c>
      <c r="W103" s="828" t="s">
        <v>7766</v>
      </c>
      <c r="X103" s="834" t="s">
        <v>7767</v>
      </c>
      <c r="Y103" s="829" t="s">
        <v>2752</v>
      </c>
      <c r="Z103" s="830" t="s">
        <v>7768</v>
      </c>
      <c r="AA103" s="831" t="s">
        <v>7769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7770</v>
      </c>
      <c r="O104" s="758" t="s">
        <v>2758</v>
      </c>
      <c r="P104" s="695" t="s">
        <v>7771</v>
      </c>
      <c r="Q104" s="484"/>
      <c r="S104" s="542">
        <v>6</v>
      </c>
      <c r="T104" s="832" t="s">
        <v>7772</v>
      </c>
      <c r="U104" s="833" t="s">
        <v>7773</v>
      </c>
      <c r="V104" s="827" t="s">
        <v>7774</v>
      </c>
      <c r="W104" s="828" t="s">
        <v>7775</v>
      </c>
      <c r="X104" s="834" t="s">
        <v>7776</v>
      </c>
      <c r="Y104" s="829" t="s">
        <v>2760</v>
      </c>
      <c r="Z104" s="830" t="s">
        <v>7777</v>
      </c>
      <c r="AA104" s="831" t="s">
        <v>7778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7779</v>
      </c>
      <c r="U105" s="833" t="s">
        <v>7780</v>
      </c>
      <c r="V105" s="827" t="s">
        <v>7781</v>
      </c>
      <c r="W105" s="828" t="s">
        <v>7782</v>
      </c>
      <c r="X105" s="834" t="s">
        <v>7783</v>
      </c>
      <c r="Y105" s="829" t="s">
        <v>2764</v>
      </c>
      <c r="Z105" s="830" t="s">
        <v>7784</v>
      </c>
      <c r="AA105" s="831" t="s">
        <v>7785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7786</v>
      </c>
      <c r="U106" s="833" t="s">
        <v>7787</v>
      </c>
      <c r="V106" s="827" t="s">
        <v>7788</v>
      </c>
      <c r="W106" s="828" t="s">
        <v>7789</v>
      </c>
      <c r="X106" s="834" t="s">
        <v>7790</v>
      </c>
      <c r="Y106" s="829" t="s">
        <v>2766</v>
      </c>
      <c r="Z106" s="830" t="s">
        <v>7791</v>
      </c>
      <c r="AA106" s="831" t="s">
        <v>7792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7793</v>
      </c>
      <c r="U107" s="833" t="s">
        <v>7794</v>
      </c>
      <c r="V107" s="827" t="s">
        <v>7795</v>
      </c>
      <c r="W107" s="828" t="s">
        <v>7796</v>
      </c>
      <c r="X107" s="834" t="s">
        <v>7797</v>
      </c>
      <c r="Y107" s="829" t="s">
        <v>2768</v>
      </c>
      <c r="Z107" s="830" t="s">
        <v>7798</v>
      </c>
      <c r="AA107" s="831" t="s">
        <v>7799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7800</v>
      </c>
      <c r="U108" s="833" t="s">
        <v>7801</v>
      </c>
      <c r="V108" s="827" t="s">
        <v>7802</v>
      </c>
      <c r="W108" s="828" t="s">
        <v>7803</v>
      </c>
      <c r="X108" s="834" t="s">
        <v>7804</v>
      </c>
      <c r="Y108" s="829" t="s">
        <v>2770</v>
      </c>
      <c r="Z108" s="830" t="s">
        <v>7805</v>
      </c>
      <c r="AA108" s="831" t="s">
        <v>7806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7807</v>
      </c>
      <c r="U109" s="833" t="s">
        <v>7808</v>
      </c>
      <c r="V109" s="827" t="s">
        <v>7809</v>
      </c>
      <c r="W109" s="828" t="s">
        <v>7810</v>
      </c>
      <c r="X109" s="834" t="s">
        <v>7811</v>
      </c>
      <c r="Y109" s="829" t="s">
        <v>2774</v>
      </c>
      <c r="Z109" s="830" t="s">
        <v>7812</v>
      </c>
      <c r="AA109" s="831" t="s">
        <v>7813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7814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7815</v>
      </c>
      <c r="U110" s="833" t="s">
        <v>7816</v>
      </c>
      <c r="V110" s="827" t="s">
        <v>7817</v>
      </c>
      <c r="W110" s="828" t="s">
        <v>7818</v>
      </c>
      <c r="X110" s="834" t="s">
        <v>7819</v>
      </c>
      <c r="Y110" s="829" t="s">
        <v>2779</v>
      </c>
      <c r="Z110" s="830" t="s">
        <v>7820</v>
      </c>
      <c r="AA110" s="831" t="s">
        <v>7821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7822</v>
      </c>
      <c r="U111" s="833" t="s">
        <v>7823</v>
      </c>
      <c r="V111" s="827" t="s">
        <v>7824</v>
      </c>
      <c r="W111" s="828" t="s">
        <v>7825</v>
      </c>
      <c r="X111" s="834" t="s">
        <v>7826</v>
      </c>
      <c r="Y111" s="829" t="s">
        <v>2783</v>
      </c>
      <c r="Z111" s="830" t="s">
        <v>7827</v>
      </c>
      <c r="AA111" s="831" t="s">
        <v>7828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7829</v>
      </c>
      <c r="U112" s="833" t="s">
        <v>7830</v>
      </c>
      <c r="V112" s="827" t="s">
        <v>7831</v>
      </c>
      <c r="W112" s="828" t="s">
        <v>7832</v>
      </c>
      <c r="X112" s="834" t="s">
        <v>7833</v>
      </c>
      <c r="Y112" s="829" t="s">
        <v>2787</v>
      </c>
      <c r="Z112" s="830" t="s">
        <v>7834</v>
      </c>
      <c r="AA112" s="831" t="s">
        <v>7835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7836</v>
      </c>
      <c r="U113" s="836" t="s">
        <v>7837</v>
      </c>
      <c r="V113" s="837" t="s">
        <v>7838</v>
      </c>
      <c r="W113" s="838" t="s">
        <v>7839</v>
      </c>
      <c r="X113" s="839" t="s">
        <v>7840</v>
      </c>
      <c r="Y113" s="840" t="s">
        <v>2791</v>
      </c>
      <c r="Z113" s="841" t="s">
        <v>7841</v>
      </c>
      <c r="AA113" s="842" t="s">
        <v>7842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7843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7718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7844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7845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7846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7720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7847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7848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7849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7850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7851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7852</v>
      </c>
      <c r="L131" s="502"/>
      <c r="N131" s="650" t="s">
        <v>673</v>
      </c>
      <c r="O131" s="672" t="s">
        <v>7853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7854</v>
      </c>
      <c r="G132" s="652" t="s">
        <v>2830</v>
      </c>
      <c r="H132" s="505"/>
      <c r="I132" s="502"/>
      <c r="J132" s="653" t="s">
        <v>669</v>
      </c>
      <c r="K132" s="673" t="s">
        <v>7855</v>
      </c>
      <c r="L132" s="502"/>
      <c r="N132" s="650" t="s">
        <v>674</v>
      </c>
      <c r="O132" s="673" t="s">
        <v>7856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7857</v>
      </c>
      <c r="L133" s="502"/>
      <c r="N133" s="650" t="s">
        <v>675</v>
      </c>
      <c r="O133" s="673" t="s">
        <v>7858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7859</v>
      </c>
      <c r="L134" s="502"/>
      <c r="N134" s="650" t="s">
        <v>676</v>
      </c>
      <c r="O134" s="673" t="s">
        <v>7860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7861</v>
      </c>
      <c r="L135" s="502"/>
      <c r="N135" s="650" t="s">
        <v>677</v>
      </c>
      <c r="O135" s="673" t="s">
        <v>7862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5" priority="3">
      <formula>$L$10="DIECASTING_MATL"</formula>
    </cfRule>
  </conditionalFormatting>
  <conditionalFormatting sqref="L13:L14">
    <cfRule type="expression" dxfId="4" priority="2">
      <formula>$L$10="TUBE"</formula>
    </cfRule>
  </conditionalFormatting>
  <conditionalFormatting sqref="L15">
    <cfRule type="expression" dxfId="3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40"/>
  <sheetViews>
    <sheetView showGridLines="0" topLeftCell="A116" zoomScale="85" zoomScaleNormal="85" workbookViewId="0">
      <selection activeCell="F134" sqref="F134"/>
    </sheetView>
  </sheetViews>
  <sheetFormatPr defaultColWidth="9.140625" defaultRowHeight="15"/>
  <cols>
    <col min="1" max="1" width="3.5703125" style="485" customWidth="1"/>
    <col min="2" max="2" width="32.140625" style="485" customWidth="1"/>
    <col min="3" max="3" width="14.7109375" style="485" customWidth="1"/>
    <col min="4" max="4" width="10" style="485" customWidth="1"/>
    <col min="5" max="5" width="14.85546875" style="485" customWidth="1"/>
    <col min="6" max="7" width="14.140625" style="485" customWidth="1"/>
    <col min="8" max="8" width="15.7109375" style="485" customWidth="1"/>
    <col min="9" max="9" width="13.140625" style="485" customWidth="1"/>
    <col min="10" max="10" width="12.85546875" style="485" customWidth="1"/>
    <col min="11" max="11" width="18" style="485" customWidth="1"/>
    <col min="12" max="13" width="11.7109375" style="485" customWidth="1"/>
    <col min="14" max="14" width="20.5703125" style="485" customWidth="1"/>
    <col min="15" max="15" width="13" style="485" customWidth="1"/>
    <col min="16" max="16" width="11.42578125" style="485" customWidth="1"/>
    <col min="17" max="17" width="2.5703125" style="485" customWidth="1"/>
    <col min="18" max="18" width="18" style="485" customWidth="1"/>
    <col min="19" max="19" width="16.85546875" style="485" customWidth="1"/>
    <col min="20" max="20" width="18" style="485" customWidth="1"/>
    <col min="21" max="21" width="17.42578125" style="485" customWidth="1"/>
    <col min="22" max="22" width="21.7109375" style="485" customWidth="1"/>
    <col min="23" max="23" width="33.28515625" style="485" hidden="1" customWidth="1"/>
    <col min="24" max="24" width="37.7109375" style="485" hidden="1" customWidth="1"/>
    <col min="25" max="25" width="14.140625" style="485" customWidth="1"/>
    <col min="26" max="26" width="22.28515625" style="485" customWidth="1"/>
    <col min="27" max="27" width="9.140625" style="485" customWidth="1"/>
    <col min="28" max="28" width="10.42578125" style="485" customWidth="1"/>
    <col min="29" max="29" width="14.28515625" style="485" customWidth="1"/>
    <col min="30" max="67" width="9.140625" style="485"/>
    <col min="68" max="68" width="9.140625" style="485" hidden="1" customWidth="1"/>
    <col min="69" max="16384" width="9.140625" style="485"/>
  </cols>
  <sheetData>
    <row r="1" spans="1:68" ht="21" customHeight="1">
      <c r="A1" s="1104" t="s">
        <v>3864</v>
      </c>
      <c r="B1" s="1105"/>
      <c r="C1" s="1105"/>
      <c r="D1" s="1105"/>
      <c r="E1" s="1105"/>
      <c r="F1" s="1105"/>
      <c r="G1" s="1105"/>
      <c r="H1" s="1105"/>
      <c r="I1" s="1105"/>
      <c r="J1" s="1105"/>
      <c r="K1" s="1105"/>
      <c r="L1" s="1105"/>
      <c r="M1" s="1105"/>
      <c r="N1" s="1105"/>
      <c r="O1" s="591"/>
      <c r="P1" s="592" t="s">
        <v>297</v>
      </c>
      <c r="Q1" s="599"/>
    </row>
    <row r="2" spans="1:68" ht="5.25" customHeight="1">
      <c r="A2" s="608"/>
      <c r="B2" s="609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09"/>
      <c r="O2" s="610"/>
      <c r="P2" s="593"/>
      <c r="Q2" s="611"/>
    </row>
    <row r="3" spans="1:68" ht="12.75" customHeight="1">
      <c r="A3" s="612" t="s">
        <v>1758</v>
      </c>
      <c r="B3" s="505"/>
      <c r="C3" s="590" t="s">
        <v>135</v>
      </c>
      <c r="D3" s="502"/>
      <c r="E3" s="502"/>
      <c r="F3" s="502"/>
      <c r="G3" s="502"/>
      <c r="H3" s="492" t="s">
        <v>38</v>
      </c>
      <c r="I3" s="664" t="s">
        <v>1266</v>
      </c>
      <c r="J3" s="505"/>
      <c r="L3" s="489" t="s">
        <v>42</v>
      </c>
      <c r="N3" s="666" t="s">
        <v>775</v>
      </c>
      <c r="O3" s="505"/>
      <c r="P3" s="505"/>
      <c r="Q3" s="613"/>
    </row>
    <row r="4" spans="1:68" ht="12.75" customHeight="1">
      <c r="A4" s="612" t="s">
        <v>39</v>
      </c>
      <c r="B4" s="492"/>
      <c r="C4" s="569" t="s">
        <v>646</v>
      </c>
      <c r="D4" s="502"/>
      <c r="E4" s="489" t="s">
        <v>40</v>
      </c>
      <c r="F4" s="590" t="s">
        <v>647</v>
      </c>
      <c r="G4" s="502"/>
      <c r="H4" s="492" t="s">
        <v>41</v>
      </c>
      <c r="I4" s="569" t="s">
        <v>2254</v>
      </c>
      <c r="J4" s="492"/>
      <c r="L4" s="489" t="s">
        <v>45</v>
      </c>
      <c r="N4" s="569" t="s">
        <v>782</v>
      </c>
      <c r="O4" s="492"/>
      <c r="P4" s="492"/>
      <c r="Q4" s="614"/>
    </row>
    <row r="5" spans="1:68" ht="12.75" customHeight="1">
      <c r="A5" s="612" t="s">
        <v>43</v>
      </c>
      <c r="B5" s="492"/>
      <c r="C5" s="561" t="s">
        <v>7863</v>
      </c>
      <c r="D5" s="502"/>
      <c r="E5" s="489" t="s">
        <v>156</v>
      </c>
      <c r="F5" s="476" t="s">
        <v>7864</v>
      </c>
      <c r="G5" s="502"/>
      <c r="H5" s="492" t="s">
        <v>44</v>
      </c>
      <c r="I5" s="665" t="s">
        <v>298</v>
      </c>
      <c r="J5" s="492"/>
      <c r="L5" s="489" t="s">
        <v>48</v>
      </c>
      <c r="N5" s="569" t="s">
        <v>775</v>
      </c>
      <c r="O5" s="492"/>
      <c r="P5" s="492"/>
      <c r="Q5" s="614"/>
    </row>
    <row r="6" spans="1:68" ht="12.75" customHeight="1">
      <c r="A6" s="612" t="s">
        <v>46</v>
      </c>
      <c r="B6" s="492"/>
      <c r="C6" s="569" t="s">
        <v>7865</v>
      </c>
      <c r="D6" s="502"/>
      <c r="E6" s="489" t="s">
        <v>490</v>
      </c>
      <c r="F6" s="522" t="s">
        <v>7866</v>
      </c>
      <c r="G6" s="502"/>
      <c r="H6" s="492" t="s">
        <v>47</v>
      </c>
      <c r="I6" s="569" t="s">
        <v>295</v>
      </c>
      <c r="J6" s="492"/>
      <c r="L6" s="489" t="s">
        <v>781</v>
      </c>
      <c r="N6" s="667" t="s">
        <v>2325</v>
      </c>
      <c r="O6" s="699" t="s">
        <v>783</v>
      </c>
      <c r="P6" s="492"/>
      <c r="Q6" s="614"/>
      <c r="R6" s="502"/>
    </row>
    <row r="7" spans="1:68" ht="12.75" customHeight="1">
      <c r="A7" s="612" t="s">
        <v>49</v>
      </c>
      <c r="B7" s="492"/>
      <c r="C7" s="569" t="s">
        <v>296</v>
      </c>
      <c r="D7" s="492" t="s">
        <v>50</v>
      </c>
      <c r="E7" s="489" t="s">
        <v>486</v>
      </c>
      <c r="F7" s="663" t="s">
        <v>7867</v>
      </c>
      <c r="G7" s="502"/>
      <c r="H7" s="492" t="s">
        <v>51</v>
      </c>
      <c r="I7" s="569" t="s">
        <v>3229</v>
      </c>
      <c r="J7" s="492"/>
      <c r="K7" s="492"/>
      <c r="L7" s="505"/>
      <c r="M7" s="492"/>
      <c r="N7" s="492"/>
      <c r="O7" s="492"/>
      <c r="P7" s="492"/>
      <c r="Q7" s="614"/>
    </row>
    <row r="8" spans="1:68" ht="3.75" customHeight="1">
      <c r="A8" s="499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616"/>
    </row>
    <row r="9" spans="1:68" ht="13.5" customHeight="1">
      <c r="A9" s="810" t="s">
        <v>52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865" t="s">
        <v>666</v>
      </c>
      <c r="O9" s="618"/>
      <c r="P9" s="618"/>
      <c r="Q9" s="619"/>
      <c r="R9" s="864" t="s">
        <v>2279</v>
      </c>
      <c r="S9" s="660"/>
      <c r="T9" s="660"/>
      <c r="U9" s="748" t="s">
        <v>2608</v>
      </c>
      <c r="V9" s="749" t="s">
        <v>7868</v>
      </c>
      <c r="W9" s="660"/>
      <c r="X9" s="660"/>
      <c r="Y9" s="872" t="s">
        <v>59</v>
      </c>
    </row>
    <row r="10" spans="1:68" ht="12.75" customHeight="1">
      <c r="A10" s="612" t="s">
        <v>12924</v>
      </c>
      <c r="B10" s="620"/>
      <c r="C10" s="562" t="s">
        <v>12940</v>
      </c>
      <c r="D10" s="620"/>
      <c r="E10" s="621" t="s">
        <v>360</v>
      </c>
      <c r="F10" s="670" t="s">
        <v>7869</v>
      </c>
      <c r="G10" s="505"/>
      <c r="H10" s="621" t="s">
        <v>62</v>
      </c>
      <c r="I10" s="520" t="s">
        <v>7870</v>
      </c>
      <c r="J10" s="505"/>
      <c r="K10" s="621" t="s">
        <v>661</v>
      </c>
      <c r="L10" s="562" t="s">
        <v>7871</v>
      </c>
      <c r="M10" s="492"/>
      <c r="N10" s="621" t="s">
        <v>37</v>
      </c>
      <c r="O10" s="516"/>
      <c r="P10" s="492" t="s">
        <v>55</v>
      </c>
      <c r="Q10" s="613"/>
      <c r="R10" s="751"/>
      <c r="S10" s="500"/>
      <c r="T10" s="500"/>
      <c r="U10" s="621" t="s">
        <v>2610</v>
      </c>
      <c r="V10" s="520" t="s">
        <v>7872</v>
      </c>
      <c r="W10" s="500"/>
      <c r="X10" s="500"/>
      <c r="Y10" s="873" t="s">
        <v>59</v>
      </c>
      <c r="AB10" s="615"/>
      <c r="AD10" s="502"/>
      <c r="BP10" s="798" t="s">
        <v>7873</v>
      </c>
    </row>
    <row r="11" spans="1:68" ht="12.75" customHeight="1">
      <c r="A11" s="612" t="s">
        <v>436</v>
      </c>
      <c r="B11" s="502"/>
      <c r="C11" s="562" t="s">
        <v>7874</v>
      </c>
      <c r="D11" s="502"/>
      <c r="E11" s="621" t="s">
        <v>57</v>
      </c>
      <c r="F11" s="813" t="s">
        <v>7875</v>
      </c>
      <c r="G11" s="492" t="s">
        <v>58</v>
      </c>
      <c r="H11" s="621" t="s">
        <v>53</v>
      </c>
      <c r="I11" s="811" t="s">
        <v>7876</v>
      </c>
      <c r="J11" s="492" t="s">
        <v>54</v>
      </c>
      <c r="K11" s="621" t="s">
        <v>3525</v>
      </c>
      <c r="L11" s="811" t="s">
        <v>7877</v>
      </c>
      <c r="M11" s="492" t="s">
        <v>3531</v>
      </c>
      <c r="N11" s="621" t="s">
        <v>455</v>
      </c>
      <c r="O11" s="520" t="s">
        <v>7878</v>
      </c>
      <c r="P11" s="492"/>
      <c r="Q11" s="614"/>
      <c r="R11" s="752" t="s">
        <v>655</v>
      </c>
      <c r="S11" s="520" t="s">
        <v>7879</v>
      </c>
      <c r="T11" s="615"/>
      <c r="U11" s="621" t="s">
        <v>2612</v>
      </c>
      <c r="V11" s="520" t="s">
        <v>7880</v>
      </c>
      <c r="W11" s="500"/>
      <c r="X11" s="500"/>
      <c r="Y11" s="873" t="s">
        <v>59</v>
      </c>
      <c r="BP11" s="485" t="s">
        <v>7881</v>
      </c>
    </row>
    <row r="12" spans="1:68" ht="12.75" customHeight="1">
      <c r="A12" s="489" t="s">
        <v>359</v>
      </c>
      <c r="B12" s="492"/>
      <c r="C12" s="562" t="s">
        <v>7882</v>
      </c>
      <c r="D12" s="502"/>
      <c r="E12" s="621" t="s">
        <v>3259</v>
      </c>
      <c r="F12" s="521" t="s">
        <v>7883</v>
      </c>
      <c r="G12" s="492" t="s">
        <v>59</v>
      </c>
      <c r="H12" s="621" t="s">
        <v>3516</v>
      </c>
      <c r="I12" s="858" t="s">
        <v>7884</v>
      </c>
      <c r="J12" s="492" t="s">
        <v>3519</v>
      </c>
      <c r="K12" s="621" t="s">
        <v>3526</v>
      </c>
      <c r="L12" s="798" t="s">
        <v>7885</v>
      </c>
      <c r="M12" s="544" t="s">
        <v>65</v>
      </c>
      <c r="N12" s="621" t="s">
        <v>162</v>
      </c>
      <c r="O12" s="521" t="s">
        <v>7886</v>
      </c>
      <c r="P12" s="492"/>
      <c r="Q12" s="614"/>
      <c r="R12" s="752"/>
      <c r="S12" s="817"/>
      <c r="T12" s="615"/>
      <c r="U12" s="621" t="s">
        <v>2614</v>
      </c>
      <c r="V12" s="671" t="s">
        <v>7887</v>
      </c>
      <c r="W12" s="500"/>
      <c r="X12" s="500"/>
      <c r="Y12" s="873" t="s">
        <v>65</v>
      </c>
    </row>
    <row r="13" spans="1:68" ht="12.75" customHeight="1">
      <c r="A13" s="612" t="s">
        <v>2258</v>
      </c>
      <c r="B13" s="492"/>
      <c r="C13" s="477" t="s">
        <v>7888</v>
      </c>
      <c r="D13" s="489" t="s">
        <v>59</v>
      </c>
      <c r="E13" s="621" t="s">
        <v>60</v>
      </c>
      <c r="F13" s="668" t="s">
        <v>7889</v>
      </c>
      <c r="G13" s="492" t="s">
        <v>59</v>
      </c>
      <c r="H13" s="621" t="s">
        <v>3517</v>
      </c>
      <c r="I13" s="859" t="s">
        <v>7890</v>
      </c>
      <c r="J13" s="492" t="s">
        <v>3519</v>
      </c>
      <c r="K13" s="621" t="s">
        <v>3520</v>
      </c>
      <c r="L13" s="861" t="s">
        <v>7891</v>
      </c>
      <c r="M13" s="492" t="s">
        <v>3522</v>
      </c>
      <c r="N13" s="621" t="s">
        <v>63</v>
      </c>
      <c r="O13" s="478" t="s">
        <v>7892</v>
      </c>
      <c r="P13" s="492"/>
      <c r="Q13" s="614"/>
      <c r="R13" s="752" t="s">
        <v>652</v>
      </c>
      <c r="S13" s="816" t="s">
        <v>3260</v>
      </c>
      <c r="T13" s="502"/>
      <c r="U13" s="621" t="s">
        <v>64</v>
      </c>
      <c r="V13" s="671" t="s">
        <v>7893</v>
      </c>
      <c r="W13" s="500"/>
      <c r="X13" s="500"/>
      <c r="Y13" s="873" t="s">
        <v>65</v>
      </c>
    </row>
    <row r="14" spans="1:68" ht="12.75" customHeight="1">
      <c r="A14" s="612" t="s">
        <v>64</v>
      </c>
      <c r="B14" s="492"/>
      <c r="C14" s="691" t="s">
        <v>3527</v>
      </c>
      <c r="D14" s="544" t="s">
        <v>65</v>
      </c>
      <c r="E14" s="621" t="s">
        <v>66</v>
      </c>
      <c r="F14" s="483" t="s">
        <v>7894</v>
      </c>
      <c r="G14" s="492"/>
      <c r="H14" s="621" t="s">
        <v>3518</v>
      </c>
      <c r="I14" s="860" t="s">
        <v>7895</v>
      </c>
      <c r="J14" s="492"/>
      <c r="K14" s="621" t="s">
        <v>3521</v>
      </c>
      <c r="L14" s="862" t="s">
        <v>7896</v>
      </c>
      <c r="M14" s="492" t="s">
        <v>3522</v>
      </c>
      <c r="N14" s="621" t="s">
        <v>456</v>
      </c>
      <c r="O14" s="753" t="s">
        <v>2326</v>
      </c>
      <c r="P14" s="492"/>
      <c r="Q14" s="614"/>
      <c r="R14" s="752" t="s">
        <v>653</v>
      </c>
      <c r="S14" s="520" t="s">
        <v>7897</v>
      </c>
      <c r="T14" s="615"/>
      <c r="U14" s="621" t="s">
        <v>2617</v>
      </c>
      <c r="V14" s="671" t="s">
        <v>7898</v>
      </c>
      <c r="W14" s="500"/>
      <c r="X14" s="500"/>
      <c r="Y14" s="873" t="s">
        <v>59</v>
      </c>
    </row>
    <row r="15" spans="1:68" ht="12.75" customHeight="1">
      <c r="A15" s="612" t="s">
        <v>657</v>
      </c>
      <c r="B15" s="492"/>
      <c r="C15" s="812" t="s">
        <v>7899</v>
      </c>
      <c r="D15" s="544" t="s">
        <v>65</v>
      </c>
      <c r="E15" s="621" t="s">
        <v>61</v>
      </c>
      <c r="F15" s="668" t="s">
        <v>7900</v>
      </c>
      <c r="G15" s="489" t="s">
        <v>59</v>
      </c>
      <c r="H15" s="621" t="s">
        <v>67</v>
      </c>
      <c r="I15" s="798" t="s">
        <v>7901</v>
      </c>
      <c r="J15" s="492"/>
      <c r="K15" s="621" t="s">
        <v>3523</v>
      </c>
      <c r="L15" s="862" t="s">
        <v>7902</v>
      </c>
      <c r="M15" s="492" t="s">
        <v>3524</v>
      </c>
      <c r="N15" s="843" t="s">
        <v>68</v>
      </c>
      <c r="O15" s="854" t="s">
        <v>3267</v>
      </c>
      <c r="P15" s="492"/>
      <c r="Q15" s="614"/>
      <c r="R15" s="752" t="s">
        <v>654</v>
      </c>
      <c r="S15" s="671" t="s">
        <v>2281</v>
      </c>
      <c r="T15" s="500"/>
      <c r="U15" s="621" t="s">
        <v>2619</v>
      </c>
      <c r="V15" s="671" t="s">
        <v>7903</v>
      </c>
      <c r="W15" s="500"/>
      <c r="X15" s="500"/>
      <c r="Y15" s="873" t="s">
        <v>2621</v>
      </c>
    </row>
    <row r="16" spans="1:68" ht="12.75" customHeight="1">
      <c r="A16" s="612" t="s">
        <v>658</v>
      </c>
      <c r="B16" s="492"/>
      <c r="C16" s="753" t="s">
        <v>3626</v>
      </c>
      <c r="D16" s="544" t="s">
        <v>65</v>
      </c>
      <c r="E16" s="621" t="s">
        <v>660</v>
      </c>
      <c r="F16" s="669" t="s">
        <v>7904</v>
      </c>
      <c r="G16" s="492"/>
      <c r="H16" s="677" t="s">
        <v>665</v>
      </c>
      <c r="I16" s="519" t="s">
        <v>7905</v>
      </c>
      <c r="J16" s="492"/>
      <c r="K16" s="621" t="s">
        <v>659</v>
      </c>
      <c r="L16" s="863" t="s">
        <v>2280</v>
      </c>
      <c r="M16" s="492"/>
      <c r="N16" s="621" t="s">
        <v>656</v>
      </c>
      <c r="O16" s="753" t="s">
        <v>2282</v>
      </c>
      <c r="P16" s="492"/>
      <c r="Q16" s="614"/>
      <c r="R16" s="754"/>
      <c r="S16" s="500"/>
      <c r="T16" s="500"/>
      <c r="U16" s="621" t="s">
        <v>2622</v>
      </c>
      <c r="V16" s="755" t="s">
        <v>7906</v>
      </c>
      <c r="W16" s="500"/>
      <c r="X16" s="500"/>
      <c r="Y16" s="873" t="s">
        <v>2624</v>
      </c>
    </row>
    <row r="17" spans="1:44" ht="6.75" customHeight="1">
      <c r="A17" s="624"/>
      <c r="B17" s="625"/>
      <c r="C17" s="625"/>
      <c r="D17" s="626"/>
      <c r="E17" s="627"/>
      <c r="F17" s="628"/>
      <c r="G17" s="625"/>
      <c r="H17" s="629"/>
      <c r="I17" s="625"/>
      <c r="J17" s="625"/>
      <c r="K17" s="630"/>
      <c r="L17" s="631"/>
      <c r="M17" s="625"/>
      <c r="N17" s="632"/>
      <c r="O17" s="631"/>
      <c r="P17" s="625"/>
      <c r="Q17" s="633"/>
      <c r="R17" s="756"/>
      <c r="S17" s="493"/>
      <c r="T17" s="493"/>
      <c r="U17" s="493"/>
      <c r="V17" s="493"/>
      <c r="W17" s="493"/>
      <c r="X17" s="493"/>
      <c r="Y17" s="757"/>
    </row>
    <row r="18" spans="1:44" ht="18" customHeight="1">
      <c r="A18" s="508" t="s">
        <v>520</v>
      </c>
      <c r="B18" s="505"/>
      <c r="C18" s="505"/>
      <c r="D18" s="505"/>
      <c r="E18" s="505"/>
      <c r="F18" s="505"/>
      <c r="G18" s="492"/>
      <c r="H18" s="505" t="s">
        <v>3263</v>
      </c>
      <c r="I18" s="489"/>
      <c r="J18" s="507"/>
      <c r="K18" s="505"/>
      <c r="L18" s="505"/>
      <c r="M18" s="505"/>
      <c r="N18" s="505"/>
      <c r="O18" s="505"/>
      <c r="P18" s="502"/>
      <c r="Q18" s="619"/>
      <c r="R18" s="804"/>
      <c r="S18" s="804" t="s">
        <v>8839</v>
      </c>
    </row>
    <row r="19" spans="1:44" ht="12.75" customHeight="1">
      <c r="A19" s="499" t="s">
        <v>69</v>
      </c>
      <c r="B19" s="489" t="s">
        <v>504</v>
      </c>
      <c r="C19" s="590" t="s">
        <v>7907</v>
      </c>
      <c r="D19" s="492" t="s">
        <v>471</v>
      </c>
      <c r="E19" s="590" t="s">
        <v>7908</v>
      </c>
      <c r="F19" s="489" t="s">
        <v>626</v>
      </c>
      <c r="G19" s="692" t="s">
        <v>7909</v>
      </c>
      <c r="H19" s="489" t="s">
        <v>624</v>
      </c>
      <c r="I19" s="590" t="s">
        <v>7910</v>
      </c>
      <c r="J19" s="505" t="s">
        <v>625</v>
      </c>
      <c r="K19" s="692" t="s">
        <v>7911</v>
      </c>
      <c r="L19" s="489" t="s">
        <v>785</v>
      </c>
      <c r="M19" s="518" t="s">
        <v>7912</v>
      </c>
      <c r="N19" s="505" t="s">
        <v>689</v>
      </c>
      <c r="O19" s="518" t="s">
        <v>7913</v>
      </c>
      <c r="P19" s="492"/>
      <c r="Q19" s="614"/>
      <c r="R19" s="492"/>
      <c r="S19" s="590" t="s">
        <v>8880</v>
      </c>
    </row>
    <row r="20" spans="1:44" ht="12.75" customHeight="1">
      <c r="A20" s="499" t="s">
        <v>70</v>
      </c>
      <c r="B20" s="489" t="s">
        <v>504</v>
      </c>
      <c r="C20" s="569" t="s">
        <v>7914</v>
      </c>
      <c r="D20" s="492" t="s">
        <v>471</v>
      </c>
      <c r="E20" s="569" t="s">
        <v>7915</v>
      </c>
      <c r="F20" s="489" t="s">
        <v>626</v>
      </c>
      <c r="G20" s="693" t="s">
        <v>7916</v>
      </c>
      <c r="H20" s="489" t="s">
        <v>624</v>
      </c>
      <c r="I20" s="569" t="s">
        <v>7917</v>
      </c>
      <c r="J20" s="505" t="s">
        <v>625</v>
      </c>
      <c r="K20" s="693" t="s">
        <v>7918</v>
      </c>
      <c r="L20" s="489" t="s">
        <v>785</v>
      </c>
      <c r="M20" s="516" t="s">
        <v>7919</v>
      </c>
      <c r="N20" s="505" t="s">
        <v>689</v>
      </c>
      <c r="O20" s="516" t="s">
        <v>7920</v>
      </c>
      <c r="P20" s="492"/>
      <c r="Q20" s="614"/>
      <c r="R20" s="492"/>
      <c r="S20" s="569" t="s">
        <v>8881</v>
      </c>
    </row>
    <row r="21" spans="1:44" ht="12.75" customHeight="1">
      <c r="A21" s="499" t="s">
        <v>72</v>
      </c>
      <c r="B21" s="489" t="s">
        <v>504</v>
      </c>
      <c r="C21" s="569" t="s">
        <v>7921</v>
      </c>
      <c r="D21" s="492" t="s">
        <v>471</v>
      </c>
      <c r="E21" s="569" t="s">
        <v>7922</v>
      </c>
      <c r="F21" s="489" t="s">
        <v>626</v>
      </c>
      <c r="G21" s="693" t="s">
        <v>7923</v>
      </c>
      <c r="H21" s="489" t="s">
        <v>624</v>
      </c>
      <c r="I21" s="569" t="s">
        <v>7924</v>
      </c>
      <c r="J21" s="505" t="s">
        <v>625</v>
      </c>
      <c r="K21" s="693" t="s">
        <v>7925</v>
      </c>
      <c r="L21" s="489" t="s">
        <v>785</v>
      </c>
      <c r="M21" s="516" t="s">
        <v>7926</v>
      </c>
      <c r="N21" s="505" t="s">
        <v>689</v>
      </c>
      <c r="O21" s="516" t="s">
        <v>7927</v>
      </c>
      <c r="P21" s="492"/>
      <c r="Q21" s="614"/>
      <c r="R21" s="492"/>
      <c r="S21" s="569" t="s">
        <v>8882</v>
      </c>
    </row>
    <row r="22" spans="1:44" ht="12.75" customHeight="1">
      <c r="A22" s="499" t="s">
        <v>74</v>
      </c>
      <c r="B22" s="489" t="s">
        <v>504</v>
      </c>
      <c r="C22" s="569" t="s">
        <v>7928</v>
      </c>
      <c r="D22" s="492" t="s">
        <v>471</v>
      </c>
      <c r="E22" s="569" t="s">
        <v>7929</v>
      </c>
      <c r="F22" s="489" t="s">
        <v>626</v>
      </c>
      <c r="G22" s="693" t="s">
        <v>7930</v>
      </c>
      <c r="H22" s="489" t="s">
        <v>624</v>
      </c>
      <c r="I22" s="569" t="s">
        <v>7931</v>
      </c>
      <c r="J22" s="505" t="s">
        <v>625</v>
      </c>
      <c r="K22" s="693" t="s">
        <v>7932</v>
      </c>
      <c r="L22" s="489" t="s">
        <v>785</v>
      </c>
      <c r="M22" s="516" t="s">
        <v>7933</v>
      </c>
      <c r="N22" s="505" t="s">
        <v>689</v>
      </c>
      <c r="O22" s="516" t="s">
        <v>7934</v>
      </c>
      <c r="P22" s="492"/>
      <c r="Q22" s="614"/>
      <c r="R22" s="492"/>
      <c r="S22" s="569" t="s">
        <v>8883</v>
      </c>
    </row>
    <row r="23" spans="1:44" ht="12.75" customHeight="1">
      <c r="A23" s="499" t="s">
        <v>75</v>
      </c>
      <c r="B23" s="489" t="s">
        <v>504</v>
      </c>
      <c r="C23" s="569" t="s">
        <v>7935</v>
      </c>
      <c r="D23" s="492" t="s">
        <v>471</v>
      </c>
      <c r="E23" s="569" t="s">
        <v>7936</v>
      </c>
      <c r="F23" s="489" t="s">
        <v>626</v>
      </c>
      <c r="G23" s="693" t="s">
        <v>7937</v>
      </c>
      <c r="H23" s="489" t="s">
        <v>624</v>
      </c>
      <c r="I23" s="569" t="s">
        <v>7938</v>
      </c>
      <c r="J23" s="505" t="s">
        <v>625</v>
      </c>
      <c r="K23" s="693" t="s">
        <v>7939</v>
      </c>
      <c r="L23" s="489" t="s">
        <v>785</v>
      </c>
      <c r="M23" s="516" t="s">
        <v>7940</v>
      </c>
      <c r="N23" s="505" t="s">
        <v>689</v>
      </c>
      <c r="O23" s="516" t="s">
        <v>7941</v>
      </c>
      <c r="P23" s="492"/>
      <c r="Q23" s="614"/>
      <c r="R23" s="492"/>
      <c r="S23" s="569" t="s">
        <v>8884</v>
      </c>
    </row>
    <row r="24" spans="1:44" ht="12.75" customHeight="1">
      <c r="A24" s="499" t="s">
        <v>76</v>
      </c>
      <c r="B24" s="505" t="s">
        <v>504</v>
      </c>
      <c r="C24" s="569" t="s">
        <v>7942</v>
      </c>
      <c r="D24" s="492" t="s">
        <v>471</v>
      </c>
      <c r="E24" s="569" t="s">
        <v>7943</v>
      </c>
      <c r="F24" s="489" t="s">
        <v>626</v>
      </c>
      <c r="G24" s="693" t="s">
        <v>7944</v>
      </c>
      <c r="H24" s="489" t="s">
        <v>624</v>
      </c>
      <c r="I24" s="569" t="s">
        <v>7945</v>
      </c>
      <c r="J24" s="505" t="s">
        <v>625</v>
      </c>
      <c r="K24" s="693" t="s">
        <v>7946</v>
      </c>
      <c r="L24" s="489" t="s">
        <v>785</v>
      </c>
      <c r="M24" s="516" t="s">
        <v>7947</v>
      </c>
      <c r="N24" s="505" t="s">
        <v>689</v>
      </c>
      <c r="O24" s="516" t="s">
        <v>7948</v>
      </c>
      <c r="P24" s="492"/>
      <c r="Q24" s="614"/>
      <c r="R24" s="492"/>
      <c r="S24" s="569" t="s">
        <v>8885</v>
      </c>
    </row>
    <row r="25" spans="1:44" ht="22.5" customHeight="1">
      <c r="A25" s="508" t="s">
        <v>2270</v>
      </c>
      <c r="B25" s="505"/>
      <c r="C25" s="505"/>
      <c r="D25" s="492"/>
      <c r="E25" s="489"/>
      <c r="F25" s="505"/>
      <c r="G25" s="505"/>
      <c r="H25" s="844" t="s">
        <v>2323</v>
      </c>
      <c r="I25" s="502"/>
      <c r="J25" s="505"/>
      <c r="K25" s="855" t="s">
        <v>2443</v>
      </c>
      <c r="L25" s="507"/>
      <c r="M25" s="634"/>
      <c r="N25" s="507"/>
      <c r="O25" s="507"/>
      <c r="P25" s="502"/>
      <c r="Q25" s="619"/>
      <c r="R25" s="888" t="s">
        <v>8840</v>
      </c>
      <c r="S25" s="658" t="s">
        <v>8843</v>
      </c>
    </row>
    <row r="26" spans="1:44" ht="12.75" customHeight="1">
      <c r="A26" s="802"/>
      <c r="B26" s="803" t="s">
        <v>2454</v>
      </c>
      <c r="C26" s="808" t="s">
        <v>461</v>
      </c>
      <c r="D26" s="805"/>
      <c r="E26" s="805"/>
      <c r="F26" s="803" t="s">
        <v>626</v>
      </c>
      <c r="G26" s="806" t="s">
        <v>7949</v>
      </c>
      <c r="H26" s="805"/>
      <c r="I26" s="805"/>
      <c r="J26" s="804" t="s">
        <v>625</v>
      </c>
      <c r="K26" s="806" t="s">
        <v>7950</v>
      </c>
      <c r="L26" s="805"/>
      <c r="M26" s="805"/>
      <c r="N26" s="747"/>
      <c r="Q26" s="728"/>
      <c r="R26" s="500"/>
      <c r="AR26" s="727" t="s">
        <v>7873</v>
      </c>
    </row>
    <row r="27" spans="1:44" ht="12.75" customHeight="1">
      <c r="A27" s="802"/>
      <c r="B27" s="803" t="s">
        <v>2454</v>
      </c>
      <c r="C27" s="809" t="s">
        <v>2442</v>
      </c>
      <c r="D27" s="805"/>
      <c r="E27" s="805"/>
      <c r="F27" s="803" t="s">
        <v>626</v>
      </c>
      <c r="G27" s="807" t="s">
        <v>7951</v>
      </c>
      <c r="H27" s="805"/>
      <c r="I27" s="805"/>
      <c r="J27" s="804" t="s">
        <v>625</v>
      </c>
      <c r="K27" s="807" t="s">
        <v>7952</v>
      </c>
      <c r="L27" s="805"/>
      <c r="M27" s="805"/>
      <c r="N27" s="747"/>
      <c r="Q27" s="614"/>
      <c r="AR27" s="727" t="s">
        <v>7881</v>
      </c>
    </row>
    <row r="28" spans="1:44" ht="12.75" customHeight="1">
      <c r="A28" s="499" t="s">
        <v>69</v>
      </c>
      <c r="B28" s="489" t="s">
        <v>504</v>
      </c>
      <c r="C28" s="590" t="s">
        <v>7953</v>
      </c>
      <c r="D28" s="489" t="s">
        <v>471</v>
      </c>
      <c r="E28" s="590" t="s">
        <v>7954</v>
      </c>
      <c r="F28" s="489" t="s">
        <v>626</v>
      </c>
      <c r="G28" s="692" t="s">
        <v>7955</v>
      </c>
      <c r="H28" s="489" t="s">
        <v>624</v>
      </c>
      <c r="I28" s="590" t="s">
        <v>7956</v>
      </c>
      <c r="J28" s="505" t="s">
        <v>625</v>
      </c>
      <c r="K28" s="692" t="s">
        <v>7957</v>
      </c>
      <c r="L28" s="505" t="s">
        <v>785</v>
      </c>
      <c r="M28" s="519" t="s">
        <v>7958</v>
      </c>
      <c r="N28" s="505" t="s">
        <v>689</v>
      </c>
      <c r="O28" s="519" t="s">
        <v>7959</v>
      </c>
      <c r="P28" s="492"/>
      <c r="Q28" s="614"/>
    </row>
    <row r="29" spans="1:44" ht="12.75" customHeight="1">
      <c r="A29" s="499" t="s">
        <v>70</v>
      </c>
      <c r="B29" s="489" t="s">
        <v>504</v>
      </c>
      <c r="C29" s="569" t="s">
        <v>7960</v>
      </c>
      <c r="D29" s="489" t="s">
        <v>471</v>
      </c>
      <c r="E29" s="569" t="s">
        <v>7961</v>
      </c>
      <c r="F29" s="489" t="s">
        <v>626</v>
      </c>
      <c r="G29" s="693" t="s">
        <v>7962</v>
      </c>
      <c r="H29" s="489" t="s">
        <v>624</v>
      </c>
      <c r="I29" s="569" t="s">
        <v>7963</v>
      </c>
      <c r="J29" s="505" t="s">
        <v>625</v>
      </c>
      <c r="K29" s="693" t="s">
        <v>7964</v>
      </c>
      <c r="L29" s="505" t="s">
        <v>785</v>
      </c>
      <c r="M29" s="516" t="s">
        <v>7965</v>
      </c>
      <c r="N29" s="505" t="s">
        <v>689</v>
      </c>
      <c r="O29" s="516" t="s">
        <v>7966</v>
      </c>
      <c r="P29" s="492"/>
      <c r="Q29" s="614"/>
    </row>
    <row r="30" spans="1:44" ht="12.75" customHeight="1">
      <c r="A30" s="499" t="s">
        <v>72</v>
      </c>
      <c r="B30" s="489" t="s">
        <v>504</v>
      </c>
      <c r="C30" s="569" t="s">
        <v>7967</v>
      </c>
      <c r="D30" s="489" t="s">
        <v>471</v>
      </c>
      <c r="E30" s="569" t="s">
        <v>7968</v>
      </c>
      <c r="F30" s="489" t="s">
        <v>626</v>
      </c>
      <c r="G30" s="693" t="s">
        <v>7969</v>
      </c>
      <c r="H30" s="489" t="s">
        <v>624</v>
      </c>
      <c r="I30" s="569" t="s">
        <v>7970</v>
      </c>
      <c r="J30" s="505" t="s">
        <v>625</v>
      </c>
      <c r="K30" s="693" t="s">
        <v>7971</v>
      </c>
      <c r="L30" s="505" t="s">
        <v>785</v>
      </c>
      <c r="M30" s="516" t="s">
        <v>7972</v>
      </c>
      <c r="N30" s="505" t="s">
        <v>689</v>
      </c>
      <c r="O30" s="516" t="s">
        <v>7973</v>
      </c>
      <c r="P30" s="492"/>
      <c r="Q30" s="614"/>
    </row>
    <row r="31" spans="1:44" ht="12.75" customHeight="1">
      <c r="A31" s="499" t="s">
        <v>74</v>
      </c>
      <c r="B31" s="489" t="s">
        <v>504</v>
      </c>
      <c r="C31" s="569" t="s">
        <v>7974</v>
      </c>
      <c r="D31" s="489" t="s">
        <v>471</v>
      </c>
      <c r="E31" s="569" t="s">
        <v>7975</v>
      </c>
      <c r="F31" s="489" t="s">
        <v>626</v>
      </c>
      <c r="G31" s="693" t="s">
        <v>7976</v>
      </c>
      <c r="H31" s="489" t="s">
        <v>624</v>
      </c>
      <c r="I31" s="569" t="s">
        <v>7977</v>
      </c>
      <c r="J31" s="505" t="s">
        <v>625</v>
      </c>
      <c r="K31" s="693" t="s">
        <v>7978</v>
      </c>
      <c r="L31" s="505" t="s">
        <v>785</v>
      </c>
      <c r="M31" s="516" t="s">
        <v>7979</v>
      </c>
      <c r="N31" s="505" t="s">
        <v>689</v>
      </c>
      <c r="O31" s="516" t="s">
        <v>7980</v>
      </c>
      <c r="P31" s="492"/>
      <c r="Q31" s="614"/>
    </row>
    <row r="32" spans="1:44" ht="12.75" customHeight="1">
      <c r="A32" s="499" t="s">
        <v>75</v>
      </c>
      <c r="B32" s="489" t="s">
        <v>504</v>
      </c>
      <c r="C32" s="569" t="s">
        <v>7981</v>
      </c>
      <c r="D32" s="489" t="s">
        <v>471</v>
      </c>
      <c r="E32" s="569" t="s">
        <v>7982</v>
      </c>
      <c r="F32" s="489" t="s">
        <v>626</v>
      </c>
      <c r="G32" s="693" t="s">
        <v>7983</v>
      </c>
      <c r="H32" s="489" t="s">
        <v>624</v>
      </c>
      <c r="I32" s="569" t="s">
        <v>7984</v>
      </c>
      <c r="J32" s="505" t="s">
        <v>625</v>
      </c>
      <c r="K32" s="693" t="s">
        <v>7985</v>
      </c>
      <c r="L32" s="505" t="s">
        <v>785</v>
      </c>
      <c r="M32" s="516" t="s">
        <v>7986</v>
      </c>
      <c r="N32" s="505" t="s">
        <v>689</v>
      </c>
      <c r="O32" s="516" t="s">
        <v>7987</v>
      </c>
      <c r="P32" s="492"/>
      <c r="Q32" s="614"/>
    </row>
    <row r="33" spans="1:19" ht="12.75" customHeight="1">
      <c r="A33" s="499" t="s">
        <v>76</v>
      </c>
      <c r="B33" s="489" t="s">
        <v>504</v>
      </c>
      <c r="C33" s="569" t="s">
        <v>7988</v>
      </c>
      <c r="D33" s="489" t="s">
        <v>471</v>
      </c>
      <c r="E33" s="569" t="s">
        <v>7989</v>
      </c>
      <c r="F33" s="489" t="s">
        <v>626</v>
      </c>
      <c r="G33" s="693" t="s">
        <v>7990</v>
      </c>
      <c r="H33" s="489" t="s">
        <v>624</v>
      </c>
      <c r="I33" s="569" t="s">
        <v>7991</v>
      </c>
      <c r="J33" s="505" t="s">
        <v>625</v>
      </c>
      <c r="K33" s="693" t="s">
        <v>7992</v>
      </c>
      <c r="L33" s="505" t="s">
        <v>785</v>
      </c>
      <c r="M33" s="516" t="s">
        <v>7993</v>
      </c>
      <c r="N33" s="505" t="s">
        <v>689</v>
      </c>
      <c r="O33" s="516" t="s">
        <v>7994</v>
      </c>
      <c r="P33" s="492"/>
      <c r="Q33" s="619"/>
    </row>
    <row r="34" spans="1:19" ht="18" customHeight="1">
      <c r="A34" s="635"/>
      <c r="B34" s="627"/>
      <c r="C34" s="627"/>
      <c r="D34" s="627"/>
      <c r="E34" s="627"/>
      <c r="F34" s="627"/>
      <c r="G34" s="799"/>
      <c r="H34" s="845" t="s">
        <v>2324</v>
      </c>
      <c r="I34" s="627"/>
      <c r="J34" s="627"/>
      <c r="K34" s="856" t="s">
        <v>2448</v>
      </c>
      <c r="L34" s="627"/>
      <c r="M34" s="627"/>
      <c r="N34" s="627"/>
      <c r="O34" s="627"/>
      <c r="P34" s="627"/>
      <c r="Q34" s="616"/>
    </row>
    <row r="35" spans="1:19" ht="10.5" customHeight="1">
      <c r="A35" s="499"/>
      <c r="B35" s="505"/>
      <c r="C35" s="505"/>
      <c r="D35" s="50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613"/>
    </row>
    <row r="36" spans="1:19" ht="12.75" customHeight="1">
      <c r="A36" s="508" t="s">
        <v>73</v>
      </c>
      <c r="B36" s="505"/>
      <c r="C36" s="505"/>
      <c r="D36" s="505"/>
      <c r="E36" s="505"/>
      <c r="F36" s="505"/>
      <c r="G36" s="505"/>
      <c r="H36" s="489"/>
      <c r="I36" s="489"/>
      <c r="J36" s="489"/>
      <c r="K36" s="489"/>
      <c r="L36" s="489"/>
      <c r="M36" s="489"/>
      <c r="N36" s="489"/>
      <c r="O36" s="489"/>
      <c r="P36" s="489"/>
      <c r="Q36" s="636"/>
    </row>
    <row r="37" spans="1:19" ht="12.75" customHeight="1">
      <c r="A37" s="499" t="s">
        <v>69</v>
      </c>
      <c r="B37" s="590" t="s">
        <v>7995</v>
      </c>
      <c r="C37" s="492" t="s">
        <v>21</v>
      </c>
      <c r="D37" s="637" t="s">
        <v>7996</v>
      </c>
      <c r="E37" s="621" t="s">
        <v>74</v>
      </c>
      <c r="F37" s="590" t="s">
        <v>7997</v>
      </c>
      <c r="G37" s="492"/>
      <c r="H37" s="489" t="s">
        <v>21</v>
      </c>
      <c r="I37" s="637" t="s">
        <v>7998</v>
      </c>
      <c r="J37" s="502"/>
      <c r="K37" s="502"/>
      <c r="L37" s="502"/>
      <c r="M37" s="502"/>
      <c r="N37" s="492"/>
      <c r="O37" s="492"/>
      <c r="P37" s="492"/>
      <c r="Q37" s="614"/>
    </row>
    <row r="38" spans="1:19" ht="12.75" customHeight="1">
      <c r="A38" s="499" t="s">
        <v>70</v>
      </c>
      <c r="B38" s="590" t="s">
        <v>7999</v>
      </c>
      <c r="C38" s="492" t="s">
        <v>21</v>
      </c>
      <c r="D38" s="637" t="s">
        <v>8000</v>
      </c>
      <c r="E38" s="621" t="s">
        <v>75</v>
      </c>
      <c r="F38" s="590" t="s">
        <v>8001</v>
      </c>
      <c r="G38" s="492"/>
      <c r="H38" s="489" t="s">
        <v>21</v>
      </c>
      <c r="I38" s="637" t="s">
        <v>8002</v>
      </c>
      <c r="J38" s="507"/>
      <c r="K38" s="507"/>
      <c r="L38" s="507"/>
      <c r="M38" s="507"/>
      <c r="N38" s="492"/>
      <c r="O38" s="492"/>
      <c r="P38" s="492"/>
      <c r="Q38" s="614"/>
    </row>
    <row r="39" spans="1:19" ht="12.75" customHeight="1">
      <c r="A39" s="499" t="s">
        <v>72</v>
      </c>
      <c r="B39" s="569" t="s">
        <v>8003</v>
      </c>
      <c r="C39" s="492" t="s">
        <v>21</v>
      </c>
      <c r="D39" s="637" t="s">
        <v>8004</v>
      </c>
      <c r="E39" s="621" t="s">
        <v>76</v>
      </c>
      <c r="F39" s="569" t="s">
        <v>8005</v>
      </c>
      <c r="G39" s="492"/>
      <c r="H39" s="492" t="s">
        <v>21</v>
      </c>
      <c r="I39" s="638" t="s">
        <v>8006</v>
      </c>
      <c r="J39" s="507"/>
      <c r="K39" s="507"/>
      <c r="L39" s="507"/>
      <c r="M39" s="507"/>
      <c r="N39" s="492"/>
      <c r="O39" s="492"/>
      <c r="P39" s="492"/>
      <c r="Q39" s="614"/>
    </row>
    <row r="40" spans="1:19" ht="12.75" customHeight="1">
      <c r="A40" s="499"/>
      <c r="B40" s="505"/>
      <c r="C40" s="505"/>
      <c r="D40" s="505"/>
      <c r="E40" s="505"/>
      <c r="F40" s="505"/>
      <c r="G40" s="505"/>
      <c r="H40" s="843" t="s">
        <v>77</v>
      </c>
      <c r="I40" s="857" t="s">
        <v>2283</v>
      </c>
      <c r="J40" s="797"/>
      <c r="K40" s="505"/>
      <c r="L40" s="505"/>
      <c r="M40" s="505"/>
      <c r="N40" s="505"/>
      <c r="O40" s="505"/>
      <c r="P40" s="505"/>
      <c r="Q40" s="613"/>
    </row>
    <row r="41" spans="1:19" ht="6" customHeight="1">
      <c r="A41" s="635"/>
      <c r="B41" s="627"/>
      <c r="C41" s="627"/>
      <c r="D41" s="627"/>
      <c r="E41" s="627"/>
      <c r="F41" s="627"/>
      <c r="G41" s="627"/>
      <c r="H41" s="627"/>
      <c r="I41" s="627"/>
      <c r="J41" s="627"/>
      <c r="K41" s="627"/>
      <c r="L41" s="627"/>
      <c r="M41" s="627"/>
      <c r="N41" s="627"/>
      <c r="O41" s="627"/>
      <c r="P41" s="627"/>
      <c r="Q41" s="616"/>
    </row>
    <row r="42" spans="1:19" ht="23.25" customHeight="1" thickBot="1">
      <c r="A42" s="508" t="s">
        <v>78</v>
      </c>
      <c r="B42" s="639"/>
      <c r="C42" s="639"/>
      <c r="D42" s="639"/>
      <c r="E42" s="639"/>
      <c r="F42" s="639"/>
      <c r="G42" s="639"/>
      <c r="H42" s="639"/>
      <c r="I42" s="639"/>
      <c r="J42" s="639"/>
      <c r="K42" s="639"/>
      <c r="L42" s="639"/>
      <c r="M42" s="639"/>
      <c r="N42" s="639"/>
      <c r="O42" s="639"/>
      <c r="P42" s="639"/>
      <c r="Q42" s="613"/>
    </row>
    <row r="43" spans="1:19" ht="12.75" customHeight="1" thickBot="1">
      <c r="A43" s="495"/>
      <c r="B43" s="510" t="s">
        <v>79</v>
      </c>
      <c r="C43" s="510" t="s">
        <v>174</v>
      </c>
      <c r="D43" s="510" t="s">
        <v>80</v>
      </c>
      <c r="E43" s="510" t="s">
        <v>81</v>
      </c>
      <c r="F43" s="510" t="s">
        <v>82</v>
      </c>
      <c r="G43" s="510" t="s">
        <v>83</v>
      </c>
      <c r="H43" s="510" t="s">
        <v>84</v>
      </c>
      <c r="I43" s="510" t="s">
        <v>85</v>
      </c>
      <c r="J43" s="510" t="s">
        <v>86</v>
      </c>
      <c r="K43" s="510" t="s">
        <v>87</v>
      </c>
      <c r="L43" s="510" t="s">
        <v>88</v>
      </c>
      <c r="M43" s="510" t="s">
        <v>89</v>
      </c>
      <c r="N43" s="510" t="s">
        <v>521</v>
      </c>
      <c r="O43" s="510" t="s">
        <v>522</v>
      </c>
      <c r="P43" s="511" t="s">
        <v>3709</v>
      </c>
      <c r="Q43" s="613"/>
      <c r="S43" s="729" t="s">
        <v>2460</v>
      </c>
    </row>
    <row r="44" spans="1:19" ht="12.75" customHeight="1">
      <c r="A44" s="496">
        <v>1</v>
      </c>
      <c r="B44" s="512" t="s">
        <v>8007</v>
      </c>
      <c r="C44" s="517" t="s">
        <v>8008</v>
      </c>
      <c r="D44" s="513" t="s">
        <v>8009</v>
      </c>
      <c r="E44" s="514" t="s">
        <v>8010</v>
      </c>
      <c r="F44" s="786" t="s">
        <v>8011</v>
      </c>
      <c r="G44" s="793" t="s">
        <v>8012</v>
      </c>
      <c r="H44" s="787" t="s">
        <v>8013</v>
      </c>
      <c r="I44" s="788" t="s">
        <v>8014</v>
      </c>
      <c r="J44" s="788" t="s">
        <v>8015</v>
      </c>
      <c r="K44" s="787" t="s">
        <v>8016</v>
      </c>
      <c r="L44" s="793" t="s">
        <v>8017</v>
      </c>
      <c r="M44" s="788" t="s">
        <v>8018</v>
      </c>
      <c r="N44" s="788" t="s">
        <v>8019</v>
      </c>
      <c r="O44" s="788" t="s">
        <v>8020</v>
      </c>
      <c r="P44" s="874" t="s">
        <v>8021</v>
      </c>
      <c r="Q44" s="613"/>
      <c r="S44" s="730" t="s">
        <v>8022</v>
      </c>
    </row>
    <row r="45" spans="1:19" ht="12.75" customHeight="1">
      <c r="A45" s="496">
        <v>2</v>
      </c>
      <c r="B45" s="512" t="s">
        <v>8023</v>
      </c>
      <c r="C45" s="517" t="s">
        <v>8024</v>
      </c>
      <c r="D45" s="513" t="s">
        <v>8025</v>
      </c>
      <c r="E45" s="514" t="s">
        <v>8026</v>
      </c>
      <c r="F45" s="786" t="s">
        <v>8027</v>
      </c>
      <c r="G45" s="793" t="s">
        <v>8028</v>
      </c>
      <c r="H45" s="787" t="s">
        <v>8029</v>
      </c>
      <c r="I45" s="788" t="s">
        <v>8030</v>
      </c>
      <c r="J45" s="788" t="s">
        <v>8031</v>
      </c>
      <c r="K45" s="787" t="s">
        <v>8032</v>
      </c>
      <c r="L45" s="793" t="s">
        <v>8033</v>
      </c>
      <c r="M45" s="788" t="s">
        <v>8034</v>
      </c>
      <c r="N45" s="788" t="s">
        <v>8035</v>
      </c>
      <c r="O45" s="788" t="s">
        <v>8036</v>
      </c>
      <c r="P45" s="875" t="s">
        <v>8037</v>
      </c>
      <c r="Q45" s="603"/>
      <c r="S45" s="731" t="s">
        <v>8038</v>
      </c>
    </row>
    <row r="46" spans="1:19" ht="12.75" customHeight="1">
      <c r="A46" s="496">
        <v>3</v>
      </c>
      <c r="B46" s="512" t="s">
        <v>8039</v>
      </c>
      <c r="C46" s="517" t="s">
        <v>8040</v>
      </c>
      <c r="D46" s="513" t="s">
        <v>8041</v>
      </c>
      <c r="E46" s="514" t="s">
        <v>8042</v>
      </c>
      <c r="F46" s="786" t="s">
        <v>8043</v>
      </c>
      <c r="G46" s="793" t="s">
        <v>8044</v>
      </c>
      <c r="H46" s="787" t="s">
        <v>8045</v>
      </c>
      <c r="I46" s="788" t="s">
        <v>8046</v>
      </c>
      <c r="J46" s="788" t="s">
        <v>8047</v>
      </c>
      <c r="K46" s="787" t="s">
        <v>8048</v>
      </c>
      <c r="L46" s="793" t="s">
        <v>8049</v>
      </c>
      <c r="M46" s="788" t="s">
        <v>8050</v>
      </c>
      <c r="N46" s="788" t="s">
        <v>8051</v>
      </c>
      <c r="O46" s="788" t="s">
        <v>8052</v>
      </c>
      <c r="P46" s="875" t="s">
        <v>8053</v>
      </c>
      <c r="Q46" s="604"/>
      <c r="S46" s="731" t="s">
        <v>8054</v>
      </c>
    </row>
    <row r="47" spans="1:19" ht="12.75" customHeight="1">
      <c r="A47" s="496">
        <v>4</v>
      </c>
      <c r="B47" s="512" t="s">
        <v>8055</v>
      </c>
      <c r="C47" s="517" t="s">
        <v>8056</v>
      </c>
      <c r="D47" s="513" t="s">
        <v>8057</v>
      </c>
      <c r="E47" s="514" t="s">
        <v>8058</v>
      </c>
      <c r="F47" s="786" t="s">
        <v>8059</v>
      </c>
      <c r="G47" s="793" t="s">
        <v>8060</v>
      </c>
      <c r="H47" s="787" t="s">
        <v>8061</v>
      </c>
      <c r="I47" s="788" t="s">
        <v>8062</v>
      </c>
      <c r="J47" s="788" t="s">
        <v>8063</v>
      </c>
      <c r="K47" s="787" t="s">
        <v>8064</v>
      </c>
      <c r="L47" s="793" t="s">
        <v>8065</v>
      </c>
      <c r="M47" s="788" t="s">
        <v>8066</v>
      </c>
      <c r="N47" s="788" t="s">
        <v>8067</v>
      </c>
      <c r="O47" s="788" t="s">
        <v>8068</v>
      </c>
      <c r="P47" s="875" t="s">
        <v>8069</v>
      </c>
      <c r="Q47" s="604"/>
      <c r="S47" s="731" t="s">
        <v>8070</v>
      </c>
    </row>
    <row r="48" spans="1:19" ht="12.75" customHeight="1">
      <c r="A48" s="496">
        <v>5</v>
      </c>
      <c r="B48" s="512" t="s">
        <v>8071</v>
      </c>
      <c r="C48" s="517" t="s">
        <v>8072</v>
      </c>
      <c r="D48" s="513" t="s">
        <v>8073</v>
      </c>
      <c r="E48" s="514" t="s">
        <v>8074</v>
      </c>
      <c r="F48" s="786" t="s">
        <v>8075</v>
      </c>
      <c r="G48" s="793" t="s">
        <v>8076</v>
      </c>
      <c r="H48" s="787" t="s">
        <v>8077</v>
      </c>
      <c r="I48" s="788" t="s">
        <v>8078</v>
      </c>
      <c r="J48" s="788" t="s">
        <v>8079</v>
      </c>
      <c r="K48" s="787" t="s">
        <v>8080</v>
      </c>
      <c r="L48" s="793" t="s">
        <v>8081</v>
      </c>
      <c r="M48" s="788" t="s">
        <v>8082</v>
      </c>
      <c r="N48" s="788" t="s">
        <v>8083</v>
      </c>
      <c r="O48" s="788" t="s">
        <v>8084</v>
      </c>
      <c r="P48" s="875" t="s">
        <v>8085</v>
      </c>
      <c r="Q48" s="604"/>
      <c r="S48" s="731" t="s">
        <v>8086</v>
      </c>
    </row>
    <row r="49" spans="1:19" ht="12.75" customHeight="1">
      <c r="A49" s="496">
        <v>6</v>
      </c>
      <c r="B49" s="512" t="s">
        <v>8087</v>
      </c>
      <c r="C49" s="517" t="s">
        <v>8088</v>
      </c>
      <c r="D49" s="513" t="s">
        <v>8089</v>
      </c>
      <c r="E49" s="514" t="s">
        <v>8090</v>
      </c>
      <c r="F49" s="786" t="s">
        <v>8091</v>
      </c>
      <c r="G49" s="793" t="s">
        <v>8092</v>
      </c>
      <c r="H49" s="787" t="s">
        <v>8093</v>
      </c>
      <c r="I49" s="788" t="s">
        <v>8094</v>
      </c>
      <c r="J49" s="788" t="s">
        <v>8095</v>
      </c>
      <c r="K49" s="787" t="s">
        <v>8096</v>
      </c>
      <c r="L49" s="793" t="s">
        <v>8097</v>
      </c>
      <c r="M49" s="788" t="s">
        <v>8098</v>
      </c>
      <c r="N49" s="788" t="s">
        <v>8099</v>
      </c>
      <c r="O49" s="788" t="s">
        <v>8100</v>
      </c>
      <c r="P49" s="875" t="s">
        <v>8101</v>
      </c>
      <c r="Q49" s="604"/>
      <c r="S49" s="731" t="s">
        <v>8102</v>
      </c>
    </row>
    <row r="50" spans="1:19" ht="12.75" customHeight="1">
      <c r="A50" s="496">
        <v>7</v>
      </c>
      <c r="B50" s="512" t="s">
        <v>8103</v>
      </c>
      <c r="C50" s="517" t="s">
        <v>8104</v>
      </c>
      <c r="D50" s="513" t="s">
        <v>8105</v>
      </c>
      <c r="E50" s="514" t="s">
        <v>8106</v>
      </c>
      <c r="F50" s="786" t="s">
        <v>8107</v>
      </c>
      <c r="G50" s="793" t="s">
        <v>8108</v>
      </c>
      <c r="H50" s="787" t="s">
        <v>8109</v>
      </c>
      <c r="I50" s="788" t="s">
        <v>8110</v>
      </c>
      <c r="J50" s="788" t="s">
        <v>8111</v>
      </c>
      <c r="K50" s="787" t="s">
        <v>8112</v>
      </c>
      <c r="L50" s="793" t="s">
        <v>8113</v>
      </c>
      <c r="M50" s="788" t="s">
        <v>8114</v>
      </c>
      <c r="N50" s="788" t="s">
        <v>8115</v>
      </c>
      <c r="O50" s="788" t="s">
        <v>8116</v>
      </c>
      <c r="P50" s="875" t="s">
        <v>8117</v>
      </c>
      <c r="Q50" s="604"/>
      <c r="S50" s="731" t="s">
        <v>8118</v>
      </c>
    </row>
    <row r="51" spans="1:19" ht="12.75" customHeight="1">
      <c r="A51" s="496">
        <v>8</v>
      </c>
      <c r="B51" s="512" t="s">
        <v>8119</v>
      </c>
      <c r="C51" s="517" t="s">
        <v>8120</v>
      </c>
      <c r="D51" s="513" t="s">
        <v>8121</v>
      </c>
      <c r="E51" s="514" t="s">
        <v>8122</v>
      </c>
      <c r="F51" s="786" t="s">
        <v>8123</v>
      </c>
      <c r="G51" s="793" t="s">
        <v>8124</v>
      </c>
      <c r="H51" s="787" t="s">
        <v>8125</v>
      </c>
      <c r="I51" s="788" t="s">
        <v>8126</v>
      </c>
      <c r="J51" s="788" t="s">
        <v>8127</v>
      </c>
      <c r="K51" s="787" t="s">
        <v>8128</v>
      </c>
      <c r="L51" s="793" t="s">
        <v>8129</v>
      </c>
      <c r="M51" s="788" t="s">
        <v>8130</v>
      </c>
      <c r="N51" s="788" t="s">
        <v>8131</v>
      </c>
      <c r="O51" s="788" t="s">
        <v>8132</v>
      </c>
      <c r="P51" s="875" t="s">
        <v>8133</v>
      </c>
      <c r="Q51" s="604"/>
      <c r="S51" s="731" t="s">
        <v>8134</v>
      </c>
    </row>
    <row r="52" spans="1:19" ht="12.75" customHeight="1">
      <c r="A52" s="496">
        <v>9</v>
      </c>
      <c r="B52" s="512" t="s">
        <v>8135</v>
      </c>
      <c r="C52" s="517" t="s">
        <v>8136</v>
      </c>
      <c r="D52" s="513" t="s">
        <v>8137</v>
      </c>
      <c r="E52" s="514" t="s">
        <v>8138</v>
      </c>
      <c r="F52" s="786" t="s">
        <v>8139</v>
      </c>
      <c r="G52" s="793" t="s">
        <v>8140</v>
      </c>
      <c r="H52" s="787" t="s">
        <v>8141</v>
      </c>
      <c r="I52" s="788" t="s">
        <v>8142</v>
      </c>
      <c r="J52" s="788" t="s">
        <v>8143</v>
      </c>
      <c r="K52" s="787" t="s">
        <v>8144</v>
      </c>
      <c r="L52" s="793" t="s">
        <v>8145</v>
      </c>
      <c r="M52" s="788" t="s">
        <v>8146</v>
      </c>
      <c r="N52" s="788" t="s">
        <v>8147</v>
      </c>
      <c r="O52" s="788" t="s">
        <v>8148</v>
      </c>
      <c r="P52" s="875" t="s">
        <v>8149</v>
      </c>
      <c r="Q52" s="604"/>
      <c r="S52" s="731" t="s">
        <v>8150</v>
      </c>
    </row>
    <row r="53" spans="1:19" ht="12.75" customHeight="1">
      <c r="A53" s="496">
        <v>10</v>
      </c>
      <c r="B53" s="512" t="s">
        <v>8151</v>
      </c>
      <c r="C53" s="517" t="s">
        <v>8152</v>
      </c>
      <c r="D53" s="513" t="s">
        <v>8153</v>
      </c>
      <c r="E53" s="514" t="s">
        <v>8154</v>
      </c>
      <c r="F53" s="786" t="s">
        <v>8155</v>
      </c>
      <c r="G53" s="793" t="s">
        <v>8156</v>
      </c>
      <c r="H53" s="787" t="s">
        <v>8157</v>
      </c>
      <c r="I53" s="788" t="s">
        <v>8158</v>
      </c>
      <c r="J53" s="788" t="s">
        <v>8159</v>
      </c>
      <c r="K53" s="787" t="s">
        <v>8160</v>
      </c>
      <c r="L53" s="793" t="s">
        <v>8161</v>
      </c>
      <c r="M53" s="788" t="s">
        <v>8162</v>
      </c>
      <c r="N53" s="788" t="s">
        <v>8163</v>
      </c>
      <c r="O53" s="788" t="s">
        <v>8164</v>
      </c>
      <c r="P53" s="875" t="s">
        <v>8165</v>
      </c>
      <c r="Q53" s="604"/>
      <c r="S53" s="731" t="s">
        <v>8166</v>
      </c>
    </row>
    <row r="54" spans="1:19" ht="12.75" customHeight="1" thickBot="1">
      <c r="A54" s="496"/>
      <c r="B54" s="510" t="s">
        <v>2625</v>
      </c>
      <c r="C54" s="510" t="s">
        <v>174</v>
      </c>
      <c r="D54" s="510" t="s">
        <v>80</v>
      </c>
      <c r="E54" s="510" t="s">
        <v>81</v>
      </c>
      <c r="F54" s="789"/>
      <c r="G54" s="794"/>
      <c r="H54" s="789" t="s">
        <v>84</v>
      </c>
      <c r="I54" s="789" t="s">
        <v>85</v>
      </c>
      <c r="J54" s="789" t="s">
        <v>86</v>
      </c>
      <c r="K54" s="789" t="s">
        <v>2626</v>
      </c>
      <c r="L54" s="794" t="s">
        <v>88</v>
      </c>
      <c r="M54" s="789" t="s">
        <v>89</v>
      </c>
      <c r="N54" s="789" t="s">
        <v>2627</v>
      </c>
      <c r="O54" s="789"/>
      <c r="P54" s="876" t="s">
        <v>3709</v>
      </c>
      <c r="Q54" s="604"/>
      <c r="S54" s="732" t="s">
        <v>8167</v>
      </c>
    </row>
    <row r="55" spans="1:19" ht="12.75" customHeight="1">
      <c r="A55" s="496">
        <v>1</v>
      </c>
      <c r="B55" s="512" t="s">
        <v>8168</v>
      </c>
      <c r="C55" s="517" t="s">
        <v>8169</v>
      </c>
      <c r="D55" s="513" t="s">
        <v>8170</v>
      </c>
      <c r="E55" s="514" t="s">
        <v>8171</v>
      </c>
      <c r="F55" s="786"/>
      <c r="G55" s="793"/>
      <c r="H55" s="787" t="s">
        <v>8172</v>
      </c>
      <c r="I55" s="788" t="s">
        <v>8173</v>
      </c>
      <c r="J55" s="788" t="s">
        <v>8174</v>
      </c>
      <c r="K55" s="787" t="s">
        <v>8175</v>
      </c>
      <c r="L55" s="793" t="s">
        <v>8176</v>
      </c>
      <c r="M55" s="788" t="s">
        <v>8177</v>
      </c>
      <c r="N55" s="788" t="s">
        <v>8178</v>
      </c>
      <c r="O55" s="788"/>
      <c r="P55" s="874" t="s">
        <v>8179</v>
      </c>
      <c r="Q55" s="604"/>
    </row>
    <row r="56" spans="1:19" ht="12.75" customHeight="1">
      <c r="A56" s="496">
        <v>2</v>
      </c>
      <c r="B56" s="512" t="s">
        <v>8180</v>
      </c>
      <c r="C56" s="517" t="s">
        <v>8181</v>
      </c>
      <c r="D56" s="513" t="s">
        <v>8182</v>
      </c>
      <c r="E56" s="514" t="s">
        <v>8183</v>
      </c>
      <c r="F56" s="786"/>
      <c r="G56" s="793"/>
      <c r="H56" s="787" t="s">
        <v>8184</v>
      </c>
      <c r="I56" s="788" t="s">
        <v>8185</v>
      </c>
      <c r="J56" s="788" t="s">
        <v>8186</v>
      </c>
      <c r="K56" s="787" t="s">
        <v>8187</v>
      </c>
      <c r="L56" s="793" t="s">
        <v>8188</v>
      </c>
      <c r="M56" s="788" t="s">
        <v>8189</v>
      </c>
      <c r="N56" s="788" t="s">
        <v>8190</v>
      </c>
      <c r="O56" s="788"/>
      <c r="P56" s="875" t="s">
        <v>8191</v>
      </c>
      <c r="Q56" s="604"/>
    </row>
    <row r="57" spans="1:19" ht="12.75" customHeight="1">
      <c r="A57" s="496">
        <v>3</v>
      </c>
      <c r="B57" s="512" t="s">
        <v>8192</v>
      </c>
      <c r="C57" s="517" t="s">
        <v>8193</v>
      </c>
      <c r="D57" s="513" t="s">
        <v>8194</v>
      </c>
      <c r="E57" s="514" t="s">
        <v>8195</v>
      </c>
      <c r="F57" s="786"/>
      <c r="G57" s="793"/>
      <c r="H57" s="787" t="s">
        <v>8196</v>
      </c>
      <c r="I57" s="788" t="s">
        <v>8197</v>
      </c>
      <c r="J57" s="788" t="s">
        <v>8198</v>
      </c>
      <c r="K57" s="787" t="s">
        <v>8199</v>
      </c>
      <c r="L57" s="793" t="s">
        <v>8200</v>
      </c>
      <c r="M57" s="788" t="s">
        <v>8201</v>
      </c>
      <c r="N57" s="788" t="s">
        <v>8202</v>
      </c>
      <c r="O57" s="788"/>
      <c r="P57" s="875" t="s">
        <v>8203</v>
      </c>
      <c r="Q57" s="604"/>
    </row>
    <row r="58" spans="1:19" ht="12.75" customHeight="1">
      <c r="A58" s="496">
        <v>4</v>
      </c>
      <c r="B58" s="512" t="s">
        <v>8204</v>
      </c>
      <c r="C58" s="517" t="s">
        <v>8205</v>
      </c>
      <c r="D58" s="513" t="s">
        <v>8206</v>
      </c>
      <c r="E58" s="514" t="s">
        <v>8207</v>
      </c>
      <c r="F58" s="786"/>
      <c r="G58" s="793"/>
      <c r="H58" s="787" t="s">
        <v>8208</v>
      </c>
      <c r="I58" s="788" t="s">
        <v>8209</v>
      </c>
      <c r="J58" s="788" t="s">
        <v>8210</v>
      </c>
      <c r="K58" s="787" t="s">
        <v>8211</v>
      </c>
      <c r="L58" s="793" t="s">
        <v>8212</v>
      </c>
      <c r="M58" s="788" t="s">
        <v>8213</v>
      </c>
      <c r="N58" s="788" t="s">
        <v>8214</v>
      </c>
      <c r="O58" s="788"/>
      <c r="P58" s="875" t="s">
        <v>8215</v>
      </c>
      <c r="Q58" s="604"/>
    </row>
    <row r="59" spans="1:19" ht="12.75" customHeight="1">
      <c r="A59" s="496">
        <v>5</v>
      </c>
      <c r="B59" s="512" t="s">
        <v>8216</v>
      </c>
      <c r="C59" s="517" t="s">
        <v>8217</v>
      </c>
      <c r="D59" s="513" t="s">
        <v>8218</v>
      </c>
      <c r="E59" s="514" t="s">
        <v>8219</v>
      </c>
      <c r="F59" s="786"/>
      <c r="G59" s="793"/>
      <c r="H59" s="787" t="s">
        <v>8220</v>
      </c>
      <c r="I59" s="788" t="s">
        <v>8221</v>
      </c>
      <c r="J59" s="788" t="s">
        <v>8222</v>
      </c>
      <c r="K59" s="787" t="s">
        <v>8223</v>
      </c>
      <c r="L59" s="793" t="s">
        <v>8224</v>
      </c>
      <c r="M59" s="788" t="s">
        <v>8225</v>
      </c>
      <c r="N59" s="788" t="s">
        <v>8226</v>
      </c>
      <c r="O59" s="788"/>
      <c r="P59" s="875" t="s">
        <v>8227</v>
      </c>
      <c r="Q59" s="604"/>
    </row>
    <row r="60" spans="1:19" ht="12.75" customHeight="1">
      <c r="A60" s="496">
        <v>6</v>
      </c>
      <c r="B60" s="512" t="s">
        <v>8228</v>
      </c>
      <c r="C60" s="517" t="s">
        <v>8229</v>
      </c>
      <c r="D60" s="513" t="s">
        <v>8230</v>
      </c>
      <c r="E60" s="514" t="s">
        <v>8231</v>
      </c>
      <c r="F60" s="786"/>
      <c r="G60" s="793"/>
      <c r="H60" s="787" t="s">
        <v>8232</v>
      </c>
      <c r="I60" s="788" t="s">
        <v>8233</v>
      </c>
      <c r="J60" s="788" t="s">
        <v>8234</v>
      </c>
      <c r="K60" s="787" t="s">
        <v>8235</v>
      </c>
      <c r="L60" s="793" t="s">
        <v>8236</v>
      </c>
      <c r="M60" s="788" t="s">
        <v>8237</v>
      </c>
      <c r="N60" s="788" t="s">
        <v>8238</v>
      </c>
      <c r="O60" s="788"/>
      <c r="P60" s="875" t="s">
        <v>8239</v>
      </c>
      <c r="Q60" s="604"/>
    </row>
    <row r="61" spans="1:19" ht="12.75" customHeight="1">
      <c r="A61" s="496">
        <v>7</v>
      </c>
      <c r="B61" s="512" t="s">
        <v>8240</v>
      </c>
      <c r="C61" s="517" t="s">
        <v>8241</v>
      </c>
      <c r="D61" s="513" t="s">
        <v>8242</v>
      </c>
      <c r="E61" s="514" t="s">
        <v>8243</v>
      </c>
      <c r="F61" s="786"/>
      <c r="G61" s="793"/>
      <c r="H61" s="787" t="s">
        <v>8244</v>
      </c>
      <c r="I61" s="788" t="s">
        <v>8245</v>
      </c>
      <c r="J61" s="788" t="s">
        <v>8246</v>
      </c>
      <c r="K61" s="787" t="s">
        <v>8247</v>
      </c>
      <c r="L61" s="793" t="s">
        <v>8248</v>
      </c>
      <c r="M61" s="788" t="s">
        <v>8249</v>
      </c>
      <c r="N61" s="788" t="s">
        <v>8250</v>
      </c>
      <c r="O61" s="788"/>
      <c r="P61" s="875" t="s">
        <v>8251</v>
      </c>
      <c r="Q61" s="604"/>
    </row>
    <row r="62" spans="1:19" ht="12.75" customHeight="1">
      <c r="A62" s="496">
        <v>8</v>
      </c>
      <c r="B62" s="512" t="s">
        <v>8252</v>
      </c>
      <c r="C62" s="517" t="s">
        <v>8253</v>
      </c>
      <c r="D62" s="513" t="s">
        <v>8254</v>
      </c>
      <c r="E62" s="514" t="s">
        <v>8255</v>
      </c>
      <c r="F62" s="786"/>
      <c r="G62" s="793"/>
      <c r="H62" s="787" t="s">
        <v>8256</v>
      </c>
      <c r="I62" s="788" t="s">
        <v>8257</v>
      </c>
      <c r="J62" s="788" t="s">
        <v>8258</v>
      </c>
      <c r="K62" s="787" t="s">
        <v>8259</v>
      </c>
      <c r="L62" s="793" t="s">
        <v>8260</v>
      </c>
      <c r="M62" s="788" t="s">
        <v>8261</v>
      </c>
      <c r="N62" s="788" t="s">
        <v>8262</v>
      </c>
      <c r="O62" s="788"/>
      <c r="P62" s="875" t="s">
        <v>8263</v>
      </c>
      <c r="Q62" s="604"/>
    </row>
    <row r="63" spans="1:19" ht="12.75" customHeight="1">
      <c r="A63" s="496">
        <v>9</v>
      </c>
      <c r="B63" s="512" t="s">
        <v>8264</v>
      </c>
      <c r="C63" s="517" t="s">
        <v>8265</v>
      </c>
      <c r="D63" s="513" t="s">
        <v>8266</v>
      </c>
      <c r="E63" s="514" t="s">
        <v>8267</v>
      </c>
      <c r="F63" s="786"/>
      <c r="G63" s="793"/>
      <c r="H63" s="787" t="s">
        <v>8268</v>
      </c>
      <c r="I63" s="788" t="s">
        <v>8269</v>
      </c>
      <c r="J63" s="788" t="s">
        <v>8270</v>
      </c>
      <c r="K63" s="787" t="s">
        <v>8271</v>
      </c>
      <c r="L63" s="793" t="s">
        <v>8272</v>
      </c>
      <c r="M63" s="788" t="s">
        <v>8273</v>
      </c>
      <c r="N63" s="788" t="s">
        <v>8274</v>
      </c>
      <c r="O63" s="788"/>
      <c r="P63" s="875" t="s">
        <v>8275</v>
      </c>
      <c r="Q63" s="604"/>
    </row>
    <row r="64" spans="1:19" ht="12.75" customHeight="1">
      <c r="A64" s="496">
        <v>10</v>
      </c>
      <c r="B64" s="512" t="s">
        <v>8276</v>
      </c>
      <c r="C64" s="517" t="s">
        <v>8277</v>
      </c>
      <c r="D64" s="513" t="s">
        <v>8278</v>
      </c>
      <c r="E64" s="514" t="s">
        <v>8279</v>
      </c>
      <c r="F64" s="786"/>
      <c r="G64" s="793"/>
      <c r="H64" s="787" t="s">
        <v>8280</v>
      </c>
      <c r="I64" s="788" t="s">
        <v>8281</v>
      </c>
      <c r="J64" s="788" t="s">
        <v>8282</v>
      </c>
      <c r="K64" s="787" t="s">
        <v>8283</v>
      </c>
      <c r="L64" s="793" t="s">
        <v>8284</v>
      </c>
      <c r="M64" s="788" t="s">
        <v>8285</v>
      </c>
      <c r="N64" s="788" t="s">
        <v>8286</v>
      </c>
      <c r="O64" s="788"/>
      <c r="P64" s="875" t="s">
        <v>8287</v>
      </c>
      <c r="Q64" s="604"/>
    </row>
    <row r="65" spans="1:29" ht="12.75" hidden="1" customHeight="1">
      <c r="A65" s="496"/>
      <c r="B65" s="510" t="s">
        <v>3274</v>
      </c>
      <c r="C65" s="510" t="s">
        <v>174</v>
      </c>
      <c r="D65" s="510" t="s">
        <v>80</v>
      </c>
      <c r="E65" s="510" t="s">
        <v>81</v>
      </c>
      <c r="F65" s="789" t="s">
        <v>3310</v>
      </c>
      <c r="G65" s="794" t="s">
        <v>83</v>
      </c>
      <c r="H65" s="789" t="s">
        <v>3321</v>
      </c>
      <c r="I65" s="789" t="s">
        <v>85</v>
      </c>
      <c r="J65" s="789" t="s">
        <v>86</v>
      </c>
      <c r="K65" s="510" t="s">
        <v>87</v>
      </c>
      <c r="L65" s="794" t="s">
        <v>88</v>
      </c>
      <c r="M65" s="789" t="s">
        <v>89</v>
      </c>
      <c r="N65" s="789" t="s">
        <v>3342</v>
      </c>
      <c r="O65" s="789" t="s">
        <v>3343</v>
      </c>
      <c r="P65" s="876" t="s">
        <v>3709</v>
      </c>
      <c r="Q65" s="604"/>
    </row>
    <row r="66" spans="1:29" ht="12.75" hidden="1" customHeight="1">
      <c r="A66" s="496">
        <v>1</v>
      </c>
      <c r="B66" s="512" t="s">
        <v>8288</v>
      </c>
      <c r="C66" s="517" t="s">
        <v>8289</v>
      </c>
      <c r="D66" s="513" t="s">
        <v>8290</v>
      </c>
      <c r="E66" s="514" t="s">
        <v>8291</v>
      </c>
      <c r="F66" s="787" t="s">
        <v>8292</v>
      </c>
      <c r="G66" s="793" t="s">
        <v>8293</v>
      </c>
      <c r="H66" s="787" t="s">
        <v>8294</v>
      </c>
      <c r="I66" s="788" t="s">
        <v>8295</v>
      </c>
      <c r="J66" s="788" t="s">
        <v>8296</v>
      </c>
      <c r="K66" s="787" t="s">
        <v>8297</v>
      </c>
      <c r="L66" s="793" t="s">
        <v>8298</v>
      </c>
      <c r="M66" s="788" t="s">
        <v>8299</v>
      </c>
      <c r="N66" s="788" t="s">
        <v>8300</v>
      </c>
      <c r="O66" s="788" t="s">
        <v>8301</v>
      </c>
      <c r="P66" s="875" t="s">
        <v>8302</v>
      </c>
      <c r="Q66" s="604"/>
    </row>
    <row r="67" spans="1:29" ht="12.75" hidden="1" customHeight="1">
      <c r="A67" s="496">
        <v>2</v>
      </c>
      <c r="B67" s="512" t="s">
        <v>8303</v>
      </c>
      <c r="C67" s="517" t="s">
        <v>8304</v>
      </c>
      <c r="D67" s="513" t="s">
        <v>8305</v>
      </c>
      <c r="E67" s="514" t="s">
        <v>8306</v>
      </c>
      <c r="F67" s="787" t="s">
        <v>8307</v>
      </c>
      <c r="G67" s="793" t="s">
        <v>8308</v>
      </c>
      <c r="H67" s="787" t="s">
        <v>8309</v>
      </c>
      <c r="I67" s="788" t="s">
        <v>8310</v>
      </c>
      <c r="J67" s="788" t="s">
        <v>8311</v>
      </c>
      <c r="K67" s="787" t="s">
        <v>8312</v>
      </c>
      <c r="L67" s="793" t="s">
        <v>8313</v>
      </c>
      <c r="M67" s="788" t="s">
        <v>8314</v>
      </c>
      <c r="N67" s="788" t="s">
        <v>8315</v>
      </c>
      <c r="O67" s="788" t="s">
        <v>8316</v>
      </c>
      <c r="P67" s="875" t="s">
        <v>8317</v>
      </c>
      <c r="Q67" s="604"/>
    </row>
    <row r="68" spans="1:29" ht="12.75" hidden="1" customHeight="1">
      <c r="A68" s="496">
        <v>3</v>
      </c>
      <c r="B68" s="512" t="s">
        <v>8318</v>
      </c>
      <c r="C68" s="517" t="s">
        <v>8319</v>
      </c>
      <c r="D68" s="513" t="s">
        <v>8320</v>
      </c>
      <c r="E68" s="514" t="s">
        <v>8321</v>
      </c>
      <c r="F68" s="787" t="s">
        <v>8322</v>
      </c>
      <c r="G68" s="793" t="s">
        <v>8323</v>
      </c>
      <c r="H68" s="787" t="s">
        <v>8324</v>
      </c>
      <c r="I68" s="788" t="s">
        <v>8325</v>
      </c>
      <c r="J68" s="788" t="s">
        <v>8326</v>
      </c>
      <c r="K68" s="787" t="s">
        <v>8327</v>
      </c>
      <c r="L68" s="793" t="s">
        <v>8328</v>
      </c>
      <c r="M68" s="788" t="s">
        <v>8329</v>
      </c>
      <c r="N68" s="788" t="s">
        <v>8330</v>
      </c>
      <c r="O68" s="788" t="s">
        <v>8331</v>
      </c>
      <c r="P68" s="875" t="s">
        <v>8332</v>
      </c>
      <c r="Q68" s="604"/>
    </row>
    <row r="69" spans="1:29" ht="12.75" hidden="1" customHeight="1">
      <c r="A69" s="496">
        <v>4</v>
      </c>
      <c r="B69" s="512" t="s">
        <v>8333</v>
      </c>
      <c r="C69" s="517" t="s">
        <v>8334</v>
      </c>
      <c r="D69" s="513" t="s">
        <v>8335</v>
      </c>
      <c r="E69" s="514" t="s">
        <v>8336</v>
      </c>
      <c r="F69" s="787" t="s">
        <v>8337</v>
      </c>
      <c r="G69" s="793" t="s">
        <v>8338</v>
      </c>
      <c r="H69" s="787" t="s">
        <v>8339</v>
      </c>
      <c r="I69" s="788" t="s">
        <v>8340</v>
      </c>
      <c r="J69" s="788" t="s">
        <v>8341</v>
      </c>
      <c r="K69" s="787" t="s">
        <v>8342</v>
      </c>
      <c r="L69" s="793" t="s">
        <v>8343</v>
      </c>
      <c r="M69" s="788" t="s">
        <v>8344</v>
      </c>
      <c r="N69" s="788" t="s">
        <v>8345</v>
      </c>
      <c r="O69" s="788" t="s">
        <v>8346</v>
      </c>
      <c r="P69" s="875" t="s">
        <v>8347</v>
      </c>
      <c r="Q69" s="604"/>
    </row>
    <row r="70" spans="1:29" ht="12.75" hidden="1" customHeight="1">
      <c r="A70" s="818">
        <v>5</v>
      </c>
      <c r="B70" s="512" t="s">
        <v>8348</v>
      </c>
      <c r="C70" s="517" t="s">
        <v>8349</v>
      </c>
      <c r="D70" s="513" t="s">
        <v>8350</v>
      </c>
      <c r="E70" s="514" t="s">
        <v>8351</v>
      </c>
      <c r="F70" s="787" t="s">
        <v>8352</v>
      </c>
      <c r="G70" s="793" t="s">
        <v>8353</v>
      </c>
      <c r="H70" s="787" t="s">
        <v>8354</v>
      </c>
      <c r="I70" s="788" t="s">
        <v>8355</v>
      </c>
      <c r="J70" s="788" t="s">
        <v>8356</v>
      </c>
      <c r="K70" s="787" t="s">
        <v>8357</v>
      </c>
      <c r="L70" s="793" t="s">
        <v>8358</v>
      </c>
      <c r="M70" s="788" t="s">
        <v>8359</v>
      </c>
      <c r="N70" s="788" t="s">
        <v>8360</v>
      </c>
      <c r="O70" s="788" t="s">
        <v>8361</v>
      </c>
      <c r="P70" s="875" t="s">
        <v>8362</v>
      </c>
      <c r="Q70" s="604"/>
    </row>
    <row r="71" spans="1:29" ht="12.75" customHeight="1">
      <c r="A71" s="496"/>
      <c r="B71" s="510" t="s">
        <v>3037</v>
      </c>
      <c r="C71" s="510" t="s">
        <v>174</v>
      </c>
      <c r="D71" s="510" t="s">
        <v>80</v>
      </c>
      <c r="E71" s="510" t="s">
        <v>81</v>
      </c>
      <c r="F71" s="789" t="s">
        <v>532</v>
      </c>
      <c r="G71" s="794" t="s">
        <v>83</v>
      </c>
      <c r="H71" s="789" t="s">
        <v>84</v>
      </c>
      <c r="I71" s="789" t="s">
        <v>85</v>
      </c>
      <c r="J71" s="789" t="s">
        <v>86</v>
      </c>
      <c r="K71" s="789" t="s">
        <v>87</v>
      </c>
      <c r="L71" s="794" t="s">
        <v>88</v>
      </c>
      <c r="M71" s="789" t="s">
        <v>89</v>
      </c>
      <c r="N71" s="789" t="s">
        <v>3038</v>
      </c>
      <c r="O71" s="789" t="s">
        <v>3039</v>
      </c>
      <c r="P71" s="876" t="s">
        <v>3709</v>
      </c>
      <c r="Q71" s="604"/>
    </row>
    <row r="72" spans="1:29" ht="12.75" customHeight="1">
      <c r="A72" s="496">
        <v>1</v>
      </c>
      <c r="B72" s="512" t="s">
        <v>8363</v>
      </c>
      <c r="C72" s="517" t="s">
        <v>8364</v>
      </c>
      <c r="D72" s="513" t="s">
        <v>8365</v>
      </c>
      <c r="E72" s="514" t="s">
        <v>8366</v>
      </c>
      <c r="F72" s="786" t="s">
        <v>8367</v>
      </c>
      <c r="G72" s="795" t="s">
        <v>8368</v>
      </c>
      <c r="H72" s="786" t="s">
        <v>8369</v>
      </c>
      <c r="I72" s="786" t="s">
        <v>8370</v>
      </c>
      <c r="J72" s="786" t="s">
        <v>8371</v>
      </c>
      <c r="K72" s="786" t="s">
        <v>8372</v>
      </c>
      <c r="L72" s="795" t="s">
        <v>8373</v>
      </c>
      <c r="M72" s="786" t="s">
        <v>8374</v>
      </c>
      <c r="N72" s="786" t="s">
        <v>8375</v>
      </c>
      <c r="O72" s="786" t="s">
        <v>8376</v>
      </c>
      <c r="P72" s="877" t="s">
        <v>8377</v>
      </c>
      <c r="Q72" s="604"/>
    </row>
    <row r="73" spans="1:29" ht="12.75" customHeight="1">
      <c r="A73" s="496">
        <v>2</v>
      </c>
      <c r="B73" s="512" t="s">
        <v>8378</v>
      </c>
      <c r="C73" s="517" t="s">
        <v>8379</v>
      </c>
      <c r="D73" s="513" t="s">
        <v>8380</v>
      </c>
      <c r="E73" s="514" t="s">
        <v>8381</v>
      </c>
      <c r="F73" s="786" t="s">
        <v>8382</v>
      </c>
      <c r="G73" s="795" t="s">
        <v>8383</v>
      </c>
      <c r="H73" s="786" t="s">
        <v>8384</v>
      </c>
      <c r="I73" s="786" t="s">
        <v>8385</v>
      </c>
      <c r="J73" s="786" t="s">
        <v>8386</v>
      </c>
      <c r="K73" s="786" t="s">
        <v>8387</v>
      </c>
      <c r="L73" s="795" t="s">
        <v>8388</v>
      </c>
      <c r="M73" s="786" t="s">
        <v>8389</v>
      </c>
      <c r="N73" s="786" t="s">
        <v>8390</v>
      </c>
      <c r="O73" s="786" t="s">
        <v>8391</v>
      </c>
      <c r="P73" s="878" t="s">
        <v>8392</v>
      </c>
      <c r="Q73" s="604"/>
    </row>
    <row r="74" spans="1:29" ht="12.75" customHeight="1">
      <c r="A74" s="496">
        <v>3</v>
      </c>
      <c r="B74" s="512" t="s">
        <v>8393</v>
      </c>
      <c r="C74" s="517" t="s">
        <v>8394</v>
      </c>
      <c r="D74" s="513" t="s">
        <v>8395</v>
      </c>
      <c r="E74" s="514" t="s">
        <v>8396</v>
      </c>
      <c r="F74" s="786" t="s">
        <v>8397</v>
      </c>
      <c r="G74" s="795" t="s">
        <v>8398</v>
      </c>
      <c r="H74" s="786" t="s">
        <v>8399</v>
      </c>
      <c r="I74" s="786" t="s">
        <v>8400</v>
      </c>
      <c r="J74" s="786" t="s">
        <v>8401</v>
      </c>
      <c r="K74" s="786" t="s">
        <v>8402</v>
      </c>
      <c r="L74" s="795" t="s">
        <v>8403</v>
      </c>
      <c r="M74" s="786" t="s">
        <v>8404</v>
      </c>
      <c r="N74" s="786" t="s">
        <v>8405</v>
      </c>
      <c r="O74" s="786" t="s">
        <v>8406</v>
      </c>
      <c r="P74" s="878" t="s">
        <v>8407</v>
      </c>
      <c r="Q74" s="604"/>
    </row>
    <row r="75" spans="1:29" ht="12.75" customHeight="1">
      <c r="A75" s="496">
        <v>4</v>
      </c>
      <c r="B75" s="512" t="s">
        <v>8408</v>
      </c>
      <c r="C75" s="517" t="s">
        <v>8409</v>
      </c>
      <c r="D75" s="513" t="s">
        <v>8410</v>
      </c>
      <c r="E75" s="514" t="s">
        <v>8411</v>
      </c>
      <c r="F75" s="786" t="s">
        <v>8412</v>
      </c>
      <c r="G75" s="795" t="s">
        <v>8413</v>
      </c>
      <c r="H75" s="786" t="s">
        <v>8414</v>
      </c>
      <c r="I75" s="786" t="s">
        <v>8415</v>
      </c>
      <c r="J75" s="786" t="s">
        <v>8416</v>
      </c>
      <c r="K75" s="786" t="s">
        <v>8417</v>
      </c>
      <c r="L75" s="795" t="s">
        <v>8418</v>
      </c>
      <c r="M75" s="786" t="s">
        <v>8419</v>
      </c>
      <c r="N75" s="786" t="s">
        <v>8420</v>
      </c>
      <c r="O75" s="786" t="s">
        <v>8421</v>
      </c>
      <c r="P75" s="878" t="s">
        <v>8422</v>
      </c>
      <c r="Q75" s="604"/>
    </row>
    <row r="76" spans="1:29" ht="12.75" customHeight="1">
      <c r="A76" s="496">
        <v>5</v>
      </c>
      <c r="B76" s="512" t="s">
        <v>8423</v>
      </c>
      <c r="C76" s="517" t="s">
        <v>8424</v>
      </c>
      <c r="D76" s="513" t="s">
        <v>8425</v>
      </c>
      <c r="E76" s="514" t="s">
        <v>8426</v>
      </c>
      <c r="F76" s="786" t="s">
        <v>8427</v>
      </c>
      <c r="G76" s="795" t="s">
        <v>8428</v>
      </c>
      <c r="H76" s="786" t="s">
        <v>8429</v>
      </c>
      <c r="I76" s="786" t="s">
        <v>8430</v>
      </c>
      <c r="J76" s="786" t="s">
        <v>8431</v>
      </c>
      <c r="K76" s="786" t="s">
        <v>8432</v>
      </c>
      <c r="L76" s="795" t="s">
        <v>8433</v>
      </c>
      <c r="M76" s="786" t="s">
        <v>8434</v>
      </c>
      <c r="N76" s="786" t="s">
        <v>8435</v>
      </c>
      <c r="O76" s="786" t="s">
        <v>8436</v>
      </c>
      <c r="P76" s="879" t="s">
        <v>8437</v>
      </c>
      <c r="Q76" s="604"/>
    </row>
    <row r="77" spans="1:29" ht="12.75" customHeight="1">
      <c r="A77" s="496"/>
      <c r="B77" s="510" t="s">
        <v>528</v>
      </c>
      <c r="C77" s="510" t="s">
        <v>174</v>
      </c>
      <c r="D77" s="510" t="s">
        <v>80</v>
      </c>
      <c r="E77" s="510" t="s">
        <v>81</v>
      </c>
      <c r="F77" s="789" t="s">
        <v>532</v>
      </c>
      <c r="G77" s="794" t="s">
        <v>83</v>
      </c>
      <c r="H77" s="789" t="s">
        <v>84</v>
      </c>
      <c r="I77" s="789" t="s">
        <v>85</v>
      </c>
      <c r="J77" s="789" t="s">
        <v>86</v>
      </c>
      <c r="K77" s="789" t="s">
        <v>87</v>
      </c>
      <c r="L77" s="794" t="s">
        <v>88</v>
      </c>
      <c r="M77" s="789" t="s">
        <v>89</v>
      </c>
      <c r="N77" s="510" t="s">
        <v>522</v>
      </c>
      <c r="O77" s="789" t="s">
        <v>3039</v>
      </c>
      <c r="P77" s="876" t="s">
        <v>3709</v>
      </c>
      <c r="Q77" s="603"/>
      <c r="R77" s="510" t="s">
        <v>3539</v>
      </c>
      <c r="S77" s="510" t="s">
        <v>3540</v>
      </c>
      <c r="T77" s="789" t="s">
        <v>3946</v>
      </c>
      <c r="U77" s="510" t="s">
        <v>3541</v>
      </c>
      <c r="V77" s="789" t="s">
        <v>3542</v>
      </c>
      <c r="W77" s="794"/>
      <c r="X77" s="789"/>
      <c r="Y77" s="789" t="s">
        <v>3543</v>
      </c>
      <c r="Z77" s="789" t="s">
        <v>3544</v>
      </c>
      <c r="AA77" s="789" t="s">
        <v>3545</v>
      </c>
      <c r="AB77" s="789" t="s">
        <v>3747</v>
      </c>
      <c r="AC77" s="876" t="s">
        <v>3748</v>
      </c>
    </row>
    <row r="78" spans="1:29" ht="12.75" customHeight="1">
      <c r="A78" s="496">
        <v>1</v>
      </c>
      <c r="B78" s="512" t="s">
        <v>8438</v>
      </c>
      <c r="C78" s="517" t="s">
        <v>8439</v>
      </c>
      <c r="D78" s="513" t="s">
        <v>8440</v>
      </c>
      <c r="E78" s="514" t="s">
        <v>8441</v>
      </c>
      <c r="F78" s="786" t="s">
        <v>8442</v>
      </c>
      <c r="G78" s="795" t="s">
        <v>8443</v>
      </c>
      <c r="H78" s="787" t="s">
        <v>8444</v>
      </c>
      <c r="I78" s="788" t="s">
        <v>8445</v>
      </c>
      <c r="J78" s="788" t="s">
        <v>8446</v>
      </c>
      <c r="K78" s="787" t="s">
        <v>8447</v>
      </c>
      <c r="L78" s="793" t="s">
        <v>8448</v>
      </c>
      <c r="M78" s="788" t="s">
        <v>8449</v>
      </c>
      <c r="N78" s="788" t="s">
        <v>8450</v>
      </c>
      <c r="O78" s="788" t="s">
        <v>8451</v>
      </c>
      <c r="P78" s="875" t="s">
        <v>8452</v>
      </c>
      <c r="Q78" s="604"/>
      <c r="R78" s="866" t="s">
        <v>8453</v>
      </c>
      <c r="S78" s="866" t="s">
        <v>8454</v>
      </c>
      <c r="T78" s="866" t="s">
        <v>8455</v>
      </c>
      <c r="U78" s="866" t="s">
        <v>8456</v>
      </c>
      <c r="V78" s="866" t="s">
        <v>8457</v>
      </c>
      <c r="W78" s="517" t="s">
        <v>8439</v>
      </c>
      <c r="X78" s="517" t="s">
        <v>8439</v>
      </c>
      <c r="Y78" s="517" t="s">
        <v>8458</v>
      </c>
      <c r="Z78" s="866" t="s">
        <v>8459</v>
      </c>
      <c r="AA78" s="866" t="s">
        <v>8460</v>
      </c>
      <c r="AB78" s="866" t="s">
        <v>8461</v>
      </c>
      <c r="AC78" s="869" t="s">
        <v>8462</v>
      </c>
    </row>
    <row r="79" spans="1:29" ht="12.75" customHeight="1">
      <c r="A79" s="496">
        <v>2</v>
      </c>
      <c r="B79" s="512" t="s">
        <v>8463</v>
      </c>
      <c r="C79" s="517" t="s">
        <v>8464</v>
      </c>
      <c r="D79" s="513" t="s">
        <v>8465</v>
      </c>
      <c r="E79" s="514" t="s">
        <v>8466</v>
      </c>
      <c r="F79" s="786" t="s">
        <v>8467</v>
      </c>
      <c r="G79" s="795" t="s">
        <v>8468</v>
      </c>
      <c r="H79" s="787" t="s">
        <v>8469</v>
      </c>
      <c r="I79" s="788" t="s">
        <v>8470</v>
      </c>
      <c r="J79" s="788" t="s">
        <v>8471</v>
      </c>
      <c r="K79" s="787" t="s">
        <v>8472</v>
      </c>
      <c r="L79" s="793" t="s">
        <v>8473</v>
      </c>
      <c r="M79" s="788" t="s">
        <v>8474</v>
      </c>
      <c r="N79" s="788" t="s">
        <v>8475</v>
      </c>
      <c r="O79" s="788" t="s">
        <v>8476</v>
      </c>
      <c r="P79" s="875" t="s">
        <v>8477</v>
      </c>
      <c r="Q79" s="604"/>
      <c r="R79" s="866" t="s">
        <v>8478</v>
      </c>
      <c r="S79" s="866" t="s">
        <v>8479</v>
      </c>
      <c r="T79" s="866" t="s">
        <v>8480</v>
      </c>
      <c r="U79" s="866" t="s">
        <v>8481</v>
      </c>
      <c r="V79" s="866" t="s">
        <v>8482</v>
      </c>
      <c r="W79" s="517" t="s">
        <v>8464</v>
      </c>
      <c r="X79" s="517" t="s">
        <v>8464</v>
      </c>
      <c r="Y79" s="517" t="s">
        <v>8483</v>
      </c>
      <c r="Z79" s="866" t="s">
        <v>8484</v>
      </c>
      <c r="AA79" s="866" t="s">
        <v>8485</v>
      </c>
      <c r="AB79" s="866" t="s">
        <v>8486</v>
      </c>
      <c r="AC79" s="870" t="s">
        <v>8487</v>
      </c>
    </row>
    <row r="80" spans="1:29" ht="12.75" customHeight="1">
      <c r="A80" s="496">
        <v>3</v>
      </c>
      <c r="B80" s="512" t="s">
        <v>8488</v>
      </c>
      <c r="C80" s="517" t="s">
        <v>8489</v>
      </c>
      <c r="D80" s="513" t="s">
        <v>8490</v>
      </c>
      <c r="E80" s="514" t="s">
        <v>8491</v>
      </c>
      <c r="F80" s="786" t="s">
        <v>8492</v>
      </c>
      <c r="G80" s="795" t="s">
        <v>8493</v>
      </c>
      <c r="H80" s="787" t="s">
        <v>8494</v>
      </c>
      <c r="I80" s="788" t="s">
        <v>8495</v>
      </c>
      <c r="J80" s="788" t="s">
        <v>8496</v>
      </c>
      <c r="K80" s="787" t="s">
        <v>8497</v>
      </c>
      <c r="L80" s="793" t="s">
        <v>8498</v>
      </c>
      <c r="M80" s="788" t="s">
        <v>8499</v>
      </c>
      <c r="N80" s="788" t="s">
        <v>8500</v>
      </c>
      <c r="O80" s="788" t="s">
        <v>8501</v>
      </c>
      <c r="P80" s="875" t="s">
        <v>8502</v>
      </c>
      <c r="Q80" s="604"/>
      <c r="R80" s="866" t="s">
        <v>8503</v>
      </c>
      <c r="S80" s="866" t="s">
        <v>8504</v>
      </c>
      <c r="T80" s="866" t="s">
        <v>8505</v>
      </c>
      <c r="U80" s="866" t="s">
        <v>8506</v>
      </c>
      <c r="V80" s="866" t="s">
        <v>8507</v>
      </c>
      <c r="W80" s="517" t="s">
        <v>8489</v>
      </c>
      <c r="X80" s="517" t="s">
        <v>8489</v>
      </c>
      <c r="Y80" s="517" t="s">
        <v>8508</v>
      </c>
      <c r="Z80" s="866" t="s">
        <v>8509</v>
      </c>
      <c r="AA80" s="866" t="s">
        <v>8510</v>
      </c>
      <c r="AB80" s="866" t="s">
        <v>8511</v>
      </c>
      <c r="AC80" s="870" t="s">
        <v>8512</v>
      </c>
    </row>
    <row r="81" spans="1:30" ht="12.75" customHeight="1">
      <c r="A81" s="496">
        <v>4</v>
      </c>
      <c r="B81" s="512" t="s">
        <v>8513</v>
      </c>
      <c r="C81" s="517" t="s">
        <v>8514</v>
      </c>
      <c r="D81" s="513" t="s">
        <v>8515</v>
      </c>
      <c r="E81" s="514" t="s">
        <v>8516</v>
      </c>
      <c r="F81" s="786" t="s">
        <v>8517</v>
      </c>
      <c r="G81" s="795" t="s">
        <v>8518</v>
      </c>
      <c r="H81" s="787" t="s">
        <v>8519</v>
      </c>
      <c r="I81" s="788" t="s">
        <v>8520</v>
      </c>
      <c r="J81" s="788" t="s">
        <v>8521</v>
      </c>
      <c r="K81" s="787" t="s">
        <v>8522</v>
      </c>
      <c r="L81" s="793" t="s">
        <v>8523</v>
      </c>
      <c r="M81" s="788" t="s">
        <v>8524</v>
      </c>
      <c r="N81" s="788" t="s">
        <v>8525</v>
      </c>
      <c r="O81" s="788" t="s">
        <v>8526</v>
      </c>
      <c r="P81" s="875" t="s">
        <v>8527</v>
      </c>
      <c r="Q81" s="604"/>
      <c r="R81" s="866" t="s">
        <v>8528</v>
      </c>
      <c r="S81" s="866" t="s">
        <v>8529</v>
      </c>
      <c r="T81" s="866" t="s">
        <v>8530</v>
      </c>
      <c r="U81" s="866" t="s">
        <v>8531</v>
      </c>
      <c r="V81" s="866" t="s">
        <v>8532</v>
      </c>
      <c r="W81" s="517" t="s">
        <v>8514</v>
      </c>
      <c r="X81" s="517" t="s">
        <v>8514</v>
      </c>
      <c r="Y81" s="517" t="s">
        <v>8533</v>
      </c>
      <c r="Z81" s="866" t="s">
        <v>8534</v>
      </c>
      <c r="AA81" s="866" t="s">
        <v>8535</v>
      </c>
      <c r="AB81" s="866" t="s">
        <v>8536</v>
      </c>
      <c r="AC81" s="870" t="s">
        <v>8537</v>
      </c>
    </row>
    <row r="82" spans="1:30" ht="12.75" customHeight="1">
      <c r="A82" s="496">
        <v>5</v>
      </c>
      <c r="B82" s="512" t="s">
        <v>8538</v>
      </c>
      <c r="C82" s="517" t="s">
        <v>8539</v>
      </c>
      <c r="D82" s="513" t="s">
        <v>8540</v>
      </c>
      <c r="E82" s="514" t="s">
        <v>8541</v>
      </c>
      <c r="F82" s="786" t="s">
        <v>8542</v>
      </c>
      <c r="G82" s="795" t="s">
        <v>8543</v>
      </c>
      <c r="H82" s="787" t="s">
        <v>8544</v>
      </c>
      <c r="I82" s="788" t="s">
        <v>8545</v>
      </c>
      <c r="J82" s="788" t="s">
        <v>8546</v>
      </c>
      <c r="K82" s="787" t="s">
        <v>8547</v>
      </c>
      <c r="L82" s="793" t="s">
        <v>8548</v>
      </c>
      <c r="M82" s="788" t="s">
        <v>8549</v>
      </c>
      <c r="N82" s="788" t="s">
        <v>8550</v>
      </c>
      <c r="O82" s="788" t="s">
        <v>8551</v>
      </c>
      <c r="P82" s="875" t="s">
        <v>8552</v>
      </c>
      <c r="Q82" s="604"/>
      <c r="R82" s="866" t="s">
        <v>8553</v>
      </c>
      <c r="S82" s="866" t="s">
        <v>8554</v>
      </c>
      <c r="T82" s="866" t="s">
        <v>8555</v>
      </c>
      <c r="U82" s="866" t="s">
        <v>8556</v>
      </c>
      <c r="V82" s="866" t="s">
        <v>8557</v>
      </c>
      <c r="W82" s="517" t="s">
        <v>8539</v>
      </c>
      <c r="X82" s="517" t="s">
        <v>8539</v>
      </c>
      <c r="Y82" s="517" t="s">
        <v>8558</v>
      </c>
      <c r="Z82" s="866" t="s">
        <v>8559</v>
      </c>
      <c r="AA82" s="866" t="s">
        <v>8560</v>
      </c>
      <c r="AB82" s="866" t="s">
        <v>8561</v>
      </c>
      <c r="AC82" s="870" t="s">
        <v>8562</v>
      </c>
    </row>
    <row r="83" spans="1:30" ht="12.75" customHeight="1">
      <c r="A83" s="496"/>
      <c r="B83" s="510" t="s">
        <v>348</v>
      </c>
      <c r="C83" s="510" t="s">
        <v>174</v>
      </c>
      <c r="D83" s="510" t="s">
        <v>80</v>
      </c>
      <c r="E83" s="510" t="s">
        <v>81</v>
      </c>
      <c r="F83" s="789" t="s">
        <v>532</v>
      </c>
      <c r="G83" s="794" t="s">
        <v>83</v>
      </c>
      <c r="H83" s="789" t="s">
        <v>84</v>
      </c>
      <c r="I83" s="789" t="s">
        <v>85</v>
      </c>
      <c r="J83" s="789" t="s">
        <v>86</v>
      </c>
      <c r="K83" s="789" t="s">
        <v>87</v>
      </c>
      <c r="L83" s="794" t="s">
        <v>88</v>
      </c>
      <c r="M83" s="789" t="s">
        <v>89</v>
      </c>
      <c r="N83" s="510" t="s">
        <v>522</v>
      </c>
      <c r="O83" s="789"/>
      <c r="P83" s="876" t="s">
        <v>3709</v>
      </c>
      <c r="Q83" s="603"/>
      <c r="R83" s="510" t="s">
        <v>3539</v>
      </c>
      <c r="S83" s="510" t="s">
        <v>3540</v>
      </c>
      <c r="T83" s="789" t="s">
        <v>3946</v>
      </c>
      <c r="U83" s="510" t="s">
        <v>3541</v>
      </c>
      <c r="V83" s="789" t="s">
        <v>3542</v>
      </c>
      <c r="W83" s="794"/>
      <c r="X83" s="789"/>
      <c r="Y83" s="789" t="s">
        <v>3543</v>
      </c>
      <c r="Z83" s="789" t="s">
        <v>3544</v>
      </c>
      <c r="AA83" s="789" t="s">
        <v>3545</v>
      </c>
      <c r="AB83" s="789" t="s">
        <v>3747</v>
      </c>
      <c r="AC83" s="876" t="s">
        <v>3545</v>
      </c>
    </row>
    <row r="84" spans="1:30" ht="12.75" customHeight="1">
      <c r="A84" s="496">
        <v>1</v>
      </c>
      <c r="B84" s="512" t="s">
        <v>8563</v>
      </c>
      <c r="C84" s="517" t="s">
        <v>8564</v>
      </c>
      <c r="D84" s="513" t="s">
        <v>8565</v>
      </c>
      <c r="E84" s="514" t="s">
        <v>8566</v>
      </c>
      <c r="F84" s="786" t="s">
        <v>8567</v>
      </c>
      <c r="G84" s="795" t="s">
        <v>8568</v>
      </c>
      <c r="H84" s="787" t="s">
        <v>8569</v>
      </c>
      <c r="I84" s="788" t="s">
        <v>8570</v>
      </c>
      <c r="J84" s="788" t="s">
        <v>8571</v>
      </c>
      <c r="K84" s="787" t="s">
        <v>8572</v>
      </c>
      <c r="L84" s="793" t="s">
        <v>8573</v>
      </c>
      <c r="M84" s="788" t="s">
        <v>8574</v>
      </c>
      <c r="N84" s="788" t="s">
        <v>8575</v>
      </c>
      <c r="O84" s="788"/>
      <c r="P84" s="875" t="s">
        <v>8576</v>
      </c>
      <c r="Q84" s="604"/>
      <c r="R84" s="866" t="s">
        <v>8577</v>
      </c>
      <c r="S84" s="866" t="s">
        <v>8578</v>
      </c>
      <c r="T84" s="866" t="s">
        <v>8579</v>
      </c>
      <c r="U84" s="866" t="s">
        <v>8580</v>
      </c>
      <c r="V84" s="866" t="s">
        <v>8581</v>
      </c>
      <c r="W84" s="517" t="s">
        <v>8564</v>
      </c>
      <c r="X84" s="517" t="s">
        <v>8564</v>
      </c>
      <c r="Y84" s="517" t="s">
        <v>8582</v>
      </c>
      <c r="Z84" s="866" t="s">
        <v>8583</v>
      </c>
      <c r="AA84" s="866" t="s">
        <v>8584</v>
      </c>
      <c r="AB84" s="866" t="s">
        <v>8585</v>
      </c>
      <c r="AC84" s="870" t="s">
        <v>8586</v>
      </c>
    </row>
    <row r="85" spans="1:30" ht="12.75" customHeight="1">
      <c r="A85" s="496">
        <v>2</v>
      </c>
      <c r="B85" s="512" t="s">
        <v>8587</v>
      </c>
      <c r="C85" s="517" t="s">
        <v>8588</v>
      </c>
      <c r="D85" s="513" t="s">
        <v>8589</v>
      </c>
      <c r="E85" s="514" t="s">
        <v>8590</v>
      </c>
      <c r="F85" s="786" t="s">
        <v>8591</v>
      </c>
      <c r="G85" s="795" t="s">
        <v>8592</v>
      </c>
      <c r="H85" s="787" t="s">
        <v>8593</v>
      </c>
      <c r="I85" s="788" t="s">
        <v>8594</v>
      </c>
      <c r="J85" s="788" t="s">
        <v>8595</v>
      </c>
      <c r="K85" s="787" t="s">
        <v>8596</v>
      </c>
      <c r="L85" s="793" t="s">
        <v>8597</v>
      </c>
      <c r="M85" s="788" t="s">
        <v>8598</v>
      </c>
      <c r="N85" s="788" t="s">
        <v>8599</v>
      </c>
      <c r="O85" s="788"/>
      <c r="P85" s="875" t="s">
        <v>8600</v>
      </c>
      <c r="Q85" s="604"/>
      <c r="R85" s="866" t="s">
        <v>8601</v>
      </c>
      <c r="S85" s="866" t="s">
        <v>8602</v>
      </c>
      <c r="T85" s="866" t="s">
        <v>8603</v>
      </c>
      <c r="U85" s="866" t="s">
        <v>8604</v>
      </c>
      <c r="V85" s="866" t="s">
        <v>8605</v>
      </c>
      <c r="W85" s="517" t="s">
        <v>8588</v>
      </c>
      <c r="X85" s="517" t="s">
        <v>8588</v>
      </c>
      <c r="Y85" s="517" t="s">
        <v>8606</v>
      </c>
      <c r="Z85" s="866" t="s">
        <v>8607</v>
      </c>
      <c r="AA85" s="866" t="s">
        <v>8608</v>
      </c>
      <c r="AB85" s="866" t="s">
        <v>8609</v>
      </c>
      <c r="AC85" s="870" t="s">
        <v>8610</v>
      </c>
    </row>
    <row r="86" spans="1:30" ht="12.75" customHeight="1">
      <c r="A86" s="496">
        <v>3</v>
      </c>
      <c r="B86" s="512" t="s">
        <v>8611</v>
      </c>
      <c r="C86" s="517" t="s">
        <v>8612</v>
      </c>
      <c r="D86" s="513" t="s">
        <v>8613</v>
      </c>
      <c r="E86" s="514" t="s">
        <v>8614</v>
      </c>
      <c r="F86" s="786" t="s">
        <v>8615</v>
      </c>
      <c r="G86" s="795" t="s">
        <v>8616</v>
      </c>
      <c r="H86" s="787" t="s">
        <v>8617</v>
      </c>
      <c r="I86" s="788" t="s">
        <v>8618</v>
      </c>
      <c r="J86" s="788" t="s">
        <v>8619</v>
      </c>
      <c r="K86" s="787" t="s">
        <v>8620</v>
      </c>
      <c r="L86" s="793" t="s">
        <v>8621</v>
      </c>
      <c r="M86" s="788" t="s">
        <v>8622</v>
      </c>
      <c r="N86" s="788" t="s">
        <v>8623</v>
      </c>
      <c r="O86" s="788"/>
      <c r="P86" s="875" t="s">
        <v>8624</v>
      </c>
      <c r="Q86" s="604"/>
      <c r="R86" s="866" t="s">
        <v>8625</v>
      </c>
      <c r="S86" s="866" t="s">
        <v>8626</v>
      </c>
      <c r="T86" s="866" t="s">
        <v>8627</v>
      </c>
      <c r="U86" s="866" t="s">
        <v>8628</v>
      </c>
      <c r="V86" s="866" t="s">
        <v>8629</v>
      </c>
      <c r="W86" s="517" t="s">
        <v>8612</v>
      </c>
      <c r="X86" s="517" t="s">
        <v>8612</v>
      </c>
      <c r="Y86" s="517" t="s">
        <v>8630</v>
      </c>
      <c r="Z86" s="866" t="s">
        <v>8631</v>
      </c>
      <c r="AA86" s="866" t="s">
        <v>8632</v>
      </c>
      <c r="AB86" s="866" t="s">
        <v>8633</v>
      </c>
      <c r="AC86" s="870" t="s">
        <v>8634</v>
      </c>
    </row>
    <row r="87" spans="1:30" ht="12.75" customHeight="1">
      <c r="A87" s="496">
        <v>4</v>
      </c>
      <c r="B87" s="512" t="s">
        <v>8635</v>
      </c>
      <c r="C87" s="517" t="s">
        <v>8636</v>
      </c>
      <c r="D87" s="513" t="s">
        <v>8637</v>
      </c>
      <c r="E87" s="514" t="s">
        <v>8638</v>
      </c>
      <c r="F87" s="786" t="s">
        <v>8639</v>
      </c>
      <c r="G87" s="795" t="s">
        <v>8640</v>
      </c>
      <c r="H87" s="787" t="s">
        <v>8641</v>
      </c>
      <c r="I87" s="788" t="s">
        <v>8642</v>
      </c>
      <c r="J87" s="788" t="s">
        <v>8643</v>
      </c>
      <c r="K87" s="787" t="s">
        <v>8644</v>
      </c>
      <c r="L87" s="793" t="s">
        <v>8645</v>
      </c>
      <c r="M87" s="788" t="s">
        <v>8646</v>
      </c>
      <c r="N87" s="788" t="s">
        <v>8647</v>
      </c>
      <c r="O87" s="788"/>
      <c r="P87" s="875" t="s">
        <v>8648</v>
      </c>
      <c r="Q87" s="604"/>
      <c r="R87" s="866" t="s">
        <v>8649</v>
      </c>
      <c r="S87" s="866" t="s">
        <v>8650</v>
      </c>
      <c r="T87" s="866" t="s">
        <v>8651</v>
      </c>
      <c r="U87" s="866" t="s">
        <v>8652</v>
      </c>
      <c r="V87" s="866" t="s">
        <v>8653</v>
      </c>
      <c r="W87" s="517" t="s">
        <v>8636</v>
      </c>
      <c r="X87" s="517" t="s">
        <v>8636</v>
      </c>
      <c r="Y87" s="517" t="s">
        <v>8654</v>
      </c>
      <c r="Z87" s="866" t="s">
        <v>8655</v>
      </c>
      <c r="AA87" s="866" t="s">
        <v>8656</v>
      </c>
      <c r="AB87" s="866" t="s">
        <v>8657</v>
      </c>
      <c r="AC87" s="870" t="s">
        <v>8658</v>
      </c>
    </row>
    <row r="88" spans="1:30" ht="12.75" customHeight="1">
      <c r="A88" s="496">
        <v>5</v>
      </c>
      <c r="B88" s="584" t="s">
        <v>8659</v>
      </c>
      <c r="C88" s="585" t="s">
        <v>8660</v>
      </c>
      <c r="D88" s="586" t="s">
        <v>8661</v>
      </c>
      <c r="E88" s="587" t="s">
        <v>8662</v>
      </c>
      <c r="F88" s="790" t="s">
        <v>8663</v>
      </c>
      <c r="G88" s="881" t="s">
        <v>8664</v>
      </c>
      <c r="H88" s="791" t="s">
        <v>8665</v>
      </c>
      <c r="I88" s="792" t="s">
        <v>8666</v>
      </c>
      <c r="J88" s="792" t="s">
        <v>8667</v>
      </c>
      <c r="K88" s="791" t="s">
        <v>8668</v>
      </c>
      <c r="L88" s="796" t="s">
        <v>8669</v>
      </c>
      <c r="M88" s="792" t="s">
        <v>8670</v>
      </c>
      <c r="N88" s="792" t="s">
        <v>8671</v>
      </c>
      <c r="O88" s="792"/>
      <c r="P88" s="880" t="s">
        <v>8672</v>
      </c>
      <c r="Q88" s="604"/>
      <c r="R88" s="867" t="s">
        <v>8673</v>
      </c>
      <c r="S88" s="868" t="s">
        <v>8674</v>
      </c>
      <c r="T88" s="868" t="s">
        <v>8675</v>
      </c>
      <c r="U88" s="868" t="s">
        <v>8676</v>
      </c>
      <c r="V88" s="868" t="s">
        <v>8677</v>
      </c>
      <c r="W88" s="585" t="s">
        <v>8660</v>
      </c>
      <c r="X88" s="585" t="s">
        <v>8660</v>
      </c>
      <c r="Y88" s="585" t="s">
        <v>8678</v>
      </c>
      <c r="Z88" s="868" t="s">
        <v>8679</v>
      </c>
      <c r="AA88" s="868" t="s">
        <v>8680</v>
      </c>
      <c r="AB88" s="868" t="s">
        <v>8681</v>
      </c>
      <c r="AC88" s="871" t="s">
        <v>8682</v>
      </c>
    </row>
    <row r="89" spans="1:30" ht="12.75" customHeight="1">
      <c r="A89" s="497"/>
      <c r="B89" s="848" t="s">
        <v>90</v>
      </c>
      <c r="C89" s="847" t="s">
        <v>2738</v>
      </c>
      <c r="D89" s="578"/>
      <c r="E89" s="500"/>
      <c r="F89" s="640"/>
      <c r="G89" s="640"/>
      <c r="H89" s="571"/>
      <c r="I89" s="601"/>
      <c r="J89" s="846"/>
      <c r="K89" s="601"/>
      <c r="L89" s="571"/>
      <c r="M89" s="846"/>
      <c r="N89" s="575"/>
      <c r="P89" s="846" t="s">
        <v>3735</v>
      </c>
      <c r="Q89" s="594"/>
    </row>
    <row r="90" spans="1:30" ht="12.75" customHeight="1">
      <c r="A90" s="497"/>
      <c r="B90" s="566" t="s">
        <v>91</v>
      </c>
      <c r="C90" s="688" t="s">
        <v>8683</v>
      </c>
      <c r="D90" s="581"/>
      <c r="E90" s="500"/>
      <c r="F90" s="641"/>
      <c r="G90" s="576"/>
      <c r="H90" s="567"/>
      <c r="I90" s="642"/>
      <c r="J90" s="642"/>
      <c r="L90" s="601"/>
      <c r="M90" s="601"/>
      <c r="O90" s="575"/>
      <c r="P90" s="575"/>
      <c r="Q90" s="594"/>
    </row>
    <row r="91" spans="1:30" ht="12.75" customHeight="1">
      <c r="A91" s="495"/>
      <c r="B91" s="504" t="s">
        <v>92</v>
      </c>
      <c r="C91" s="697" t="s">
        <v>8684</v>
      </c>
      <c r="D91" s="581" t="s">
        <v>93</v>
      </c>
      <c r="E91" s="696" t="s">
        <v>8685</v>
      </c>
      <c r="F91" s="571" t="s">
        <v>94</v>
      </c>
      <c r="G91" s="640"/>
      <c r="H91" s="500"/>
      <c r="I91" s="601"/>
      <c r="J91" s="601"/>
      <c r="K91" s="571" t="s">
        <v>333</v>
      </c>
      <c r="L91" s="575"/>
      <c r="M91" s="643"/>
      <c r="N91" s="698" t="s">
        <v>8686</v>
      </c>
      <c r="O91" s="601"/>
      <c r="P91" s="601"/>
      <c r="Q91" s="605"/>
    </row>
    <row r="92" spans="1:30" ht="4.5" customHeight="1">
      <c r="A92" s="582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75"/>
      <c r="P92" s="575"/>
      <c r="Q92" s="589"/>
    </row>
    <row r="93" spans="1:30" ht="4.5" customHeight="1" thickBot="1">
      <c r="A93" s="574"/>
      <c r="B93" s="503"/>
      <c r="C93" s="503"/>
      <c r="D93" s="503"/>
      <c r="E93" s="503"/>
      <c r="F93" s="503"/>
      <c r="G93" s="503"/>
      <c r="H93" s="503"/>
      <c r="I93" s="503"/>
      <c r="J93" s="503"/>
      <c r="K93" s="503"/>
      <c r="L93" s="503"/>
      <c r="M93" s="503"/>
      <c r="N93" s="503"/>
      <c r="O93" s="503"/>
      <c r="P93" s="503"/>
      <c r="Q93" s="588"/>
    </row>
    <row r="94" spans="1:30" ht="12.75" customHeight="1" thickTop="1" thickBot="1">
      <c r="A94" s="494" t="s">
        <v>95</v>
      </c>
      <c r="B94" s="490"/>
      <c r="C94" s="575"/>
      <c r="D94" s="575"/>
      <c r="E94" s="575"/>
      <c r="F94" s="575"/>
      <c r="G94" s="575"/>
      <c r="H94" s="575"/>
      <c r="I94" s="575"/>
      <c r="J94" s="565" t="s">
        <v>96</v>
      </c>
      <c r="K94" s="575"/>
      <c r="L94" s="575" t="s">
        <v>3230</v>
      </c>
      <c r="M94" s="515" t="s">
        <v>8687</v>
      </c>
      <c r="N94" s="575"/>
      <c r="O94" s="597" t="s">
        <v>3231</v>
      </c>
      <c r="P94" s="515" t="s">
        <v>8688</v>
      </c>
      <c r="Q94" s="484"/>
      <c r="S94" s="533"/>
      <c r="T94" s="533"/>
      <c r="U94" s="533"/>
      <c r="V94" s="534" t="s">
        <v>1340</v>
      </c>
      <c r="W94" s="534"/>
      <c r="X94" s="534"/>
      <c r="Y94" s="559" t="s">
        <v>8689</v>
      </c>
      <c r="Z94" s="572" t="s">
        <v>1759</v>
      </c>
      <c r="AA94" s="573"/>
      <c r="AB94" s="559" t="s">
        <v>8690</v>
      </c>
      <c r="AC94" s="533"/>
      <c r="AD94" s="523"/>
    </row>
    <row r="95" spans="1:30" ht="12.75" customHeight="1" thickTop="1" thickBot="1">
      <c r="A95" s="495"/>
      <c r="B95" s="504" t="s">
        <v>690</v>
      </c>
      <c r="C95" s="568" t="s">
        <v>8691</v>
      </c>
      <c r="E95" s="504" t="s">
        <v>97</v>
      </c>
      <c r="F95" s="578"/>
      <c r="G95" s="515" t="s">
        <v>8692</v>
      </c>
      <c r="H95" s="578" t="s">
        <v>691</v>
      </c>
      <c r="I95" s="515" t="s">
        <v>8693</v>
      </c>
      <c r="J95" s="504" t="s">
        <v>491</v>
      </c>
      <c r="K95" s="578"/>
      <c r="L95" s="515" t="s">
        <v>8694</v>
      </c>
      <c r="M95" s="578"/>
      <c r="O95" s="597" t="s">
        <v>3232</v>
      </c>
      <c r="P95" s="515" t="s">
        <v>8695</v>
      </c>
      <c r="Q95" s="484"/>
      <c r="S95" s="533"/>
      <c r="T95" s="533"/>
      <c r="U95" s="533"/>
      <c r="V95" s="534" t="s">
        <v>1343</v>
      </c>
      <c r="W95" s="534"/>
      <c r="X95" s="534"/>
      <c r="Y95" s="559" t="s">
        <v>8696</v>
      </c>
      <c r="Z95" s="572" t="s">
        <v>1760</v>
      </c>
      <c r="AA95" s="573"/>
      <c r="AB95" s="559" t="s">
        <v>8697</v>
      </c>
      <c r="AC95" s="533"/>
      <c r="AD95" s="523"/>
    </row>
    <row r="96" spans="1:30" ht="12.75" customHeight="1" thickTop="1" thickBot="1">
      <c r="A96" s="495"/>
      <c r="B96" s="566" t="s">
        <v>2284</v>
      </c>
      <c r="C96" s="562" t="s">
        <v>8698</v>
      </c>
      <c r="E96" s="504" t="s">
        <v>2287</v>
      </c>
      <c r="F96" s="578"/>
      <c r="G96" s="509" t="s">
        <v>8699</v>
      </c>
      <c r="H96" s="578" t="s">
        <v>692</v>
      </c>
      <c r="I96" s="509" t="s">
        <v>8700</v>
      </c>
      <c r="J96" s="504" t="s">
        <v>489</v>
      </c>
      <c r="K96" s="578"/>
      <c r="L96" s="590" t="s">
        <v>8701</v>
      </c>
      <c r="M96" s="578"/>
      <c r="N96" s="578"/>
      <c r="O96" s="597" t="s">
        <v>3233</v>
      </c>
      <c r="P96" s="515" t="s">
        <v>8702</v>
      </c>
      <c r="Q96" s="484"/>
      <c r="S96" s="535" t="s">
        <v>1346</v>
      </c>
      <c r="T96" s="533"/>
      <c r="U96" s="533"/>
      <c r="V96" s="533"/>
      <c r="W96" s="533"/>
      <c r="X96" s="533"/>
      <c r="Y96" s="536"/>
      <c r="Z96" s="533"/>
      <c r="AA96" s="533"/>
      <c r="AB96" s="533"/>
      <c r="AC96" s="533"/>
      <c r="AD96" s="523"/>
    </row>
    <row r="97" spans="1:30" ht="12.75" customHeight="1">
      <c r="A97" s="495"/>
      <c r="B97" s="504" t="s">
        <v>2285</v>
      </c>
      <c r="C97" s="569" t="s">
        <v>8703</v>
      </c>
      <c r="E97" s="504" t="s">
        <v>2286</v>
      </c>
      <c r="F97" s="578"/>
      <c r="G97" s="509" t="s">
        <v>8704</v>
      </c>
      <c r="H97" s="578" t="s">
        <v>693</v>
      </c>
      <c r="I97" s="509" t="s">
        <v>8705</v>
      </c>
      <c r="J97" s="504" t="s">
        <v>99</v>
      </c>
      <c r="K97" s="578"/>
      <c r="L97" s="694" t="s">
        <v>8706</v>
      </c>
      <c r="M97" s="578"/>
      <c r="N97" s="578"/>
      <c r="O97" s="578"/>
      <c r="P97" s="578"/>
      <c r="Q97" s="484"/>
      <c r="S97" s="524" t="s">
        <v>1347</v>
      </c>
      <c r="T97" s="525" t="s">
        <v>1348</v>
      </c>
      <c r="U97" s="526" t="s">
        <v>1349</v>
      </c>
      <c r="V97" s="526" t="s">
        <v>1350</v>
      </c>
      <c r="W97" s="526" t="s">
        <v>1351</v>
      </c>
      <c r="X97" s="526" t="s">
        <v>1352</v>
      </c>
      <c r="Y97" s="527" t="s">
        <v>1353</v>
      </c>
      <c r="Z97" s="528" t="s">
        <v>1354</v>
      </c>
      <c r="AA97" s="528" t="s">
        <v>1355</v>
      </c>
      <c r="AB97" s="529" t="s">
        <v>315</v>
      </c>
      <c r="AC97" s="533"/>
      <c r="AD97" s="523"/>
    </row>
    <row r="98" spans="1:30" ht="12.75" customHeight="1" thickBot="1">
      <c r="A98" s="495"/>
      <c r="B98" s="504" t="s">
        <v>1761</v>
      </c>
      <c r="C98" s="800" t="s">
        <v>12829</v>
      </c>
      <c r="E98" s="504" t="s">
        <v>1762</v>
      </c>
      <c r="F98" s="578"/>
      <c r="G98" s="800" t="s">
        <v>2739</v>
      </c>
      <c r="H98" s="578"/>
      <c r="I98" s="578"/>
      <c r="J98" s="504" t="s">
        <v>8838</v>
      </c>
      <c r="K98" s="578"/>
      <c r="L98" s="694" t="s">
        <v>8707</v>
      </c>
      <c r="M98" s="578"/>
      <c r="N98" s="578"/>
      <c r="O98" s="597" t="s">
        <v>98</v>
      </c>
      <c r="P98" s="801" t="s">
        <v>12808</v>
      </c>
      <c r="Q98" s="484"/>
      <c r="S98" s="537"/>
      <c r="T98" s="538"/>
      <c r="U98" s="538"/>
      <c r="V98" s="538"/>
      <c r="W98" s="530" t="s">
        <v>1356</v>
      </c>
      <c r="X98" s="530" t="s">
        <v>1357</v>
      </c>
      <c r="Y98" s="531" t="s">
        <v>1358</v>
      </c>
      <c r="Z98" s="530" t="s">
        <v>1359</v>
      </c>
      <c r="AA98" s="530" t="s">
        <v>1360</v>
      </c>
      <c r="AB98" s="532" t="s">
        <v>1360</v>
      </c>
      <c r="AC98" s="533"/>
      <c r="AD98" s="523"/>
    </row>
    <row r="99" spans="1:30" ht="12.75" customHeight="1" thickBot="1">
      <c r="A99" s="582"/>
      <c r="B99" s="883" t="s">
        <v>3896</v>
      </c>
      <c r="C99" s="884" t="s">
        <v>8708</v>
      </c>
      <c r="D99" s="579"/>
      <c r="E99" s="579" t="s">
        <v>689</v>
      </c>
      <c r="F99" s="579"/>
      <c r="G99" s="884" t="s">
        <v>8709</v>
      </c>
      <c r="H99" s="579"/>
      <c r="I99" s="579"/>
      <c r="J99" s="579"/>
      <c r="K99" s="579"/>
      <c r="L99" s="598"/>
      <c r="M99" s="598"/>
      <c r="N99" s="598"/>
      <c r="O99" s="598"/>
      <c r="P99" s="598"/>
      <c r="Q99" s="596"/>
      <c r="S99" s="539">
        <v>1</v>
      </c>
      <c r="T99" s="820" t="s">
        <v>1361</v>
      </c>
      <c r="U99" s="821" t="s">
        <v>1362</v>
      </c>
      <c r="V99" s="821" t="s">
        <v>8710</v>
      </c>
      <c r="W99" s="822"/>
      <c r="X99" s="822"/>
      <c r="Y99" s="823" t="s">
        <v>8711</v>
      </c>
      <c r="Z99" s="824" t="s">
        <v>8712</v>
      </c>
      <c r="AA99" s="825"/>
      <c r="AB99" s="540"/>
      <c r="AC99" s="541" t="s">
        <v>1655</v>
      </c>
      <c r="AD99" s="539" t="s">
        <v>8704</v>
      </c>
    </row>
    <row r="100" spans="1:30" ht="11.25" customHeight="1" thickBot="1">
      <c r="A100" s="574"/>
      <c r="B100" s="575"/>
      <c r="C100" s="575"/>
      <c r="D100" s="575"/>
      <c r="E100" s="575"/>
      <c r="F100" s="575"/>
      <c r="G100" s="575"/>
      <c r="H100" s="575"/>
      <c r="I100" s="575"/>
      <c r="J100" s="575"/>
      <c r="K100" s="575"/>
      <c r="L100" s="575"/>
      <c r="M100" s="575"/>
      <c r="N100" s="575"/>
      <c r="O100" s="575"/>
      <c r="P100" s="575"/>
      <c r="Q100" s="588"/>
      <c r="S100" s="542">
        <v>2</v>
      </c>
      <c r="T100" s="826" t="s">
        <v>1359</v>
      </c>
      <c r="U100" s="827" t="s">
        <v>8713</v>
      </c>
      <c r="V100" s="827" t="s">
        <v>8714</v>
      </c>
      <c r="W100" s="828"/>
      <c r="X100" s="828"/>
      <c r="Y100" s="829" t="s">
        <v>1362</v>
      </c>
      <c r="Z100" s="830" t="s">
        <v>2740</v>
      </c>
      <c r="AA100" s="831" t="s">
        <v>8715</v>
      </c>
      <c r="AB100" s="543" t="s">
        <v>8716</v>
      </c>
      <c r="AC100" s="541" t="s">
        <v>1656</v>
      </c>
      <c r="AD100" s="557" t="s">
        <v>8699</v>
      </c>
    </row>
    <row r="101" spans="1:30" ht="12.75" customHeight="1" thickBot="1">
      <c r="A101" s="570" t="s">
        <v>100</v>
      </c>
      <c r="B101" s="565"/>
      <c r="C101" s="583"/>
      <c r="D101" s="575"/>
      <c r="E101" s="575"/>
      <c r="F101" s="575"/>
      <c r="G101" s="498" t="s">
        <v>101</v>
      </c>
      <c r="H101" s="575"/>
      <c r="I101" s="576"/>
      <c r="J101" s="576"/>
      <c r="K101" s="576"/>
      <c r="L101" s="576"/>
      <c r="M101" s="498" t="s">
        <v>2741</v>
      </c>
      <c r="N101" s="576"/>
      <c r="O101" s="576"/>
      <c r="P101" s="576"/>
      <c r="Q101" s="577"/>
      <c r="S101" s="542">
        <v>3</v>
      </c>
      <c r="T101" s="826" t="s">
        <v>1370</v>
      </c>
      <c r="U101" s="827" t="s">
        <v>8717</v>
      </c>
      <c r="V101" s="827" t="s">
        <v>8718</v>
      </c>
      <c r="W101" s="828"/>
      <c r="X101" s="828"/>
      <c r="Y101" s="829">
        <v>1</v>
      </c>
      <c r="Z101" s="830" t="s">
        <v>2742</v>
      </c>
      <c r="AA101" s="831" t="s">
        <v>8719</v>
      </c>
      <c r="AB101" s="543" t="s">
        <v>8720</v>
      </c>
      <c r="AC101" s="541" t="s">
        <v>1657</v>
      </c>
      <c r="AD101" s="560" t="s">
        <v>2743</v>
      </c>
    </row>
    <row r="102" spans="1:30" ht="12.75" customHeight="1">
      <c r="A102" s="495"/>
      <c r="B102" s="504" t="s">
        <v>102</v>
      </c>
      <c r="C102" s="578"/>
      <c r="D102" s="562" t="s">
        <v>8721</v>
      </c>
      <c r="E102" s="578"/>
      <c r="F102" s="578"/>
      <c r="G102" s="490" t="s">
        <v>103</v>
      </c>
      <c r="H102" s="515"/>
      <c r="I102" s="578" t="s">
        <v>8722</v>
      </c>
      <c r="J102" s="578" t="s">
        <v>104</v>
      </c>
      <c r="K102" s="695" t="s">
        <v>8723</v>
      </c>
      <c r="L102" s="578"/>
      <c r="M102" s="490" t="s">
        <v>2744</v>
      </c>
      <c r="N102" s="578" t="s">
        <v>8724</v>
      </c>
      <c r="O102" s="758" t="s">
        <v>2746</v>
      </c>
      <c r="P102" s="695" t="s">
        <v>8725</v>
      </c>
      <c r="Q102" s="484"/>
      <c r="S102" s="542">
        <v>4</v>
      </c>
      <c r="T102" s="832" t="s">
        <v>8726</v>
      </c>
      <c r="U102" s="833" t="s">
        <v>8727</v>
      </c>
      <c r="V102" s="827" t="s">
        <v>8728</v>
      </c>
      <c r="W102" s="828" t="s">
        <v>8729</v>
      </c>
      <c r="X102" s="834" t="s">
        <v>8730</v>
      </c>
      <c r="Y102" s="829" t="s">
        <v>2748</v>
      </c>
      <c r="Z102" s="830" t="s">
        <v>8731</v>
      </c>
      <c r="AA102" s="831" t="s">
        <v>8732</v>
      </c>
      <c r="AB102" s="543" t="s">
        <v>2749</v>
      </c>
      <c r="AC102" s="545"/>
      <c r="AD102" s="523"/>
    </row>
    <row r="103" spans="1:30" ht="12.75" customHeight="1">
      <c r="A103" s="495"/>
      <c r="B103" s="504" t="s">
        <v>105</v>
      </c>
      <c r="C103" s="578"/>
      <c r="D103" s="561" t="s">
        <v>8733</v>
      </c>
      <c r="E103" s="578"/>
      <c r="F103" s="578"/>
      <c r="G103" s="504" t="s">
        <v>106</v>
      </c>
      <c r="H103" s="578"/>
      <c r="I103" s="578"/>
      <c r="J103" s="578"/>
      <c r="K103" s="515" t="s">
        <v>8734</v>
      </c>
      <c r="L103" s="578"/>
      <c r="M103" s="578"/>
      <c r="N103" s="759" t="s">
        <v>2750</v>
      </c>
      <c r="O103" s="597"/>
      <c r="P103" s="850" t="s">
        <v>2751</v>
      </c>
      <c r="Q103" s="484"/>
      <c r="S103" s="542">
        <v>5</v>
      </c>
      <c r="T103" s="832" t="s">
        <v>8735</v>
      </c>
      <c r="U103" s="833" t="s">
        <v>8736</v>
      </c>
      <c r="V103" s="827" t="s">
        <v>8737</v>
      </c>
      <c r="W103" s="828" t="s">
        <v>8738</v>
      </c>
      <c r="X103" s="834" t="s">
        <v>8739</v>
      </c>
      <c r="Y103" s="829" t="s">
        <v>2752</v>
      </c>
      <c r="Z103" s="830" t="s">
        <v>8740</v>
      </c>
      <c r="AA103" s="831" t="s">
        <v>8741</v>
      </c>
      <c r="AB103" s="543" t="s">
        <v>2753</v>
      </c>
      <c r="AC103" s="533"/>
      <c r="AD103" s="523"/>
    </row>
    <row r="104" spans="1:30" ht="14.25" customHeight="1">
      <c r="A104" s="495"/>
      <c r="B104" s="504" t="s">
        <v>107</v>
      </c>
      <c r="C104" s="578"/>
      <c r="D104" s="849" t="s">
        <v>2754</v>
      </c>
      <c r="E104" s="578"/>
      <c r="F104" s="578"/>
      <c r="G104" s="504" t="s">
        <v>108</v>
      </c>
      <c r="H104" s="578"/>
      <c r="I104" s="578"/>
      <c r="J104" s="578"/>
      <c r="K104" s="850" t="s">
        <v>2755</v>
      </c>
      <c r="L104" s="578"/>
      <c r="M104" s="490" t="s">
        <v>2756</v>
      </c>
      <c r="N104" s="578" t="s">
        <v>8742</v>
      </c>
      <c r="O104" s="758" t="s">
        <v>2758</v>
      </c>
      <c r="P104" s="695" t="s">
        <v>8743</v>
      </c>
      <c r="Q104" s="484"/>
      <c r="S104" s="542">
        <v>6</v>
      </c>
      <c r="T104" s="832" t="s">
        <v>8744</v>
      </c>
      <c r="U104" s="833" t="s">
        <v>8745</v>
      </c>
      <c r="V104" s="827" t="s">
        <v>8746</v>
      </c>
      <c r="W104" s="828" t="s">
        <v>8747</v>
      </c>
      <c r="X104" s="834" t="s">
        <v>8748</v>
      </c>
      <c r="Y104" s="829" t="s">
        <v>2760</v>
      </c>
      <c r="Z104" s="830" t="s">
        <v>8749</v>
      </c>
      <c r="AA104" s="831" t="s">
        <v>8750</v>
      </c>
      <c r="AB104" s="543" t="s">
        <v>2761</v>
      </c>
      <c r="AC104" s="533"/>
      <c r="AD104" s="523"/>
    </row>
    <row r="105" spans="1:30" ht="18" customHeight="1">
      <c r="A105" s="582"/>
      <c r="B105" s="579"/>
      <c r="C105" s="579"/>
      <c r="D105" s="579"/>
      <c r="E105" s="579"/>
      <c r="F105" s="579"/>
      <c r="G105" s="579"/>
      <c r="H105" s="579"/>
      <c r="I105" s="579"/>
      <c r="J105" s="579"/>
      <c r="K105" s="579"/>
      <c r="L105" s="579"/>
      <c r="M105" s="578"/>
      <c r="N105" s="759" t="s">
        <v>2762</v>
      </c>
      <c r="O105" s="760"/>
      <c r="P105" s="851" t="s">
        <v>2763</v>
      </c>
      <c r="Q105" s="589"/>
      <c r="S105" s="542">
        <v>7</v>
      </c>
      <c r="T105" s="832" t="s">
        <v>8751</v>
      </c>
      <c r="U105" s="833" t="s">
        <v>8752</v>
      </c>
      <c r="V105" s="827" t="s">
        <v>8753</v>
      </c>
      <c r="W105" s="828" t="s">
        <v>8754</v>
      </c>
      <c r="X105" s="834" t="s">
        <v>8755</v>
      </c>
      <c r="Y105" s="829" t="s">
        <v>2764</v>
      </c>
      <c r="Z105" s="830" t="s">
        <v>8756</v>
      </c>
      <c r="AA105" s="831" t="s">
        <v>8757</v>
      </c>
      <c r="AB105" s="543" t="s">
        <v>2765</v>
      </c>
      <c r="AC105" s="533"/>
      <c r="AD105" s="523"/>
    </row>
    <row r="106" spans="1:30" ht="11.25" customHeight="1">
      <c r="A106" s="574"/>
      <c r="B106" s="503"/>
      <c r="C106" s="503"/>
      <c r="D106" s="503"/>
      <c r="E106" s="503"/>
      <c r="F106" s="503"/>
      <c r="G106" s="503"/>
      <c r="H106" s="503"/>
      <c r="I106" s="503"/>
      <c r="J106" s="503"/>
      <c r="K106" s="503"/>
      <c r="L106" s="503"/>
      <c r="M106" s="503"/>
      <c r="N106" s="503"/>
      <c r="O106" s="503"/>
      <c r="P106" s="503"/>
      <c r="Q106" s="594"/>
      <c r="S106" s="542">
        <v>8</v>
      </c>
      <c r="T106" s="832" t="s">
        <v>8758</v>
      </c>
      <c r="U106" s="833" t="s">
        <v>8759</v>
      </c>
      <c r="V106" s="827" t="s">
        <v>8760</v>
      </c>
      <c r="W106" s="828" t="s">
        <v>8761</v>
      </c>
      <c r="X106" s="834" t="s">
        <v>8762</v>
      </c>
      <c r="Y106" s="829" t="s">
        <v>2766</v>
      </c>
      <c r="Z106" s="830" t="s">
        <v>8763</v>
      </c>
      <c r="AA106" s="831" t="s">
        <v>8764</v>
      </c>
      <c r="AB106" s="543" t="s">
        <v>2767</v>
      </c>
      <c r="AC106" s="533"/>
      <c r="AD106" s="523"/>
    </row>
    <row r="107" spans="1:30" ht="12.75" customHeight="1">
      <c r="A107" s="678" t="s">
        <v>109</v>
      </c>
      <c r="B107" s="505"/>
      <c r="C107" s="505"/>
      <c r="D107" s="505"/>
      <c r="E107" s="505"/>
      <c r="F107" s="505"/>
      <c r="G107" s="505"/>
      <c r="H107" s="505"/>
      <c r="I107" s="505"/>
      <c r="J107" s="505"/>
      <c r="K107" s="505"/>
      <c r="L107" s="505"/>
      <c r="M107" s="505"/>
      <c r="N107" s="505"/>
      <c r="O107" s="505"/>
      <c r="P107" s="505"/>
      <c r="Q107" s="594"/>
      <c r="S107" s="542">
        <v>9</v>
      </c>
      <c r="T107" s="832" t="s">
        <v>8765</v>
      </c>
      <c r="U107" s="833" t="s">
        <v>8766</v>
      </c>
      <c r="V107" s="827" t="s">
        <v>8767</v>
      </c>
      <c r="W107" s="828" t="s">
        <v>8768</v>
      </c>
      <c r="X107" s="834" t="s">
        <v>8769</v>
      </c>
      <c r="Y107" s="829" t="s">
        <v>2768</v>
      </c>
      <c r="Z107" s="830" t="s">
        <v>8770</v>
      </c>
      <c r="AA107" s="831" t="s">
        <v>8771</v>
      </c>
      <c r="AB107" s="543" t="s">
        <v>2769</v>
      </c>
      <c r="AC107" s="533"/>
      <c r="AD107" s="523"/>
    </row>
    <row r="108" spans="1:30" ht="12.75" customHeight="1">
      <c r="A108" s="508"/>
      <c r="B108" s="505"/>
      <c r="C108" s="505"/>
      <c r="D108" s="505"/>
      <c r="E108" s="505"/>
      <c r="F108" s="620" t="s">
        <v>780</v>
      </c>
      <c r="G108" s="620" t="s">
        <v>678</v>
      </c>
      <c r="H108" s="620" t="s">
        <v>110</v>
      </c>
      <c r="I108" s="502"/>
      <c r="J108" s="492"/>
      <c r="K108" s="492"/>
      <c r="L108" s="492"/>
      <c r="M108" s="492"/>
      <c r="N108" s="492"/>
      <c r="O108" s="492"/>
      <c r="P108" s="492"/>
      <c r="Q108" s="484"/>
      <c r="S108" s="542">
        <v>10</v>
      </c>
      <c r="T108" s="832" t="s">
        <v>8772</v>
      </c>
      <c r="U108" s="833" t="s">
        <v>8773</v>
      </c>
      <c r="V108" s="827" t="s">
        <v>8774</v>
      </c>
      <c r="W108" s="828" t="s">
        <v>8775</v>
      </c>
      <c r="X108" s="834" t="s">
        <v>8776</v>
      </c>
      <c r="Y108" s="829" t="s">
        <v>2770</v>
      </c>
      <c r="Z108" s="830" t="s">
        <v>8777</v>
      </c>
      <c r="AA108" s="831" t="s">
        <v>8778</v>
      </c>
      <c r="AB108" s="543" t="s">
        <v>2771</v>
      </c>
      <c r="AC108" s="533"/>
      <c r="AD108" s="523"/>
    </row>
    <row r="109" spans="1:30" ht="12.75" customHeight="1">
      <c r="A109" s="499" t="s">
        <v>2262</v>
      </c>
      <c r="B109" s="492" t="s">
        <v>111</v>
      </c>
      <c r="C109" s="492"/>
      <c r="D109" s="492"/>
      <c r="E109" s="502"/>
      <c r="F109" s="885" t="s">
        <v>2288</v>
      </c>
      <c r="G109" s="852" t="s">
        <v>2772</v>
      </c>
      <c r="H109" s="689" t="s">
        <v>2773</v>
      </c>
      <c r="I109" s="502"/>
      <c r="K109" s="492"/>
      <c r="L109" s="492"/>
      <c r="M109" s="492"/>
      <c r="N109" s="492"/>
      <c r="O109" s="492"/>
      <c r="P109" s="492"/>
      <c r="Q109" s="484"/>
      <c r="S109" s="546">
        <v>11</v>
      </c>
      <c r="T109" s="832" t="s">
        <v>8779</v>
      </c>
      <c r="U109" s="833" t="s">
        <v>8780</v>
      </c>
      <c r="V109" s="827" t="s">
        <v>8781</v>
      </c>
      <c r="W109" s="828" t="s">
        <v>8782</v>
      </c>
      <c r="X109" s="834" t="s">
        <v>8783</v>
      </c>
      <c r="Y109" s="829" t="s">
        <v>2774</v>
      </c>
      <c r="Z109" s="830" t="s">
        <v>8784</v>
      </c>
      <c r="AA109" s="831" t="s">
        <v>8785</v>
      </c>
      <c r="AB109" s="543" t="s">
        <v>2775</v>
      </c>
      <c r="AC109" s="533"/>
      <c r="AD109" s="523"/>
    </row>
    <row r="110" spans="1:30" ht="12.75" customHeight="1">
      <c r="A110" s="499" t="s">
        <v>2263</v>
      </c>
      <c r="B110" s="492" t="s">
        <v>509</v>
      </c>
      <c r="C110" s="563" t="s">
        <v>8786</v>
      </c>
      <c r="D110" s="492"/>
      <c r="E110" s="502"/>
      <c r="F110" s="885" t="s">
        <v>2776</v>
      </c>
      <c r="G110" s="852" t="s">
        <v>2777</v>
      </c>
      <c r="H110" s="689" t="s">
        <v>2778</v>
      </c>
      <c r="I110" s="502"/>
      <c r="K110" s="492"/>
      <c r="L110" s="492"/>
      <c r="M110" s="492"/>
      <c r="N110" s="492"/>
      <c r="O110" s="492"/>
      <c r="P110" s="492"/>
      <c r="Q110" s="484"/>
      <c r="S110" s="546">
        <v>12</v>
      </c>
      <c r="T110" s="832" t="s">
        <v>8787</v>
      </c>
      <c r="U110" s="833" t="s">
        <v>8788</v>
      </c>
      <c r="V110" s="827" t="s">
        <v>8789</v>
      </c>
      <c r="W110" s="828" t="s">
        <v>8790</v>
      </c>
      <c r="X110" s="834" t="s">
        <v>8791</v>
      </c>
      <c r="Y110" s="829" t="s">
        <v>2779</v>
      </c>
      <c r="Z110" s="830" t="s">
        <v>8792</v>
      </c>
      <c r="AA110" s="831" t="s">
        <v>8793</v>
      </c>
      <c r="AB110" s="543" t="s">
        <v>2780</v>
      </c>
      <c r="AC110" s="533"/>
      <c r="AD110" s="523"/>
    </row>
    <row r="111" spans="1:30" ht="12.75" customHeight="1">
      <c r="A111" s="499" t="s">
        <v>2264</v>
      </c>
      <c r="B111" s="492" t="s">
        <v>112</v>
      </c>
      <c r="C111" s="505"/>
      <c r="D111" s="492"/>
      <c r="E111" s="502"/>
      <c r="F111" s="885" t="s">
        <v>2289</v>
      </c>
      <c r="G111" s="852" t="s">
        <v>2781</v>
      </c>
      <c r="H111" s="689" t="s">
        <v>2782</v>
      </c>
      <c r="I111" s="502"/>
      <c r="K111" s="492"/>
      <c r="L111" s="492"/>
      <c r="M111" s="492"/>
      <c r="N111" s="492"/>
      <c r="O111" s="492"/>
      <c r="P111" s="492"/>
      <c r="Q111" s="484"/>
      <c r="S111" s="546">
        <v>13</v>
      </c>
      <c r="T111" s="832" t="s">
        <v>8794</v>
      </c>
      <c r="U111" s="833" t="s">
        <v>8795</v>
      </c>
      <c r="V111" s="827" t="s">
        <v>8796</v>
      </c>
      <c r="W111" s="828" t="s">
        <v>8797</v>
      </c>
      <c r="X111" s="834" t="s">
        <v>8798</v>
      </c>
      <c r="Y111" s="829" t="s">
        <v>2783</v>
      </c>
      <c r="Z111" s="830" t="s">
        <v>8799</v>
      </c>
      <c r="AA111" s="831" t="s">
        <v>8800</v>
      </c>
      <c r="AB111" s="543" t="s">
        <v>2784</v>
      </c>
      <c r="AC111" s="533"/>
      <c r="AD111" s="523"/>
    </row>
    <row r="112" spans="1:30" ht="12.75" customHeight="1">
      <c r="A112" s="499" t="s">
        <v>2265</v>
      </c>
      <c r="B112" s="492" t="s">
        <v>2261</v>
      </c>
      <c r="C112" s="505"/>
      <c r="D112" s="492"/>
      <c r="E112" s="502"/>
      <c r="F112" s="885" t="s">
        <v>2449</v>
      </c>
      <c r="G112" s="852" t="s">
        <v>2785</v>
      </c>
      <c r="H112" s="689" t="s">
        <v>2786</v>
      </c>
      <c r="I112" s="502"/>
      <c r="K112" s="492"/>
      <c r="L112" s="492"/>
      <c r="M112" s="492"/>
      <c r="N112" s="492"/>
      <c r="O112" s="492"/>
      <c r="P112" s="492"/>
      <c r="Q112" s="484"/>
      <c r="S112" s="546">
        <v>14</v>
      </c>
      <c r="T112" s="832" t="s">
        <v>8801</v>
      </c>
      <c r="U112" s="833" t="s">
        <v>8802</v>
      </c>
      <c r="V112" s="827" t="s">
        <v>8803</v>
      </c>
      <c r="W112" s="828" t="s">
        <v>8804</v>
      </c>
      <c r="X112" s="834" t="s">
        <v>8805</v>
      </c>
      <c r="Y112" s="829" t="s">
        <v>2787</v>
      </c>
      <c r="Z112" s="830" t="s">
        <v>8806</v>
      </c>
      <c r="AA112" s="831" t="s">
        <v>8807</v>
      </c>
      <c r="AB112" s="543" t="s">
        <v>2788</v>
      </c>
      <c r="AC112" s="533"/>
      <c r="AD112" s="523"/>
    </row>
    <row r="113" spans="1:30" ht="12.75" customHeight="1" thickBot="1">
      <c r="A113" s="499"/>
      <c r="B113" s="492" t="s">
        <v>113</v>
      </c>
      <c r="C113" s="622"/>
      <c r="D113" s="492"/>
      <c r="E113" s="502"/>
      <c r="F113" s="885" t="s">
        <v>3736</v>
      </c>
      <c r="G113" s="852" t="s">
        <v>2789</v>
      </c>
      <c r="H113" s="689" t="s">
        <v>2790</v>
      </c>
      <c r="I113" s="502"/>
      <c r="K113" s="492"/>
      <c r="L113" s="492"/>
      <c r="M113" s="492"/>
      <c r="N113" s="492"/>
      <c r="O113" s="492"/>
      <c r="P113" s="492"/>
      <c r="Q113" s="484"/>
      <c r="S113" s="547">
        <v>15</v>
      </c>
      <c r="T113" s="835" t="s">
        <v>8808</v>
      </c>
      <c r="U113" s="836" t="s">
        <v>8809</v>
      </c>
      <c r="V113" s="837" t="s">
        <v>8810</v>
      </c>
      <c r="W113" s="838" t="s">
        <v>8811</v>
      </c>
      <c r="X113" s="839" t="s">
        <v>8812</v>
      </c>
      <c r="Y113" s="840" t="s">
        <v>2791</v>
      </c>
      <c r="Z113" s="841" t="s">
        <v>8813</v>
      </c>
      <c r="AA113" s="842" t="s">
        <v>8814</v>
      </c>
      <c r="AB113" s="543" t="s">
        <v>2792</v>
      </c>
      <c r="AC113" s="533"/>
      <c r="AD113" s="523"/>
    </row>
    <row r="114" spans="1:30" ht="12.75" customHeight="1">
      <c r="A114" s="499" t="s">
        <v>2266</v>
      </c>
      <c r="B114" s="492" t="s">
        <v>114</v>
      </c>
      <c r="C114" s="563" t="s">
        <v>8815</v>
      </c>
      <c r="D114" s="492"/>
      <c r="E114" s="502"/>
      <c r="F114" s="892" t="s">
        <v>12828</v>
      </c>
      <c r="G114" s="853" t="s">
        <v>2793</v>
      </c>
      <c r="H114" s="690" t="s">
        <v>2794</v>
      </c>
      <c r="I114" s="502"/>
      <c r="K114" s="492"/>
      <c r="L114" s="492"/>
      <c r="M114" s="492"/>
      <c r="N114" s="492"/>
      <c r="O114" s="492"/>
      <c r="P114" s="492"/>
      <c r="Q114" s="484"/>
      <c r="S114" s="533"/>
      <c r="T114" s="533"/>
      <c r="U114" s="533"/>
      <c r="V114" s="533"/>
      <c r="W114" s="533"/>
      <c r="X114" s="533"/>
      <c r="Y114" s="548"/>
      <c r="Z114" s="549"/>
      <c r="AA114" s="550" t="s">
        <v>1447</v>
      </c>
      <c r="AB114" s="551" t="s">
        <v>2795</v>
      </c>
      <c r="AD114" s="523"/>
    </row>
    <row r="115" spans="1:30" ht="12.75" customHeight="1">
      <c r="A115" s="499"/>
      <c r="B115" s="890" t="s">
        <v>3912</v>
      </c>
      <c r="F115" s="892" t="s">
        <v>3913</v>
      </c>
      <c r="G115" s="853" t="s">
        <v>2796</v>
      </c>
      <c r="H115" s="690" t="s">
        <v>2797</v>
      </c>
      <c r="I115" s="502"/>
      <c r="K115" s="492"/>
      <c r="L115" s="492"/>
      <c r="M115" s="492"/>
      <c r="N115" s="492"/>
      <c r="O115" s="492"/>
      <c r="P115" s="492"/>
      <c r="Q115" s="484"/>
      <c r="S115" s="533"/>
      <c r="T115" s="533"/>
      <c r="U115" s="533"/>
      <c r="V115" s="533"/>
      <c r="W115" s="533"/>
      <c r="X115" s="533"/>
      <c r="Y115" s="548"/>
      <c r="Z115" s="549"/>
      <c r="AA115" s="550" t="s">
        <v>1448</v>
      </c>
      <c r="AB115" s="552" t="s">
        <v>2798</v>
      </c>
      <c r="AC115" s="558" t="s">
        <v>1755</v>
      </c>
      <c r="AD115" s="523"/>
    </row>
    <row r="116" spans="1:30" ht="12.75" customHeight="1">
      <c r="B116" s="492" t="s">
        <v>115</v>
      </c>
      <c r="C116" s="622"/>
      <c r="D116" s="492"/>
      <c r="E116" s="502"/>
      <c r="F116" s="892" t="s">
        <v>12830</v>
      </c>
      <c r="G116" s="852" t="s">
        <v>2799</v>
      </c>
      <c r="H116" s="689" t="s">
        <v>2800</v>
      </c>
      <c r="I116" s="502"/>
      <c r="K116" s="492"/>
      <c r="L116" s="492"/>
      <c r="M116" s="492"/>
      <c r="N116" s="492"/>
      <c r="O116" s="492"/>
      <c r="P116" s="492"/>
      <c r="Q116" s="484"/>
      <c r="S116" s="533"/>
      <c r="T116" s="533"/>
      <c r="U116" s="533"/>
      <c r="V116" s="533"/>
      <c r="W116" s="533"/>
      <c r="X116" s="533"/>
      <c r="Y116" s="548"/>
      <c r="Z116" s="533"/>
      <c r="AA116" s="553" t="s">
        <v>1449</v>
      </c>
      <c r="AB116" s="554" t="s">
        <v>8690</v>
      </c>
      <c r="AC116" s="558" t="s">
        <v>1756</v>
      </c>
      <c r="AD116" s="523"/>
    </row>
    <row r="117" spans="1:30" ht="12.75" customHeight="1">
      <c r="A117" s="499" t="s">
        <v>2267</v>
      </c>
      <c r="B117" s="492" t="s">
        <v>116</v>
      </c>
      <c r="C117" s="564" t="s">
        <v>8816</v>
      </c>
      <c r="D117" s="492"/>
      <c r="E117" s="502"/>
      <c r="F117" s="885" t="s">
        <v>3916</v>
      </c>
      <c r="G117" s="852" t="s">
        <v>2802</v>
      </c>
      <c r="H117" s="689" t="s">
        <v>2803</v>
      </c>
      <c r="I117" s="502"/>
      <c r="K117" s="492"/>
      <c r="L117" s="492"/>
      <c r="M117" s="492"/>
      <c r="N117" s="492"/>
      <c r="O117" s="492"/>
      <c r="P117" s="492"/>
      <c r="Q117" s="484"/>
      <c r="S117" s="533"/>
      <c r="T117" s="533"/>
      <c r="U117" s="533"/>
      <c r="V117" s="533"/>
      <c r="W117" s="533"/>
      <c r="X117" s="533"/>
      <c r="Y117" s="548"/>
      <c r="Z117" s="533"/>
      <c r="AA117" s="553" t="s">
        <v>1450</v>
      </c>
      <c r="AB117" s="554" t="s">
        <v>2804</v>
      </c>
      <c r="AC117" s="558" t="s">
        <v>1757</v>
      </c>
      <c r="AD117" s="523"/>
    </row>
    <row r="118" spans="1:30" ht="12.75" customHeight="1">
      <c r="A118" s="499" t="s">
        <v>2271</v>
      </c>
      <c r="B118" s="492" t="s">
        <v>117</v>
      </c>
      <c r="C118" s="622"/>
      <c r="D118" s="492"/>
      <c r="E118" s="502"/>
      <c r="F118" s="885" t="s">
        <v>2801</v>
      </c>
      <c r="G118" s="852" t="s">
        <v>2807</v>
      </c>
      <c r="H118" s="689" t="s">
        <v>2808</v>
      </c>
      <c r="I118" s="502"/>
      <c r="K118" s="492"/>
      <c r="L118" s="492"/>
      <c r="M118" s="492"/>
      <c r="N118" s="492"/>
      <c r="O118" s="492"/>
      <c r="P118" s="492"/>
      <c r="Q118" s="484"/>
      <c r="S118" s="533"/>
      <c r="T118" s="533"/>
      <c r="U118" s="533"/>
      <c r="V118" s="533"/>
      <c r="W118" s="533"/>
      <c r="X118" s="533"/>
      <c r="Y118" s="548"/>
      <c r="Z118" s="533"/>
      <c r="AA118" s="553" t="s">
        <v>1451</v>
      </c>
      <c r="AB118" s="554" t="s">
        <v>8817</v>
      </c>
      <c r="AC118" s="558"/>
      <c r="AD118" s="523"/>
    </row>
    <row r="119" spans="1:30" ht="12.75" customHeight="1">
      <c r="A119" s="499" t="s">
        <v>2272</v>
      </c>
      <c r="B119" s="492" t="s">
        <v>2805</v>
      </c>
      <c r="C119" s="622"/>
      <c r="D119" s="492"/>
      <c r="E119" s="502"/>
      <c r="F119" s="885" t="s">
        <v>2806</v>
      </c>
      <c r="G119" s="852" t="s">
        <v>2809</v>
      </c>
      <c r="H119" s="689" t="s">
        <v>2810</v>
      </c>
      <c r="I119" s="502"/>
      <c r="K119" s="492"/>
      <c r="L119" s="492"/>
      <c r="M119" s="492"/>
      <c r="N119" s="492"/>
      <c r="O119" s="492"/>
      <c r="P119" s="492"/>
      <c r="Q119" s="484"/>
      <c r="S119" s="533"/>
      <c r="T119" s="533"/>
      <c r="U119" s="533"/>
      <c r="V119" s="533"/>
      <c r="W119" s="533"/>
      <c r="X119" s="533"/>
      <c r="Y119" s="548"/>
      <c r="Z119" s="533"/>
      <c r="AA119" s="553" t="s">
        <v>1453</v>
      </c>
      <c r="AB119" s="555" t="s">
        <v>2811</v>
      </c>
      <c r="AC119" s="558"/>
      <c r="AD119" s="523"/>
    </row>
    <row r="120" spans="1:30" ht="12.75" customHeight="1" thickBot="1">
      <c r="A120" s="499" t="s">
        <v>2273</v>
      </c>
      <c r="B120" s="492" t="s">
        <v>118</v>
      </c>
      <c r="C120" s="564" t="s">
        <v>8818</v>
      </c>
      <c r="D120" s="492" t="s">
        <v>119</v>
      </c>
      <c r="E120" s="502"/>
      <c r="F120" s="885" t="s">
        <v>3917</v>
      </c>
      <c r="G120" s="852" t="s">
        <v>2812</v>
      </c>
      <c r="H120" s="689" t="s">
        <v>2813</v>
      </c>
      <c r="I120" s="502"/>
      <c r="K120" s="492"/>
      <c r="L120" s="492"/>
      <c r="M120" s="492"/>
      <c r="N120" s="492"/>
      <c r="O120" s="492"/>
      <c r="P120" s="492"/>
      <c r="Q120" s="484"/>
      <c r="S120" s="533"/>
      <c r="T120" s="533"/>
      <c r="U120" s="533"/>
      <c r="V120" s="533"/>
      <c r="W120" s="533"/>
      <c r="X120" s="533"/>
      <c r="Y120" s="548"/>
      <c r="Z120" s="533"/>
      <c r="AA120" s="553" t="s">
        <v>1454</v>
      </c>
      <c r="AB120" s="556" t="s">
        <v>8692</v>
      </c>
      <c r="AC120" s="558"/>
      <c r="AD120" s="523"/>
    </row>
    <row r="121" spans="1:30" ht="12.75" customHeight="1">
      <c r="A121" s="499" t="s">
        <v>2274</v>
      </c>
      <c r="B121" s="492" t="s">
        <v>120</v>
      </c>
      <c r="C121" s="564" t="s">
        <v>8819</v>
      </c>
      <c r="D121" s="492" t="s">
        <v>121</v>
      </c>
      <c r="E121" s="502"/>
      <c r="F121" s="885" t="s">
        <v>3920</v>
      </c>
      <c r="G121" s="852" t="s">
        <v>2815</v>
      </c>
      <c r="H121" s="689" t="s">
        <v>2816</v>
      </c>
      <c r="I121" s="502"/>
      <c r="K121" s="492"/>
      <c r="L121" s="492"/>
      <c r="M121" s="492"/>
      <c r="N121" s="492"/>
      <c r="O121" s="492"/>
      <c r="P121" s="492"/>
      <c r="Q121" s="484"/>
      <c r="AC121" s="533"/>
      <c r="AD121" s="523"/>
    </row>
    <row r="122" spans="1:30" ht="12.75" customHeight="1">
      <c r="A122" s="499" t="s">
        <v>2275</v>
      </c>
      <c r="B122" s="492" t="s">
        <v>122</v>
      </c>
      <c r="C122" s="622"/>
      <c r="D122" s="492"/>
      <c r="E122" s="502"/>
      <c r="F122" s="885" t="s">
        <v>2814</v>
      </c>
      <c r="G122" s="852" t="s">
        <v>2817</v>
      </c>
      <c r="H122" s="689" t="s">
        <v>2818</v>
      </c>
      <c r="I122" s="502"/>
      <c r="K122" s="492"/>
      <c r="L122" s="492"/>
      <c r="M122" s="492"/>
      <c r="N122" s="492"/>
      <c r="O122" s="492"/>
      <c r="P122" s="492"/>
      <c r="Q122" s="484"/>
    </row>
    <row r="123" spans="1:30" ht="12.75" customHeight="1">
      <c r="A123" s="499" t="s">
        <v>2276</v>
      </c>
      <c r="B123" s="492" t="s">
        <v>123</v>
      </c>
      <c r="C123" s="564" t="s">
        <v>8820</v>
      </c>
      <c r="D123" s="492" t="s">
        <v>124</v>
      </c>
      <c r="E123" s="502"/>
      <c r="F123" s="885" t="s">
        <v>3918</v>
      </c>
      <c r="G123" s="853" t="s">
        <v>3907</v>
      </c>
      <c r="H123" s="689" t="s">
        <v>3910</v>
      </c>
      <c r="I123" s="502"/>
      <c r="K123" s="492"/>
      <c r="L123" s="492"/>
      <c r="M123" s="492"/>
      <c r="N123" s="492"/>
      <c r="O123" s="492"/>
      <c r="P123" s="492"/>
      <c r="Q123" s="484"/>
    </row>
    <row r="124" spans="1:30" ht="12.75" customHeight="1">
      <c r="A124" s="499" t="s">
        <v>2277</v>
      </c>
      <c r="B124" s="492" t="s">
        <v>127</v>
      </c>
      <c r="C124" s="564" t="s">
        <v>8821</v>
      </c>
      <c r="D124" s="492" t="s">
        <v>125</v>
      </c>
      <c r="E124" s="502"/>
      <c r="F124" s="885" t="s">
        <v>2819</v>
      </c>
      <c r="G124" s="853" t="s">
        <v>2820</v>
      </c>
      <c r="H124" s="886" t="s">
        <v>2821</v>
      </c>
      <c r="I124" s="502"/>
      <c r="J124" s="492"/>
      <c r="K124" s="492"/>
      <c r="L124" s="492"/>
      <c r="M124" s="492"/>
      <c r="N124" s="492"/>
      <c r="O124" s="492"/>
      <c r="P124" s="492"/>
      <c r="Q124" s="484"/>
    </row>
    <row r="125" spans="1:30" ht="17.25" customHeight="1">
      <c r="A125" s="887" t="s">
        <v>126</v>
      </c>
      <c r="B125" s="888" t="s">
        <v>3908</v>
      </c>
      <c r="C125" s="893" t="s">
        <v>8822</v>
      </c>
      <c r="D125" s="888" t="s">
        <v>3909</v>
      </c>
      <c r="E125" s="889"/>
      <c r="F125" s="885" t="s">
        <v>12831</v>
      </c>
      <c r="G125" s="891" t="s">
        <v>3914</v>
      </c>
      <c r="H125" s="886" t="s">
        <v>3915</v>
      </c>
      <c r="I125" s="501"/>
      <c r="K125" s="492"/>
      <c r="L125" s="492"/>
      <c r="M125" s="492"/>
      <c r="N125" s="492"/>
      <c r="O125" s="492"/>
      <c r="P125" s="492"/>
      <c r="Q125" s="484"/>
    </row>
    <row r="126" spans="1:30" ht="12.75" customHeight="1">
      <c r="A126" s="499"/>
      <c r="B126" s="645" t="s">
        <v>128</v>
      </c>
      <c r="C126" s="645"/>
      <c r="D126" s="645"/>
      <c r="E126" s="645"/>
      <c r="F126" s="674" t="s">
        <v>3919</v>
      </c>
      <c r="G126" s="675" t="s">
        <v>2822</v>
      </c>
      <c r="H126" s="689" t="s">
        <v>2823</v>
      </c>
      <c r="I126" s="645"/>
      <c r="K126" s="761" t="s">
        <v>2824</v>
      </c>
      <c r="L126" s="674" t="s">
        <v>8823</v>
      </c>
      <c r="M126" s="492"/>
      <c r="N126" s="492"/>
      <c r="O126" s="492"/>
      <c r="P126" s="492"/>
      <c r="Q126" s="484"/>
    </row>
    <row r="127" spans="1:30" ht="12.75" customHeight="1">
      <c r="A127" s="499"/>
      <c r="B127" s="646" t="s">
        <v>129</v>
      </c>
      <c r="C127" s="646"/>
      <c r="D127" s="646"/>
      <c r="E127" s="646"/>
      <c r="F127" s="674" t="s">
        <v>2826</v>
      </c>
      <c r="G127" s="675" t="s">
        <v>2827</v>
      </c>
      <c r="I127" s="645"/>
      <c r="J127" s="502"/>
      <c r="K127" s="502"/>
      <c r="L127" s="502"/>
      <c r="M127" s="502"/>
      <c r="N127" s="502"/>
      <c r="O127" s="502"/>
      <c r="P127" s="647"/>
      <c r="Q127" s="600"/>
    </row>
    <row r="128" spans="1:30" ht="12.75" customHeight="1">
      <c r="A128" s="499"/>
      <c r="B128" s="646" t="s">
        <v>667</v>
      </c>
      <c r="C128" s="505"/>
      <c r="D128" s="505"/>
      <c r="E128" s="505"/>
      <c r="F128" s="674" t="s">
        <v>2290</v>
      </c>
      <c r="G128" s="505"/>
      <c r="H128" s="645"/>
      <c r="I128" s="645"/>
      <c r="J128" s="502"/>
      <c r="K128" s="502"/>
      <c r="L128" s="502"/>
      <c r="M128" s="502"/>
      <c r="N128" s="502"/>
      <c r="O128" s="502"/>
      <c r="P128" s="505"/>
      <c r="Q128" s="488"/>
    </row>
    <row r="129" spans="1:17" ht="12.75" customHeight="1">
      <c r="A129" s="508"/>
      <c r="B129" s="644"/>
      <c r="C129" s="505"/>
      <c r="D129" s="505"/>
      <c r="E129" s="505"/>
      <c r="F129" s="505"/>
      <c r="G129" s="505"/>
      <c r="H129" s="505"/>
      <c r="I129" s="648"/>
      <c r="J129" s="502"/>
      <c r="K129" s="502"/>
      <c r="L129" s="502"/>
      <c r="M129" s="502"/>
      <c r="N129" s="502"/>
      <c r="O129" s="502"/>
      <c r="P129" s="505"/>
      <c r="Q129" s="488"/>
    </row>
    <row r="130" spans="1:17" ht="12.75" customHeight="1">
      <c r="A130" s="499"/>
      <c r="B130" s="644"/>
      <c r="C130" s="505"/>
      <c r="D130" s="505"/>
      <c r="E130" s="505"/>
      <c r="F130" s="649"/>
      <c r="G130" s="505"/>
      <c r="H130" s="505"/>
      <c r="I130" s="649"/>
      <c r="J130" s="502"/>
      <c r="K130" s="502"/>
      <c r="L130" s="502"/>
      <c r="M130" s="502"/>
      <c r="O130" s="650" t="s">
        <v>780</v>
      </c>
      <c r="Q130" s="577"/>
    </row>
    <row r="131" spans="1:17" ht="12.75" customHeight="1">
      <c r="A131" s="499"/>
      <c r="B131" s="651" t="s">
        <v>510</v>
      </c>
      <c r="C131" s="651"/>
      <c r="D131" s="651"/>
      <c r="E131" s="505"/>
      <c r="F131" s="623" t="s">
        <v>2828</v>
      </c>
      <c r="G131" s="652" t="s">
        <v>2829</v>
      </c>
      <c r="H131" s="505"/>
      <c r="I131" s="502"/>
      <c r="J131" s="653" t="s">
        <v>668</v>
      </c>
      <c r="K131" s="672" t="s">
        <v>8824</v>
      </c>
      <c r="L131" s="502"/>
      <c r="N131" s="650" t="s">
        <v>673</v>
      </c>
      <c r="O131" s="672" t="s">
        <v>8825</v>
      </c>
      <c r="Q131" s="606"/>
    </row>
    <row r="132" spans="1:17" ht="12.75" customHeight="1">
      <c r="A132" s="499"/>
      <c r="B132" s="651" t="s">
        <v>511</v>
      </c>
      <c r="C132" s="651"/>
      <c r="D132" s="651"/>
      <c r="E132" s="505"/>
      <c r="F132" s="676" t="s">
        <v>8826</v>
      </c>
      <c r="G132" s="652" t="s">
        <v>2830</v>
      </c>
      <c r="H132" s="505"/>
      <c r="I132" s="502"/>
      <c r="J132" s="653" t="s">
        <v>669</v>
      </c>
      <c r="K132" s="673" t="s">
        <v>8827</v>
      </c>
      <c r="L132" s="502"/>
      <c r="N132" s="650" t="s">
        <v>674</v>
      </c>
      <c r="O132" s="673" t="s">
        <v>8828</v>
      </c>
      <c r="Q132" s="606"/>
    </row>
    <row r="133" spans="1:17" ht="12.75" customHeight="1">
      <c r="A133" s="499"/>
      <c r="B133" s="651" t="s">
        <v>512</v>
      </c>
      <c r="C133" s="651"/>
      <c r="D133" s="651"/>
      <c r="E133" s="505"/>
      <c r="F133" s="623" t="s">
        <v>8841</v>
      </c>
      <c r="G133" s="652" t="s">
        <v>2831</v>
      </c>
      <c r="H133" s="505"/>
      <c r="I133" s="502"/>
      <c r="J133" s="653" t="s">
        <v>670</v>
      </c>
      <c r="K133" s="673" t="s">
        <v>8829</v>
      </c>
      <c r="L133" s="502"/>
      <c r="N133" s="650" t="s">
        <v>675</v>
      </c>
      <c r="O133" s="673" t="s">
        <v>8830</v>
      </c>
      <c r="Q133" s="606"/>
    </row>
    <row r="134" spans="1:17" ht="12.75" customHeight="1">
      <c r="A134" s="499"/>
      <c r="B134" s="651" t="s">
        <v>513</v>
      </c>
      <c r="C134" s="651"/>
      <c r="D134" s="651"/>
      <c r="E134" s="505"/>
      <c r="F134" s="623" t="s">
        <v>13113</v>
      </c>
      <c r="G134" s="652" t="s">
        <v>2832</v>
      </c>
      <c r="H134" s="505"/>
      <c r="I134" s="502"/>
      <c r="J134" s="653" t="s">
        <v>671</v>
      </c>
      <c r="K134" s="673" t="s">
        <v>8831</v>
      </c>
      <c r="L134" s="502"/>
      <c r="N134" s="650" t="s">
        <v>676</v>
      </c>
      <c r="O134" s="673" t="s">
        <v>8832</v>
      </c>
      <c r="Q134" s="606"/>
    </row>
    <row r="135" spans="1:17" ht="12.75" customHeight="1">
      <c r="A135" s="499"/>
      <c r="B135" s="651" t="s">
        <v>514</v>
      </c>
      <c r="C135" s="651"/>
      <c r="D135" s="651"/>
      <c r="E135" s="505"/>
      <c r="F135" s="623" t="s">
        <v>8842</v>
      </c>
      <c r="G135" s="652" t="s">
        <v>2833</v>
      </c>
      <c r="H135" s="505"/>
      <c r="I135" s="502"/>
      <c r="J135" s="653" t="s">
        <v>672</v>
      </c>
      <c r="K135" s="673" t="s">
        <v>8833</v>
      </c>
      <c r="L135" s="502"/>
      <c r="N135" s="650" t="s">
        <v>677</v>
      </c>
      <c r="O135" s="673" t="s">
        <v>8834</v>
      </c>
      <c r="Q135" s="606"/>
    </row>
    <row r="136" spans="1:17" ht="7.5" customHeight="1">
      <c r="A136" s="679"/>
      <c r="B136" s="627"/>
      <c r="C136" s="580"/>
      <c r="D136" s="580"/>
      <c r="E136" s="580"/>
      <c r="F136" s="580"/>
      <c r="G136" s="580"/>
      <c r="H136" s="580"/>
      <c r="I136" s="580"/>
      <c r="J136" s="493"/>
      <c r="K136" s="579"/>
      <c r="L136" s="579"/>
      <c r="M136" s="579"/>
      <c r="N136" s="579"/>
      <c r="O136" s="579"/>
      <c r="P136" s="491"/>
      <c r="Q136" s="488"/>
    </row>
    <row r="137" spans="1:17" ht="12.75" customHeight="1">
      <c r="A137" s="574" t="s">
        <v>130</v>
      </c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503"/>
      <c r="P137" s="503"/>
      <c r="Q137" s="588"/>
    </row>
    <row r="138" spans="1:17" ht="12.75" customHeight="1">
      <c r="A138" s="656" t="s">
        <v>357</v>
      </c>
      <c r="B138" s="602"/>
      <c r="C138" s="602"/>
      <c r="D138" s="602"/>
      <c r="E138" s="602"/>
      <c r="F138" s="602"/>
      <c r="G138" s="602"/>
      <c r="H138" s="602"/>
      <c r="I138" s="602"/>
      <c r="J138" s="602"/>
      <c r="K138" s="602"/>
      <c r="L138" s="602"/>
      <c r="M138" s="602"/>
      <c r="N138" s="602"/>
      <c r="O138" s="602"/>
      <c r="P138" s="602"/>
      <c r="Q138" s="607"/>
    </row>
    <row r="139" spans="1:17" ht="12.75" customHeight="1">
      <c r="A139" s="656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2"/>
      <c r="P139" s="602"/>
      <c r="Q139" s="607"/>
    </row>
    <row r="140" spans="1:17" ht="12.75" customHeight="1">
      <c r="A140" s="656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2"/>
      <c r="P140" s="602"/>
      <c r="Q140" s="607"/>
    </row>
    <row r="141" spans="1:17" ht="12.75" customHeight="1">
      <c r="A141" s="656"/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7"/>
    </row>
    <row r="142" spans="1:17" ht="12.75" customHeight="1">
      <c r="A142" s="654"/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7"/>
    </row>
    <row r="143" spans="1:17" ht="12.75" customHeight="1">
      <c r="A143" s="486" t="s">
        <v>131</v>
      </c>
      <c r="B143" s="487"/>
      <c r="C143" s="660"/>
      <c r="D143" s="486" t="s">
        <v>132</v>
      </c>
      <c r="E143" s="487"/>
      <c r="F143" s="487"/>
      <c r="G143" s="486" t="s">
        <v>133</v>
      </c>
      <c r="J143" s="574" t="s">
        <v>134</v>
      </c>
      <c r="L143" s="503" t="s">
        <v>2268</v>
      </c>
      <c r="M143" s="503"/>
      <c r="N143" s="503"/>
      <c r="O143" s="503"/>
      <c r="P143" s="503"/>
      <c r="Q143" s="594"/>
    </row>
    <row r="144" spans="1:17" ht="12.75" customHeight="1">
      <c r="A144" s="499"/>
      <c r="B144" s="505"/>
      <c r="C144" s="505"/>
      <c r="D144" s="499"/>
      <c r="E144" s="505"/>
      <c r="F144" s="658"/>
      <c r="G144" s="661"/>
      <c r="H144" s="658"/>
      <c r="I144" s="658"/>
      <c r="J144" s="499"/>
      <c r="K144" s="505"/>
      <c r="L144" s="505"/>
      <c r="M144" s="505"/>
      <c r="N144" s="505"/>
      <c r="O144" s="505"/>
      <c r="P144" s="505"/>
      <c r="Q144" s="594"/>
    </row>
    <row r="145" spans="1:17" ht="12.75" customHeight="1">
      <c r="A145" s="662" t="s">
        <v>1291</v>
      </c>
      <c r="B145" s="659"/>
      <c r="C145" s="659"/>
      <c r="D145" s="662"/>
      <c r="E145" s="659"/>
      <c r="F145" s="658"/>
      <c r="G145" s="661"/>
      <c r="H145" s="658"/>
      <c r="I145" s="658"/>
      <c r="J145" s="499"/>
      <c r="K145" s="502"/>
      <c r="L145" s="502"/>
      <c r="M145" s="502"/>
      <c r="N145" s="502"/>
      <c r="O145" s="505"/>
      <c r="P145" s="505"/>
      <c r="Q145" s="594"/>
    </row>
    <row r="146" spans="1:17" ht="12.75" customHeight="1">
      <c r="A146" s="582"/>
      <c r="B146" s="579"/>
      <c r="C146" s="579"/>
      <c r="D146" s="582"/>
      <c r="E146" s="579"/>
      <c r="F146" s="579"/>
      <c r="G146" s="582"/>
      <c r="H146" s="579"/>
      <c r="I146" s="579"/>
      <c r="J146" s="582"/>
      <c r="K146" s="579"/>
      <c r="L146" s="579"/>
      <c r="M146" s="579"/>
      <c r="N146" s="579"/>
      <c r="O146" s="579"/>
      <c r="P146" s="579"/>
      <c r="Q146" s="589"/>
    </row>
    <row r="147" spans="1:17" ht="12.75" customHeight="1"/>
    <row r="148" spans="1:17" ht="12.75" customHeight="1"/>
    <row r="149" spans="1:17" ht="12.75" customHeight="1"/>
    <row r="150" spans="1:17" ht="12.75" customHeight="1"/>
    <row r="151" spans="1:17" ht="12.75" customHeight="1"/>
    <row r="152" spans="1:17" ht="12.75" customHeight="1"/>
    <row r="153" spans="1:17" ht="12.75" customHeight="1"/>
    <row r="154" spans="1:17" ht="12.75" customHeight="1"/>
    <row r="155" spans="1:17" ht="12.75" customHeight="1"/>
    <row r="156" spans="1:17" ht="12.75" customHeight="1"/>
    <row r="157" spans="1:17" ht="12.75" customHeight="1"/>
    <row r="158" spans="1:17" ht="12.75" customHeight="1"/>
    <row r="159" spans="1:17" ht="12.75" customHeight="1"/>
    <row r="160" spans="1:17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spans="2:17" ht="12.75" customHeight="1"/>
    <row r="194" spans="2:17" ht="12.75" customHeight="1"/>
    <row r="195" spans="2:17" ht="12.75" customHeight="1"/>
    <row r="196" spans="2:17" ht="12.75" customHeight="1"/>
    <row r="197" spans="2:17" ht="12.75" customHeight="1"/>
    <row r="198" spans="2:17" ht="12.75" customHeight="1"/>
    <row r="199" spans="2:17" ht="12.75" customHeight="1"/>
    <row r="200" spans="2:17" ht="12.75" hidden="1" customHeight="1">
      <c r="B200" s="682" t="s">
        <v>536</v>
      </c>
      <c r="C200" s="683" t="s">
        <v>538</v>
      </c>
      <c r="D200" s="683" t="s">
        <v>2293</v>
      </c>
      <c r="E200" s="683" t="s">
        <v>358</v>
      </c>
      <c r="F200" s="683" t="s">
        <v>533</v>
      </c>
      <c r="G200" s="683" t="s">
        <v>537</v>
      </c>
      <c r="H200" s="683" t="s">
        <v>631</v>
      </c>
      <c r="I200" s="683" t="s">
        <v>632</v>
      </c>
      <c r="J200" s="684" t="s">
        <v>772</v>
      </c>
      <c r="K200" s="684" t="s">
        <v>2834</v>
      </c>
      <c r="L200" s="684" t="s">
        <v>2835</v>
      </c>
      <c r="M200" s="684" t="s">
        <v>3048</v>
      </c>
      <c r="N200" s="684" t="s">
        <v>3044</v>
      </c>
      <c r="O200" s="819" t="s">
        <v>3294</v>
      </c>
      <c r="P200" s="684" t="s">
        <v>3290</v>
      </c>
      <c r="Q200" s="754"/>
    </row>
    <row r="201" spans="2:17" ht="12.75" hidden="1" customHeight="1">
      <c r="B201" s="685" t="s">
        <v>3354</v>
      </c>
      <c r="C201" s="686" t="s">
        <v>3355</v>
      </c>
      <c r="D201" s="686" t="s">
        <v>3356</v>
      </c>
      <c r="E201" s="396"/>
      <c r="F201" s="686" t="s">
        <v>3357</v>
      </c>
      <c r="G201" s="686" t="s">
        <v>3358</v>
      </c>
      <c r="H201" s="686" t="s">
        <v>3359</v>
      </c>
      <c r="I201" s="686" t="s">
        <v>3360</v>
      </c>
      <c r="J201" s="687" t="s">
        <v>3361</v>
      </c>
      <c r="K201" s="685" t="s">
        <v>3429</v>
      </c>
      <c r="L201" s="686" t="s">
        <v>3430</v>
      </c>
      <c r="M201" s="685" t="s">
        <v>3364</v>
      </c>
      <c r="N201" s="686" t="s">
        <v>3365</v>
      </c>
      <c r="O201" s="685" t="s">
        <v>3424</v>
      </c>
      <c r="P201" s="686" t="s">
        <v>3431</v>
      </c>
      <c r="Q201" s="500"/>
    </row>
    <row r="202" spans="2:17" ht="12.75" hidden="1" customHeight="1">
      <c r="B202" s="685" t="s">
        <v>3366</v>
      </c>
      <c r="C202" s="686" t="s">
        <v>3367</v>
      </c>
      <c r="D202" s="686"/>
      <c r="E202" s="396"/>
      <c r="F202" s="686" t="s">
        <v>3368</v>
      </c>
      <c r="G202" s="686" t="s">
        <v>3369</v>
      </c>
      <c r="H202" s="686" t="s">
        <v>3370</v>
      </c>
      <c r="I202" s="686" t="s">
        <v>3371</v>
      </c>
      <c r="J202" s="686"/>
      <c r="K202" s="685" t="s">
        <v>3362</v>
      </c>
      <c r="L202" s="686" t="s">
        <v>3363</v>
      </c>
      <c r="M202" s="685" t="s">
        <v>3374</v>
      </c>
      <c r="N202" s="686" t="s">
        <v>3375</v>
      </c>
      <c r="O202" s="685" t="s">
        <v>3425</v>
      </c>
      <c r="P202" s="686" t="s">
        <v>3432</v>
      </c>
      <c r="Q202" s="500"/>
    </row>
    <row r="203" spans="2:17" ht="12.75" hidden="1" customHeight="1">
      <c r="B203" s="685" t="s">
        <v>3376</v>
      </c>
      <c r="C203" s="686" t="s">
        <v>3377</v>
      </c>
      <c r="D203" s="686"/>
      <c r="E203" s="396"/>
      <c r="F203" s="686" t="s">
        <v>3378</v>
      </c>
      <c r="G203" s="686" t="s">
        <v>3379</v>
      </c>
      <c r="H203" s="686" t="s">
        <v>3380</v>
      </c>
      <c r="I203" s="686" t="s">
        <v>3381</v>
      </c>
      <c r="J203" s="686"/>
      <c r="K203" s="685" t="s">
        <v>3372</v>
      </c>
      <c r="L203" s="686" t="s">
        <v>3373</v>
      </c>
      <c r="M203" s="685" t="s">
        <v>3384</v>
      </c>
      <c r="N203" s="686" t="s">
        <v>3385</v>
      </c>
      <c r="O203" s="685" t="s">
        <v>3426</v>
      </c>
      <c r="P203" s="686" t="s">
        <v>3433</v>
      </c>
      <c r="Q203" s="500"/>
    </row>
    <row r="204" spans="2:17" ht="12.75" hidden="1" customHeight="1">
      <c r="B204" s="685" t="s">
        <v>3386</v>
      </c>
      <c r="C204" s="686" t="s">
        <v>3387</v>
      </c>
      <c r="D204" s="686"/>
      <c r="E204" s="396"/>
      <c r="F204" s="686" t="s">
        <v>3388</v>
      </c>
      <c r="G204" s="686" t="s">
        <v>3389</v>
      </c>
      <c r="H204" s="686" t="s">
        <v>3390</v>
      </c>
      <c r="I204" s="686" t="s">
        <v>3391</v>
      </c>
      <c r="J204" s="686"/>
      <c r="K204" s="685" t="s">
        <v>3382</v>
      </c>
      <c r="L204" s="686" t="s">
        <v>3383</v>
      </c>
      <c r="M204" s="685" t="s">
        <v>3394</v>
      </c>
      <c r="N204" s="686" t="s">
        <v>3395</v>
      </c>
      <c r="O204" s="685" t="s">
        <v>3427</v>
      </c>
      <c r="P204" s="686" t="s">
        <v>3434</v>
      </c>
      <c r="Q204" s="500"/>
    </row>
    <row r="205" spans="2:17" ht="12.75" hidden="1" customHeight="1">
      <c r="B205" s="685" t="s">
        <v>3396</v>
      </c>
      <c r="C205" s="686" t="s">
        <v>3397</v>
      </c>
      <c r="D205" s="686"/>
      <c r="E205" s="396"/>
      <c r="F205" s="686" t="s">
        <v>3398</v>
      </c>
      <c r="G205" s="686" t="s">
        <v>3399</v>
      </c>
      <c r="H205" s="686" t="s">
        <v>3400</v>
      </c>
      <c r="I205" s="686" t="s">
        <v>3401</v>
      </c>
      <c r="J205" s="686"/>
      <c r="K205" s="685" t="s">
        <v>3392</v>
      </c>
      <c r="L205" s="686" t="s">
        <v>3393</v>
      </c>
      <c r="M205" s="685" t="s">
        <v>3404</v>
      </c>
      <c r="N205" s="686" t="s">
        <v>3405</v>
      </c>
      <c r="O205" s="685" t="s">
        <v>3428</v>
      </c>
      <c r="P205" s="686" t="s">
        <v>3435</v>
      </c>
      <c r="Q205" s="500"/>
    </row>
    <row r="206" spans="2:17" ht="12.75" hidden="1" customHeight="1">
      <c r="B206" s="685" t="s">
        <v>3406</v>
      </c>
      <c r="C206" s="686" t="s">
        <v>3407</v>
      </c>
      <c r="D206" s="686"/>
      <c r="E206" s="396"/>
      <c r="F206" s="396"/>
      <c r="G206" s="686"/>
      <c r="H206" s="686"/>
      <c r="I206" s="686"/>
      <c r="J206" s="686"/>
      <c r="K206" s="685" t="s">
        <v>3402</v>
      </c>
      <c r="L206" s="686" t="s">
        <v>3403</v>
      </c>
      <c r="M206" s="396"/>
      <c r="N206" s="396"/>
      <c r="P206" s="396"/>
      <c r="Q206" s="500"/>
    </row>
    <row r="207" spans="2:17" ht="12.75" hidden="1" customHeight="1">
      <c r="B207" s="685" t="s">
        <v>3410</v>
      </c>
      <c r="C207" s="686" t="s">
        <v>3411</v>
      </c>
      <c r="D207" s="686"/>
      <c r="E207" s="396"/>
      <c r="F207" s="396"/>
      <c r="G207" s="686"/>
      <c r="H207" s="686"/>
      <c r="I207" s="686"/>
      <c r="J207" s="686"/>
      <c r="K207" s="685" t="s">
        <v>3408</v>
      </c>
      <c r="L207" s="686" t="s">
        <v>3409</v>
      </c>
      <c r="M207" s="396"/>
      <c r="N207" s="396"/>
      <c r="P207" s="396"/>
      <c r="Q207" s="500"/>
    </row>
    <row r="208" spans="2:17" ht="12.75" hidden="1" customHeight="1">
      <c r="B208" s="685" t="s">
        <v>3414</v>
      </c>
      <c r="C208" s="686" t="s">
        <v>3415</v>
      </c>
      <c r="D208" s="686"/>
      <c r="E208" s="396"/>
      <c r="F208" s="396"/>
      <c r="G208" s="686"/>
      <c r="H208" s="686"/>
      <c r="I208" s="686"/>
      <c r="J208" s="686"/>
      <c r="K208" s="685" t="s">
        <v>3412</v>
      </c>
      <c r="L208" s="686" t="s">
        <v>3413</v>
      </c>
      <c r="M208" s="396"/>
      <c r="N208" s="396"/>
      <c r="P208" s="396"/>
      <c r="Q208" s="500"/>
    </row>
    <row r="209" spans="2:17" ht="12.75" hidden="1" customHeight="1">
      <c r="B209" s="685" t="s">
        <v>3418</v>
      </c>
      <c r="C209" s="686" t="s">
        <v>3419</v>
      </c>
      <c r="D209" s="686"/>
      <c r="E209" s="396"/>
      <c r="F209" s="396"/>
      <c r="G209" s="686"/>
      <c r="H209" s="686"/>
      <c r="I209" s="686"/>
      <c r="J209" s="686"/>
      <c r="K209" s="685" t="s">
        <v>3416</v>
      </c>
      <c r="L209" s="686" t="s">
        <v>3417</v>
      </c>
      <c r="M209" s="396"/>
      <c r="N209" s="396"/>
      <c r="P209" s="396"/>
      <c r="Q209" s="500"/>
    </row>
    <row r="210" spans="2:17" ht="12.75" hidden="1" customHeight="1">
      <c r="B210" s="685" t="s">
        <v>3422</v>
      </c>
      <c r="C210" s="686" t="s">
        <v>3423</v>
      </c>
      <c r="D210" s="686"/>
      <c r="E210" s="396"/>
      <c r="F210" s="396"/>
      <c r="G210" s="686"/>
      <c r="H210" s="686"/>
      <c r="I210" s="686"/>
      <c r="J210" s="686"/>
      <c r="K210" s="685" t="s">
        <v>3420</v>
      </c>
      <c r="L210" s="686" t="s">
        <v>3421</v>
      </c>
      <c r="M210" s="396"/>
      <c r="N210" s="396"/>
      <c r="P210" s="396"/>
      <c r="Q210" s="500"/>
    </row>
    <row r="211" spans="2:17" ht="12.75" hidden="1" customHeight="1">
      <c r="B211" s="685"/>
      <c r="C211" s="686"/>
      <c r="D211" s="686"/>
      <c r="E211" s="396"/>
      <c r="F211" s="396"/>
      <c r="G211" s="686"/>
      <c r="H211" s="686"/>
      <c r="I211" s="686"/>
      <c r="J211" s="686"/>
      <c r="K211" s="685"/>
      <c r="L211" s="686"/>
      <c r="M211" s="396"/>
      <c r="N211" s="396"/>
      <c r="P211" s="396"/>
      <c r="Q211" s="500"/>
    </row>
    <row r="212" spans="2:17" ht="12.75" hidden="1" customHeight="1">
      <c r="K212" s="685"/>
      <c r="L212" s="686"/>
      <c r="M212" s="396"/>
      <c r="N212" s="396"/>
      <c r="P212" s="396"/>
      <c r="Q212" s="500"/>
    </row>
    <row r="213" spans="2:17" ht="12.75" hidden="1" customHeight="1">
      <c r="K213" s="685"/>
      <c r="L213" s="686"/>
      <c r="M213" s="396"/>
      <c r="N213" s="396"/>
      <c r="P213" s="396"/>
      <c r="Q213" s="500"/>
    </row>
    <row r="214" spans="2:17" ht="12.75" hidden="1" customHeight="1">
      <c r="K214" s="685"/>
      <c r="L214" s="686"/>
      <c r="M214" s="396"/>
      <c r="N214" s="396"/>
      <c r="P214" s="396"/>
      <c r="Q214" s="500"/>
    </row>
    <row r="215" spans="2:17" ht="12.75" hidden="1" customHeight="1">
      <c r="K215" s="685"/>
      <c r="L215" s="686"/>
      <c r="M215" s="396"/>
      <c r="N215" s="396"/>
      <c r="P215" s="396"/>
      <c r="Q215" s="500"/>
    </row>
    <row r="216" spans="2:17" ht="12.75" hidden="1" customHeight="1">
      <c r="K216" s="685"/>
      <c r="L216" s="686"/>
      <c r="P216" s="396"/>
      <c r="Q216" s="500"/>
    </row>
    <row r="217" spans="2:17" ht="12.75" customHeight="1"/>
    <row r="218" spans="2:17" ht="12.75" customHeight="1"/>
    <row r="219" spans="2:17" ht="12.75" customHeight="1"/>
    <row r="220" spans="2:17" ht="12.75" customHeight="1"/>
    <row r="221" spans="2:17" ht="12.75" customHeight="1"/>
    <row r="222" spans="2:17" ht="12.75" customHeight="1"/>
    <row r="223" spans="2:17" ht="12.75" customHeight="1"/>
    <row r="224" spans="2:17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</sheetData>
  <mergeCells count="1">
    <mergeCell ref="A1:N1"/>
  </mergeCells>
  <conditionalFormatting sqref="I12:I14">
    <cfRule type="expression" dxfId="2" priority="3">
      <formula>$L$10="DIECASTING_MATL"</formula>
    </cfRule>
  </conditionalFormatting>
  <conditionalFormatting sqref="L13:L14">
    <cfRule type="expression" dxfId="1" priority="2">
      <formula>$L$10="TUBE"</formula>
    </cfRule>
  </conditionalFormatting>
  <conditionalFormatting sqref="L15">
    <cfRule type="expression" dxfId="0" priority="1">
      <formula>OR($L$10="BAR",$L$10="BILLET",$L$10="WIRE")</formula>
    </cfRule>
  </conditionalFormatting>
  <dataValidations count="8">
    <dataValidation type="list" allowBlank="1" showInputMessage="1" showErrorMessage="1" sqref="D44:D53">
      <formula1>mc</formula1>
    </dataValidation>
    <dataValidation type="list" allowBlank="1" showInputMessage="1" showErrorMessage="1" sqref="E84:E88 E78:E82 E72:E76 E44:E53 E55:E64 E66:E70">
      <formula1>rate</formula1>
    </dataValidation>
    <dataValidation type="list" allowBlank="1" showInputMessage="1" showErrorMessage="1" sqref="D78:D82 D84:D88">
      <formula1>pc</formula1>
    </dataValidation>
    <dataValidation type="list" allowBlank="1" showInputMessage="1" showErrorMessage="1" sqref="C11">
      <formula1>matlType</formula1>
    </dataValidation>
    <dataValidation type="list" allowBlank="1" showInputMessage="1" showErrorMessage="1" sqref="L10">
      <formula1>matType</formula1>
    </dataValidation>
    <dataValidation type="list" allowBlank="1" showInputMessage="1" showErrorMessage="1" sqref="D55:D64">
      <formula1>stmc</formula1>
    </dataValidation>
    <dataValidation type="list" allowBlank="1" showInputMessage="1" showErrorMessage="1" sqref="D72:D76">
      <formula1>dcmc</formula1>
    </dataValidation>
    <dataValidation type="list" allowBlank="1" showInputMessage="1" showErrorMessage="1" sqref="D66:D70">
      <formula1>cfmc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22"/>
  <sheetViews>
    <sheetView topLeftCell="A4" workbookViewId="0">
      <selection activeCell="J35" sqref="J35"/>
    </sheetView>
  </sheetViews>
  <sheetFormatPr defaultColWidth="11.42578125" defaultRowHeight="12.75"/>
  <cols>
    <col min="1" max="1" width="4.42578125" style="917" customWidth="1"/>
    <col min="2" max="2" width="59.7109375" style="917" customWidth="1"/>
    <col min="3" max="4" width="40.7109375" style="917" customWidth="1"/>
    <col min="5" max="16384" width="11.42578125" style="917"/>
  </cols>
  <sheetData>
    <row r="1" spans="1:4" ht="60">
      <c r="B1" s="919" t="s">
        <v>12942</v>
      </c>
      <c r="C1" s="918"/>
    </row>
    <row r="2" spans="1:4" ht="15.75">
      <c r="B2" s="920" t="s">
        <v>12943</v>
      </c>
      <c r="C2" s="920"/>
    </row>
    <row r="3" spans="1:4">
      <c r="C3" s="921"/>
    </row>
    <row r="4" spans="1:4">
      <c r="C4" s="921"/>
    </row>
    <row r="5" spans="1:4">
      <c r="C5" s="921"/>
    </row>
    <row r="6" spans="1:4">
      <c r="C6" s="921"/>
    </row>
    <row r="7" spans="1:4" ht="15">
      <c r="C7" s="922"/>
    </row>
    <row r="8" spans="1:4">
      <c r="C8" s="921"/>
    </row>
    <row r="9" spans="1:4">
      <c r="C9" s="921"/>
    </row>
    <row r="10" spans="1:4" ht="15.75">
      <c r="B10" s="923"/>
      <c r="C10" s="924"/>
    </row>
    <row r="11" spans="1:4" ht="18.75" thickBot="1">
      <c r="B11" s="925"/>
      <c r="C11" s="924"/>
      <c r="D11" s="1093" t="b">
        <f ca="1">ISREF(INDIRECT("MS2"&amp;"!A1"))</f>
        <v>1</v>
      </c>
    </row>
    <row r="12" spans="1:4" ht="18.75" thickBot="1">
      <c r="A12" s="917">
        <v>1</v>
      </c>
      <c r="B12" s="926" t="s">
        <v>12944</v>
      </c>
      <c r="C12" s="1092" t="s">
        <v>13103</v>
      </c>
      <c r="D12" s="1092" t="str">
        <f>'MS2'!C5</f>
        <v>${MS2.partPartName}</v>
      </c>
    </row>
    <row r="13" spans="1:4" ht="18.75" thickBot="1">
      <c r="A13" s="917">
        <v>1</v>
      </c>
      <c r="B13" s="928" t="s">
        <v>12945</v>
      </c>
      <c r="C13" s="927"/>
      <c r="D13" s="927"/>
    </row>
    <row r="14" spans="1:4" ht="18.75" thickBot="1">
      <c r="A14" s="917">
        <v>1</v>
      </c>
      <c r="B14" s="929" t="s">
        <v>12946</v>
      </c>
      <c r="C14" s="930"/>
      <c r="D14" s="930"/>
    </row>
    <row r="15" spans="1:4" ht="18.75" thickBot="1">
      <c r="B15" s="931" t="s">
        <v>12947</v>
      </c>
      <c r="C15" s="927"/>
      <c r="D15" s="927"/>
    </row>
    <row r="16" spans="1:4" ht="18.75" thickBot="1">
      <c r="A16" s="917">
        <v>1</v>
      </c>
      <c r="B16" s="932" t="s">
        <v>12948</v>
      </c>
      <c r="C16" s="933"/>
      <c r="D16" s="933"/>
    </row>
    <row r="17" spans="1:4" ht="18.75" thickBot="1">
      <c r="B17" s="931" t="s">
        <v>12949</v>
      </c>
      <c r="C17" s="934" t="e">
        <f>C14*C25/1000000</f>
        <v>#VALUE!</v>
      </c>
      <c r="D17" s="934" t="e">
        <f>D14*D25/1000000</f>
        <v>#VALUE!</v>
      </c>
    </row>
    <row r="18" spans="1:4" ht="36">
      <c r="A18" s="917">
        <v>1</v>
      </c>
      <c r="B18" s="935" t="s">
        <v>12950</v>
      </c>
      <c r="C18" s="936" t="str">
        <f>IF('MS1'!C11="Other",'MS1'!C12,'MS1'!C11)</f>
        <v>${MS1.hasMaterialSpecification.label}</v>
      </c>
      <c r="D18" s="936">
        <f>IF('MS2'!D11="Other",'MS2'!D12,'MS2'!D11)</f>
        <v>0</v>
      </c>
    </row>
    <row r="19" spans="1:4" ht="18.75" thickBot="1">
      <c r="A19" s="917">
        <v>1</v>
      </c>
      <c r="B19" s="937" t="s">
        <v>12951</v>
      </c>
      <c r="C19" s="938" t="str">
        <f>'MS1'!C10</f>
        <v>${MS1.metalStampingProcurementRecommendedType}</v>
      </c>
      <c r="D19" s="938">
        <f>'MS2'!D10</f>
        <v>0</v>
      </c>
    </row>
    <row r="20" spans="1:4" ht="57.75" customHeight="1">
      <c r="B20" s="939"/>
      <c r="C20" s="940"/>
      <c r="D20" s="940"/>
    </row>
    <row r="21" spans="1:4" ht="15.75" thickBot="1">
      <c r="B21" s="941" t="s">
        <v>13104</v>
      </c>
      <c r="C21" s="942" t="e">
        <f>'MS1'!F11/1000</f>
        <v>#VALUE!</v>
      </c>
      <c r="D21" s="942" t="e">
        <f>'MS2'!G11/1000</f>
        <v>#VALUE!</v>
      </c>
    </row>
    <row r="22" spans="1:4" ht="15">
      <c r="A22" s="917">
        <v>1</v>
      </c>
      <c r="B22" s="943" t="s">
        <v>13105</v>
      </c>
      <c r="C22" s="1094" t="str">
        <f>'MS1'!$C$13</f>
        <v>${MS1.metalStampingStripSizeThickness}</v>
      </c>
      <c r="D22" s="1094" t="str">
        <f>'MS2'!$C13</f>
        <v>${MS2.metalStampingStripSizeThickness}</v>
      </c>
    </row>
    <row r="23" spans="1:4" ht="15">
      <c r="A23" s="917">
        <v>1</v>
      </c>
      <c r="B23" s="944" t="s">
        <v>13106</v>
      </c>
      <c r="C23" s="1094" t="str">
        <f>'MS1'!$F13</f>
        <v>${MS1.metalStampingWidth}</v>
      </c>
      <c r="D23" s="1094" t="str">
        <f>'MS2'!$F13</f>
        <v>${MS2.metalStampingWidth}</v>
      </c>
    </row>
    <row r="24" spans="1:4" ht="15">
      <c r="A24" s="917">
        <v>1</v>
      </c>
      <c r="B24" s="944" t="s">
        <v>13107</v>
      </c>
      <c r="C24" s="1094" t="str">
        <f>'MS1'!$F15</f>
        <v>${MS1.metalStampingPitch}</v>
      </c>
      <c r="D24" s="1094" t="str">
        <f>'MS2'!$F15</f>
        <v>${MS2.metalStampingPitch}</v>
      </c>
    </row>
    <row r="25" spans="1:4" s="948" customFormat="1" ht="15.75">
      <c r="A25" s="945">
        <v>1</v>
      </c>
      <c r="B25" s="946" t="s">
        <v>12952</v>
      </c>
      <c r="C25" s="947" t="e">
        <f>C21*C22*C23*C24/1000/C40*1.04</f>
        <v>#VALUE!</v>
      </c>
      <c r="D25" s="947" t="e">
        <f>D21*D22*D23*D24/1000/D40*1.04</f>
        <v>#VALUE!</v>
      </c>
    </row>
    <row r="26" spans="1:4" ht="15.75" thickBot="1">
      <c r="A26" s="917">
        <v>1</v>
      </c>
      <c r="B26" s="929" t="s">
        <v>12953</v>
      </c>
      <c r="C26" s="949" t="e">
        <f>C25*(1-C27)</f>
        <v>#VALUE!</v>
      </c>
      <c r="D26" s="949" t="e">
        <f>D25*(1-D27)</f>
        <v>#VALUE!</v>
      </c>
    </row>
    <row r="27" spans="1:4" ht="15.75" thickBot="1">
      <c r="A27" s="917">
        <v>1</v>
      </c>
      <c r="B27" s="941" t="s">
        <v>12954</v>
      </c>
      <c r="C27" s="950" t="str">
        <f>'MS1'!$F14</f>
        <v>${MS1.metalStampingWastage / 100}</v>
      </c>
      <c r="D27" s="950" t="str">
        <f>'MS2'!$F14</f>
        <v>${MS2.metalStampingWastage / 100}</v>
      </c>
    </row>
    <row r="28" spans="1:4" ht="15.75" thickBot="1">
      <c r="A28" s="917">
        <v>1</v>
      </c>
      <c r="B28" s="951" t="s">
        <v>13108</v>
      </c>
      <c r="C28" s="952"/>
      <c r="D28" s="952"/>
    </row>
    <row r="29" spans="1:4" ht="15.75" thickBot="1">
      <c r="A29" s="917">
        <v>1</v>
      </c>
      <c r="B29" s="941" t="s">
        <v>12955</v>
      </c>
      <c r="C29" s="953"/>
      <c r="D29" s="953"/>
    </row>
    <row r="30" spans="1:4" ht="15.75">
      <c r="A30" s="917">
        <v>1</v>
      </c>
      <c r="B30" s="954" t="s">
        <v>12956</v>
      </c>
      <c r="C30" s="955" t="e">
        <f>(C28+C29)*C25/1000</f>
        <v>#VALUE!</v>
      </c>
      <c r="D30" s="955" t="e">
        <f>(D28+D29)*D25/1000</f>
        <v>#VALUE!</v>
      </c>
    </row>
    <row r="31" spans="1:4" ht="15.75">
      <c r="A31" s="917">
        <v>1</v>
      </c>
      <c r="B31" s="956" t="s">
        <v>12957</v>
      </c>
      <c r="C31" s="957" t="e">
        <f>C30*0.06</f>
        <v>#VALUE!</v>
      </c>
      <c r="D31" s="957" t="e">
        <f>D30*0.06</f>
        <v>#VALUE!</v>
      </c>
    </row>
    <row r="32" spans="1:4" ht="16.5" thickBot="1">
      <c r="A32" s="917">
        <v>1</v>
      </c>
      <c r="B32" s="958" t="s">
        <v>12958</v>
      </c>
      <c r="C32" s="959" t="e">
        <f>(C25-C26)*0.000145</f>
        <v>#VALUE!</v>
      </c>
      <c r="D32" s="959" t="e">
        <f>(D25-D26)*0.000145</f>
        <v>#VALUE!</v>
      </c>
    </row>
    <row r="33" spans="1:4" ht="18.75" thickBot="1">
      <c r="A33" s="917">
        <v>1</v>
      </c>
      <c r="B33" s="960" t="s">
        <v>163</v>
      </c>
      <c r="C33" s="961" t="e">
        <f>C30+C31-C32</f>
        <v>#VALUE!</v>
      </c>
      <c r="D33" s="961" t="e">
        <f>D30+D31-D32</f>
        <v>#VALUE!</v>
      </c>
    </row>
    <row r="34" spans="1:4" ht="15.75">
      <c r="A34" s="917">
        <v>1</v>
      </c>
      <c r="B34" s="962" t="s">
        <v>113</v>
      </c>
      <c r="C34" s="963"/>
      <c r="D34" s="963"/>
    </row>
    <row r="35" spans="1:4" ht="16.5" thickBot="1">
      <c r="A35" s="917">
        <v>1</v>
      </c>
      <c r="B35" s="964" t="s">
        <v>12959</v>
      </c>
      <c r="C35" s="965"/>
      <c r="D35" s="965"/>
    </row>
    <row r="36" spans="1:4" ht="15.75">
      <c r="A36" s="917">
        <v>1</v>
      </c>
      <c r="B36" s="943" t="s">
        <v>12960</v>
      </c>
      <c r="C36" s="966" t="str">
        <f>'MS1'!B44</f>
        <v>${MS1.select('configItemIncludedBy', '', 0).select('includesSalesItem', 'StampingProcess', 0).objectName}</v>
      </c>
      <c r="D36" s="966" t="str">
        <f>'MS2'!C44</f>
        <v>${MS2.select('includesConfigItem', 'StampingProcess', 0).metalStampingToolCost}</v>
      </c>
    </row>
    <row r="37" spans="1:4" ht="15.75" thickBot="1">
      <c r="A37" s="917">
        <v>1</v>
      </c>
      <c r="B37" s="929" t="s">
        <v>12961</v>
      </c>
      <c r="C37" s="967"/>
      <c r="D37" s="967"/>
    </row>
    <row r="38" spans="1:4" ht="15.75" thickBot="1">
      <c r="B38" s="968" t="s">
        <v>12962</v>
      </c>
      <c r="C38" s="969" t="str">
        <f>'MS1'!D44</f>
        <v>${MS1.select('includesConfigItem', 'StampingProcess', 0).select('hasWorkStation', '', 0).label}</v>
      </c>
      <c r="D38" s="969" t="str">
        <f>'MS2'!E44</f>
        <v>${MS2.select('includesConfigItem', 'StampingProcess', 0).select('hasMSURate', '', 0).label}</v>
      </c>
    </row>
    <row r="39" spans="1:4" ht="15.75" thickBot="1">
      <c r="A39" s="917">
        <v>1</v>
      </c>
      <c r="B39" s="951" t="s">
        <v>12963</v>
      </c>
      <c r="C39" s="970" t="str">
        <f>C38</f>
        <v>${MS1.select('includesConfigItem', 'StampingProcess', 0).select('hasWorkStation', '', 0).label}</v>
      </c>
      <c r="D39" s="970" t="str">
        <f>D38</f>
        <v>${MS2.select('includesConfigItem', 'StampingProcess', 0).select('hasMSURate', '', 0).label}</v>
      </c>
    </row>
    <row r="40" spans="1:4" ht="15">
      <c r="B40" s="944" t="s">
        <v>12964</v>
      </c>
      <c r="C40" s="970" t="s">
        <v>13109</v>
      </c>
      <c r="D40" s="970" t="s">
        <v>13110</v>
      </c>
    </row>
    <row r="41" spans="1:4" ht="15">
      <c r="B41" s="971" t="s">
        <v>12965</v>
      </c>
      <c r="C41" s="970" t="str">
        <f>'MS1'!K44</f>
        <v>${MS1.select('includesConfigItem', 'StampingProcess', 0).metalStampingSetup}</v>
      </c>
      <c r="D41" s="978" t="str">
        <f>'MS2'!L44</f>
        <v>${MS2.select('includesConfigItem', 'StampingProcess', 0).metalStampingQtyPerRun}</v>
      </c>
    </row>
    <row r="42" spans="1:4" ht="15.75" thickBot="1">
      <c r="B42" s="972" t="s">
        <v>12966</v>
      </c>
      <c r="C42" s="970" t="e">
        <f>1/(60*30*0.65)/C43</f>
        <v>#VALUE!</v>
      </c>
      <c r="D42" s="970" t="e">
        <f>1/(60*30*0.65)/D43</f>
        <v>#VALUE!</v>
      </c>
    </row>
    <row r="43" spans="1:4" ht="15.75" thickBot="1">
      <c r="A43" s="917">
        <v>1</v>
      </c>
      <c r="B43" s="951" t="s">
        <v>12967</v>
      </c>
      <c r="C43" s="973" t="str">
        <f>'MS1'!H44</f>
        <v>${MS1.select('includesConfigItem', 'StampingProcess', 0).metalStampingQtyPerHr}</v>
      </c>
      <c r="D43" s="973" t="str">
        <f>'MS2'!I44</f>
        <v>${MS2.select('includesConfigItem', 'StampingProcess', 0).processMachineRatePerHr}</v>
      </c>
    </row>
    <row r="44" spans="1:4" ht="15.75" thickBot="1">
      <c r="B44" s="968" t="s">
        <v>12968</v>
      </c>
      <c r="C44" s="974" t="str">
        <f>'MS1'!I44</f>
        <v>${MS1.select('includesConfigItem', 'StampingProcess', 0).processMachineRatePerHr}</v>
      </c>
      <c r="D44" s="974" t="str">
        <f>'MS2'!J44</f>
        <v>${MS2.select('includesConfigItem', 'StampingProcess', 0).metalStampingCostPerPiece}</v>
      </c>
    </row>
    <row r="45" spans="1:4" ht="16.5" thickBot="1">
      <c r="A45" s="917">
        <v>1</v>
      </c>
      <c r="B45" s="975" t="s">
        <v>12969</v>
      </c>
      <c r="C45" s="976">
        <f>IF(ISERROR(C41*C44/C$35+C44/C43),0,C41*C44/C$35+C44/C43)</f>
        <v>0</v>
      </c>
      <c r="D45" s="976">
        <f>IF(ISERROR(D41*D44/D$35+D44/D43),0,D41*D44/D$35+D44/D43)</f>
        <v>0</v>
      </c>
    </row>
    <row r="46" spans="1:4" ht="15.75">
      <c r="A46" s="917">
        <v>1</v>
      </c>
      <c r="B46" s="943" t="s">
        <v>12970</v>
      </c>
      <c r="C46" s="966"/>
      <c r="D46" s="966"/>
    </row>
    <row r="47" spans="1:4" ht="15.75" thickBot="1">
      <c r="B47" s="929" t="s">
        <v>12961</v>
      </c>
      <c r="C47" s="967"/>
      <c r="D47" s="967"/>
    </row>
    <row r="48" spans="1:4" ht="15.75" thickBot="1">
      <c r="B48" s="968" t="s">
        <v>12962</v>
      </c>
      <c r="C48" s="969"/>
      <c r="D48" s="969"/>
    </row>
    <row r="49" spans="1:4" ht="15.75" thickBot="1">
      <c r="B49" s="951" t="s">
        <v>12963</v>
      </c>
      <c r="C49" s="970"/>
      <c r="D49" s="970"/>
    </row>
    <row r="50" spans="1:4" ht="15">
      <c r="B50" s="944" t="s">
        <v>12964</v>
      </c>
      <c r="C50" s="970"/>
      <c r="D50" s="970"/>
    </row>
    <row r="51" spans="1:4" ht="15">
      <c r="B51" s="971" t="s">
        <v>12965</v>
      </c>
      <c r="C51" s="970"/>
      <c r="D51" s="970"/>
    </row>
    <row r="52" spans="1:4" ht="15.75" thickBot="1">
      <c r="B52" s="972" t="s">
        <v>12966</v>
      </c>
      <c r="C52" s="970"/>
      <c r="D52" s="970"/>
    </row>
    <row r="53" spans="1:4" ht="15.75" thickBot="1">
      <c r="B53" s="951" t="s">
        <v>12967</v>
      </c>
      <c r="C53" s="973"/>
      <c r="D53" s="973"/>
    </row>
    <row r="54" spans="1:4" ht="15.75" thickBot="1">
      <c r="B54" s="968" t="s">
        <v>12968</v>
      </c>
      <c r="C54" s="974"/>
      <c r="D54" s="974"/>
    </row>
    <row r="55" spans="1:4" ht="16.5" thickBot="1">
      <c r="A55" s="917">
        <v>1</v>
      </c>
      <c r="B55" s="975" t="s">
        <v>12970</v>
      </c>
      <c r="C55" s="976"/>
      <c r="D55" s="976"/>
    </row>
    <row r="56" spans="1:4" ht="15.75">
      <c r="A56" s="917">
        <v>1</v>
      </c>
      <c r="B56" s="943" t="s">
        <v>12971</v>
      </c>
      <c r="C56" s="966"/>
      <c r="D56" s="966"/>
    </row>
    <row r="57" spans="1:4" ht="15.75" thickBot="1">
      <c r="B57" s="929" t="s">
        <v>12961</v>
      </c>
      <c r="C57" s="967"/>
      <c r="D57" s="967"/>
    </row>
    <row r="58" spans="1:4" ht="15.75" thickBot="1">
      <c r="B58" s="968" t="s">
        <v>12962</v>
      </c>
      <c r="C58" s="969"/>
      <c r="D58" s="969"/>
    </row>
    <row r="59" spans="1:4" ht="15.75" thickBot="1">
      <c r="B59" s="951" t="s">
        <v>12963</v>
      </c>
      <c r="C59" s="970"/>
      <c r="D59" s="970"/>
    </row>
    <row r="60" spans="1:4" ht="15">
      <c r="B60" s="944" t="s">
        <v>12964</v>
      </c>
      <c r="C60" s="970"/>
      <c r="D60" s="970"/>
    </row>
    <row r="61" spans="1:4" ht="15">
      <c r="B61" s="971" t="s">
        <v>12965</v>
      </c>
      <c r="C61" s="970"/>
      <c r="D61" s="970"/>
    </row>
    <row r="62" spans="1:4" ht="15.75" thickBot="1">
      <c r="B62" s="972" t="s">
        <v>12972</v>
      </c>
      <c r="C62" s="970"/>
      <c r="D62" s="970"/>
    </row>
    <row r="63" spans="1:4" ht="15.75" thickBot="1">
      <c r="A63" s="917">
        <v>1</v>
      </c>
      <c r="B63" s="951" t="s">
        <v>12967</v>
      </c>
      <c r="C63" s="973"/>
      <c r="D63" s="973"/>
    </row>
    <row r="64" spans="1:4" ht="15.75" thickBot="1">
      <c r="B64" s="968" t="s">
        <v>12968</v>
      </c>
      <c r="C64" s="974"/>
      <c r="D64" s="974"/>
    </row>
    <row r="65" spans="1:4" ht="16.5" thickBot="1">
      <c r="A65" s="917">
        <v>1</v>
      </c>
      <c r="B65" s="975" t="s">
        <v>12971</v>
      </c>
      <c r="C65" s="976"/>
      <c r="D65" s="976"/>
    </row>
    <row r="66" spans="1:4" ht="15.75">
      <c r="B66" s="944" t="s">
        <v>12973</v>
      </c>
      <c r="C66" s="966"/>
      <c r="D66" s="966"/>
    </row>
    <row r="67" spans="1:4" ht="15.75" thickBot="1">
      <c r="B67" s="929" t="s">
        <v>12961</v>
      </c>
      <c r="C67" s="967"/>
      <c r="D67" s="967"/>
    </row>
    <row r="68" spans="1:4" ht="15.75" thickBot="1">
      <c r="B68" s="968" t="s">
        <v>12962</v>
      </c>
      <c r="C68" s="969"/>
      <c r="D68" s="969"/>
    </row>
    <row r="69" spans="1:4" ht="15.75" thickBot="1">
      <c r="B69" s="951" t="s">
        <v>12963</v>
      </c>
      <c r="C69" s="970"/>
      <c r="D69" s="970"/>
    </row>
    <row r="70" spans="1:4" ht="15">
      <c r="B70" s="944" t="s">
        <v>12964</v>
      </c>
      <c r="C70" s="970"/>
      <c r="D70" s="970"/>
    </row>
    <row r="71" spans="1:4" ht="15">
      <c r="B71" s="971" t="s">
        <v>12965</v>
      </c>
      <c r="C71" s="970"/>
      <c r="D71" s="970"/>
    </row>
    <row r="72" spans="1:4" ht="15.75" thickBot="1">
      <c r="B72" s="972" t="s">
        <v>12966</v>
      </c>
      <c r="C72" s="970"/>
      <c r="D72" s="970"/>
    </row>
    <row r="73" spans="1:4" ht="15.75" thickBot="1">
      <c r="B73" s="951" t="s">
        <v>12967</v>
      </c>
      <c r="C73" s="973"/>
      <c r="D73" s="973"/>
    </row>
    <row r="74" spans="1:4" ht="15.75" thickBot="1">
      <c r="B74" s="968" t="s">
        <v>12968</v>
      </c>
      <c r="C74" s="974"/>
      <c r="D74" s="974"/>
    </row>
    <row r="75" spans="1:4" ht="16.5" thickBot="1">
      <c r="B75" s="975" t="s">
        <v>12973</v>
      </c>
      <c r="C75" s="976"/>
      <c r="D75" s="976"/>
    </row>
    <row r="76" spans="1:4" ht="15.75">
      <c r="B76" s="943" t="s">
        <v>12974</v>
      </c>
      <c r="C76" s="966"/>
      <c r="D76" s="966"/>
    </row>
    <row r="77" spans="1:4" ht="15.75" thickBot="1">
      <c r="B77" s="929" t="s">
        <v>12961</v>
      </c>
      <c r="C77" s="967"/>
      <c r="D77" s="967"/>
    </row>
    <row r="78" spans="1:4" ht="15.75" thickBot="1">
      <c r="B78" s="968" t="s">
        <v>12962</v>
      </c>
      <c r="C78" s="969"/>
      <c r="D78" s="969"/>
    </row>
    <row r="79" spans="1:4" ht="15.75" thickBot="1">
      <c r="B79" s="951" t="s">
        <v>12963</v>
      </c>
      <c r="C79" s="970"/>
      <c r="D79" s="970"/>
    </row>
    <row r="80" spans="1:4" ht="15">
      <c r="B80" s="944" t="s">
        <v>12964</v>
      </c>
      <c r="C80" s="970"/>
      <c r="D80" s="970"/>
    </row>
    <row r="81" spans="2:4" ht="15">
      <c r="B81" s="971" t="s">
        <v>12965</v>
      </c>
      <c r="C81" s="970"/>
      <c r="D81" s="970"/>
    </row>
    <row r="82" spans="2:4" ht="15.75" thickBot="1">
      <c r="B82" s="972" t="s">
        <v>12966</v>
      </c>
      <c r="C82" s="977"/>
      <c r="D82" s="977"/>
    </row>
    <row r="83" spans="2:4" ht="15.75" thickBot="1">
      <c r="B83" s="951" t="s">
        <v>12967</v>
      </c>
      <c r="C83" s="978"/>
      <c r="D83" s="978"/>
    </row>
    <row r="84" spans="2:4" ht="15.75" thickBot="1">
      <c r="B84" s="968" t="s">
        <v>12968</v>
      </c>
      <c r="C84" s="974"/>
      <c r="D84" s="974"/>
    </row>
    <row r="85" spans="2:4" ht="16.5" thickBot="1">
      <c r="B85" s="975" t="s">
        <v>12974</v>
      </c>
      <c r="C85" s="976"/>
      <c r="D85" s="976"/>
    </row>
    <row r="86" spans="2:4" ht="15.75">
      <c r="B86" s="943" t="s">
        <v>12975</v>
      </c>
      <c r="C86" s="966"/>
      <c r="D86" s="966"/>
    </row>
    <row r="87" spans="2:4" ht="15.75" thickBot="1">
      <c r="B87" s="929" t="s">
        <v>12961</v>
      </c>
      <c r="C87" s="967"/>
      <c r="D87" s="967"/>
    </row>
    <row r="88" spans="2:4" ht="15.75" thickBot="1">
      <c r="B88" s="968" t="s">
        <v>12962</v>
      </c>
      <c r="C88" s="969"/>
      <c r="D88" s="969"/>
    </row>
    <row r="89" spans="2:4" ht="15.75" thickBot="1">
      <c r="B89" s="951" t="s">
        <v>12963</v>
      </c>
      <c r="C89" s="970"/>
      <c r="D89" s="970"/>
    </row>
    <row r="90" spans="2:4" ht="15">
      <c r="B90" s="944" t="s">
        <v>12964</v>
      </c>
      <c r="C90" s="970"/>
      <c r="D90" s="970"/>
    </row>
    <row r="91" spans="2:4" ht="15">
      <c r="B91" s="971" t="s">
        <v>12965</v>
      </c>
      <c r="C91" s="970"/>
      <c r="D91" s="970"/>
    </row>
    <row r="92" spans="2:4" ht="15.75" thickBot="1">
      <c r="B92" s="972" t="s">
        <v>12966</v>
      </c>
      <c r="C92" s="977"/>
      <c r="D92" s="977"/>
    </row>
    <row r="93" spans="2:4" ht="15.75" thickBot="1">
      <c r="B93" s="951" t="s">
        <v>12967</v>
      </c>
      <c r="C93" s="978"/>
      <c r="D93" s="978"/>
    </row>
    <row r="94" spans="2:4" ht="15.75" thickBot="1">
      <c r="B94" s="968" t="s">
        <v>12968</v>
      </c>
      <c r="C94" s="974"/>
      <c r="D94" s="974"/>
    </row>
    <row r="95" spans="2:4" ht="16.5" thickBot="1">
      <c r="B95" s="975" t="s">
        <v>12975</v>
      </c>
      <c r="C95" s="976"/>
      <c r="D95" s="976"/>
    </row>
    <row r="96" spans="2:4" ht="15.75">
      <c r="B96" s="943" t="s">
        <v>12976</v>
      </c>
      <c r="C96" s="966"/>
      <c r="D96" s="966"/>
    </row>
    <row r="97" spans="2:4" ht="15.75" thickBot="1">
      <c r="B97" s="929" t="s">
        <v>12961</v>
      </c>
      <c r="C97" s="967"/>
      <c r="D97" s="967"/>
    </row>
    <row r="98" spans="2:4" ht="15.75" thickBot="1">
      <c r="B98" s="968" t="s">
        <v>12962</v>
      </c>
      <c r="C98" s="969"/>
      <c r="D98" s="969"/>
    </row>
    <row r="99" spans="2:4" ht="15.75" thickBot="1">
      <c r="B99" s="951" t="s">
        <v>12963</v>
      </c>
      <c r="C99" s="970"/>
      <c r="D99" s="970"/>
    </row>
    <row r="100" spans="2:4" ht="15">
      <c r="B100" s="944" t="s">
        <v>12964</v>
      </c>
      <c r="C100" s="970"/>
      <c r="D100" s="970"/>
    </row>
    <row r="101" spans="2:4" ht="15">
      <c r="B101" s="971" t="s">
        <v>12965</v>
      </c>
      <c r="C101" s="970"/>
      <c r="D101" s="970"/>
    </row>
    <row r="102" spans="2:4" ht="15.75" thickBot="1">
      <c r="B102" s="972" t="s">
        <v>12966</v>
      </c>
      <c r="C102" s="977"/>
      <c r="D102" s="977"/>
    </row>
    <row r="103" spans="2:4" ht="15.75" thickBot="1">
      <c r="B103" s="951" t="s">
        <v>12967</v>
      </c>
      <c r="C103" s="978"/>
      <c r="D103" s="978"/>
    </row>
    <row r="104" spans="2:4" ht="15.75" thickBot="1">
      <c r="B104" s="968" t="s">
        <v>12968</v>
      </c>
      <c r="C104" s="979"/>
      <c r="D104" s="979"/>
    </row>
    <row r="105" spans="2:4" ht="16.5" thickBot="1">
      <c r="B105" s="975" t="s">
        <v>12976</v>
      </c>
      <c r="C105" s="976"/>
      <c r="D105" s="976"/>
    </row>
    <row r="106" spans="2:4" ht="15.75">
      <c r="B106" s="944" t="s">
        <v>12977</v>
      </c>
      <c r="C106" s="966"/>
      <c r="D106" s="966"/>
    </row>
    <row r="107" spans="2:4" ht="15.75" thickBot="1">
      <c r="B107" s="929" t="s">
        <v>12961</v>
      </c>
      <c r="C107" s="967"/>
      <c r="D107" s="967"/>
    </row>
    <row r="108" spans="2:4" ht="15.75" thickBot="1">
      <c r="B108" s="968" t="s">
        <v>12962</v>
      </c>
      <c r="C108" s="969"/>
      <c r="D108" s="969"/>
    </row>
    <row r="109" spans="2:4" ht="15.75" thickBot="1">
      <c r="B109" s="951" t="s">
        <v>12963</v>
      </c>
      <c r="C109" s="970"/>
      <c r="D109" s="970"/>
    </row>
    <row r="110" spans="2:4" ht="15">
      <c r="B110" s="944" t="s">
        <v>12964</v>
      </c>
      <c r="C110" s="970"/>
      <c r="D110" s="970"/>
    </row>
    <row r="111" spans="2:4" ht="15">
      <c r="B111" s="971" t="s">
        <v>12965</v>
      </c>
      <c r="C111" s="970"/>
      <c r="D111" s="970"/>
    </row>
    <row r="112" spans="2:4" ht="15.75" thickBot="1">
      <c r="B112" s="972" t="s">
        <v>12966</v>
      </c>
      <c r="C112" s="977"/>
      <c r="D112" s="977"/>
    </row>
    <row r="113" spans="2:4" ht="15.75" thickBot="1">
      <c r="B113" s="951" t="s">
        <v>12967</v>
      </c>
      <c r="C113" s="978"/>
      <c r="D113" s="978"/>
    </row>
    <row r="114" spans="2:4" ht="15.75" thickBot="1">
      <c r="B114" s="968" t="s">
        <v>12968</v>
      </c>
      <c r="C114" s="979"/>
      <c r="D114" s="979"/>
    </row>
    <row r="115" spans="2:4" ht="16.5" thickBot="1">
      <c r="B115" s="954" t="s">
        <v>12977</v>
      </c>
      <c r="C115" s="976"/>
      <c r="D115" s="976"/>
    </row>
    <row r="116" spans="2:4" ht="15.75">
      <c r="B116" s="971" t="s">
        <v>12978</v>
      </c>
      <c r="C116" s="966"/>
      <c r="D116" s="966"/>
    </row>
    <row r="117" spans="2:4" ht="15.75" thickBot="1">
      <c r="B117" s="929" t="s">
        <v>12961</v>
      </c>
      <c r="C117" s="967"/>
      <c r="D117" s="967"/>
    </row>
    <row r="118" spans="2:4" ht="15.75" thickBot="1">
      <c r="B118" s="968" t="s">
        <v>12962</v>
      </c>
      <c r="C118" s="969"/>
      <c r="D118" s="969"/>
    </row>
    <row r="119" spans="2:4" ht="15.75" thickBot="1">
      <c r="B119" s="951" t="s">
        <v>12963</v>
      </c>
      <c r="C119" s="970"/>
      <c r="D119" s="970"/>
    </row>
    <row r="120" spans="2:4" ht="15">
      <c r="B120" s="944" t="s">
        <v>12964</v>
      </c>
      <c r="C120" s="970"/>
      <c r="D120" s="970"/>
    </row>
    <row r="121" spans="2:4" ht="15">
      <c r="B121" s="971" t="s">
        <v>12965</v>
      </c>
      <c r="C121" s="970"/>
      <c r="D121" s="970"/>
    </row>
    <row r="122" spans="2:4" ht="15.75" thickBot="1">
      <c r="B122" s="972" t="s">
        <v>12966</v>
      </c>
      <c r="C122" s="977"/>
      <c r="D122" s="977"/>
    </row>
    <row r="123" spans="2:4" ht="15.75" thickBot="1">
      <c r="B123" s="951" t="s">
        <v>12967</v>
      </c>
      <c r="C123" s="978"/>
      <c r="D123" s="978"/>
    </row>
    <row r="124" spans="2:4" ht="15.75" thickBot="1">
      <c r="B124" s="968" t="s">
        <v>12968</v>
      </c>
      <c r="C124" s="979"/>
      <c r="D124" s="979"/>
    </row>
    <row r="125" spans="2:4" ht="16.5" thickBot="1">
      <c r="B125" s="975" t="s">
        <v>12978</v>
      </c>
      <c r="C125" s="976"/>
      <c r="D125" s="976"/>
    </row>
    <row r="126" spans="2:4" ht="15.75">
      <c r="B126" s="944" t="s">
        <v>12979</v>
      </c>
      <c r="C126" s="966"/>
      <c r="D126" s="966"/>
    </row>
    <row r="127" spans="2:4" ht="15">
      <c r="B127" s="980" t="s">
        <v>12961</v>
      </c>
      <c r="C127" s="967"/>
      <c r="D127" s="967"/>
    </row>
    <row r="128" spans="2:4" ht="15">
      <c r="B128" s="980" t="s">
        <v>12962</v>
      </c>
      <c r="C128" s="969"/>
      <c r="D128" s="969"/>
    </row>
    <row r="129" spans="2:4" ht="15">
      <c r="B129" s="980" t="s">
        <v>12963</v>
      </c>
      <c r="C129" s="970"/>
      <c r="D129" s="970"/>
    </row>
    <row r="130" spans="2:4" ht="15">
      <c r="B130" s="971" t="s">
        <v>12964</v>
      </c>
      <c r="C130" s="970"/>
      <c r="D130" s="970"/>
    </row>
    <row r="131" spans="2:4" ht="15">
      <c r="B131" s="971" t="s">
        <v>12965</v>
      </c>
      <c r="C131" s="970"/>
      <c r="D131" s="970"/>
    </row>
    <row r="132" spans="2:4" ht="15">
      <c r="B132" s="971" t="s">
        <v>12966</v>
      </c>
      <c r="C132" s="977"/>
      <c r="D132" s="977"/>
    </row>
    <row r="133" spans="2:4" ht="15">
      <c r="B133" s="971" t="s">
        <v>12967</v>
      </c>
      <c r="C133" s="978"/>
      <c r="D133" s="978"/>
    </row>
    <row r="134" spans="2:4" ht="15">
      <c r="B134" s="980" t="s">
        <v>12968</v>
      </c>
      <c r="C134" s="979"/>
      <c r="D134" s="979"/>
    </row>
    <row r="135" spans="2:4" ht="16.5" thickBot="1">
      <c r="B135" s="956" t="s">
        <v>12979</v>
      </c>
      <c r="C135" s="976">
        <f>IF(ISERROR(C131*C134/C$35+C134/C133),0,C131*C134/C$35+C134/C133)</f>
        <v>0</v>
      </c>
      <c r="D135" s="976">
        <f>IF(ISERROR(D131*D134/D$35+D134/D133),0,D131*D134/D$35+D134/D133)</f>
        <v>0</v>
      </c>
    </row>
    <row r="136" spans="2:4" ht="15.75">
      <c r="B136" s="943" t="s">
        <v>12960</v>
      </c>
      <c r="C136" s="966"/>
      <c r="D136" s="966"/>
    </row>
    <row r="137" spans="2:4" ht="15.75" thickBot="1">
      <c r="B137" s="929" t="s">
        <v>12961</v>
      </c>
      <c r="C137" s="967"/>
      <c r="D137" s="967"/>
    </row>
    <row r="138" spans="2:4" ht="15.75" thickBot="1">
      <c r="B138" s="968" t="s">
        <v>12962</v>
      </c>
      <c r="C138" s="969"/>
      <c r="D138" s="969"/>
    </row>
    <row r="139" spans="2:4" ht="15.75" thickBot="1">
      <c r="B139" s="951" t="s">
        <v>12963</v>
      </c>
      <c r="C139" s="970"/>
      <c r="D139" s="970"/>
    </row>
    <row r="140" spans="2:4" ht="15">
      <c r="B140" s="944" t="s">
        <v>12964</v>
      </c>
      <c r="C140" s="970"/>
      <c r="D140" s="970"/>
    </row>
    <row r="141" spans="2:4" ht="15">
      <c r="B141" s="971" t="s">
        <v>12965</v>
      </c>
      <c r="C141" s="970"/>
      <c r="D141" s="970"/>
    </row>
    <row r="142" spans="2:4" ht="15.75" thickBot="1">
      <c r="B142" s="972" t="s">
        <v>12966</v>
      </c>
      <c r="C142" s="977"/>
      <c r="D142" s="977"/>
    </row>
    <row r="143" spans="2:4" ht="15.75" thickBot="1">
      <c r="B143" s="951" t="s">
        <v>12967</v>
      </c>
      <c r="C143" s="978"/>
      <c r="D143" s="978"/>
    </row>
    <row r="144" spans="2:4" ht="15.75" thickBot="1">
      <c r="B144" s="968" t="s">
        <v>12968</v>
      </c>
      <c r="C144" s="979"/>
      <c r="D144" s="979"/>
    </row>
    <row r="145" spans="1:4" ht="16.5" thickBot="1">
      <c r="B145" s="975" t="s">
        <v>12969</v>
      </c>
      <c r="C145" s="976"/>
      <c r="D145" s="976"/>
    </row>
    <row r="146" spans="1:4" ht="15.75">
      <c r="A146" s="917">
        <v>1</v>
      </c>
      <c r="B146" s="971" t="s">
        <v>12980</v>
      </c>
      <c r="C146" s="966" t="s">
        <v>12981</v>
      </c>
      <c r="D146" s="966" t="s">
        <v>12981</v>
      </c>
    </row>
    <row r="147" spans="1:4" ht="15">
      <c r="B147" s="980" t="s">
        <v>12961</v>
      </c>
      <c r="C147" s="967" t="s">
        <v>12982</v>
      </c>
      <c r="D147" s="967" t="s">
        <v>12982</v>
      </c>
    </row>
    <row r="148" spans="1:4" ht="15">
      <c r="B148" s="980" t="s">
        <v>12962</v>
      </c>
      <c r="C148" s="969"/>
      <c r="D148" s="969"/>
    </row>
    <row r="149" spans="1:4" ht="15">
      <c r="B149" s="980" t="s">
        <v>12963</v>
      </c>
      <c r="C149" s="970"/>
      <c r="D149" s="970"/>
    </row>
    <row r="150" spans="1:4" ht="15">
      <c r="A150" s="917">
        <v>1</v>
      </c>
      <c r="B150" s="981" t="s">
        <v>12981</v>
      </c>
      <c r="C150" s="970">
        <v>3000</v>
      </c>
      <c r="D150" s="970">
        <v>3000</v>
      </c>
    </row>
    <row r="151" spans="1:4" ht="15">
      <c r="B151" s="971" t="s">
        <v>12965</v>
      </c>
      <c r="C151" s="970"/>
      <c r="D151" s="970"/>
    </row>
    <row r="152" spans="1:4" ht="15">
      <c r="B152" s="981" t="s">
        <v>12983</v>
      </c>
      <c r="C152" s="977"/>
      <c r="D152" s="977"/>
    </row>
    <row r="153" spans="1:4" ht="15">
      <c r="B153" s="971" t="s">
        <v>12967</v>
      </c>
      <c r="C153" s="978"/>
      <c r="D153" s="978"/>
    </row>
    <row r="154" spans="1:4" ht="15">
      <c r="B154" s="980" t="s">
        <v>12968</v>
      </c>
      <c r="C154" s="979"/>
      <c r="D154" s="979"/>
    </row>
    <row r="155" spans="1:4" ht="16.5" thickBot="1">
      <c r="A155" s="917">
        <v>1</v>
      </c>
      <c r="B155" s="958" t="s">
        <v>12980</v>
      </c>
      <c r="C155" s="976" t="e">
        <f>C150/C14</f>
        <v>#DIV/0!</v>
      </c>
      <c r="D155" s="976" t="e">
        <f>D150/D14</f>
        <v>#DIV/0!</v>
      </c>
    </row>
    <row r="156" spans="1:4" ht="16.5" thickBot="1">
      <c r="B156" s="982" t="s">
        <v>12984</v>
      </c>
      <c r="C156" s="983" t="e">
        <f>C42+C52+C62+C72+C82+C92+C102+C112+C122+C132+C152</f>
        <v>#VALUE!</v>
      </c>
      <c r="D156" s="983" t="e">
        <f>D42+D52+D62+D72+D82+D92+D102+D112+D122+D132+D152</f>
        <v>#VALUE!</v>
      </c>
    </row>
    <row r="157" spans="1:4" ht="16.5" thickBot="1">
      <c r="A157" s="917">
        <v>1</v>
      </c>
      <c r="B157" s="984" t="s">
        <v>12985</v>
      </c>
      <c r="C157" s="985" t="e">
        <f>C45+C55+C65+C75+C85+C95+C105+C115+C125+C135+C152+C155</f>
        <v>#DIV/0!</v>
      </c>
      <c r="D157" s="985" t="e">
        <f>D45+D55+D65+D75+D85+D95+D105+D115+D125+D135+D152+D155</f>
        <v>#DIV/0!</v>
      </c>
    </row>
    <row r="158" spans="1:4" s="986" customFormat="1" ht="16.5" thickBot="1">
      <c r="B158" s="987" t="s">
        <v>12986</v>
      </c>
      <c r="C158" s="988"/>
      <c r="D158" s="988"/>
    </row>
    <row r="159" spans="1:4" ht="18" customHeight="1">
      <c r="A159" s="917">
        <v>1</v>
      </c>
      <c r="B159" s="989" t="s">
        <v>12987</v>
      </c>
      <c r="C159" s="990"/>
      <c r="D159" s="990"/>
    </row>
    <row r="160" spans="1:4" ht="18" customHeight="1" thickBot="1">
      <c r="B160" s="992" t="s">
        <v>12988</v>
      </c>
      <c r="C160" s="976"/>
      <c r="D160" s="976"/>
    </row>
    <row r="161" spans="1:4" ht="18" customHeight="1" thickBot="1">
      <c r="A161" s="917">
        <v>1</v>
      </c>
      <c r="B161" s="929" t="s">
        <v>12989</v>
      </c>
      <c r="C161" s="976"/>
      <c r="D161" s="976"/>
    </row>
    <row r="162" spans="1:4" ht="18" customHeight="1" thickBot="1">
      <c r="B162" s="941" t="s">
        <v>12990</v>
      </c>
      <c r="C162" s="990"/>
      <c r="D162" s="990"/>
    </row>
    <row r="163" spans="1:4" ht="18" customHeight="1">
      <c r="A163" s="917">
        <v>1</v>
      </c>
      <c r="B163" s="989" t="s">
        <v>12991</v>
      </c>
      <c r="C163" s="990"/>
      <c r="D163" s="990"/>
    </row>
    <row r="164" spans="1:4" ht="18" customHeight="1">
      <c r="B164" s="992" t="s">
        <v>12992</v>
      </c>
      <c r="C164" s="990"/>
      <c r="D164" s="990"/>
    </row>
    <row r="165" spans="1:4" ht="18" customHeight="1" thickBot="1">
      <c r="A165" s="917">
        <v>1</v>
      </c>
      <c r="B165" s="929" t="s">
        <v>12993</v>
      </c>
      <c r="C165" s="990"/>
      <c r="D165" s="990"/>
    </row>
    <row r="166" spans="1:4" ht="18" customHeight="1" thickBot="1">
      <c r="B166" s="941" t="s">
        <v>12994</v>
      </c>
      <c r="C166" s="990"/>
      <c r="D166" s="990"/>
    </row>
    <row r="167" spans="1:4" ht="18" customHeight="1">
      <c r="A167" s="917">
        <v>1</v>
      </c>
      <c r="B167" s="989" t="s">
        <v>12995</v>
      </c>
      <c r="C167" s="990"/>
      <c r="D167" s="990"/>
    </row>
    <row r="168" spans="1:4" ht="18" customHeight="1">
      <c r="B168" s="992" t="s">
        <v>12996</v>
      </c>
      <c r="C168" s="990"/>
      <c r="D168" s="990"/>
    </row>
    <row r="169" spans="1:4" ht="18" customHeight="1" thickBot="1">
      <c r="A169" s="917">
        <v>1</v>
      </c>
      <c r="B169" s="929" t="s">
        <v>12997</v>
      </c>
      <c r="C169" s="990"/>
      <c r="D169" s="990"/>
    </row>
    <row r="170" spans="1:4" ht="18" customHeight="1" thickBot="1">
      <c r="B170" s="941" t="s">
        <v>12998</v>
      </c>
      <c r="C170" s="990"/>
      <c r="D170" s="990"/>
    </row>
    <row r="171" spans="1:4" ht="18" customHeight="1">
      <c r="B171" s="989" t="s">
        <v>12999</v>
      </c>
      <c r="C171" s="990"/>
      <c r="D171" s="990"/>
    </row>
    <row r="172" spans="1:4" ht="18" customHeight="1">
      <c r="B172" s="992" t="s">
        <v>13000</v>
      </c>
      <c r="C172" s="990"/>
      <c r="D172" s="990"/>
    </row>
    <row r="173" spans="1:4" ht="18" customHeight="1" thickBot="1">
      <c r="B173" s="929" t="s">
        <v>13001</v>
      </c>
      <c r="C173" s="990"/>
      <c r="D173" s="990"/>
    </row>
    <row r="174" spans="1:4" ht="18" customHeight="1" thickBot="1">
      <c r="B174" s="941" t="s">
        <v>13002</v>
      </c>
      <c r="C174" s="990"/>
      <c r="D174" s="990"/>
    </row>
    <row r="175" spans="1:4" ht="15.75">
      <c r="B175" s="993" t="s">
        <v>13003</v>
      </c>
      <c r="C175" s="994">
        <f>IF(ISERROR(C160),0,C160)+IF(ISERROR(C164),0,C164)+IF(ISERROR(C168),0,C168)+IF(ISERROR(#REF!),0,#REF!)</f>
        <v>0</v>
      </c>
      <c r="D175" s="994">
        <f>IF(ISERROR(D160),0,D160)+IF(ISERROR(D164),0,D164)+IF(ISERROR(D168),0,D168)+IF(ISERROR(#REF!),0,#REF!)</f>
        <v>0</v>
      </c>
    </row>
    <row r="176" spans="1:4" ht="16.5" thickBot="1">
      <c r="B176" s="995" t="s">
        <v>13004</v>
      </c>
      <c r="C176" s="994">
        <f t="shared" ref="C176:C177" si="0">C161+C165+C169</f>
        <v>0</v>
      </c>
      <c r="D176" s="994">
        <f t="shared" ref="D176" si="1">D161+D165+D169</f>
        <v>0</v>
      </c>
    </row>
    <row r="177" spans="2:4" ht="16.5" thickBot="1">
      <c r="B177" s="982" t="s">
        <v>13005</v>
      </c>
      <c r="C177" s="996">
        <f t="shared" si="0"/>
        <v>0</v>
      </c>
      <c r="D177" s="996">
        <f t="shared" ref="D177" si="2">D162+D166+D170</f>
        <v>0</v>
      </c>
    </row>
    <row r="178" spans="2:4" ht="16.5" thickBot="1">
      <c r="B178" s="932" t="s">
        <v>13006</v>
      </c>
      <c r="C178" s="997"/>
      <c r="D178" s="997"/>
    </row>
    <row r="179" spans="2:4" ht="15.75">
      <c r="B179" s="944" t="s">
        <v>13007</v>
      </c>
      <c r="C179" s="998"/>
      <c r="D179" s="998"/>
    </row>
    <row r="180" spans="2:4" ht="15.75">
      <c r="B180" s="971" t="s">
        <v>13008</v>
      </c>
      <c r="C180" s="999"/>
      <c r="D180" s="999"/>
    </row>
    <row r="181" spans="2:4" ht="15.75">
      <c r="B181" s="971" t="s">
        <v>13009</v>
      </c>
      <c r="C181" s="999"/>
      <c r="D181" s="999"/>
    </row>
    <row r="182" spans="2:4" ht="15.75">
      <c r="B182" s="971" t="s">
        <v>13010</v>
      </c>
      <c r="C182" s="999"/>
      <c r="D182" s="999"/>
    </row>
    <row r="183" spans="2:4" ht="16.5" thickBot="1">
      <c r="B183" s="1000" t="s">
        <v>13011</v>
      </c>
      <c r="C183" s="1001"/>
      <c r="D183" s="1001"/>
    </row>
    <row r="184" spans="2:4" ht="15.75">
      <c r="B184" s="943" t="s">
        <v>13012</v>
      </c>
      <c r="C184" s="998"/>
      <c r="D184" s="998"/>
    </row>
    <row r="185" spans="2:4" ht="15.75">
      <c r="B185" s="971" t="s">
        <v>13013</v>
      </c>
      <c r="C185" s="999"/>
      <c r="D185" s="999"/>
    </row>
    <row r="186" spans="2:4" ht="15.75">
      <c r="B186" s="971" t="s">
        <v>13014</v>
      </c>
      <c r="C186" s="1002"/>
      <c r="D186" s="1002"/>
    </row>
    <row r="187" spans="2:4" ht="15.75">
      <c r="B187" s="971" t="s">
        <v>13015</v>
      </c>
      <c r="C187" s="999"/>
      <c r="D187" s="999"/>
    </row>
    <row r="188" spans="2:4" ht="16.5" thickBot="1">
      <c r="B188" s="1000" t="s">
        <v>13016</v>
      </c>
      <c r="C188" s="1001"/>
      <c r="D188" s="1001"/>
    </row>
    <row r="189" spans="2:4" ht="20.25" customHeight="1">
      <c r="B189" s="989" t="s">
        <v>12987</v>
      </c>
      <c r="C189" s="991"/>
      <c r="D189" s="991"/>
    </row>
    <row r="190" spans="2:4" ht="20.25" customHeight="1" thickBot="1">
      <c r="B190" s="958" t="s">
        <v>12989</v>
      </c>
      <c r="C190" s="976"/>
      <c r="D190" s="976"/>
    </row>
    <row r="191" spans="2:4" ht="20.25" customHeight="1">
      <c r="B191" s="989" t="s">
        <v>12991</v>
      </c>
      <c r="C191" s="1003"/>
      <c r="D191" s="1003"/>
    </row>
    <row r="192" spans="2:4" ht="20.25" customHeight="1" thickBot="1">
      <c r="B192" s="958" t="s">
        <v>12993</v>
      </c>
      <c r="C192" s="976"/>
      <c r="D192" s="976"/>
    </row>
    <row r="193" spans="1:4" ht="20.25" customHeight="1">
      <c r="B193" s="1004" t="s">
        <v>12995</v>
      </c>
      <c r="C193" s="1005"/>
      <c r="D193" s="1005"/>
    </row>
    <row r="194" spans="1:4" ht="20.25" customHeight="1" thickBot="1">
      <c r="B194" s="1000" t="s">
        <v>12997</v>
      </c>
      <c r="C194" s="1001"/>
      <c r="D194" s="1001"/>
    </row>
    <row r="195" spans="1:4" ht="16.5" thickBot="1">
      <c r="B195" s="984" t="s">
        <v>13017</v>
      </c>
      <c r="C195" s="1006">
        <f>(C183+C188+C190+C192+C194)*1.075</f>
        <v>0</v>
      </c>
      <c r="D195" s="1006">
        <f>(D183+D188+D190+D192+D194)*1.075</f>
        <v>0</v>
      </c>
    </row>
    <row r="196" spans="1:4" ht="16.5" thickBot="1">
      <c r="A196" s="917">
        <v>1</v>
      </c>
      <c r="B196" s="1007" t="s">
        <v>13018</v>
      </c>
      <c r="C196" s="1008" t="e">
        <f>0.02*(C195+C176+C157+C33)</f>
        <v>#DIV/0!</v>
      </c>
      <c r="D196" s="1008" t="e">
        <f>0.02*(D195+D176+D157+D33)</f>
        <v>#DIV/0!</v>
      </c>
    </row>
    <row r="197" spans="1:4" ht="15">
      <c r="B197" s="944" t="s">
        <v>13019</v>
      </c>
      <c r="C197" s="1009">
        <v>6</v>
      </c>
      <c r="D197" s="1009">
        <v>6</v>
      </c>
    </row>
    <row r="198" spans="1:4" ht="15">
      <c r="B198" s="971" t="s">
        <v>13020</v>
      </c>
      <c r="C198" s="973">
        <f>C209</f>
        <v>6400</v>
      </c>
      <c r="D198" s="973">
        <f>D209</f>
        <v>6400</v>
      </c>
    </row>
    <row r="199" spans="1:4" ht="15">
      <c r="B199" s="971" t="s">
        <v>13021</v>
      </c>
      <c r="C199" s="973">
        <f>C198</f>
        <v>6400</v>
      </c>
      <c r="D199" s="973">
        <f>D198</f>
        <v>6400</v>
      </c>
    </row>
    <row r="200" spans="1:4" ht="15.75" thickBot="1">
      <c r="B200" s="972" t="s">
        <v>13022</v>
      </c>
      <c r="C200" s="978"/>
      <c r="D200" s="978"/>
    </row>
    <row r="201" spans="1:4" ht="15.75" thickBot="1">
      <c r="A201" s="917">
        <v>1</v>
      </c>
      <c r="B201" s="951" t="s">
        <v>13023</v>
      </c>
      <c r="C201" s="1010" t="s">
        <v>13024</v>
      </c>
      <c r="D201" s="1010" t="s">
        <v>13024</v>
      </c>
    </row>
    <row r="202" spans="1:4" ht="15.75" thickBot="1">
      <c r="A202" s="917">
        <v>1</v>
      </c>
      <c r="B202" s="941" t="s">
        <v>13025</v>
      </c>
      <c r="C202" s="1011"/>
      <c r="D202" s="1011"/>
    </row>
    <row r="203" spans="1:4" ht="15.75" thickBot="1">
      <c r="A203" s="917">
        <v>1</v>
      </c>
      <c r="B203" s="951" t="s">
        <v>13026</v>
      </c>
      <c r="C203" s="973">
        <v>160</v>
      </c>
      <c r="D203" s="973">
        <v>160</v>
      </c>
    </row>
    <row r="204" spans="1:4" ht="15">
      <c r="B204" s="944" t="s">
        <v>13027</v>
      </c>
      <c r="C204" s="978">
        <v>40</v>
      </c>
      <c r="D204" s="978">
        <v>40</v>
      </c>
    </row>
    <row r="205" spans="1:4" ht="15.75" thickBot="1">
      <c r="B205" s="972" t="s">
        <v>13028</v>
      </c>
      <c r="C205" s="1012" t="e">
        <f>C26</f>
        <v>#VALUE!</v>
      </c>
      <c r="D205" s="1012" t="e">
        <f>D26</f>
        <v>#VALUE!</v>
      </c>
    </row>
    <row r="206" spans="1:4" ht="15.75" thickBot="1">
      <c r="A206" s="917">
        <v>1</v>
      </c>
      <c r="B206" s="951" t="s">
        <v>13029</v>
      </c>
      <c r="C206" s="1013" t="e">
        <f>C203*C205/1000</f>
        <v>#VALUE!</v>
      </c>
      <c r="D206" s="1013" t="e">
        <f>D203*D205/1000</f>
        <v>#VALUE!</v>
      </c>
    </row>
    <row r="207" spans="1:4" ht="15">
      <c r="B207" s="944" t="s">
        <v>13030</v>
      </c>
      <c r="C207" s="1014">
        <v>0.4</v>
      </c>
      <c r="D207" s="1014">
        <v>0.4</v>
      </c>
    </row>
    <row r="208" spans="1:4" ht="15.75" thickBot="1">
      <c r="B208" s="972" t="s">
        <v>13031</v>
      </c>
      <c r="C208" s="1014">
        <v>13</v>
      </c>
      <c r="D208" s="1014">
        <v>13</v>
      </c>
    </row>
    <row r="209" spans="1:4" ht="15.75" thickBot="1">
      <c r="A209" s="917">
        <v>1</v>
      </c>
      <c r="B209" s="951" t="s">
        <v>13032</v>
      </c>
      <c r="C209" s="1015">
        <f>C203*C204</f>
        <v>6400</v>
      </c>
      <c r="D209" s="1015">
        <f>D203*D204</f>
        <v>6400</v>
      </c>
    </row>
    <row r="210" spans="1:4" ht="15">
      <c r="B210" s="944" t="s">
        <v>13033</v>
      </c>
      <c r="C210" s="1016">
        <f>C197/C198</f>
        <v>9.3749999999999997E-4</v>
      </c>
      <c r="D210" s="1016">
        <f>D197/D198</f>
        <v>9.3749999999999997E-4</v>
      </c>
    </row>
    <row r="211" spans="1:4" ht="15.75" thickBot="1">
      <c r="B211" s="972" t="s">
        <v>13034</v>
      </c>
      <c r="C211" s="1017">
        <f>C207/C203+C208/C209</f>
        <v>4.5312500000000006E-3</v>
      </c>
      <c r="D211" s="1017">
        <f>D207/D203+D208/D209</f>
        <v>4.5312500000000006E-3</v>
      </c>
    </row>
    <row r="212" spans="1:4" ht="16.5" thickBot="1">
      <c r="A212" s="917">
        <v>1</v>
      </c>
      <c r="B212" s="984" t="s">
        <v>13022</v>
      </c>
      <c r="C212" s="1006">
        <f>(C211+C210)*1.1</f>
        <v>6.015625000000001E-3</v>
      </c>
      <c r="D212" s="1006">
        <f>(D211+D210)*1.1</f>
        <v>6.015625000000001E-3</v>
      </c>
    </row>
    <row r="213" spans="1:4" ht="16.5" thickBot="1">
      <c r="B213" s="931" t="s">
        <v>13035</v>
      </c>
      <c r="C213" s="1018" t="e">
        <f>C33+C157+C176+C195+C196+C212</f>
        <v>#VALUE!</v>
      </c>
      <c r="D213" s="1018" t="e">
        <f>D33+D157+D176+D195+D196+D212</f>
        <v>#VALUE!</v>
      </c>
    </row>
    <row r="214" spans="1:4" ht="16.5" thickBot="1">
      <c r="A214" s="917">
        <v>1</v>
      </c>
      <c r="B214" s="1019" t="s">
        <v>13036</v>
      </c>
      <c r="C214" s="1020">
        <v>0.08</v>
      </c>
      <c r="D214" s="1020">
        <v>0.08</v>
      </c>
    </row>
    <row r="215" spans="1:4" ht="16.5" thickBot="1">
      <c r="A215" s="917">
        <v>1</v>
      </c>
      <c r="B215" s="975" t="s">
        <v>13037</v>
      </c>
      <c r="C215" s="1020">
        <v>0.05</v>
      </c>
      <c r="D215" s="1020">
        <v>0.05</v>
      </c>
    </row>
    <row r="216" spans="1:4" ht="18.75" thickBot="1">
      <c r="A216" s="917">
        <v>1</v>
      </c>
      <c r="B216" s="1021" t="s">
        <v>13038</v>
      </c>
      <c r="C216" s="1022" t="e">
        <f>(C215+C214+1)*C213</f>
        <v>#VALUE!</v>
      </c>
      <c r="D216" s="1022" t="e">
        <f>(D215+D214+1)*D213</f>
        <v>#VALUE!</v>
      </c>
    </row>
    <row r="217" spans="1:4" ht="23.25">
      <c r="B217" s="1023" t="s">
        <v>13039</v>
      </c>
      <c r="C217" s="1024" t="e">
        <f>C216</f>
        <v>#VALUE!</v>
      </c>
      <c r="D217" s="1024" t="e">
        <f>D216</f>
        <v>#VALUE!</v>
      </c>
    </row>
    <row r="218" spans="1:4" ht="18">
      <c r="A218" s="917">
        <v>1</v>
      </c>
      <c r="B218" s="1025">
        <v>3</v>
      </c>
      <c r="C218" s="1026" t="e">
        <f>C217*(100-$B218)/100</f>
        <v>#VALUE!</v>
      </c>
      <c r="D218" s="1026" t="e">
        <f>D217*(100-$B218)/100</f>
        <v>#VALUE!</v>
      </c>
    </row>
    <row r="219" spans="1:4" ht="18">
      <c r="A219" s="917">
        <v>1</v>
      </c>
      <c r="B219" s="1027">
        <v>3</v>
      </c>
      <c r="C219" s="1026" t="e">
        <f t="shared" ref="C219:C221" si="3">C218*(100-$B219)/100</f>
        <v>#VALUE!</v>
      </c>
      <c r="D219" s="1026" t="e">
        <f t="shared" ref="D219" si="4">D218*(100-$B219)/100</f>
        <v>#VALUE!</v>
      </c>
    </row>
    <row r="220" spans="1:4" ht="18">
      <c r="A220" s="917">
        <v>1</v>
      </c>
      <c r="B220" s="1028">
        <v>3</v>
      </c>
      <c r="C220" s="1026" t="e">
        <f t="shared" si="3"/>
        <v>#VALUE!</v>
      </c>
      <c r="D220" s="1026" t="e">
        <f t="shared" ref="D220" si="5">D219*(100-$B220)/100</f>
        <v>#VALUE!</v>
      </c>
    </row>
    <row r="221" spans="1:4" ht="18">
      <c r="A221" s="917">
        <v>1</v>
      </c>
      <c r="B221" s="1029">
        <v>3</v>
      </c>
      <c r="C221" s="1026" t="e">
        <f t="shared" si="3"/>
        <v>#VALUE!</v>
      </c>
      <c r="D221" s="1026" t="e">
        <f t="shared" ref="D221" si="6">D220*(100-$B221)/100</f>
        <v>#VALUE!</v>
      </c>
    </row>
    <row r="222" spans="1:4" ht="18.75" thickBot="1">
      <c r="A222" s="917">
        <v>1</v>
      </c>
      <c r="B222" s="1030"/>
      <c r="C222" s="1031"/>
      <c r="D222" s="1031"/>
    </row>
    <row r="223" spans="1:4" ht="15.75" thickBot="1">
      <c r="A223" s="917">
        <v>1</v>
      </c>
      <c r="B223" s="929" t="s">
        <v>13040</v>
      </c>
      <c r="C223" s="1032">
        <v>1300</v>
      </c>
      <c r="D223" s="1032">
        <v>1300</v>
      </c>
    </row>
    <row r="224" spans="1:4" ht="15.75" thickBot="1">
      <c r="B224" s="941" t="s">
        <v>13041</v>
      </c>
      <c r="C224" s="978">
        <v>50</v>
      </c>
      <c r="D224" s="978">
        <v>50</v>
      </c>
    </row>
    <row r="225" spans="1:4" ht="15.75" thickBot="1">
      <c r="A225" s="917">
        <v>1</v>
      </c>
      <c r="B225" s="951" t="s">
        <v>13042</v>
      </c>
      <c r="C225" s="990"/>
      <c r="D225" s="990"/>
    </row>
    <row r="226" spans="1:4" ht="18.75" thickBot="1">
      <c r="A226" s="917">
        <v>1</v>
      </c>
      <c r="B226" s="1021" t="s">
        <v>13043</v>
      </c>
      <c r="C226" s="1033" t="e">
        <f>C216+C225</f>
        <v>#VALUE!</v>
      </c>
      <c r="D226" s="1033" t="e">
        <f>D216+D225</f>
        <v>#VALUE!</v>
      </c>
    </row>
    <row r="227" spans="1:4" ht="18">
      <c r="B227" s="1034" t="s">
        <v>13044</v>
      </c>
      <c r="C227" s="1035" t="e">
        <f>C217+C225</f>
        <v>#VALUE!</v>
      </c>
      <c r="D227" s="1035" t="e">
        <f>D217+D225</f>
        <v>#VALUE!</v>
      </c>
    </row>
    <row r="228" spans="1:4" ht="18">
      <c r="A228" s="917">
        <v>1</v>
      </c>
      <c r="B228" s="1036">
        <v>1</v>
      </c>
      <c r="C228" s="1026" t="e">
        <f t="shared" ref="C228:C232" si="7">C227*(100-$B228)/100</f>
        <v>#VALUE!</v>
      </c>
      <c r="D228" s="1026" t="e">
        <f t="shared" ref="D228" si="8">D227*(100-$B228)/100</f>
        <v>#VALUE!</v>
      </c>
    </row>
    <row r="229" spans="1:4" ht="18">
      <c r="A229" s="917">
        <v>1</v>
      </c>
      <c r="B229" s="1037">
        <v>2</v>
      </c>
      <c r="C229" s="1026" t="e">
        <f t="shared" si="7"/>
        <v>#VALUE!</v>
      </c>
      <c r="D229" s="1026" t="e">
        <f t="shared" ref="D229" si="9">D228*(100-$B229)/100</f>
        <v>#VALUE!</v>
      </c>
    </row>
    <row r="230" spans="1:4" ht="18">
      <c r="A230" s="917">
        <v>1</v>
      </c>
      <c r="B230" s="1038">
        <v>2</v>
      </c>
      <c r="C230" s="1026" t="e">
        <f t="shared" si="7"/>
        <v>#VALUE!</v>
      </c>
      <c r="D230" s="1026" t="e">
        <f t="shared" ref="D230" si="10">D229*(100-$B230)/100</f>
        <v>#VALUE!</v>
      </c>
    </row>
    <row r="231" spans="1:4" ht="18">
      <c r="A231" s="917">
        <v>1</v>
      </c>
      <c r="B231" s="1039">
        <v>2</v>
      </c>
      <c r="C231" s="1026" t="e">
        <f t="shared" si="7"/>
        <v>#VALUE!</v>
      </c>
      <c r="D231" s="1026" t="e">
        <f t="shared" ref="D231" si="11">D230*(100-$B231)/100</f>
        <v>#VALUE!</v>
      </c>
    </row>
    <row r="232" spans="1:4" ht="18.75" thickBot="1">
      <c r="A232" s="917">
        <v>1</v>
      </c>
      <c r="B232" s="1040">
        <v>2</v>
      </c>
      <c r="C232" s="1026" t="e">
        <f t="shared" si="7"/>
        <v>#VALUE!</v>
      </c>
      <c r="D232" s="1026" t="e">
        <f t="shared" ref="D232" si="12">D231*(100-$B232)/100</f>
        <v>#VALUE!</v>
      </c>
    </row>
    <row r="233" spans="1:4" ht="18.75" thickBot="1">
      <c r="A233" s="917">
        <v>1</v>
      </c>
      <c r="B233" s="1041" t="s">
        <v>13045</v>
      </c>
      <c r="C233" s="1042">
        <v>51800</v>
      </c>
      <c r="D233" s="1042">
        <v>51800</v>
      </c>
    </row>
    <row r="234" spans="1:4" ht="16.5" customHeight="1" thickBot="1">
      <c r="A234" s="917">
        <v>1</v>
      </c>
      <c r="B234" s="1043" t="s">
        <v>13046</v>
      </c>
      <c r="C234" s="1044" t="s">
        <v>13047</v>
      </c>
      <c r="D234" s="1044" t="s">
        <v>13047</v>
      </c>
    </row>
    <row r="235" spans="1:4" ht="15.75" customHeight="1">
      <c r="A235" s="917">
        <v>1</v>
      </c>
      <c r="B235" s="1045" t="s">
        <v>13048</v>
      </c>
      <c r="C235" s="1046">
        <v>3000000</v>
      </c>
      <c r="D235" s="1046">
        <v>3000000</v>
      </c>
    </row>
    <row r="236" spans="1:4" ht="15.75" customHeight="1" thickBot="1">
      <c r="A236" s="917">
        <v>1</v>
      </c>
      <c r="B236" s="917" t="s">
        <v>13049</v>
      </c>
    </row>
    <row r="237" spans="1:4" ht="20.25">
      <c r="B237" s="1047" t="s">
        <v>13050</v>
      </c>
      <c r="C237" s="1048">
        <v>20000</v>
      </c>
      <c r="D237" s="1048">
        <v>20000</v>
      </c>
    </row>
    <row r="238" spans="1:4" ht="20.25">
      <c r="B238" s="1049" t="s">
        <v>13051</v>
      </c>
      <c r="C238" s="1050">
        <f>1600*2</f>
        <v>3200</v>
      </c>
      <c r="D238" s="1050">
        <f>1600*2</f>
        <v>3200</v>
      </c>
    </row>
    <row r="239" spans="1:4" ht="21" thickBot="1">
      <c r="B239" s="1051" t="s">
        <v>13052</v>
      </c>
      <c r="C239" s="1052" t="s">
        <v>13053</v>
      </c>
      <c r="D239" s="1052" t="s">
        <v>13053</v>
      </c>
    </row>
    <row r="240" spans="1:4" ht="15.75">
      <c r="B240" s="1045" t="s">
        <v>13054</v>
      </c>
      <c r="C240" s="1053">
        <v>33000</v>
      </c>
      <c r="D240" s="1053">
        <v>33000</v>
      </c>
    </row>
    <row r="241" spans="1:4" ht="15.75">
      <c r="B241" s="1049" t="s">
        <v>13055</v>
      </c>
      <c r="C241" s="1054"/>
      <c r="D241" s="1054"/>
    </row>
    <row r="242" spans="1:4" ht="15.75">
      <c r="B242" s="1049" t="s">
        <v>13056</v>
      </c>
      <c r="C242" s="1054">
        <v>2500</v>
      </c>
      <c r="D242" s="1054">
        <v>2500</v>
      </c>
    </row>
    <row r="243" spans="1:4" ht="15.75">
      <c r="B243" s="1049" t="s">
        <v>13057</v>
      </c>
      <c r="C243" s="1054"/>
      <c r="D243" s="1054"/>
    </row>
    <row r="244" spans="1:4" ht="15.75">
      <c r="B244" s="1049" t="s">
        <v>13058</v>
      </c>
      <c r="C244" s="1054">
        <v>2000</v>
      </c>
      <c r="D244" s="1054">
        <v>2000</v>
      </c>
    </row>
    <row r="245" spans="1:4" ht="15.75">
      <c r="B245" s="1049" t="s">
        <v>13059</v>
      </c>
      <c r="C245" s="1054"/>
      <c r="D245" s="1054"/>
    </row>
    <row r="246" spans="1:4" ht="15.75">
      <c r="B246" s="1049" t="s">
        <v>13060</v>
      </c>
      <c r="C246" s="1054"/>
      <c r="D246" s="1054"/>
    </row>
    <row r="247" spans="1:4" ht="15.75">
      <c r="B247" s="1055" t="s">
        <v>13061</v>
      </c>
      <c r="C247" s="1056">
        <v>5000</v>
      </c>
      <c r="D247" s="1056">
        <v>5000</v>
      </c>
    </row>
    <row r="248" spans="1:4" ht="15.75">
      <c r="B248" s="1057"/>
      <c r="C248" s="1058">
        <f>1.1*SUM(C240:C246)+C247</f>
        <v>46250</v>
      </c>
      <c r="D248" s="1058">
        <f>1.1*SUM(D240:D246)+D247</f>
        <v>46250</v>
      </c>
    </row>
    <row r="249" spans="1:4">
      <c r="A249" s="917">
        <v>1</v>
      </c>
      <c r="B249" s="917" t="s">
        <v>13062</v>
      </c>
    </row>
    <row r="262" spans="2:4" ht="18">
      <c r="B262" s="1059" t="s">
        <v>13063</v>
      </c>
      <c r="C262" s="1060">
        <v>1</v>
      </c>
    </row>
    <row r="263" spans="2:4" ht="13.5" thickBot="1"/>
    <row r="264" spans="2:4" ht="21" thickBot="1">
      <c r="B264" s="1061" t="s">
        <v>13064</v>
      </c>
      <c r="C264" s="1062" t="e">
        <f>AVERAGE(C226:C229)*C14*C262</f>
        <v>#VALUE!</v>
      </c>
      <c r="D264" s="1063" t="e">
        <f>SUM(#REF!)</f>
        <v>#REF!</v>
      </c>
    </row>
    <row r="265" spans="2:4" ht="13.5" thickBot="1"/>
    <row r="266" spans="2:4" ht="20.25">
      <c r="B266" s="1064" t="s">
        <v>13065</v>
      </c>
      <c r="C266" s="1065" t="e">
        <f>1-(C30+C183+C188+C190+C192+C194+C176-C177)/AVERAGE(C227:C230)</f>
        <v>#VALUE!</v>
      </c>
      <c r="D266" s="1066" t="e">
        <f>D267/D$264</f>
        <v>#REF!</v>
      </c>
    </row>
    <row r="267" spans="2:4" ht="20.25">
      <c r="B267" s="1067" t="s">
        <v>13066</v>
      </c>
      <c r="C267" s="1068" t="e">
        <f>C264*C266</f>
        <v>#VALUE!</v>
      </c>
      <c r="D267" s="1069" t="e">
        <f>SUM(#REF!)</f>
        <v>#REF!</v>
      </c>
    </row>
    <row r="268" spans="2:4" ht="20.25">
      <c r="B268" s="1070"/>
      <c r="C268" s="1071"/>
    </row>
    <row r="269" spans="2:4" ht="20.25">
      <c r="B269" s="1067" t="s">
        <v>13067</v>
      </c>
      <c r="C269" s="1072" t="e">
        <f>1-(C30+C183+C188+C190+C192+C194+C211+C176-C177)/AVERAGE(C227:C230)</f>
        <v>#VALUE!</v>
      </c>
      <c r="D269" s="1066" t="e">
        <f>D270/D$264</f>
        <v>#REF!</v>
      </c>
    </row>
    <row r="270" spans="2:4" ht="20.25">
      <c r="B270" s="1067" t="s">
        <v>13068</v>
      </c>
      <c r="C270" s="1068" t="e">
        <f>C269*C264</f>
        <v>#VALUE!</v>
      </c>
      <c r="D270" s="1069" t="e">
        <f>SUM(#REF!)</f>
        <v>#REF!</v>
      </c>
    </row>
    <row r="271" spans="2:4" ht="20.25">
      <c r="B271" s="1070"/>
      <c r="C271" s="1071"/>
    </row>
    <row r="272" spans="2:4" ht="20.25">
      <c r="B272" s="1067" t="s">
        <v>13069</v>
      </c>
      <c r="C272" s="1072" t="e">
        <f>1-(C30+C183+C188+C190+C192+C194+C211+C176-C177+C225)/AVERAGE(C227:C230)</f>
        <v>#VALUE!</v>
      </c>
      <c r="D272" s="1066" t="e">
        <f>D273/D$264</f>
        <v>#REF!</v>
      </c>
    </row>
    <row r="273" spans="2:4" ht="20.25">
      <c r="B273" s="1067" t="s">
        <v>13070</v>
      </c>
      <c r="C273" s="1068" t="e">
        <f>C270-C279</f>
        <v>#VALUE!</v>
      </c>
      <c r="D273" s="1069" t="e">
        <f>SUM(#REF!)</f>
        <v>#REF!</v>
      </c>
    </row>
    <row r="274" spans="2:4" ht="20.25">
      <c r="B274" s="1070"/>
      <c r="C274" s="1071"/>
    </row>
    <row r="275" spans="2:4" ht="20.25">
      <c r="B275" s="1067" t="s">
        <v>13071</v>
      </c>
      <c r="C275" s="1073" t="e">
        <f>C32/AVERAGE(C227:C230)</f>
        <v>#VALUE!</v>
      </c>
      <c r="D275" s="1066" t="e">
        <f>D276/D$264</f>
        <v>#REF!</v>
      </c>
    </row>
    <row r="276" spans="2:4" ht="20.25">
      <c r="B276" s="1067" t="s">
        <v>13072</v>
      </c>
      <c r="C276" s="1068" t="e">
        <f>C275*AVERAGE(C227:C230)*C14</f>
        <v>#VALUE!</v>
      </c>
      <c r="D276" s="1069" t="e">
        <f>SUM(#REF!)</f>
        <v>#REF!</v>
      </c>
    </row>
    <row r="277" spans="2:4" ht="20.25">
      <c r="B277" s="1070"/>
      <c r="C277" s="1071"/>
    </row>
    <row r="278" spans="2:4" ht="20.25">
      <c r="B278" s="1067" t="s">
        <v>13073</v>
      </c>
      <c r="C278" s="1072" t="e">
        <f>C279/C264</f>
        <v>#VALUE!</v>
      </c>
    </row>
    <row r="279" spans="2:4" ht="20.25">
      <c r="B279" s="1067" t="s">
        <v>13074</v>
      </c>
      <c r="C279" s="1074">
        <f>C225*C14</f>
        <v>0</v>
      </c>
    </row>
    <row r="280" spans="2:4" ht="20.25">
      <c r="B280" s="1070"/>
      <c r="C280" s="1071"/>
    </row>
    <row r="281" spans="2:4" ht="20.25">
      <c r="B281" s="1067" t="s">
        <v>13075</v>
      </c>
      <c r="C281" s="1068" t="e">
        <f>C156*C14</f>
        <v>#VALUE!</v>
      </c>
    </row>
    <row r="282" spans="2:4" ht="20.25">
      <c r="B282" s="1067" t="s">
        <v>13076</v>
      </c>
      <c r="C282" s="1068">
        <f>C14/C198</f>
        <v>0</v>
      </c>
    </row>
    <row r="283" spans="2:4" ht="20.25">
      <c r="B283" s="1067" t="s">
        <v>13077</v>
      </c>
      <c r="C283" s="1075" t="e">
        <f>SUM(C281:C282)</f>
        <v>#VALUE!</v>
      </c>
    </row>
    <row r="284" spans="2:4" ht="20.25">
      <c r="B284" s="1070"/>
      <c r="C284" s="1071"/>
    </row>
    <row r="285" spans="2:4" ht="20.25">
      <c r="B285" s="1076" t="s">
        <v>13078</v>
      </c>
      <c r="C285" s="1077" t="e">
        <f>C286/(C264+C276)</f>
        <v>#VALUE!</v>
      </c>
    </row>
    <row r="286" spans="2:4" ht="20.25">
      <c r="B286" s="1076" t="s">
        <v>13079</v>
      </c>
      <c r="C286" s="1078" t="e">
        <f>C270+C276-C279</f>
        <v>#VALUE!</v>
      </c>
    </row>
    <row r="287" spans="2:4" ht="21" thickBot="1">
      <c r="B287" s="1079" t="s">
        <v>13080</v>
      </c>
      <c r="C287" s="1080" t="e">
        <f>C286/SUM(C281:C282)</f>
        <v>#VALUE!</v>
      </c>
    </row>
    <row r="294" spans="2:3" ht="18">
      <c r="B294" s="1081" t="s">
        <v>111</v>
      </c>
      <c r="C294" s="1082" t="e">
        <f>C30-C32+C190+C192+C194+C176-C177</f>
        <v>#VALUE!</v>
      </c>
    </row>
    <row r="295" spans="2:3" ht="18">
      <c r="B295" s="1081" t="s">
        <v>13081</v>
      </c>
      <c r="C295" s="1082">
        <f>C182+C187+C211</f>
        <v>4.5312500000000006E-3</v>
      </c>
    </row>
    <row r="296" spans="2:3" ht="18">
      <c r="B296" s="1081" t="s">
        <v>13082</v>
      </c>
      <c r="C296" s="1082">
        <f>C225</f>
        <v>0</v>
      </c>
    </row>
    <row r="297" spans="2:3" ht="18">
      <c r="B297" s="1083"/>
      <c r="C297" s="1084"/>
    </row>
    <row r="298" spans="2:3" ht="18">
      <c r="B298" s="1083"/>
      <c r="C298" s="1084"/>
    </row>
    <row r="299" spans="2:3" ht="18">
      <c r="B299" s="1083" t="s">
        <v>13083</v>
      </c>
      <c r="C299" s="1085">
        <f>C$14*0.3</f>
        <v>0</v>
      </c>
    </row>
    <row r="300" spans="2:3" ht="18">
      <c r="B300" s="1083" t="s">
        <v>13084</v>
      </c>
      <c r="C300" s="1085">
        <f>C$14*0.65</f>
        <v>0</v>
      </c>
    </row>
    <row r="301" spans="2:3" ht="18">
      <c r="B301" s="1083" t="s">
        <v>13085</v>
      </c>
      <c r="C301" s="1085">
        <f>C$14</f>
        <v>0</v>
      </c>
    </row>
    <row r="302" spans="2:3" ht="18">
      <c r="B302" s="1083" t="s">
        <v>13086</v>
      </c>
      <c r="C302" s="1085">
        <f>C301</f>
        <v>0</v>
      </c>
    </row>
    <row r="303" spans="2:3" ht="18">
      <c r="B303" s="1083"/>
      <c r="C303" s="1086"/>
    </row>
    <row r="304" spans="2:3" ht="18">
      <c r="B304" s="1083" t="s">
        <v>13087</v>
      </c>
      <c r="C304" s="1063" t="e">
        <f t="shared" ref="C304:C307" si="13">C299*C227</f>
        <v>#VALUE!</v>
      </c>
    </row>
    <row r="305" spans="2:3" ht="18">
      <c r="B305" s="1083" t="s">
        <v>13088</v>
      </c>
      <c r="C305" s="1063" t="e">
        <f t="shared" si="13"/>
        <v>#VALUE!</v>
      </c>
    </row>
    <row r="306" spans="2:3" ht="18">
      <c r="B306" s="1083" t="s">
        <v>13089</v>
      </c>
      <c r="C306" s="1063" t="e">
        <f t="shared" si="13"/>
        <v>#VALUE!</v>
      </c>
    </row>
    <row r="307" spans="2:3" ht="18">
      <c r="B307" s="1083" t="s">
        <v>13090</v>
      </c>
      <c r="C307" s="1063" t="e">
        <f t="shared" si="13"/>
        <v>#VALUE!</v>
      </c>
    </row>
    <row r="308" spans="2:3" ht="18">
      <c r="B308" s="1083"/>
      <c r="C308" s="1087"/>
    </row>
    <row r="309" spans="2:3" ht="18">
      <c r="B309" s="1083" t="s">
        <v>13091</v>
      </c>
      <c r="C309" s="1088" t="e">
        <f t="shared" ref="C309:C312" si="14">(C227-C$294)/C226</f>
        <v>#VALUE!</v>
      </c>
    </row>
    <row r="310" spans="2:3" ht="18">
      <c r="B310" s="1083" t="s">
        <v>13092</v>
      </c>
      <c r="C310" s="1088" t="e">
        <f t="shared" si="14"/>
        <v>#VALUE!</v>
      </c>
    </row>
    <row r="311" spans="2:3" ht="18">
      <c r="B311" s="1083" t="s">
        <v>13093</v>
      </c>
      <c r="C311" s="1088" t="e">
        <f t="shared" si="14"/>
        <v>#VALUE!</v>
      </c>
    </row>
    <row r="312" spans="2:3" ht="18">
      <c r="B312" s="1083" t="s">
        <v>13094</v>
      </c>
      <c r="C312" s="1088" t="e">
        <f t="shared" si="14"/>
        <v>#VALUE!</v>
      </c>
    </row>
    <row r="313" spans="2:3" ht="18">
      <c r="B313" s="1089"/>
      <c r="C313" s="1090"/>
    </row>
    <row r="314" spans="2:3" ht="18">
      <c r="B314" s="1089" t="s">
        <v>13095</v>
      </c>
      <c r="C314" s="1088" t="e">
        <f t="shared" ref="C314:C317" si="15">(C227-C$294-C$295)/C227</f>
        <v>#VALUE!</v>
      </c>
    </row>
    <row r="315" spans="2:3" ht="18">
      <c r="B315" s="1089" t="s">
        <v>13096</v>
      </c>
      <c r="C315" s="1088" t="e">
        <f t="shared" si="15"/>
        <v>#VALUE!</v>
      </c>
    </row>
    <row r="316" spans="2:3" ht="18">
      <c r="B316" s="1089" t="s">
        <v>13097</v>
      </c>
      <c r="C316" s="1088" t="e">
        <f t="shared" si="15"/>
        <v>#VALUE!</v>
      </c>
    </row>
    <row r="317" spans="2:3" ht="18">
      <c r="B317" s="1089" t="s">
        <v>13098</v>
      </c>
      <c r="C317" s="1088" t="e">
        <f t="shared" si="15"/>
        <v>#VALUE!</v>
      </c>
    </row>
    <row r="318" spans="2:3" ht="18">
      <c r="B318" s="1083"/>
      <c r="C318" s="1087"/>
    </row>
    <row r="319" spans="2:3" ht="18">
      <c r="B319" s="1083" t="s">
        <v>13099</v>
      </c>
      <c r="C319" s="1091" t="e">
        <f t="shared" ref="C319:C322" si="16">(C227-C$294-C$295-C$296)/C227</f>
        <v>#VALUE!</v>
      </c>
    </row>
    <row r="320" spans="2:3" ht="18">
      <c r="B320" s="1083" t="s">
        <v>13100</v>
      </c>
      <c r="C320" s="1091" t="e">
        <f t="shared" si="16"/>
        <v>#VALUE!</v>
      </c>
    </row>
    <row r="321" spans="2:3" ht="18">
      <c r="B321" s="1083" t="s">
        <v>13101</v>
      </c>
      <c r="C321" s="1091" t="e">
        <f t="shared" si="16"/>
        <v>#VALUE!</v>
      </c>
    </row>
    <row r="322" spans="2:3" ht="18">
      <c r="B322" s="1083" t="s">
        <v>13102</v>
      </c>
      <c r="C322" s="1091" t="e">
        <f t="shared" si="16"/>
        <v>#VALUE!</v>
      </c>
    </row>
  </sheetData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41" sqref="R41"/>
    </sheetView>
  </sheetViews>
  <sheetFormatPr defaultColWidth="9.140625" defaultRowHeight="15"/>
  <cols>
    <col min="1" max="1" width="9.140625" style="485"/>
    <col min="2" max="2" width="13.85546875" style="485" bestFit="1" customWidth="1"/>
    <col min="3" max="3" width="54.28515625" style="485" customWidth="1"/>
    <col min="4" max="4" width="26.5703125" style="485" customWidth="1"/>
    <col min="5" max="16384" width="9.140625" style="485"/>
  </cols>
  <sheetData>
    <row r="1" spans="1:4">
      <c r="A1" s="77" t="s">
        <v>147</v>
      </c>
      <c r="B1" s="77" t="s">
        <v>148</v>
      </c>
      <c r="C1" s="77" t="s">
        <v>3436</v>
      </c>
      <c r="D1" s="77" t="s">
        <v>3048</v>
      </c>
    </row>
    <row r="2" spans="1:4">
      <c r="A2" s="278" t="s">
        <v>429</v>
      </c>
      <c r="B2" s="279"/>
      <c r="C2" s="279"/>
      <c r="D2" s="279"/>
    </row>
    <row r="3" spans="1:4">
      <c r="A3" s="278" t="s">
        <v>430</v>
      </c>
      <c r="B3" s="279"/>
      <c r="C3" s="279"/>
      <c r="D3" s="279"/>
    </row>
    <row r="4" spans="1:4">
      <c r="A4" s="73" t="s">
        <v>143</v>
      </c>
      <c r="B4" s="73"/>
      <c r="C4" s="73"/>
      <c r="D4" s="73"/>
    </row>
    <row r="5" spans="1:4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>
      <c r="A7" s="74" t="s">
        <v>3130</v>
      </c>
      <c r="B7" s="73" t="s">
        <v>3131</v>
      </c>
      <c r="C7" s="74" t="s">
        <v>3158</v>
      </c>
      <c r="D7" s="74" t="s">
        <v>519</v>
      </c>
    </row>
    <row r="8" spans="1:4">
      <c r="A8" s="73" t="s">
        <v>146</v>
      </c>
      <c r="B8" s="73"/>
      <c r="C8" s="73"/>
      <c r="D8" s="73"/>
    </row>
    <row r="9" spans="1:4">
      <c r="A9" s="72" t="s">
        <v>419</v>
      </c>
      <c r="B9" s="72"/>
      <c r="C9" s="72"/>
      <c r="D9" s="72"/>
    </row>
    <row r="10" spans="1:4">
      <c r="A10" s="72" t="s">
        <v>3127</v>
      </c>
      <c r="B10" s="72"/>
      <c r="C10" s="72"/>
      <c r="D10" s="72"/>
    </row>
    <row r="11" spans="1:4">
      <c r="A11" s="75" t="s">
        <v>175</v>
      </c>
      <c r="B11" s="72" t="s">
        <v>176</v>
      </c>
      <c r="C11" s="681" t="s">
        <v>3128</v>
      </c>
      <c r="D11" s="681" t="s">
        <v>3129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DieCastingStation//"/>
    <hyperlink ref="A7" r:id="rId3" location="DieCastingProcess//"/>
  </hyperlinks>
  <pageMargins left="0.7" right="0.7" top="0.75" bottom="0.75" header="0.3" footer="0.3"/>
  <pageSetup orientation="portrait" horizontalDpi="300" verticalDpi="300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40" sqref="A1:XFD1048576"/>
    </sheetView>
  </sheetViews>
  <sheetFormatPr defaultColWidth="9.140625" defaultRowHeight="15"/>
  <cols>
    <col min="1" max="1" width="9.140625" style="485"/>
    <col min="2" max="2" width="13.85546875" style="485" bestFit="1" customWidth="1"/>
    <col min="3" max="3" width="54.28515625" style="485" customWidth="1"/>
    <col min="4" max="4" width="26.5703125" style="485" customWidth="1"/>
    <col min="5" max="16384" width="9.140625" style="485"/>
  </cols>
  <sheetData>
    <row r="1" spans="1:4">
      <c r="A1" s="77" t="s">
        <v>147</v>
      </c>
      <c r="B1" s="77" t="s">
        <v>148</v>
      </c>
      <c r="C1" s="77" t="s">
        <v>3119</v>
      </c>
      <c r="D1" s="77" t="s">
        <v>3120</v>
      </c>
    </row>
    <row r="2" spans="1:4">
      <c r="A2" s="278" t="s">
        <v>429</v>
      </c>
      <c r="B2" s="279"/>
      <c r="C2" s="279"/>
      <c r="D2" s="279"/>
    </row>
    <row r="3" spans="1:4">
      <c r="A3" s="278" t="s">
        <v>430</v>
      </c>
      <c r="B3" s="279"/>
      <c r="C3" s="279"/>
      <c r="D3" s="279"/>
    </row>
    <row r="4" spans="1:4">
      <c r="A4" s="73" t="s">
        <v>143</v>
      </c>
      <c r="B4" s="73"/>
      <c r="C4" s="73"/>
      <c r="D4" s="73"/>
    </row>
    <row r="5" spans="1:4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>
      <c r="A7" s="74" t="s">
        <v>3121</v>
      </c>
      <c r="B7" s="73" t="s">
        <v>3122</v>
      </c>
      <c r="C7" s="74" t="s">
        <v>3123</v>
      </c>
      <c r="D7" s="74" t="s">
        <v>519</v>
      </c>
    </row>
    <row r="8" spans="1:4">
      <c r="A8" s="73" t="s">
        <v>146</v>
      </c>
      <c r="B8" s="73"/>
      <c r="C8" s="73"/>
      <c r="D8" s="73"/>
    </row>
    <row r="9" spans="1:4">
      <c r="A9" s="72" t="s">
        <v>419</v>
      </c>
      <c r="B9" s="72"/>
      <c r="C9" s="72"/>
      <c r="D9" s="72"/>
    </row>
    <row r="10" spans="1:4">
      <c r="A10" s="72" t="s">
        <v>3124</v>
      </c>
      <c r="B10" s="72"/>
      <c r="C10" s="72"/>
      <c r="D10" s="72"/>
    </row>
    <row r="11" spans="1:4">
      <c r="A11" s="75" t="s">
        <v>175</v>
      </c>
      <c r="B11" s="72" t="s">
        <v>176</v>
      </c>
      <c r="C11" s="681" t="s">
        <v>3125</v>
      </c>
      <c r="D11" s="681" t="s">
        <v>3126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SoftToolStation//"/>
    <hyperlink ref="A7" r:id="rId3" location="SoftToolProcess//"/>
  </hyperlinks>
  <pageMargins left="0.7" right="0.7" top="0.75" bottom="0.75" header="0.3" footer="0.3"/>
  <pageSetup orientation="portrait" horizontalDpi="300" verticalDpi="30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13"/>
  <sheetViews>
    <sheetView workbookViewId="0">
      <selection activeCell="D12" sqref="D12"/>
    </sheetView>
  </sheetViews>
  <sheetFormatPr defaultColWidth="12.28515625" defaultRowHeight="15"/>
  <cols>
    <col min="1" max="1" width="38.140625" style="123" customWidth="1"/>
    <col min="2" max="2" width="14.85546875" style="123" bestFit="1" customWidth="1"/>
    <col min="3" max="3" width="100" style="123" bestFit="1" customWidth="1"/>
    <col min="4" max="4" width="94.85546875" style="123" bestFit="1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>
      <c r="A1" s="77" t="s">
        <v>147</v>
      </c>
      <c r="B1" s="77" t="s">
        <v>148</v>
      </c>
      <c r="C1" s="77" t="s">
        <v>628</v>
      </c>
      <c r="D1" s="77" t="s">
        <v>629</v>
      </c>
    </row>
    <row r="2" spans="1:4">
      <c r="A2" s="278" t="s">
        <v>429</v>
      </c>
      <c r="B2" s="279"/>
      <c r="C2" s="279"/>
      <c r="D2" s="279"/>
    </row>
    <row r="3" spans="1:4">
      <c r="A3" s="278" t="s">
        <v>430</v>
      </c>
      <c r="B3" s="279"/>
      <c r="C3" s="279"/>
      <c r="D3" s="279"/>
    </row>
    <row r="4" spans="1:4">
      <c r="A4" s="73" t="s">
        <v>143</v>
      </c>
      <c r="B4" s="73"/>
      <c r="C4" s="73"/>
      <c r="D4" s="73"/>
    </row>
    <row r="5" spans="1:4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>
      <c r="A7" s="74" t="s">
        <v>393</v>
      </c>
      <c r="B7" s="73" t="s">
        <v>770</v>
      </c>
      <c r="C7" s="74" t="s">
        <v>784</v>
      </c>
      <c r="D7" s="74" t="s">
        <v>519</v>
      </c>
    </row>
    <row r="8" spans="1:4">
      <c r="A8" s="73" t="s">
        <v>146</v>
      </c>
      <c r="B8" s="73"/>
      <c r="C8" s="73"/>
      <c r="D8" s="73"/>
    </row>
    <row r="9" spans="1:4">
      <c r="A9" s="72" t="s">
        <v>419</v>
      </c>
      <c r="B9" s="72"/>
      <c r="C9" s="72"/>
      <c r="D9" s="72"/>
    </row>
    <row r="10" spans="1:4">
      <c r="A10" s="72" t="s">
        <v>630</v>
      </c>
      <c r="B10" s="72"/>
      <c r="C10" s="72"/>
      <c r="D10" s="72"/>
    </row>
    <row r="11" spans="1:4">
      <c r="A11" s="75" t="s">
        <v>175</v>
      </c>
      <c r="B11" s="72" t="s">
        <v>176</v>
      </c>
      <c r="C11" s="681" t="s">
        <v>2315</v>
      </c>
      <c r="D11" s="681" t="s">
        <v>2316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ProcessStation//"/>
    <hyperlink ref="A7" r:id="rId3" location="StampingProcess//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D13"/>
  <sheetViews>
    <sheetView workbookViewId="0">
      <selection activeCell="D12" sqref="D12"/>
    </sheetView>
  </sheetViews>
  <sheetFormatPr defaultColWidth="12.28515625" defaultRowHeight="15"/>
  <cols>
    <col min="1" max="1" width="38.140625" style="123" customWidth="1"/>
    <col min="2" max="2" width="14.85546875" style="123" bestFit="1" customWidth="1"/>
    <col min="3" max="3" width="16.140625" style="123" customWidth="1"/>
    <col min="4" max="4" width="34.7109375" style="123" customWidth="1"/>
    <col min="5" max="12" width="12.28515625" style="123"/>
    <col min="13" max="13" width="102.140625" style="123" bestFit="1" customWidth="1"/>
    <col min="14" max="16384" width="12.28515625" style="123"/>
  </cols>
  <sheetData>
    <row r="1" spans="1:4">
      <c r="A1" s="77" t="s">
        <v>147</v>
      </c>
      <c r="B1" s="77" t="s">
        <v>148</v>
      </c>
      <c r="C1" s="77" t="s">
        <v>627</v>
      </c>
      <c r="D1" s="77" t="s">
        <v>536</v>
      </c>
    </row>
    <row r="2" spans="1:4">
      <c r="A2" s="278" t="s">
        <v>429</v>
      </c>
      <c r="B2" s="279"/>
      <c r="C2" s="279"/>
      <c r="D2" s="279"/>
    </row>
    <row r="3" spans="1:4">
      <c r="A3" s="278" t="s">
        <v>430</v>
      </c>
      <c r="B3" s="279"/>
      <c r="C3" s="279"/>
      <c r="D3" s="279"/>
    </row>
    <row r="4" spans="1:4">
      <c r="A4" s="73" t="s">
        <v>143</v>
      </c>
      <c r="B4" s="73"/>
      <c r="C4" s="73"/>
      <c r="D4" s="73"/>
    </row>
    <row r="5" spans="1:4">
      <c r="A5" s="73" t="s">
        <v>126</v>
      </c>
      <c r="B5" s="73" t="s">
        <v>126</v>
      </c>
      <c r="C5" s="73" t="s">
        <v>152</v>
      </c>
      <c r="D5" s="73" t="s">
        <v>152</v>
      </c>
    </row>
    <row r="6" spans="1:4">
      <c r="A6" s="73" t="s">
        <v>144</v>
      </c>
      <c r="B6" s="73" t="s">
        <v>398</v>
      </c>
      <c r="C6" s="73" t="s">
        <v>411</v>
      </c>
      <c r="D6" s="73" t="s">
        <v>411</v>
      </c>
    </row>
    <row r="7" spans="1:4">
      <c r="A7" s="74" t="s">
        <v>393</v>
      </c>
      <c r="B7" s="73" t="s">
        <v>157</v>
      </c>
      <c r="C7" s="74" t="s">
        <v>518</v>
      </c>
      <c r="D7" s="74" t="s">
        <v>519</v>
      </c>
    </row>
    <row r="8" spans="1:4">
      <c r="A8" s="73" t="s">
        <v>146</v>
      </c>
      <c r="B8" s="73"/>
      <c r="C8" s="73"/>
      <c r="D8" s="73"/>
    </row>
    <row r="9" spans="1:4">
      <c r="A9" s="72" t="s">
        <v>419</v>
      </c>
      <c r="B9" s="72"/>
      <c r="C9" s="72"/>
      <c r="D9" s="72"/>
    </row>
    <row r="10" spans="1:4">
      <c r="A10" s="72" t="s">
        <v>420</v>
      </c>
      <c r="B10" s="72"/>
      <c r="C10" s="72"/>
      <c r="D10" s="72"/>
    </row>
    <row r="11" spans="1:4">
      <c r="A11" s="75" t="s">
        <v>175</v>
      </c>
      <c r="B11" s="72" t="s">
        <v>176</v>
      </c>
      <c r="C11" s="681" t="s">
        <v>2317</v>
      </c>
      <c r="D11" s="681" t="s">
        <v>2318</v>
      </c>
    </row>
    <row r="12" spans="1:4">
      <c r="A12" s="75" t="s">
        <v>33</v>
      </c>
      <c r="B12" s="72"/>
      <c r="C12" s="72"/>
      <c r="D12" s="72"/>
    </row>
    <row r="13" spans="1:4">
      <c r="A13" s="72" t="s">
        <v>33</v>
      </c>
      <c r="B13" s="72"/>
      <c r="C13" s="72"/>
      <c r="D13" s="72"/>
    </row>
  </sheetData>
  <hyperlinks>
    <hyperlink ref="D7" r:id="rId1" location="hasMSURate//"/>
    <hyperlink ref="C7" r:id="rId2" location="hasWorkStation//"/>
    <hyperlink ref="A7" r:id="rId3" location="StampingProcess//"/>
  </hyperlinks>
  <pageMargins left="0.7" right="0.7" top="0.75" bottom="0.75" header="0.3" footer="0.3"/>
  <pageSetup paperSize="9" orientation="portrait" horizontalDpi="300" verticalDpi="300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R25"/>
  <sheetViews>
    <sheetView workbookViewId="0">
      <selection activeCell="A12" sqref="A12"/>
    </sheetView>
  </sheetViews>
  <sheetFormatPr defaultColWidth="9.140625" defaultRowHeight="15"/>
  <cols>
    <col min="1" max="1" width="131.85546875" bestFit="1" customWidth="1"/>
    <col min="2" max="2" width="22.28515625" customWidth="1"/>
    <col min="3" max="3" width="20.28515625" customWidth="1"/>
    <col min="4" max="4" width="14.85546875" customWidth="1"/>
    <col min="5" max="5" width="22.42578125" customWidth="1"/>
    <col min="6" max="6" width="19.42578125" customWidth="1"/>
    <col min="7" max="7" width="38.85546875" customWidth="1"/>
    <col min="8" max="8" width="24.28515625" customWidth="1"/>
  </cols>
  <sheetData>
    <row r="1" spans="1:18">
      <c r="A1" s="77" t="s">
        <v>147</v>
      </c>
      <c r="B1" s="77" t="s">
        <v>148</v>
      </c>
      <c r="C1" s="77" t="s">
        <v>306</v>
      </c>
      <c r="D1" s="223" t="s">
        <v>311</v>
      </c>
      <c r="E1" s="223" t="s">
        <v>340</v>
      </c>
      <c r="F1" s="223" t="s">
        <v>341</v>
      </c>
      <c r="G1" s="223" t="s">
        <v>233</v>
      </c>
      <c r="H1" s="324" t="s">
        <v>637</v>
      </c>
    </row>
    <row r="2" spans="1:18" s="123" customFormat="1">
      <c r="A2" s="278" t="s">
        <v>429</v>
      </c>
      <c r="B2" s="279"/>
      <c r="C2" s="279"/>
      <c r="D2" s="279"/>
      <c r="E2" s="279"/>
      <c r="F2" s="279"/>
      <c r="G2" s="279"/>
      <c r="H2" s="279"/>
    </row>
    <row r="3" spans="1:18" s="123" customFormat="1">
      <c r="A3" s="278" t="s">
        <v>430</v>
      </c>
      <c r="B3" s="279"/>
      <c r="C3" s="279"/>
      <c r="D3" s="279"/>
      <c r="E3" s="279"/>
      <c r="F3" s="279"/>
      <c r="G3" s="279"/>
      <c r="H3" s="279"/>
    </row>
    <row r="4" spans="1:18">
      <c r="A4" s="73" t="s">
        <v>143</v>
      </c>
      <c r="B4" s="73"/>
      <c r="C4" s="73"/>
      <c r="D4" s="73"/>
      <c r="E4" s="73"/>
      <c r="F4" s="73"/>
      <c r="G4" s="73"/>
      <c r="H4" s="73"/>
    </row>
    <row r="5" spans="1:18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</row>
    <row r="6" spans="1:18">
      <c r="A6" s="73" t="s">
        <v>144</v>
      </c>
      <c r="B6" s="73" t="s">
        <v>398</v>
      </c>
      <c r="C6" s="73" t="s">
        <v>158</v>
      </c>
      <c r="D6" s="73" t="s">
        <v>158</v>
      </c>
      <c r="E6" s="73" t="s">
        <v>158</v>
      </c>
      <c r="F6" s="73" t="s">
        <v>158</v>
      </c>
      <c r="G6" s="73" t="s">
        <v>158</v>
      </c>
      <c r="H6" s="73" t="s">
        <v>158</v>
      </c>
    </row>
    <row r="7" spans="1:18">
      <c r="A7" s="74" t="s">
        <v>530</v>
      </c>
      <c r="B7" s="73" t="s">
        <v>527</v>
      </c>
      <c r="C7" s="74" t="s">
        <v>309</v>
      </c>
      <c r="D7" s="74" t="s">
        <v>312</v>
      </c>
      <c r="E7" s="74" t="s">
        <v>343</v>
      </c>
      <c r="F7" s="74" t="s">
        <v>342</v>
      </c>
      <c r="G7" s="74" t="s">
        <v>344</v>
      </c>
      <c r="H7" s="74"/>
    </row>
    <row r="8" spans="1:18" s="123" customFormat="1">
      <c r="A8" s="74" t="s">
        <v>396</v>
      </c>
      <c r="B8" s="73" t="s">
        <v>770</v>
      </c>
      <c r="C8" s="74"/>
      <c r="D8" s="74"/>
      <c r="E8" s="74" t="s">
        <v>343</v>
      </c>
      <c r="F8" s="74" t="s">
        <v>342</v>
      </c>
      <c r="G8" s="74" t="s">
        <v>344</v>
      </c>
      <c r="H8" s="74" t="s">
        <v>638</v>
      </c>
    </row>
    <row r="9" spans="1:18" s="123" customFormat="1">
      <c r="A9" s="74" t="s">
        <v>529</v>
      </c>
      <c r="B9" s="73" t="s">
        <v>771</v>
      </c>
      <c r="C9" s="74"/>
      <c r="D9" s="74"/>
      <c r="E9" s="74" t="s">
        <v>343</v>
      </c>
      <c r="F9" s="74" t="s">
        <v>342</v>
      </c>
      <c r="G9" s="74" t="s">
        <v>344</v>
      </c>
      <c r="H9" s="74" t="s">
        <v>638</v>
      </c>
    </row>
    <row r="10" spans="1:18" s="123" customFormat="1">
      <c r="A10" s="74" t="s">
        <v>769</v>
      </c>
      <c r="B10" s="73" t="s">
        <v>768</v>
      </c>
      <c r="C10" s="74" t="s">
        <v>309</v>
      </c>
      <c r="D10" s="74" t="s">
        <v>312</v>
      </c>
      <c r="E10" s="74" t="s">
        <v>343</v>
      </c>
      <c r="F10" s="74" t="s">
        <v>342</v>
      </c>
      <c r="G10" s="74" t="s">
        <v>344</v>
      </c>
      <c r="H10" s="395"/>
    </row>
    <row r="11" spans="1:18">
      <c r="A11" s="73" t="s">
        <v>146</v>
      </c>
      <c r="B11" s="73"/>
      <c r="C11" s="73"/>
      <c r="D11" s="73"/>
      <c r="E11" s="73"/>
      <c r="F11" s="73"/>
      <c r="G11" s="73"/>
      <c r="H11" s="396"/>
    </row>
    <row r="12" spans="1:18" s="352" customFormat="1">
      <c r="A12" s="76" t="s">
        <v>3031</v>
      </c>
      <c r="B12" s="76"/>
      <c r="C12" s="76"/>
      <c r="D12" s="76"/>
      <c r="E12" s="76"/>
      <c r="F12" s="76"/>
      <c r="G12" s="76"/>
      <c r="H12" s="76"/>
      <c r="I12" s="79"/>
      <c r="J12" s="79"/>
      <c r="K12" s="79"/>
      <c r="L12" s="79"/>
      <c r="M12" s="79"/>
      <c r="N12" s="79"/>
      <c r="O12" s="79"/>
      <c r="P12" s="79"/>
      <c r="Q12" s="79"/>
      <c r="R12" s="79"/>
    </row>
    <row r="13" spans="1:18">
      <c r="A13" s="72" t="s">
        <v>1301</v>
      </c>
      <c r="B13" s="72"/>
      <c r="C13" s="72"/>
      <c r="D13" s="72"/>
      <c r="E13" s="72"/>
      <c r="F13" s="72"/>
      <c r="G13" s="72"/>
      <c r="H13" s="72"/>
    </row>
    <row r="14" spans="1:18">
      <c r="A14" s="75" t="s">
        <v>307</v>
      </c>
      <c r="B14" s="72" t="s">
        <v>308</v>
      </c>
      <c r="C14" s="72" t="s">
        <v>1308</v>
      </c>
      <c r="D14" s="72" t="s">
        <v>1309</v>
      </c>
      <c r="E14" s="72" t="s">
        <v>1310</v>
      </c>
      <c r="F14" s="72" t="s">
        <v>1311</v>
      </c>
      <c r="G14" s="72" t="s">
        <v>1312</v>
      </c>
      <c r="H14" s="72"/>
    </row>
    <row r="15" spans="1:18">
      <c r="A15" s="75" t="s">
        <v>33</v>
      </c>
      <c r="B15" s="72"/>
      <c r="C15" s="72"/>
      <c r="D15" s="72"/>
      <c r="E15" s="72"/>
      <c r="F15" s="72"/>
      <c r="G15" s="72"/>
      <c r="H15" s="72"/>
    </row>
    <row r="16" spans="1:18">
      <c r="A16" s="72" t="s">
        <v>1302</v>
      </c>
      <c r="B16" s="72"/>
      <c r="C16" s="72"/>
      <c r="D16" s="72"/>
      <c r="E16" s="72"/>
      <c r="F16" s="72"/>
      <c r="G16" s="72"/>
      <c r="H16" s="72"/>
    </row>
    <row r="17" spans="1:8">
      <c r="A17" s="75" t="s">
        <v>307</v>
      </c>
      <c r="B17" s="72" t="s">
        <v>308</v>
      </c>
      <c r="C17" s="72"/>
      <c r="D17" s="72"/>
      <c r="E17" s="72" t="s">
        <v>1305</v>
      </c>
      <c r="F17" s="72" t="s">
        <v>1306</v>
      </c>
      <c r="G17" s="72" t="s">
        <v>1307</v>
      </c>
      <c r="H17" s="76" t="s">
        <v>1331</v>
      </c>
    </row>
    <row r="18" spans="1:8">
      <c r="A18" s="75" t="s">
        <v>33</v>
      </c>
      <c r="B18" s="72"/>
      <c r="C18" s="72"/>
      <c r="D18" s="72"/>
      <c r="E18" s="72"/>
      <c r="F18" s="72"/>
      <c r="G18" s="72"/>
      <c r="H18" s="72"/>
    </row>
    <row r="19" spans="1:8">
      <c r="A19" s="72" t="s">
        <v>1303</v>
      </c>
      <c r="B19" s="72"/>
      <c r="C19" s="72"/>
      <c r="D19" s="72"/>
      <c r="E19" s="72"/>
      <c r="F19" s="72"/>
      <c r="G19" s="72"/>
      <c r="H19" s="72"/>
    </row>
    <row r="20" spans="1:8">
      <c r="A20" s="75" t="s">
        <v>307</v>
      </c>
      <c r="B20" s="72" t="s">
        <v>308</v>
      </c>
      <c r="C20" s="72"/>
      <c r="D20" s="72"/>
      <c r="E20" s="72" t="s">
        <v>1313</v>
      </c>
      <c r="F20" s="72" t="s">
        <v>1314</v>
      </c>
      <c r="G20" s="72" t="s">
        <v>1315</v>
      </c>
      <c r="H20" s="76" t="s">
        <v>1330</v>
      </c>
    </row>
    <row r="21" spans="1:8">
      <c r="A21" s="75" t="s">
        <v>33</v>
      </c>
      <c r="B21" s="72"/>
      <c r="C21" s="72"/>
      <c r="D21" s="72"/>
      <c r="E21" s="72"/>
      <c r="F21" s="72"/>
      <c r="G21" s="72"/>
      <c r="H21" s="72"/>
    </row>
    <row r="22" spans="1:8" s="123" customFormat="1">
      <c r="A22" s="72" t="s">
        <v>1304</v>
      </c>
      <c r="B22" s="72"/>
      <c r="C22" s="72"/>
      <c r="D22" s="72"/>
      <c r="E22" s="72"/>
      <c r="F22" s="72"/>
      <c r="G22" s="72"/>
      <c r="H22" s="72"/>
    </row>
    <row r="23" spans="1:8" s="123" customFormat="1">
      <c r="A23" s="75" t="s">
        <v>307</v>
      </c>
      <c r="B23" s="72" t="s">
        <v>308</v>
      </c>
      <c r="C23" s="72" t="s">
        <v>1327</v>
      </c>
      <c r="D23" s="72" t="s">
        <v>1323</v>
      </c>
      <c r="E23" s="72" t="s">
        <v>1326</v>
      </c>
      <c r="F23" s="72" t="s">
        <v>1324</v>
      </c>
      <c r="G23" s="72" t="s">
        <v>1325</v>
      </c>
      <c r="H23" s="72"/>
    </row>
    <row r="24" spans="1:8" s="123" customFormat="1">
      <c r="A24" s="75" t="s">
        <v>33</v>
      </c>
      <c r="B24" s="72"/>
      <c r="C24" s="72"/>
      <c r="D24" s="72"/>
      <c r="E24" s="72"/>
      <c r="F24" s="72"/>
      <c r="G24" s="72"/>
      <c r="H24" s="72"/>
    </row>
    <row r="25" spans="1:8" s="123" customFormat="1">
      <c r="A25" s="75" t="s">
        <v>33</v>
      </c>
      <c r="B25" s="72"/>
      <c r="C25" s="72"/>
      <c r="D25" s="72"/>
      <c r="E25" s="72"/>
      <c r="F25" s="72"/>
      <c r="G25" s="72"/>
      <c r="H25" s="72"/>
    </row>
  </sheetData>
  <hyperlinks>
    <hyperlink ref="C7" r:id="rId1" location="mrbNonMFGMarkUp//"/>
    <hyperlink ref="D7" r:id="rId2" location="secondaryProcessYieldLoss//"/>
    <hyperlink ref="F7" r:id="rId3" location="mrbNonMFGToolAmortization//"/>
    <hyperlink ref="E7" r:id="rId4" location="mrbNonMFGToolingCost//"/>
    <hyperlink ref="G7" r:id="rId5" location="mrbToolingMarkup//"/>
    <hyperlink ref="A7" r:id="rId6" location="Subcon//"/>
    <hyperlink ref="A8" r:id="rId7" location="SecondaryProcess//"/>
    <hyperlink ref="F8" r:id="rId8" location="mrbNonMFGToolAmortization//"/>
    <hyperlink ref="G8" r:id="rId9" location="mrbToolingMarkup//"/>
    <hyperlink ref="A9" r:id="rId10" location="SecondaryFinishingProcess//"/>
    <hyperlink ref="E8" r:id="rId11" location="mrbNonMFGToolingCost//"/>
    <hyperlink ref="E9" r:id="rId12" location="mrbNonMFGToolingCost//"/>
    <hyperlink ref="F9" r:id="rId13" location="mrbNonMFGToolAmortization//"/>
    <hyperlink ref="G9" r:id="rId14" location="mrbToolingMarkup//"/>
    <hyperlink ref="A10" r:id="rId15" location="InhouseFinishing//"/>
    <hyperlink ref="C10" r:id="rId16" location="mrbNonMFGMarkUp//"/>
    <hyperlink ref="D10" r:id="rId17" location="secondaryProcessYieldLoss//"/>
    <hyperlink ref="E10" r:id="rId18" location="mrbNonMFGToolingCost//"/>
    <hyperlink ref="F10" r:id="rId19" location="mrbNonMFGToolAmortization//"/>
    <hyperlink ref="G10" r:id="rId20" location="mrbToolingMarkup//"/>
    <hyperlink ref="H8" r:id="rId21" location="processMarkupMRB//"/>
    <hyperlink ref="H9" r:id="rId22" location="processMarkupMRB//"/>
  </hyperlinks>
  <pageMargins left="0.7" right="0.7" top="0.75" bottom="0.75" header="0.3" footer="0.3"/>
  <pageSetup paperSize="9" orientation="portrait" horizontalDpi="300" verticalDpi="300" r:id="rId2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R13"/>
  <sheetViews>
    <sheetView workbookViewId="0">
      <selection activeCell="A9" sqref="A9"/>
    </sheetView>
  </sheetViews>
  <sheetFormatPr defaultColWidth="9.140625" defaultRowHeight="15"/>
  <cols>
    <col min="1" max="1" width="25" customWidth="1"/>
    <col min="2" max="2" width="18.28515625" customWidth="1"/>
    <col min="3" max="4" width="18.28515625" style="123" customWidth="1"/>
    <col min="5" max="5" width="19.42578125" customWidth="1"/>
    <col min="6" max="6" width="32" customWidth="1"/>
    <col min="7" max="7" width="32" style="123" customWidth="1"/>
    <col min="8" max="8" width="23.42578125" customWidth="1"/>
    <col min="9" max="9" width="21.5703125" customWidth="1"/>
  </cols>
  <sheetData>
    <row r="1" spans="1:18">
      <c r="A1" s="77" t="s">
        <v>147</v>
      </c>
      <c r="B1" s="77" t="s">
        <v>148</v>
      </c>
      <c r="C1" s="77" t="s">
        <v>321</v>
      </c>
      <c r="D1" s="77" t="s">
        <v>471</v>
      </c>
      <c r="E1" s="77" t="s">
        <v>306</v>
      </c>
      <c r="F1" s="223" t="s">
        <v>340</v>
      </c>
      <c r="G1" s="223" t="s">
        <v>341</v>
      </c>
      <c r="H1" s="223" t="s">
        <v>233</v>
      </c>
      <c r="I1" s="223" t="s">
        <v>148</v>
      </c>
    </row>
    <row r="2" spans="1:18" s="123" customFormat="1">
      <c r="A2" s="278" t="s">
        <v>429</v>
      </c>
      <c r="B2" s="279"/>
      <c r="C2" s="279"/>
      <c r="D2" s="279"/>
      <c r="E2" s="279"/>
      <c r="F2" s="279"/>
      <c r="G2" s="279"/>
      <c r="H2" s="279"/>
      <c r="I2" s="279"/>
    </row>
    <row r="3" spans="1:18" s="123" customFormat="1">
      <c r="A3" s="278" t="s">
        <v>430</v>
      </c>
      <c r="B3" s="279"/>
      <c r="C3" s="279"/>
      <c r="D3" s="279"/>
      <c r="E3" s="279"/>
      <c r="F3" s="279"/>
      <c r="G3" s="279"/>
      <c r="H3" s="279"/>
      <c r="I3" s="279"/>
    </row>
    <row r="4" spans="1:18">
      <c r="A4" s="73" t="s">
        <v>143</v>
      </c>
      <c r="B4" s="73"/>
      <c r="C4" s="73"/>
      <c r="D4" s="73"/>
      <c r="E4" s="73"/>
      <c r="F4" s="73"/>
      <c r="G4" s="73"/>
      <c r="H4" s="73"/>
      <c r="I4" s="73"/>
    </row>
    <row r="5" spans="1:18">
      <c r="A5" s="73" t="s">
        <v>126</v>
      </c>
      <c r="B5" s="73" t="s">
        <v>126</v>
      </c>
      <c r="C5" s="73" t="s">
        <v>152</v>
      </c>
      <c r="D5" s="73" t="s">
        <v>152</v>
      </c>
      <c r="E5" s="73" t="s">
        <v>152</v>
      </c>
      <c r="F5" s="73" t="s">
        <v>152</v>
      </c>
      <c r="G5" s="73" t="s">
        <v>152</v>
      </c>
      <c r="H5" s="73" t="s">
        <v>152</v>
      </c>
      <c r="I5" s="73" t="s">
        <v>152</v>
      </c>
    </row>
    <row r="6" spans="1:18">
      <c r="A6" s="73" t="s">
        <v>144</v>
      </c>
      <c r="B6" s="73" t="s">
        <v>398</v>
      </c>
      <c r="C6" s="73" t="s">
        <v>153</v>
      </c>
      <c r="D6" s="73" t="s">
        <v>153</v>
      </c>
      <c r="E6" s="73" t="s">
        <v>158</v>
      </c>
      <c r="F6" s="73" t="s">
        <v>158</v>
      </c>
      <c r="G6" s="73" t="s">
        <v>158</v>
      </c>
      <c r="H6" s="73" t="s">
        <v>158</v>
      </c>
      <c r="I6" s="73" t="s">
        <v>153</v>
      </c>
    </row>
    <row r="7" spans="1:18">
      <c r="A7" s="74" t="s">
        <v>395</v>
      </c>
      <c r="B7" s="73" t="s">
        <v>322</v>
      </c>
      <c r="C7" s="74" t="s">
        <v>326</v>
      </c>
      <c r="D7" s="74" t="s">
        <v>325</v>
      </c>
      <c r="E7" s="74" t="s">
        <v>309</v>
      </c>
      <c r="F7" s="74" t="s">
        <v>343</v>
      </c>
      <c r="G7" s="74" t="s">
        <v>342</v>
      </c>
      <c r="H7" s="74" t="s">
        <v>344</v>
      </c>
      <c r="I7" s="74" t="s">
        <v>387</v>
      </c>
    </row>
    <row r="8" spans="1:18">
      <c r="A8" s="73" t="s">
        <v>146</v>
      </c>
      <c r="B8" s="73"/>
      <c r="C8" s="73"/>
      <c r="D8" s="73"/>
      <c r="E8" s="73"/>
      <c r="F8" s="73"/>
      <c r="G8" s="73"/>
      <c r="H8" s="73"/>
      <c r="I8" s="73"/>
    </row>
    <row r="9" spans="1:18" s="352" customFormat="1">
      <c r="A9" s="76" t="s">
        <v>3031</v>
      </c>
      <c r="B9" s="76"/>
      <c r="C9" s="76"/>
      <c r="D9" s="76"/>
      <c r="E9" s="76"/>
      <c r="F9" s="76"/>
      <c r="G9" s="76"/>
      <c r="H9" s="76"/>
      <c r="I9" s="76"/>
      <c r="J9" s="79"/>
      <c r="K9" s="79"/>
      <c r="L9" s="79"/>
      <c r="M9" s="79"/>
      <c r="N9" s="79"/>
      <c r="O9" s="79"/>
      <c r="P9" s="79"/>
      <c r="Q9" s="79"/>
      <c r="R9" s="79"/>
    </row>
    <row r="10" spans="1:18">
      <c r="A10" s="72" t="s">
        <v>1299</v>
      </c>
      <c r="B10" s="72"/>
      <c r="C10" s="72"/>
      <c r="D10" s="72"/>
      <c r="E10" s="72"/>
      <c r="F10" s="72"/>
      <c r="G10" s="72"/>
      <c r="H10" s="72"/>
      <c r="I10" s="72"/>
    </row>
    <row r="11" spans="1:18">
      <c r="A11" s="75" t="s">
        <v>323</v>
      </c>
      <c r="B11" s="72" t="s">
        <v>324</v>
      </c>
      <c r="C11" s="72" t="s">
        <v>1292</v>
      </c>
      <c r="D11" s="72" t="s">
        <v>1293</v>
      </c>
      <c r="E11" s="72" t="s">
        <v>1294</v>
      </c>
      <c r="F11" s="72" t="s">
        <v>1295</v>
      </c>
      <c r="G11" s="72" t="s">
        <v>1296</v>
      </c>
      <c r="H11" s="72" t="s">
        <v>1297</v>
      </c>
      <c r="I11" s="72" t="s">
        <v>1298</v>
      </c>
    </row>
    <row r="12" spans="1:18">
      <c r="A12" s="75" t="s">
        <v>33</v>
      </c>
      <c r="B12" s="72"/>
      <c r="C12" s="72"/>
      <c r="D12" s="72"/>
      <c r="E12" s="72"/>
      <c r="F12" s="72"/>
      <c r="G12" s="72"/>
      <c r="H12" s="72"/>
      <c r="I12" s="72"/>
    </row>
    <row r="13" spans="1:18" s="123" customFormat="1">
      <c r="A13" s="75" t="s">
        <v>33</v>
      </c>
      <c r="B13" s="72"/>
      <c r="C13" s="72"/>
      <c r="D13" s="72"/>
      <c r="E13" s="72"/>
      <c r="F13" s="72"/>
      <c r="G13" s="72"/>
      <c r="H13" s="72"/>
      <c r="I13" s="72"/>
    </row>
  </sheetData>
  <hyperlinks>
    <hyperlink ref="E7" r:id="rId1" location="mrbNonMFGMarkUp//"/>
    <hyperlink ref="D7" r:id="rId2" location="mrbNonMFGSource//"/>
    <hyperlink ref="C7" r:id="rId3" location="purchasePartAppointedVendor//"/>
    <hyperlink ref="G7" r:id="rId4" location="mrbNonMFGToolAmortization//"/>
    <hyperlink ref="F7" r:id="rId5" location="mrbNonMFGToolingCost//"/>
    <hyperlink ref="H7" r:id="rId6" location="mrbToolingMarkup//"/>
    <hyperlink ref="I7" r:id="rId7" location="purchasedPartProductType//"/>
    <hyperlink ref="A7" r:id="rId8" location="PurchasedPlasticPart//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12</vt:i4>
      </vt:variant>
    </vt:vector>
  </HeadingPairs>
  <TitlesOfParts>
    <vt:vector size="45" baseType="lpstr">
      <vt:lpstr>_Assembly</vt:lpstr>
      <vt:lpstr>_MetalStamping</vt:lpstr>
      <vt:lpstr>_SecondaryFinishingProcess</vt:lpstr>
      <vt:lpstr>_DieCastingProcess</vt:lpstr>
      <vt:lpstr>_SoftToolProcess</vt:lpstr>
      <vt:lpstr>_SecondaryProcess</vt:lpstr>
      <vt:lpstr>_StampingProcess</vt:lpstr>
      <vt:lpstr>_Subcon</vt:lpstr>
      <vt:lpstr>_PurchasedPlasticPart</vt:lpstr>
      <vt:lpstr>_Plastic</vt:lpstr>
      <vt:lpstr>_PurchasedPartOther</vt:lpstr>
      <vt:lpstr>_MSSubcon</vt:lpstr>
      <vt:lpstr>_ColdForgingProcess</vt:lpstr>
      <vt:lpstr>_MasterData</vt:lpstr>
      <vt:lpstr>_DynamicSheetData</vt:lpstr>
      <vt:lpstr>Process Category</vt:lpstr>
      <vt:lpstr>BOM</vt:lpstr>
      <vt:lpstr>MetalStamping</vt:lpstr>
      <vt:lpstr>MRB</vt:lpstr>
      <vt:lpstr>MRB1</vt:lpstr>
      <vt:lpstr>MRB2</vt:lpstr>
      <vt:lpstr>MRB3</vt:lpstr>
      <vt:lpstr>MS1</vt:lpstr>
      <vt:lpstr>MS2</vt:lpstr>
      <vt:lpstr>MS3</vt:lpstr>
      <vt:lpstr>MS4</vt:lpstr>
      <vt:lpstr>MS5</vt:lpstr>
      <vt:lpstr>MS6</vt:lpstr>
      <vt:lpstr>MS7</vt:lpstr>
      <vt:lpstr>MS8</vt:lpstr>
      <vt:lpstr>MS9</vt:lpstr>
      <vt:lpstr>MS10</vt:lpstr>
      <vt:lpstr>Sheet1</vt:lpstr>
      <vt:lpstr>cfmc</vt:lpstr>
      <vt:lpstr>dcmc</vt:lpstr>
      <vt:lpstr>matlType</vt:lpstr>
      <vt:lpstr>matType</vt:lpstr>
      <vt:lpstr>mc</vt:lpstr>
      <vt:lpstr>pc</vt:lpstr>
      <vt:lpstr>processCategory</vt:lpstr>
      <vt:lpstr>product</vt:lpstr>
      <vt:lpstr>proposedSpec</vt:lpstr>
      <vt:lpstr>rate</vt:lpstr>
      <vt:lpstr>stmc</vt:lpstr>
      <vt:lpstr>tmType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2015-01-16T04:02:23Z</dcterms:created>
  <dcterms:modified xsi:type="dcterms:W3CDTF">2017-07-06T09:29:10Z</dcterms:modified>
</cp:coreProperties>
</file>