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minimized="1" xWindow="0" yWindow="120" windowWidth="19830" windowHeight="6510" tabRatio="906" activeTab="3" xr2:uid="{00000000-000D-0000-FFFF-FFFF00000000}"/>
  </bookViews>
  <sheets>
    <sheet name="_DieCastingProcess" sheetId="9" r:id="rId1"/>
    <sheet name="PlasticMolding" sheetId="8" r:id="rId2"/>
    <sheet name="_DynamicSheetData" sheetId="3" r:id="rId3"/>
    <sheet name="Molding_Tool_Cost_Quotation" sheetId="2" r:id="rId4"/>
    <sheet name="Molding_Tool_Cost_Quotation1" sheetId="7" r:id="rId5"/>
  </sheets>
  <definedNames>
    <definedName name="matType">#REF!</definedName>
    <definedName name="mc">#REF!</definedName>
    <definedName name="pType">#REF!</definedName>
    <definedName name="secondarymc">#REF!</definedName>
  </definedNames>
  <calcPr calcId="171027"/>
</workbook>
</file>

<file path=xl/calcChain.xml><?xml version="1.0" encoding="utf-8"?>
<calcChain xmlns="http://schemas.openxmlformats.org/spreadsheetml/2006/main">
  <c r="O27" i="7" l="1"/>
  <c r="I27" i="7"/>
  <c r="P6" i="7"/>
  <c r="M28" i="7" l="1"/>
  <c r="M30" i="7" s="1"/>
  <c r="M29" i="7" l="1"/>
  <c r="M31" i="7"/>
  <c r="P6" i="2"/>
</calcChain>
</file>

<file path=xl/sharedStrings.xml><?xml version="1.0" encoding="utf-8"?>
<sst xmlns="http://schemas.openxmlformats.org/spreadsheetml/2006/main" count="496" uniqueCount="308">
  <si>
    <t>Type</t>
  </si>
  <si>
    <t>BOID</t>
  </si>
  <si>
    <t>START MASTERDATA</t>
  </si>
  <si>
    <t>&lt;/jx:forEach&gt;</t>
  </si>
  <si>
    <t>END MASTERDATA</t>
  </si>
  <si>
    <t>START METADATA</t>
  </si>
  <si>
    <t>N</t>
  </si>
  <si>
    <t>Datatype</t>
  </si>
  <si>
    <t>http://www.inmindcomputing.com/application/products/products-implementation.owl#MetalStamping//</t>
  </si>
  <si>
    <t>END METADATA</t>
  </si>
  <si>
    <t>string</t>
  </si>
  <si>
    <t>int</t>
  </si>
  <si>
    <t>uri</t>
  </si>
  <si>
    <t>http://www.inmindcomputing.com/application/products/products-schema.owl#hasMaterialSpecification//</t>
  </si>
  <si>
    <t>http://www.inmindcomputing.com/application/products/products-schema-metalstamping.owl#metalStampingProposedTypeOther//</t>
  </si>
  <si>
    <t>Y</t>
  </si>
  <si>
    <t>http://www.inmindcomputing.com/application/products/products-schema-metalstamping.owl#hasMaterialType//</t>
  </si>
  <si>
    <t>decimal</t>
  </si>
  <si>
    <t>http://www.inmindcomputing.com/application/products/products-schema.owl#metalStampingStripSizeThickness//</t>
  </si>
  <si>
    <t>http://www.inmindcomputing.com/application/products/products-schema.owl#metalStampingWidth//</t>
  </si>
  <si>
    <t>type</t>
  </si>
  <si>
    <t>MetalStamping</t>
  </si>
  <si>
    <t>http://www.inmindcomputing.com/application/products/products-implementation.owl#DieCastingProcess//</t>
  </si>
  <si>
    <t>DieCastingProcess</t>
  </si>
  <si>
    <r>
      <t xml:space="preserve">
</t>
    </r>
    <r>
      <rPr>
        <b/>
        <u val="double"/>
        <sz val="20"/>
        <rFont val="Arial"/>
        <family val="2"/>
      </rPr>
      <t xml:space="preserve">Molding Tool Cost Quotation </t>
    </r>
  </si>
  <si>
    <r>
      <t xml:space="preserve">Project Name:
</t>
    </r>
    <r>
      <rPr>
        <b/>
        <sz val="9"/>
        <rFont val="宋体"/>
        <charset val="134"/>
      </rPr>
      <t>项目名称</t>
    </r>
  </si>
  <si>
    <r>
      <t xml:space="preserve">Part Type:
</t>
    </r>
    <r>
      <rPr>
        <b/>
        <sz val="9"/>
        <rFont val="宋体"/>
        <charset val="134"/>
      </rPr>
      <t>产品类型</t>
    </r>
  </si>
  <si>
    <r>
      <t xml:space="preserve">Raw Material Type:
</t>
    </r>
    <r>
      <rPr>
        <b/>
        <sz val="9"/>
        <rFont val="宋体"/>
        <charset val="134"/>
      </rPr>
      <t>原材料</t>
    </r>
  </si>
  <si>
    <r>
      <t xml:space="preserve">Part Name:
</t>
    </r>
    <r>
      <rPr>
        <b/>
        <sz val="9"/>
        <rFont val="宋体"/>
        <charset val="134"/>
      </rPr>
      <t>产品名称</t>
    </r>
  </si>
  <si>
    <r>
      <t xml:space="preserve">Part No:
</t>
    </r>
    <r>
      <rPr>
        <b/>
        <sz val="9"/>
        <rFont val="宋体"/>
        <charset val="134"/>
      </rPr>
      <t>产品编号</t>
    </r>
  </si>
  <si>
    <r>
      <t>Part Volume</t>
    </r>
    <r>
      <rPr>
        <b/>
        <sz val="9"/>
        <rFont val="宋体"/>
        <charset val="134"/>
      </rPr>
      <t xml:space="preserve">
单件体积</t>
    </r>
    <r>
      <rPr>
        <b/>
        <sz val="9"/>
        <rFont val="Arial"/>
        <family val="2"/>
      </rPr>
      <t>CM3/pcs)</t>
    </r>
  </si>
  <si>
    <r>
      <t>Part Weight</t>
    </r>
    <r>
      <rPr>
        <b/>
        <sz val="9"/>
        <rFont val="宋体"/>
        <charset val="134"/>
      </rPr>
      <t xml:space="preserve">
单件重量</t>
    </r>
    <r>
      <rPr>
        <b/>
        <sz val="9"/>
        <rFont val="Arial"/>
        <family val="2"/>
      </rPr>
      <t>(g/pcs):</t>
    </r>
  </si>
  <si>
    <r>
      <t xml:space="preserve">Wall Thickness
</t>
    </r>
    <r>
      <rPr>
        <b/>
        <sz val="9"/>
        <rFont val="宋体"/>
        <charset val="134"/>
      </rPr>
      <t>产品壁厚</t>
    </r>
    <r>
      <rPr>
        <b/>
        <sz val="9"/>
        <rFont val="Arial"/>
        <family val="2"/>
      </rPr>
      <t>(MM)</t>
    </r>
  </si>
  <si>
    <r>
      <t>Average</t>
    </r>
    <r>
      <rPr>
        <b/>
        <sz val="9"/>
        <rFont val="宋体"/>
        <charset val="134"/>
      </rPr>
      <t xml:space="preserve">
平均壁厚</t>
    </r>
    <r>
      <rPr>
        <b/>
        <sz val="9"/>
        <rFont val="Arial"/>
        <family val="2"/>
      </rPr>
      <t>(mm)</t>
    </r>
  </si>
  <si>
    <r>
      <t xml:space="preserve">Part Size
</t>
    </r>
    <r>
      <rPr>
        <b/>
        <sz val="9"/>
        <rFont val="宋体"/>
        <charset val="134"/>
      </rPr>
      <t>产品尺寸</t>
    </r>
  </si>
  <si>
    <t>W (mm)</t>
  </si>
  <si>
    <t>L(mm)</t>
  </si>
  <si>
    <t>H(mm)</t>
  </si>
  <si>
    <r>
      <t xml:space="preserve">Shot Weight:
</t>
    </r>
    <r>
      <rPr>
        <b/>
        <sz val="9"/>
        <rFont val="宋体"/>
        <charset val="134"/>
      </rPr>
      <t>一次射出重量</t>
    </r>
    <r>
      <rPr>
        <b/>
        <sz val="9"/>
        <rFont val="Arial"/>
        <family val="2"/>
      </rPr>
      <t>(g/shot)</t>
    </r>
  </si>
  <si>
    <r>
      <t>Max</t>
    </r>
    <r>
      <rPr>
        <b/>
        <sz val="8"/>
        <rFont val="Arial"/>
        <family val="2"/>
      </rPr>
      <t xml:space="preserve">
</t>
    </r>
    <r>
      <rPr>
        <b/>
        <sz val="9"/>
        <rFont val="宋体"/>
        <charset val="134"/>
      </rPr>
      <t>最大壁厚</t>
    </r>
    <r>
      <rPr>
        <b/>
        <sz val="9"/>
        <rFont val="Arial"/>
        <family val="2"/>
      </rPr>
      <t>(mm)</t>
    </r>
  </si>
  <si>
    <r>
      <t xml:space="preserve">Cavity NO
</t>
    </r>
    <r>
      <rPr>
        <b/>
        <sz val="9"/>
        <rFont val="宋体"/>
        <charset val="134"/>
      </rPr>
      <t>穴数</t>
    </r>
    <r>
      <rPr>
        <b/>
        <sz val="9"/>
        <rFont val="Arial"/>
        <family val="2"/>
      </rPr>
      <t xml:space="preserve">   </t>
    </r>
  </si>
  <si>
    <r>
      <t>Cavities</t>
    </r>
    <r>
      <rPr>
        <b/>
        <sz val="8"/>
        <rFont val="宋体"/>
        <charset val="134"/>
      </rPr>
      <t xml:space="preserve">
穴数</t>
    </r>
    <r>
      <rPr>
        <b/>
        <sz val="8"/>
        <rFont val="Arial"/>
        <family val="2"/>
      </rPr>
      <t xml:space="preserve">  </t>
    </r>
  </si>
  <si>
    <r>
      <t xml:space="preserve">Mould Size
</t>
    </r>
    <r>
      <rPr>
        <b/>
        <sz val="9"/>
        <rFont val="宋体"/>
        <charset val="134"/>
      </rPr>
      <t>模具尺寸</t>
    </r>
  </si>
  <si>
    <r>
      <t xml:space="preserve">Build Lead Time(wk):
</t>
    </r>
    <r>
      <rPr>
        <b/>
        <sz val="9"/>
        <rFont val="宋体"/>
        <charset val="134"/>
      </rPr>
      <t>开模周期</t>
    </r>
    <r>
      <rPr>
        <b/>
        <sz val="9"/>
        <rFont val="Arial"/>
        <family val="2"/>
      </rPr>
      <t>(</t>
    </r>
    <r>
      <rPr>
        <b/>
        <sz val="9"/>
        <rFont val="宋体"/>
        <charset val="134"/>
      </rPr>
      <t>周</t>
    </r>
    <r>
      <rPr>
        <b/>
        <sz val="9"/>
        <rFont val="Arial"/>
        <family val="2"/>
      </rPr>
      <t>)</t>
    </r>
  </si>
  <si>
    <r>
      <t xml:space="preserve">Mold Life (Shot):
</t>
    </r>
    <r>
      <rPr>
        <b/>
        <sz val="9"/>
        <rFont val="宋体"/>
        <charset val="134"/>
      </rPr>
      <t>模具寿命</t>
    </r>
  </si>
  <si>
    <r>
      <t xml:space="preserve">压铸机类型
</t>
    </r>
    <r>
      <rPr>
        <b/>
        <sz val="9"/>
        <rFont val="Arial"/>
        <family val="2"/>
      </rPr>
      <t>Clamping Type</t>
    </r>
  </si>
  <si>
    <r>
      <t xml:space="preserve">Clamping Force
</t>
    </r>
    <r>
      <rPr>
        <b/>
        <sz val="9"/>
        <rFont val="宋体"/>
        <charset val="134"/>
      </rPr>
      <t>压铸机吨位</t>
    </r>
    <r>
      <rPr>
        <b/>
        <sz val="9"/>
        <rFont val="Arial"/>
        <family val="2"/>
      </rPr>
      <t xml:space="preserve"> </t>
    </r>
  </si>
  <si>
    <r>
      <t xml:space="preserve">Cycle Time
</t>
    </r>
    <r>
      <rPr>
        <b/>
        <sz val="9"/>
        <rFont val="宋体"/>
        <charset val="134"/>
      </rPr>
      <t>成型周期</t>
    </r>
  </si>
  <si>
    <r>
      <t>总计</t>
    </r>
    <r>
      <rPr>
        <b/>
        <sz val="9"/>
        <rFont val="Arial"/>
        <family val="2"/>
      </rPr>
      <t>(sec.)</t>
    </r>
  </si>
  <si>
    <r>
      <t xml:space="preserve">   [2]   Fabrication Process Cost/</t>
    </r>
    <r>
      <rPr>
        <b/>
        <sz val="9"/>
        <rFont val="宋体"/>
        <charset val="134"/>
      </rPr>
      <t>加工工艺成本</t>
    </r>
  </si>
  <si>
    <t>Project</t>
  </si>
  <si>
    <t xml:space="preserve"> Labor Hours     (hr)</t>
  </si>
  <si>
    <t>Cost       (Dollar/hr)</t>
  </si>
  <si>
    <r>
      <t>Design/</t>
    </r>
    <r>
      <rPr>
        <b/>
        <sz val="9"/>
        <rFont val="宋体"/>
        <charset val="134"/>
      </rPr>
      <t>设计</t>
    </r>
  </si>
  <si>
    <r>
      <t xml:space="preserve">   [1]    Material Cost/</t>
    </r>
    <r>
      <rPr>
        <b/>
        <sz val="9"/>
        <rFont val="宋体"/>
        <charset val="134"/>
      </rPr>
      <t>材料成本</t>
    </r>
  </si>
  <si>
    <r>
      <t>CAM Program/</t>
    </r>
    <r>
      <rPr>
        <b/>
        <sz val="9"/>
        <rFont val="宋体"/>
        <charset val="134"/>
      </rPr>
      <t>编程</t>
    </r>
  </si>
  <si>
    <r>
      <t xml:space="preserve">Tool Part
</t>
    </r>
    <r>
      <rPr>
        <b/>
        <sz val="9"/>
        <rFont val="宋体"/>
        <charset val="134"/>
      </rPr>
      <t>模具部件</t>
    </r>
  </si>
  <si>
    <r>
      <t xml:space="preserve">Material
</t>
    </r>
    <r>
      <rPr>
        <b/>
        <sz val="9"/>
        <rFont val="宋体"/>
        <charset val="134"/>
      </rPr>
      <t>模具材料</t>
    </r>
  </si>
  <si>
    <r>
      <t xml:space="preserve">Spec
</t>
    </r>
    <r>
      <rPr>
        <b/>
        <sz val="9"/>
        <rFont val="宋体"/>
        <charset val="134"/>
      </rPr>
      <t>规格</t>
    </r>
  </si>
  <si>
    <r>
      <t xml:space="preserve">Weight  (Kg)
</t>
    </r>
    <r>
      <rPr>
        <b/>
        <sz val="9"/>
        <rFont val="宋体"/>
        <charset val="134"/>
      </rPr>
      <t>重量</t>
    </r>
  </si>
  <si>
    <t>U/Price     RMB/kg</t>
  </si>
  <si>
    <r>
      <t>Milling/</t>
    </r>
    <r>
      <rPr>
        <b/>
        <sz val="9"/>
        <rFont val="宋体"/>
        <charset val="134"/>
      </rPr>
      <t>铣床</t>
    </r>
  </si>
  <si>
    <r>
      <t>Mould Base
/</t>
    </r>
    <r>
      <rPr>
        <b/>
        <sz val="9"/>
        <rFont val="宋体"/>
        <charset val="134"/>
      </rPr>
      <t>模架</t>
    </r>
  </si>
  <si>
    <r>
      <t>Lathe/</t>
    </r>
    <r>
      <rPr>
        <b/>
        <sz val="9"/>
        <rFont val="宋体"/>
        <charset val="134"/>
      </rPr>
      <t>车床</t>
    </r>
  </si>
  <si>
    <r>
      <t xml:space="preserve">Stationary Core
</t>
    </r>
    <r>
      <rPr>
        <b/>
        <sz val="9"/>
        <rFont val="宋体"/>
        <charset val="134"/>
      </rPr>
      <t>母模零件</t>
    </r>
  </si>
  <si>
    <r>
      <t>Drilling/</t>
    </r>
    <r>
      <rPr>
        <b/>
        <sz val="9"/>
        <rFont val="宋体"/>
        <charset val="134"/>
      </rPr>
      <t>钻床</t>
    </r>
  </si>
  <si>
    <r>
      <t xml:space="preserve">Movable Core
</t>
    </r>
    <r>
      <rPr>
        <b/>
        <sz val="9"/>
        <rFont val="宋体"/>
        <charset val="134"/>
      </rPr>
      <t>公模零件</t>
    </r>
  </si>
  <si>
    <r>
      <t>Grinding/</t>
    </r>
    <r>
      <rPr>
        <b/>
        <sz val="9"/>
        <rFont val="宋体"/>
        <charset val="134"/>
      </rPr>
      <t>磨床</t>
    </r>
  </si>
  <si>
    <r>
      <t>Slide Core
/</t>
    </r>
    <r>
      <rPr>
        <b/>
        <sz val="9"/>
        <rFont val="宋体"/>
        <charset val="134"/>
      </rPr>
      <t>滑块相关件</t>
    </r>
  </si>
  <si>
    <r>
      <t>Wire-Cut/</t>
    </r>
    <r>
      <rPr>
        <b/>
        <sz val="9"/>
        <rFont val="宋体"/>
        <charset val="134"/>
      </rPr>
      <t>线切割</t>
    </r>
  </si>
  <si>
    <r>
      <t xml:space="preserve">Assembly Part
</t>
    </r>
    <r>
      <rPr>
        <b/>
        <sz val="9"/>
        <rFont val="宋体"/>
        <charset val="134"/>
      </rPr>
      <t>装配件</t>
    </r>
  </si>
  <si>
    <r>
      <t>EDM/</t>
    </r>
    <r>
      <rPr>
        <b/>
        <sz val="9"/>
        <rFont val="宋体"/>
        <charset val="134"/>
      </rPr>
      <t>放电</t>
    </r>
  </si>
  <si>
    <r>
      <t>Heat Treatment
/</t>
    </r>
    <r>
      <rPr>
        <b/>
        <sz val="9"/>
        <rFont val="宋体"/>
        <charset val="134"/>
      </rPr>
      <t>热处理</t>
    </r>
  </si>
  <si>
    <r>
      <t>CNC/</t>
    </r>
    <r>
      <rPr>
        <b/>
        <sz val="9"/>
        <rFont val="宋体"/>
        <charset val="134"/>
      </rPr>
      <t>加工中心</t>
    </r>
  </si>
  <si>
    <r>
      <t>Electrode
/</t>
    </r>
    <r>
      <rPr>
        <b/>
        <sz val="9"/>
        <rFont val="宋体"/>
        <charset val="134"/>
      </rPr>
      <t>电极</t>
    </r>
  </si>
  <si>
    <r>
      <t>Engraving/</t>
    </r>
    <r>
      <rPr>
        <b/>
        <sz val="9"/>
        <rFont val="宋体"/>
        <charset val="134"/>
      </rPr>
      <t>雕刻机</t>
    </r>
  </si>
  <si>
    <r>
      <t xml:space="preserve">Normal Standards
</t>
    </r>
    <r>
      <rPr>
        <b/>
        <sz val="9"/>
        <rFont val="宋体"/>
        <charset val="134"/>
      </rPr>
      <t>常规标准件</t>
    </r>
  </si>
  <si>
    <r>
      <t>Polish/</t>
    </r>
    <r>
      <rPr>
        <b/>
        <sz val="9"/>
        <rFont val="宋体"/>
        <charset val="134"/>
      </rPr>
      <t>抛光</t>
    </r>
  </si>
  <si>
    <r>
      <t>E/J Pin
/</t>
    </r>
    <r>
      <rPr>
        <b/>
        <sz val="9"/>
        <rFont val="宋体"/>
        <charset val="134"/>
      </rPr>
      <t>顶针</t>
    </r>
  </si>
  <si>
    <r>
      <t>Inpection/</t>
    </r>
    <r>
      <rPr>
        <b/>
        <sz val="9"/>
        <rFont val="宋体"/>
        <charset val="134"/>
      </rPr>
      <t>零件检验</t>
    </r>
  </si>
  <si>
    <r>
      <t>Standard
/</t>
    </r>
    <r>
      <rPr>
        <b/>
        <sz val="9"/>
        <rFont val="宋体"/>
        <charset val="134"/>
      </rPr>
      <t>标准件</t>
    </r>
  </si>
  <si>
    <r>
      <t>Assembly/</t>
    </r>
    <r>
      <rPr>
        <b/>
        <sz val="9"/>
        <rFont val="宋体"/>
        <charset val="134"/>
      </rPr>
      <t>组模</t>
    </r>
  </si>
  <si>
    <r>
      <t xml:space="preserve">Cylinder
</t>
    </r>
    <r>
      <rPr>
        <b/>
        <sz val="9"/>
        <rFont val="宋体"/>
        <charset val="134"/>
      </rPr>
      <t>油缸</t>
    </r>
  </si>
  <si>
    <r>
      <t>Try Run/</t>
    </r>
    <r>
      <rPr>
        <b/>
        <sz val="9"/>
        <rFont val="宋体"/>
        <charset val="134"/>
      </rPr>
      <t>试模</t>
    </r>
  </si>
  <si>
    <t>涂层</t>
  </si>
  <si>
    <r>
      <t>FAI Inspection/</t>
    </r>
    <r>
      <rPr>
        <b/>
        <sz val="9"/>
        <rFont val="宋体"/>
        <charset val="134"/>
      </rPr>
      <t>全尺寸检测</t>
    </r>
  </si>
  <si>
    <t>[1] Sub Total (RMB)</t>
  </si>
  <si>
    <t>[2] Sub Total (RMB)</t>
  </si>
  <si>
    <t>[3] Build Cost (RMB)</t>
  </si>
  <si>
    <t xml:space="preserve">    [1]   +    [2]</t>
  </si>
  <si>
    <t xml:space="preserve">[4] Debugging Cost </t>
  </si>
  <si>
    <t xml:space="preserve">  [3]   *     </t>
  </si>
  <si>
    <t>[5] Overhead</t>
  </si>
  <si>
    <t>[6] Grand Total</t>
  </si>
  <si>
    <t xml:space="preserve">    [3] + [4] + [5]</t>
  </si>
  <si>
    <r>
      <t xml:space="preserve">   Remarks :</t>
    </r>
    <r>
      <rPr>
        <b/>
        <sz val="12"/>
        <color indexed="12"/>
        <rFont val="Arial"/>
        <family val="2"/>
      </rPr>
      <t xml:space="preserve">  </t>
    </r>
  </si>
  <si>
    <t>美元汇率</t>
  </si>
  <si>
    <r>
      <t>Material Density:</t>
    </r>
    <r>
      <rPr>
        <b/>
        <sz val="9"/>
        <rFont val="宋体"/>
        <charset val="134"/>
      </rPr>
      <t xml:space="preserve">
材料密度</t>
    </r>
    <r>
      <rPr>
        <b/>
        <sz val="9"/>
        <rFont val="Arial"/>
        <family val="2"/>
      </rPr>
      <t>(kg/cm3)</t>
    </r>
  </si>
  <si>
    <r>
      <t>Quotation No/</t>
    </r>
    <r>
      <rPr>
        <b/>
        <sz val="9"/>
        <rFont val="宋体"/>
        <charset val="134"/>
      </rPr>
      <t>报价编号</t>
    </r>
    <r>
      <rPr>
        <b/>
        <sz val="9"/>
        <rFont val="Arial"/>
        <family val="2"/>
      </rPr>
      <t>:</t>
    </r>
    <r>
      <rPr>
        <b/>
        <sz val="9"/>
        <color indexed="56"/>
        <rFont val="Arial"/>
        <family val="2"/>
      </rPr>
      <t xml:space="preserve"> ${quote.quoteId}</t>
    </r>
  </si>
  <si>
    <r>
      <t>Customer/</t>
    </r>
    <r>
      <rPr>
        <b/>
        <sz val="9"/>
        <rFont val="宋体"/>
        <charset val="134"/>
      </rPr>
      <t>客户</t>
    </r>
    <r>
      <rPr>
        <b/>
        <sz val="9"/>
        <rFont val="Arial"/>
        <family val="2"/>
      </rPr>
      <t>:</t>
    </r>
    <r>
      <rPr>
        <b/>
        <sz val="9"/>
        <color indexed="10"/>
        <rFont val="Arial"/>
        <family val="2"/>
      </rPr>
      <t xml:space="preserve">  </t>
    </r>
    <r>
      <rPr>
        <b/>
        <sz val="9"/>
        <color indexed="56"/>
        <rFont val="Arial"/>
        <family val="2"/>
      </rPr>
      <t>${quote.quoteContainedBy.objectName}</t>
    </r>
  </si>
  <si>
    <t>${quote.objectName}</t>
  </si>
  <si>
    <t>${quote.zQuoteBusinessSegment}</t>
  </si>
  <si>
    <t xml:space="preserve">Amount
</t>
  </si>
  <si>
    <t>Amount</t>
  </si>
  <si>
    <r>
      <t xml:space="preserve">Runner Weight):
</t>
    </r>
    <r>
      <rPr>
        <b/>
        <sz val="9"/>
        <rFont val="宋体"/>
        <charset val="134"/>
      </rPr>
      <t>料头重量</t>
    </r>
    <r>
      <rPr>
        <b/>
        <sz val="9"/>
        <rFont val="Arial"/>
        <family val="2"/>
      </rPr>
      <t>(Kg/shot)</t>
    </r>
  </si>
  <si>
    <t>渣包重量kg(overflow)</t>
  </si>
  <si>
    <t>PROPOSE MAT'L SPEC</t>
  </si>
  <si>
    <t>PROPOSED MATL SPEC (OTHER)</t>
  </si>
  <si>
    <t>DENSITY (OTHER)</t>
  </si>
  <si>
    <t>STRIP SIZE THICKNESS (MM)</t>
  </si>
  <si>
    <t>WIDTH</t>
  </si>
  <si>
    <t>CAVITY</t>
  </si>
  <si>
    <t>Strip Length</t>
  </si>
  <si>
    <t>MATERIAL TYPE</t>
  </si>
  <si>
    <t>Runner Wt /Pc</t>
  </si>
  <si>
    <t>Overflow Wt/Pc</t>
  </si>
  <si>
    <t>Part Volume</t>
  </si>
  <si>
    <t>http://www.inmindcomputing.com/application/products/products-schema-metalstamping.owl#metalStampingDensityOther//</t>
  </si>
  <si>
    <t>http://www.inmindcomputing.com/application/products/products-schema-metalstamping.owl#metalStampingStripLength//</t>
  </si>
  <si>
    <t>http://www.inmindcomputing.com/application/products/products-schema-metalstamping.owl#dcMaterialInputOverflowWtPerPc//</t>
  </si>
  <si>
    <t>http://www.inmindcomputing.com/application/products/products-schema-metalstamping.owl#metalStampingPartVolume//</t>
  </si>
  <si>
    <t>Die Casting M/C</t>
  </si>
  <si>
    <t>Die Casting Rate</t>
  </si>
  <si>
    <t>http://www.inmindcomputing.com/application/products/products-schema-process.owl#hasDieCastingStation//</t>
  </si>
  <si>
    <t>http://www.inmindcomputing.com/application/products/products-schema-process.owl#hasMSURate//</t>
  </si>
  <si>
    <t>Mould Base
/模架</t>
  </si>
  <si>
    <t>Stationary Core
母模零件</t>
  </si>
  <si>
    <t>Movable Core
公模零件</t>
  </si>
  <si>
    <t>Slide Core
/滑块相关件</t>
  </si>
  <si>
    <t>Assembly Part
装配件</t>
  </si>
  <si>
    <t>Heat Treatment
/热处理</t>
  </si>
  <si>
    <t>Electrode
/电极</t>
  </si>
  <si>
    <t>Normal Standards
常规标准件</t>
  </si>
  <si>
    <t>E/J Pin
/顶针</t>
  </si>
  <si>
    <t>Standard
/标准件</t>
  </si>
  <si>
    <t>Cylinder
油缸</t>
  </si>
  <si>
    <t>Coating
涂层</t>
  </si>
  <si>
    <t>http://www.inmindcomputing.com/application/products/products-schema.owl#toolingMaterialCostMoldBase//</t>
  </si>
  <si>
    <t>http://www.inmindcomputing.com/application/products/products-schema.owl#toolingMaterialCostStationaryCore//</t>
  </si>
  <si>
    <t>http://www.inmindcomputing.com/application/products/products-schema.owl#toolingMaterialCostMovableCore//</t>
  </si>
  <si>
    <t>http://www.inmindcomputing.com/application/products/products-schema.owl#toolingMaterialCostSlideCore//</t>
  </si>
  <si>
    <t>http://www.inmindcomputing.com/application/products/products-schema.owl#toolingMaterialCostAssemblyPart//</t>
  </si>
  <si>
    <t>http://www.inmindcomputing.com/application/products/products-schema.owl#toolingMaterialCostHeatTreatment//</t>
  </si>
  <si>
    <t>http://www.inmindcomputing.com/application/products/products-schema.owl#toolingMaterialCostElectrode//</t>
  </si>
  <si>
    <t>http://www.inmindcomputing.com/application/products/products-schema.owl#toolingMaterialCostNormalStandards//</t>
  </si>
  <si>
    <t>http://www.inmindcomputing.com/application/products/products-schema.owl#toolingMaterialCostEJPin//</t>
  </si>
  <si>
    <t>http://www.inmindcomputing.com/application/products/products-schema.owl#toolingMaterialCostStandard//</t>
  </si>
  <si>
    <t>http://www.inmindcomputing.com/application/products/products-schema.owl#toolingMaterialCostCyclinder//</t>
  </si>
  <si>
    <t>http://www.inmindcomputing.com/application/products/products-schema.owl#toolingMaterialCostCoating//</t>
  </si>
  <si>
    <t>http://www.inmindcomputing.com/application/products/products-schema.owl#toolingFabricationDesign//</t>
  </si>
  <si>
    <t>http://www.inmindcomputing.com/application/products/products-schema.owl#toolingFabricationCAMProgram//</t>
  </si>
  <si>
    <t>http://www.inmindcomputing.com/application/products/products-schema.owl#toolingFabricationMilling//</t>
  </si>
  <si>
    <t>http://www.inmindcomputing.com/application/products/products-schema.owl#toolingFabricationLathe//</t>
  </si>
  <si>
    <t>http://www.inmindcomputing.com/application/products/products-schema.owl#toolingFabricationDrilling//</t>
  </si>
  <si>
    <t>http://www.inmindcomputing.com/application/products/products-schema.owl#toolingFabricationGrinding//</t>
  </si>
  <si>
    <t>http://www.inmindcomputing.com/application/products/products-schema.owl#toolingFabricationWireCut//</t>
  </si>
  <si>
    <t>http://www.inmindcomputing.com/application/products/products-schema.owl#toolingFabricationEDM//</t>
  </si>
  <si>
    <t>http://www.inmindcomputing.com/application/products/products-schema.owl#toolingFabricationCNC//</t>
  </si>
  <si>
    <t>http://www.inmindcomputing.com/application/products/products-schema.owl#toolingFabricationEngraving//</t>
  </si>
  <si>
    <t>http://www.inmindcomputing.com/application/products/products-schema.owl#toolingFabricationPolish//</t>
  </si>
  <si>
    <t>http://www.inmindcomputing.com/application/products/products-schema.owl#toolingFabricationInspection//</t>
  </si>
  <si>
    <t>http://www.inmindcomputing.com/application/products/products-schema.owl#toolingFabricationAssembly//</t>
  </si>
  <si>
    <t>http://www.inmindcomputing.com/application/products/products-schema.owl#toolingFabricationTryRun//</t>
  </si>
  <si>
    <t>http://www.inmindcomputing.com/application/products/products-schema.owl#toolingFabricationFAIInspection//</t>
  </si>
  <si>
    <t>${"='Molding_Tool_Cost_Quotation" + (metalStatus.index+1) + "'!$J$15" + '&amp;""'}</t>
  </si>
  <si>
    <t>${"='Molding_Tool_Cost_Quotation" + (metalStatus.index+1) + "'!$J$16" + '&amp;""'}</t>
  </si>
  <si>
    <t>${"='Molding_Tool_Cost_Quotation" + (metalStatus.index+1) + "'!$J$17" + '&amp;""'}</t>
  </si>
  <si>
    <t>${"='Molding_Tool_Cost_Quotation" + (metalStatus.index+1) + "'!$J$18" + '&amp;""'}</t>
  </si>
  <si>
    <t>${"='Molding_Tool_Cost_Quotation" + (metalStatus.index+1) + "'!$J$19" + '&amp;""'}</t>
  </si>
  <si>
    <t>${"='Molding_Tool_Cost_Quotation" + (metalStatus.index+1) + "'!$J$20" + '&amp;""'}</t>
  </si>
  <si>
    <t>${"='Molding_Tool_Cost_Quotation" + (metalStatus.index+1) + "'!$J$21" + '&amp;""'}</t>
  </si>
  <si>
    <t>${"='Molding_Tool_Cost_Quotation" + (metalStatus.index+1) + "'!$J$22" + '&amp;""'}</t>
  </si>
  <si>
    <t>${"='Molding_Tool_Cost_Quotation" + (metalStatus.index+1) + "'!$J$23" + '&amp;""'}</t>
  </si>
  <si>
    <t>${"='Molding_Tool_Cost_Quotation" + (metalStatus.index+1) + "'!$J$24" + '&amp;""'}</t>
  </si>
  <si>
    <t>${"='Molding_Tool_Cost_Quotation" + (metalStatus.index+1) + "'!$J$25" + '&amp;""'}</t>
  </si>
  <si>
    <t>${"='Molding_Tool_Cost_Quotation" + (metalStatus.index+1) + "'!$J$26" + '&amp;""'}</t>
  </si>
  <si>
    <t>${"='Molding_Tool_Cost_Quotation" + (metalStatus.index+1) + "'!$P$12" + '&amp;""'}</t>
  </si>
  <si>
    <t>${"='Molding_Tool_Cost_Quotation" + (metalStatus.index+1) + "'!$P$13" + '&amp;""'}</t>
  </si>
  <si>
    <t>${"='Molding_Tool_Cost_Quotation" + (metalStatus.index+1) + "'!$P$14" + '&amp;""'}</t>
  </si>
  <si>
    <t>${"='Molding_Tool_Cost_Quotation" + (metalStatus.index+1) + "'!$P$15" + '&amp;""'}</t>
  </si>
  <si>
    <t>${"='Molding_Tool_Cost_Quotation" + (metalStatus.index+1) + "'!$P$16" + '&amp;""'}</t>
  </si>
  <si>
    <t>${"='Molding_Tool_Cost_Quotation" + (metalStatus.index+1) + "'!$P$17" + '&amp;""'}</t>
  </si>
  <si>
    <t>${"='Molding_Tool_Cost_Quotation" + (metalStatus.index+1) + "'!$P$18" + '&amp;""'}</t>
  </si>
  <si>
    <t>${"='Molding_Tool_Cost_Quotation" + (metalStatus.index+1) + "'!$P$19" + '&amp;""'}</t>
  </si>
  <si>
    <t>${"='Molding_Tool_Cost_Quotation" + (metalStatus.index+1) + "'!$P$20" + '&amp;""'}</t>
  </si>
  <si>
    <t>${"='Molding_Tool_Cost_Quotation" + (metalStatus.index+1) + "'!$P$21" + '&amp;""'}</t>
  </si>
  <si>
    <t>${"='Molding_Tool_Cost_Quotation" + (metalStatus.index+1) + "'!$P$22" + '&amp;""'}</t>
  </si>
  <si>
    <t>${"='Molding_Tool_Cost_Quotation" + (metalStatus.index+1) + "'!$P$23" + '&amp;""'}</t>
  </si>
  <si>
    <t>${"='Molding_Tool_Cost_Quotation" + (metalStatus.index+1) + "'!$P$24" + '&amp;""'}</t>
  </si>
  <si>
    <t>${"='Molding_Tool_Cost_Quotation" + (metalStatus.index+1) + "'!$P$25" + '&amp;""'}</t>
  </si>
  <si>
    <t>${"='Molding_Tool_Cost_Quotation" + (metalStatus.index+1) + "'!$P$26" + '&amp;""'}</t>
  </si>
  <si>
    <t>${"=T('Molding_Tool_Cost_Quotation" + (metalStatus.index+1) + "'!$D$201)"}</t>
  </si>
  <si>
    <t>${"=T('Molding_Tool_Cost_Quotation" + (metalStatus.index+1) + "'!$C$13)"}</t>
  </si>
  <si>
    <t>${"='Molding_Tool_Cost_Quotation" + (metalStatus.index+1) + "'!$F$10" + '&amp;""'}</t>
  </si>
  <si>
    <t>${"='Molding_Tool_Cost_Quotation" + (metalStatus.index+1) + "'!$K$7" + '&amp;""'}</t>
  </si>
  <si>
    <t>${"='Molding_Tool_Cost_Quotation" + (metalStatus.index+1) + "'!$I$7" + '&amp;""'}</t>
  </si>
  <si>
    <t>${"='Molding_Tool_Cost_Quotation" + (metalStatus.index+1) + "'!J$7" + '&amp;""'}</t>
  </si>
  <si>
    <t>${"='Molding_Tool_Cost_Quotation" + (metalStatus.index+1) + "'!$I$10" + '&amp;""'}</t>
  </si>
  <si>
    <t>${"=T('Molding_Tool_Cost_Quotation" + (metalStatus.index+1) + "'!$J$201)"}</t>
  </si>
  <si>
    <t>${"='Molding_Tool_Cost_Quotation" + (metalStatus.index+1) + "'!$I$12" + '&amp;""'}</t>
  </si>
  <si>
    <t>${"='Molding_Tool_Cost_Quotation" + (metalStatus.index+1) + "'!$I$13" + '&amp;""'}</t>
  </si>
  <si>
    <t>${"='Molding_Tool_Cost_Quotation" + (metalStatus.index+1) + "'!$L$11" + '&amp;""'}</t>
  </si>
  <si>
    <t>${Molding_Tool_Cost_Quotation.hasMaterialType.label}</t>
  </si>
  <si>
    <t>${Molding_Tool_Cost_Quotation.partPartName}</t>
  </si>
  <si>
    <t>${Molding_Tool_Cost_Quotation.partPartNumber}</t>
  </si>
  <si>
    <t>${Molding_Tool_Cost_Quotation.metalStampingPartVolume}</t>
  </si>
  <si>
    <t>${Molding_Tool_Cost_Quotation.metalStampingNetWeight}</t>
  </si>
  <si>
    <t>${Molding_Tool_Cost_Quotation.dcMaterialInputOverflowWtPerPc}</t>
  </si>
  <si>
    <t>${Molding_Tool_Cost_Quotation.select('includesConfigItem', 'DieCastingProcess', 0).toolingLeadTime}</t>
  </si>
  <si>
    <t>${Molding_Tool_Cost_Quotation.select('includesConfigItem', 'DieCastingProcess', 0).metalStampingToolingLife}</t>
  </si>
  <si>
    <t>${Molding_Tool_Cost_Quotation.select('includesConfigItem', 'DieCastingProcess', 0).select('hasDieCastingStation', '', 0).label}</t>
  </si>
  <si>
    <t>${Molding_Tool_Cost_Quotation.select('includesConfigItem', 'DieCastingProcess', 0).dieCastingCycleTime}</t>
  </si>
  <si>
    <t>${Molding_Tool_Cost_Quotation.select('includesConfigItem', 'DieCastingProcess', 0).toolingFabricationDesign}</t>
  </si>
  <si>
    <t>${Molding_Tool_Cost_Quotation.select('includesConfigItem', 'DieCastingProcess', 0).toolingFabricationCAMProgram}</t>
  </si>
  <si>
    <t>${Molding_Tool_Cost_Quotation.select('includesConfigItem', 'DieCastingProcess', 0).toolingFabricationMilling}</t>
  </si>
  <si>
    <t>${Molding_Tool_Cost_Quotation.select('includesConfigItem', 'DieCastingProcess', 0).toolingMaterialCostMoldBase}</t>
  </si>
  <si>
    <t>${Molding_Tool_Cost_Quotation.select('includesConfigItem', 'DieCastingProcess', 0).toolingFabricationLathe}</t>
  </si>
  <si>
    <t>${Molding_Tool_Cost_Quotation.select('includesConfigItem', 'DieCastingProcess', 0).toolingMaterialCostStationaryCore}</t>
  </si>
  <si>
    <t>${Molding_Tool_Cost_Quotation.select('includesConfigItem', 'DieCastingProcess', 0).toolingFabricationDrilling}</t>
  </si>
  <si>
    <t>${Molding_Tool_Cost_Quotation.select('includesConfigItem', 'DieCastingProcess', 0).toolingMaterialCostMovableCore}</t>
  </si>
  <si>
    <t>${Molding_Tool_Cost_Quotation.select('includesConfigItem', 'DieCastingProcess', 0).toolingFabricationGrinding}</t>
  </si>
  <si>
    <t>${Molding_Tool_Cost_Quotation.select('includesConfigItem', 'DieCastingProcess', 0).toolingMaterialCostSlideCore}</t>
  </si>
  <si>
    <t>${Molding_Tool_Cost_Quotation.select('includesConfigItem', 'DieCastingProcess', 0).toolingFabricationWireCut}</t>
  </si>
  <si>
    <t>${Molding_Tool_Cost_Quotation.select('includesConfigItem', 'DieCastingProcess', 0).toolingMaterialCostAssemblyPart}</t>
  </si>
  <si>
    <t>${Molding_Tool_Cost_Quotation.select('includesConfigItem', 'DieCastingProcess', 0).toolingFabricationEDM}</t>
  </si>
  <si>
    <t>${Molding_Tool_Cost_Quotation.select('includesConfigItem', 'DieCastingProcess', 0).toolingMaterialCostHeatTreatment}</t>
  </si>
  <si>
    <t>${Molding_Tool_Cost_Quotation.select('includesConfigItem', 'DieCastingProcess', 0).toolingFabricationCNC}</t>
  </si>
  <si>
    <t>${Molding_Tool_Cost_Quotation.select('includesConfigItem', 'DieCastingProcess', 0).toolingMaterialCostElectrode}</t>
  </si>
  <si>
    <t>${Molding_Tool_Cost_Quotation.select('includesConfigItem', 'DieCastingProcess', 0).toolingFabricationEngraving}</t>
  </si>
  <si>
    <t>${Molding_Tool_Cost_Quotation.select('includesConfigItem', 'DieCastingProcess', 0).toolingMaterialCostNormalStandards}</t>
  </si>
  <si>
    <t>${Molding_Tool_Cost_Quotation.select('includesConfigItem', 'DieCastingProcess', 0).toolingFabricationPolish}</t>
  </si>
  <si>
    <t>${Molding_Tool_Cost_Quotation.select('includesConfigItem', 'DieCastingProcess', 0).toolingMaterialCostEJPin}</t>
  </si>
  <si>
    <t>${Molding_Tool_Cost_Quotation.select('includesConfigItem', 'DieCastingProcess', 0).toolingFabricationInspection}</t>
  </si>
  <si>
    <t>${Molding_Tool_Cost_Quotation.select('includesConfigItem', 'DieCastingProcess', 0).toolingMaterialCostStandard}</t>
  </si>
  <si>
    <t>${Molding_Tool_Cost_Quotation.select('includesConfigItem', 'DieCastingProcess', 0).toolingFabricationAssembly}</t>
  </si>
  <si>
    <t>${Molding_Tool_Cost_Quotation.select('includesConfigItem', 'DieCastingProcess', 0).toolingMaterialCostCyclinder}</t>
  </si>
  <si>
    <t>${Molding_Tool_Cost_Quotation.select('includesConfigItem', 'DieCastingProcess', 0).toolingFabricationTryRun}</t>
  </si>
  <si>
    <t>${Molding_Tool_Cost_Quotation.select('includesConfigItem', 'DieCastingProcess', 0).toolingMaterialCostCoating}</t>
  </si>
  <si>
    <t>${Molding_Tool_Cost_Quotation.select('includesConfigItem', 'DieCastingProcess', 0).toolingFabricationFAIInspection}</t>
  </si>
  <si>
    <t>${Molding_Tool_Cost_Quotation1.hasMaterialType.label}</t>
  </si>
  <si>
    <t>${Molding_Tool_Cost_Quotation1.metalStampingDensity}</t>
  </si>
  <si>
    <t>${Molding_Tool_Cost_Quotation1.partPartName}</t>
  </si>
  <si>
    <t>${Molding_Tool_Cost_Quotation1.partPartNumber}</t>
  </si>
  <si>
    <t>${Molding_Tool_Cost_Quotation1.metalStampingPartVolume}</t>
  </si>
  <si>
    <t>${Molding_Tool_Cost_Quotation1.metalStampingNetWeight}</t>
  </si>
  <si>
    <t>${Molding_Tool_Cost_Quotation1.dcMaterialInputRunnerWtPerPc}</t>
  </si>
  <si>
    <t>${Molding_Tool_Cost_Quotation1.metalStampingWidth}</t>
  </si>
  <si>
    <t>${Molding_Tool_Cost_Quotation1.metalStampingStripLength}</t>
  </si>
  <si>
    <t>${Molding_Tool_Cost_Quotation1.metalStampingStripSizeThickness}</t>
  </si>
  <si>
    <t>${Molding_Tool_Cost_Quotation1.dcMaterialInputOverflowWtPerPc}</t>
  </si>
  <si>
    <t>${Molding_Tool_Cost_Quotation1.select('includesConfigItem', 'DieCastingProcess', 0).toolingLeadTime}</t>
  </si>
  <si>
    <t>${Molding_Tool_Cost_Quotation1.select('includesConfigItem', 'DieCastingProcess', 0).metalStampingToolingLife}</t>
  </si>
  <si>
    <t>${Molding_Tool_Cost_Quotation1.metalStampingCavity}</t>
  </si>
  <si>
    <t>${Molding_Tool_Cost_Quotation1.select('includesConfigItem', 'DieCastingProcess', 0).select('hasDieCastingStation', '', 0).label}</t>
  </si>
  <si>
    <t>${Molding_Tool_Cost_Quotation1.select('includesConfigItem', 'DieCastingProcess', 0).dieCastingCycleTime}</t>
  </si>
  <si>
    <t>${Molding_Tool_Cost_Quotation1.select('includesConfigItem', 'DieCastingProcess', 0).toolingFabricationDesign}</t>
  </si>
  <si>
    <t>${Molding_Tool_Cost_Quotation1.select('includesConfigItem', 'DieCastingProcess', 0).toolingFabricationCAMProgram}</t>
  </si>
  <si>
    <t>${Molding_Tool_Cost_Quotation1.select('includesConfigItem', 'DieCastingProcess', 0).toolingFabricationMilling}</t>
  </si>
  <si>
    <t>${Molding_Tool_Cost_Quotation1.select('includesConfigItem', 'DieCastingProcess', 0).toolingMaterialCostMoldBase}</t>
  </si>
  <si>
    <t>${Molding_Tool_Cost_Quotation1.select('includesConfigItem', 'DieCastingProcess', 0).toolingFabricationLathe}</t>
  </si>
  <si>
    <t>${Molding_Tool_Cost_Quotation1.select('includesConfigItem', 'DieCastingProcess', 0).toolingMaterialCostStationaryCore}</t>
  </si>
  <si>
    <t>${Molding_Tool_Cost_Quotation1.select('includesConfigItem', 'DieCastingProcess', 0).toolingFabricationDrilling}</t>
  </si>
  <si>
    <t>${Molding_Tool_Cost_Quotation1.select('includesConfigItem', 'DieCastingProcess', 0).toolingMaterialCostMovableCore}</t>
  </si>
  <si>
    <t>${Molding_Tool_Cost_Quotation1.select('includesConfigItem', 'DieCastingProcess', 0).toolingFabricationGrinding}</t>
  </si>
  <si>
    <t>${Molding_Tool_Cost_Quotation1.select('includesConfigItem', 'DieCastingProcess', 0).toolingMaterialCostSlideCore}</t>
  </si>
  <si>
    <t>${Molding_Tool_Cost_Quotation1.select('includesConfigItem', 'DieCastingProcess', 0).toolingFabricationWireCut}</t>
  </si>
  <si>
    <t>${Molding_Tool_Cost_Quotation1.select('includesConfigItem', 'DieCastingProcess', 0).toolingMaterialCostAssemblyPart}</t>
  </si>
  <si>
    <t>${Molding_Tool_Cost_Quotation1.select('includesConfigItem', 'DieCastingProcess', 0).toolingFabricationEDM}</t>
  </si>
  <si>
    <t>${Molding_Tool_Cost_Quotation1.select('includesConfigItem', 'DieCastingProcess', 0).toolingMaterialCostHeatTreatment}</t>
  </si>
  <si>
    <t>${Molding_Tool_Cost_Quotation1.select('includesConfigItem', 'DieCastingProcess', 0).toolingFabricationCNC}</t>
  </si>
  <si>
    <t>${Molding_Tool_Cost_Quotation1.select('includesConfigItem', 'DieCastingProcess', 0).toolingMaterialCostElectrode}</t>
  </si>
  <si>
    <t>${Molding_Tool_Cost_Quotation1.select('includesConfigItem', 'DieCastingProcess', 0).toolingFabricationEngraving}</t>
  </si>
  <si>
    <t>${Molding_Tool_Cost_Quotation1.select('includesConfigItem', 'DieCastingProcess', 0).toolingMaterialCostNormalStandards}</t>
  </si>
  <si>
    <t>${Molding_Tool_Cost_Quotation1.select('includesConfigItem', 'DieCastingProcess', 0).toolingFabricationPolish}</t>
  </si>
  <si>
    <t>${Molding_Tool_Cost_Quotation1.select('includesConfigItem', 'DieCastingProcess', 0).toolingMaterialCostEJPin}</t>
  </si>
  <si>
    <t>${Molding_Tool_Cost_Quotation1.select('includesConfigItem', 'DieCastingProcess', 0).toolingFabricationInspection}</t>
  </si>
  <si>
    <t>${Molding_Tool_Cost_Quotation1.select('includesConfigItem', 'DieCastingProcess', 0).toolingMaterialCostStandard}</t>
  </si>
  <si>
    <t>${Molding_Tool_Cost_Quotation1.select('includesConfigItem', 'DieCastingProcess', 0).toolingFabricationAssembly}</t>
  </si>
  <si>
    <t>${Molding_Tool_Cost_Quotation1.select('includesConfigItem', 'DieCastingProcess', 0).toolingMaterialCostCyclinder}</t>
  </si>
  <si>
    <t>${Molding_Tool_Cost_Quotation1.select('includesConfigItem', 'DieCastingProcess', 0).toolingFabricationTryRun}</t>
  </si>
  <si>
    <t>${Molding_Tool_Cost_Quotation1.select('includesConfigItem', 'DieCastingProcess', 0).toolingMaterialCostCoating}</t>
  </si>
  <si>
    <t>${Molding_Tool_Cost_Quotation1.select('includesConfigItem', 'DieCastingProcess', 0).toolingFabricationFAIInspection}</t>
  </si>
  <si>
    <t>${Molding_Tool_Cost_Quotation.select('includesConfigItem', 'DieCastingProcess', 0).toolingDebuggingMarkup/100}</t>
  </si>
  <si>
    <t>${Molding_Tool_Cost_Quotation.select('includesConfigItem', 'DieCastingProcess', 0).toolingOverheadMarkup/100}</t>
  </si>
  <si>
    <t>${Molding_Tool_Cost_Quotation1.select('includesConfigItem', 'DieCastingProcess', 0).toolingDebuggingMarkup/100}</t>
  </si>
  <si>
    <t>${Molding_Tool_Cost_Quotation1.select('includesConfigItem', 'DieCastingProcess', 0).toolingOverheadMarkup/100}</t>
  </si>
  <si>
    <t>${process.id}</t>
  </si>
  <si>
    <t>${process.type}</t>
  </si>
  <si>
    <t>${"=T('Molding_Tool_Cost_Quotation" + (metalStatus.index+1) + "'!$N$" + (201 + processStatus.index) + ")"}</t>
  </si>
  <si>
    <t>${"=T('Molding_Tool_Cost_Quotation" + (metalStatus.index+1) + "'!$M$" + (201 + processStatus.index) + ")"}</t>
  </si>
  <si>
    <t>&lt;jx:forEach items="${quote.includesConfigItem}" var="plasticConfig" varStatus="metalStatus" select="${plasticConfig.type.contains("MetalStamping") }"&gt;</t>
  </si>
  <si>
    <t>&lt;jx:forEach items="${plasticConfig.includesConfigItem}" var="process" varStatus="processStatus" select="${process.type.contains("DieCastingProcess") }"&gt;</t>
  </si>
  <si>
    <t>${plasticConfig.id}</t>
  </si>
  <si>
    <t>${plasticConfig.type}</t>
  </si>
  <si>
    <t>&lt;jx:forEach items="${quote.includesConfigItem}" var="$MS" varStatus="msStatus" select="${$MS.type.contains("EMCSPlasticMolding")}" templateSheetName="Molding_Tool_Cost_Quotation" sheetPrefix="Molding_Tool_Cost_Quotation" sheetName="${msStatus.index + 1}"&gt;</t>
  </si>
  <si>
    <t>${Molding_Tool_Cost_Quotation.emcsPlasticMoldingRunner}</t>
  </si>
  <si>
    <t>&lt;jx:forEach items="${quote.includesConfigItem}" var="plasticConfig" varStatus="metalStatus" select="${plasticConfig.type.contains("EMCSPlasticMolding") }"&gt;</t>
  </si>
  <si>
    <t>${Molding_Tool_Cost_Quotation.emcsProcessPartsPerTime}</t>
  </si>
  <si>
    <t>http://www.inmindcomputing.com/application/products/products-schema.owl#emcsProcessPartsPerTime//</t>
  </si>
  <si>
    <t>http://www.inmindcomputing.com/application/products/products-schema.owl#emcsPlasticMoldingRunner//</t>
  </si>
  <si>
    <t>${Molding_Tool_Cost_Quotation.emcsPlasticMoldingDensity}</t>
  </si>
  <si>
    <t>$[J25+J24+J23+J21+J20+J19+J18+J17+J16+J15+J26]</t>
  </si>
  <si>
    <t>$[SUM(P12:P26)]</t>
  </si>
  <si>
    <t>$[I27+O27]</t>
  </si>
  <si>
    <t>$[M28*K29]</t>
  </si>
  <si>
    <t>$[M28*K30]</t>
  </si>
  <si>
    <t>$[SUM(M28:P30)]</t>
  </si>
  <si>
    <t>${Molding_Tool_Cost_Quotation.emcsProcessPartsPerTimeProp}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</si>
</sst>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¥&quot;* #,##0.00_ ;_ &quot;¥&quot;* \-#,##0.00_ ;_ &quot;¥&quot;* &quot;-&quot;??_ ;_ @_ "/>
    <numFmt numFmtId="165" formatCode="0.0"/>
    <numFmt numFmtId="166" formatCode="0.0_ "/>
    <numFmt numFmtId="167" formatCode="0.00_ "/>
    <numFmt numFmtId="168" formatCode="_ * #,##0_ ;_ * \-#,##0_ ;_ * &quot;-&quot;_ ;_ @_ "/>
    <numFmt numFmtId="169" formatCode="#,##0.000"/>
    <numFmt numFmtId="170" formatCode="_ &quot;¥&quot;* #,##0_ ;_ &quot;¥&quot;* \-#,##0_ ;_ &quot;¥&quot;* &quot;-&quot;_ ;_ @_ "/>
    <numFmt numFmtId="171" formatCode="0_);[Red]\(0\)"/>
    <numFmt numFmtId="172" formatCode="#,##0.0000"/>
  </numFmts>
  <fonts count="36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b/>
      <u val="double"/>
      <sz val="24"/>
      <name val="Arial"/>
      <family val="2"/>
    </font>
    <font>
      <b/>
      <u val="double"/>
      <sz val="20"/>
      <name val="Arial"/>
      <family val="2"/>
    </font>
    <font>
      <b/>
      <u val="double"/>
      <sz val="3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charset val="134"/>
    </font>
    <font>
      <b/>
      <sz val="9"/>
      <color indexed="56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b/>
      <sz val="9"/>
      <color theme="3"/>
      <name val="Arial"/>
      <family val="2"/>
    </font>
    <font>
      <sz val="12"/>
      <name val="Arial"/>
      <family val="2"/>
    </font>
    <font>
      <b/>
      <sz val="10"/>
      <color theme="3"/>
      <name val="Arial"/>
      <family val="2"/>
    </font>
    <font>
      <b/>
      <sz val="8"/>
      <name val="Arial"/>
      <family val="2"/>
    </font>
    <font>
      <b/>
      <sz val="12"/>
      <color theme="3"/>
      <name val="Arial"/>
      <family val="2"/>
    </font>
    <font>
      <b/>
      <sz val="8"/>
      <name val="宋体"/>
      <charset val="134"/>
    </font>
    <font>
      <b/>
      <sz val="9"/>
      <color theme="3"/>
      <name val="宋体"/>
      <charset val="134"/>
    </font>
    <font>
      <sz val="12"/>
      <name val="바탕체"/>
      <family val="3"/>
      <charset val="134"/>
    </font>
    <font>
      <sz val="12"/>
      <name val="宋体"/>
      <charset val="134"/>
    </font>
    <font>
      <b/>
      <sz val="9"/>
      <color rgb="FF002060"/>
      <name val="Arial"/>
      <family val="2"/>
    </font>
    <font>
      <b/>
      <sz val="10"/>
      <name val="Arial"/>
      <family val="2"/>
    </font>
    <font>
      <b/>
      <sz val="9"/>
      <color rgb="FF0000FF"/>
      <name val="Arial"/>
      <family val="2"/>
    </font>
    <font>
      <b/>
      <sz val="12"/>
      <color indexed="12"/>
      <name val="Arial"/>
      <family val="2"/>
    </font>
    <font>
      <b/>
      <sz val="9"/>
      <color rgb="FF0000FF"/>
      <name val="宋体"/>
      <charset val="134"/>
    </font>
    <font>
      <b/>
      <sz val="11"/>
      <color indexed="8"/>
      <name val="宋体"/>
    </font>
    <font>
      <sz val="11"/>
      <color indexed="8"/>
      <name val="Cambria"/>
      <family val="1"/>
    </font>
    <font>
      <u/>
      <sz val="11"/>
      <color theme="10"/>
      <name val="Cambria"/>
      <family val="1"/>
    </font>
    <font>
      <sz val="11"/>
      <color indexed="8"/>
      <name val="Cambria"/>
      <family val="1"/>
      <scheme val="major"/>
    </font>
    <font>
      <u/>
      <sz val="11"/>
      <color theme="10"/>
      <name val="Cambria"/>
      <family val="1"/>
      <scheme val="major"/>
    </font>
    <font>
      <b/>
      <sz val="9"/>
      <name val="Cambria"/>
      <family val="1"/>
      <scheme val="major"/>
    </font>
    <font>
      <b/>
      <sz val="11"/>
      <color indexed="8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4" fillId="0" borderId="0">
      <alignment vertical="center"/>
    </xf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2" fillId="0" borderId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201">
    <xf numFmtId="0" fontId="0" fillId="0" borderId="0" xfId="0">
      <alignment vertical="center"/>
    </xf>
    <xf numFmtId="0" fontId="5" fillId="4" borderId="1" xfId="6" applyFill="1" applyBorder="1"/>
    <xf numFmtId="0" fontId="9" fillId="0" borderId="0" xfId="0" applyFont="1" applyAlignment="1"/>
    <xf numFmtId="0" fontId="10" fillId="0" borderId="16" xfId="0" applyFont="1" applyBorder="1" applyAlignment="1">
      <alignment horizontal="left" vertical="center" wrapText="1"/>
    </xf>
    <xf numFmtId="0" fontId="10" fillId="0" borderId="12" xfId="0" applyNumberFormat="1" applyFont="1" applyBorder="1" applyAlignment="1">
      <alignment horizontal="left" vertical="center" wrapText="1"/>
    </xf>
    <xf numFmtId="0" fontId="10" fillId="0" borderId="13" xfId="0" applyNumberFormat="1" applyFont="1" applyBorder="1" applyAlignment="1">
      <alignment vertical="center" wrapText="1"/>
    </xf>
    <xf numFmtId="0" fontId="16" fillId="0" borderId="0" xfId="0" applyFont="1" applyAlignment="1"/>
    <xf numFmtId="0" fontId="10" fillId="0" borderId="16" xfId="0" applyFont="1" applyBorder="1" applyAlignment="1">
      <alignment horizontal="left" vertical="center"/>
    </xf>
    <xf numFmtId="0" fontId="10" fillId="0" borderId="18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6" fontId="10" fillId="0" borderId="1" xfId="0" applyNumberFormat="1" applyFont="1" applyBorder="1" applyAlignment="1">
      <alignment vertical="center" wrapText="1"/>
    </xf>
    <xf numFmtId="167" fontId="15" fillId="0" borderId="15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9" fillId="0" borderId="1" xfId="0" applyFont="1" applyBorder="1" applyAlignment="1"/>
    <xf numFmtId="0" fontId="19" fillId="0" borderId="15" xfId="0" applyNumberFormat="1" applyFont="1" applyFill="1" applyBorder="1" applyAlignment="1"/>
    <xf numFmtId="0" fontId="10" fillId="0" borderId="18" xfId="0" applyFont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left" vertical="center" wrapText="1"/>
    </xf>
    <xf numFmtId="0" fontId="15" fillId="0" borderId="15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11" fillId="2" borderId="20" xfId="0" applyFont="1" applyFill="1" applyBorder="1" applyAlignment="1">
      <alignment horizontal="left" vertical="center" wrapText="1"/>
    </xf>
    <xf numFmtId="166" fontId="10" fillId="2" borderId="21" xfId="0" applyNumberFormat="1" applyFont="1" applyFill="1" applyBorder="1" applyAlignment="1">
      <alignment horizontal="left" vertical="center" wrapText="1"/>
    </xf>
    <xf numFmtId="0" fontId="15" fillId="0" borderId="22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168" fontId="18" fillId="0" borderId="1" xfId="1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8" xfId="11" applyFont="1" applyBorder="1" applyAlignment="1">
      <alignment horizontal="left" vertical="center"/>
    </xf>
    <xf numFmtId="0" fontId="9" fillId="0" borderId="32" xfId="1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170" fontId="10" fillId="0" borderId="32" xfId="13" applyFont="1" applyBorder="1" applyAlignment="1">
      <alignment horizontal="center" vertical="center"/>
    </xf>
    <xf numFmtId="0" fontId="10" fillId="0" borderId="34" xfId="11" applyFont="1" applyBorder="1" applyAlignment="1">
      <alignment horizontal="left" vertical="center"/>
    </xf>
    <xf numFmtId="170" fontId="10" fillId="0" borderId="0" xfId="13" applyFont="1" applyBorder="1" applyAlignment="1">
      <alignment horizontal="center" vertical="center"/>
    </xf>
    <xf numFmtId="0" fontId="10" fillId="0" borderId="18" xfId="11" applyFont="1" applyBorder="1" applyAlignment="1">
      <alignment horizontal="left" vertical="center" wrapText="1"/>
    </xf>
    <xf numFmtId="170" fontId="10" fillId="2" borderId="0" xfId="1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vertical="center"/>
    </xf>
    <xf numFmtId="0" fontId="14" fillId="0" borderId="38" xfId="0" applyFont="1" applyFill="1" applyBorder="1" applyAlignment="1">
      <alignment vertical="center"/>
    </xf>
    <xf numFmtId="170" fontId="10" fillId="0" borderId="4" xfId="13" applyFont="1" applyFill="1" applyBorder="1" applyAlignment="1">
      <alignment vertical="center" shrinkToFit="1"/>
    </xf>
    <xf numFmtId="0" fontId="10" fillId="0" borderId="4" xfId="0" applyFont="1" applyBorder="1" applyAlignment="1">
      <alignment horizontal="right" vertical="center"/>
    </xf>
    <xf numFmtId="0" fontId="10" fillId="0" borderId="30" xfId="0" applyFont="1" applyBorder="1" applyAlignment="1">
      <alignment vertical="center"/>
    </xf>
    <xf numFmtId="0" fontId="26" fillId="2" borderId="43" xfId="0" applyFont="1" applyFill="1" applyBorder="1" applyAlignment="1">
      <alignment vertical="center"/>
    </xf>
    <xf numFmtId="0" fontId="26" fillId="2" borderId="44" xfId="0" applyFont="1" applyFill="1" applyBorder="1" applyAlignment="1">
      <alignment vertical="center"/>
    </xf>
    <xf numFmtId="0" fontId="28" fillId="2" borderId="44" xfId="0" applyFont="1" applyFill="1" applyBorder="1" applyAlignment="1">
      <alignment vertical="center"/>
    </xf>
    <xf numFmtId="0" fontId="26" fillId="2" borderId="45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5" fillId="8" borderId="2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170" fontId="24" fillId="7" borderId="30" xfId="13" applyFont="1" applyFill="1" applyBorder="1" applyAlignment="1">
      <alignment vertical="center"/>
    </xf>
    <xf numFmtId="165" fontId="10" fillId="9" borderId="1" xfId="0" applyNumberFormat="1" applyFont="1" applyFill="1" applyBorder="1" applyAlignment="1">
      <alignment horizontal="center" vertical="center"/>
    </xf>
    <xf numFmtId="165" fontId="11" fillId="9" borderId="6" xfId="0" applyNumberFormat="1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171" fontId="10" fillId="9" borderId="1" xfId="0" applyNumberFormat="1" applyFont="1" applyFill="1" applyBorder="1" applyAlignment="1">
      <alignment horizontal="center" vertical="center"/>
    </xf>
    <xf numFmtId="0" fontId="15" fillId="9" borderId="6" xfId="11" applyFont="1" applyFill="1" applyBorder="1" applyAlignment="1">
      <alignment horizontal="center" vertical="center"/>
    </xf>
    <xf numFmtId="169" fontId="24" fillId="9" borderId="1" xfId="11" applyNumberFormat="1" applyFont="1" applyFill="1" applyBorder="1" applyAlignment="1">
      <alignment horizontal="center" vertical="center"/>
    </xf>
    <xf numFmtId="0" fontId="15" fillId="9" borderId="1" xfId="11" applyNumberFormat="1" applyFont="1" applyFill="1" applyBorder="1" applyAlignment="1">
      <alignment horizontal="center" vertical="center"/>
    </xf>
    <xf numFmtId="0" fontId="15" fillId="9" borderId="9" xfId="11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 shrinkToFi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1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0" fillId="0" borderId="0" xfId="0" applyAlignment="1"/>
    <xf numFmtId="170" fontId="24" fillId="7" borderId="30" xfId="13" applyFont="1" applyFill="1" applyBorder="1" applyAlignment="1">
      <alignment vertical="center"/>
    </xf>
    <xf numFmtId="0" fontId="10" fillId="0" borderId="4" xfId="0" applyFont="1" applyBorder="1" applyAlignment="1">
      <alignment horizontal="right" vertical="center"/>
    </xf>
    <xf numFmtId="170" fontId="24" fillId="7" borderId="30" xfId="13" applyFont="1" applyFill="1" applyBorder="1" applyAlignment="1">
      <alignment vertical="center"/>
    </xf>
    <xf numFmtId="9" fontId="10" fillId="7" borderId="4" xfId="14" applyNumberFormat="1" applyFont="1" applyFill="1" applyBorder="1" applyAlignment="1">
      <alignment horizontal="left" vertical="center"/>
    </xf>
    <xf numFmtId="9" fontId="10" fillId="7" borderId="4" xfId="14" applyFont="1" applyFill="1" applyBorder="1" applyAlignment="1">
      <alignment horizontal="left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5" fillId="7" borderId="2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5" borderId="1" xfId="0" applyFont="1" applyFill="1" applyBorder="1" applyAlignment="1">
      <alignment horizontal="left" vertical="center"/>
    </xf>
    <xf numFmtId="0" fontId="30" fillId="5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/>
    <xf numFmtId="0" fontId="30" fillId="0" borderId="0" xfId="0" applyFont="1" applyAlignment="1"/>
    <xf numFmtId="0" fontId="31" fillId="4" borderId="1" xfId="6" applyFont="1" applyFill="1" applyBorder="1"/>
    <xf numFmtId="0" fontId="30" fillId="0" borderId="1" xfId="0" applyFont="1" applyBorder="1" applyAlignment="1"/>
    <xf numFmtId="0" fontId="30" fillId="3" borderId="1" xfId="0" applyFont="1" applyFill="1" applyBorder="1" applyAlignment="1"/>
    <xf numFmtId="0" fontId="30" fillId="12" borderId="1" xfId="0" applyFont="1" applyFill="1" applyBorder="1" applyAlignment="1"/>
    <xf numFmtId="0" fontId="30" fillId="0" borderId="1" xfId="0" applyFont="1" applyFill="1" applyBorder="1" applyAlignment="1"/>
    <xf numFmtId="0" fontId="30" fillId="0" borderId="6" xfId="0" applyFont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protection locked="0"/>
    </xf>
    <xf numFmtId="0" fontId="30" fillId="5" borderId="1" xfId="0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 applyProtection="1">
      <protection locked="0"/>
    </xf>
    <xf numFmtId="0" fontId="32" fillId="0" borderId="0" xfId="0" applyFont="1" applyAlignment="1"/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/>
    <xf numFmtId="0" fontId="33" fillId="4" borderId="1" xfId="6" applyFont="1" applyFill="1" applyBorder="1"/>
    <xf numFmtId="0" fontId="32" fillId="0" borderId="1" xfId="0" applyFont="1" applyBorder="1" applyAlignment="1"/>
    <xf numFmtId="0" fontId="32" fillId="3" borderId="1" xfId="0" applyFont="1" applyFill="1" applyBorder="1" applyAlignment="1"/>
    <xf numFmtId="0" fontId="32" fillId="13" borderId="1" xfId="0" applyFont="1" applyFill="1" applyBorder="1" applyAlignment="1"/>
    <xf numFmtId="0" fontId="35" fillId="0" borderId="1" xfId="0" applyFont="1" applyBorder="1" applyAlignment="1">
      <alignment horizontal="center" vertical="center"/>
    </xf>
    <xf numFmtId="0" fontId="34" fillId="0" borderId="1" xfId="0" applyNumberFormat="1" applyFont="1" applyBorder="1" applyAlignment="1">
      <alignment vertical="center" wrapText="1"/>
    </xf>
    <xf numFmtId="0" fontId="32" fillId="0" borderId="1" xfId="0" applyFont="1" applyFill="1" applyBorder="1" applyAlignment="1"/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10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5" fillId="2" borderId="13" xfId="0" applyNumberFormat="1" applyFont="1" applyFill="1" applyBorder="1" applyAlignment="1">
      <alignment horizontal="center" vertical="center" wrapText="1"/>
    </xf>
    <xf numFmtId="0" fontId="15" fillId="2" borderId="13" xfId="0" applyNumberFormat="1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6" borderId="23" xfId="11" applyFont="1" applyFill="1" applyBorder="1" applyAlignment="1">
      <alignment horizontal="center" vertical="center"/>
    </xf>
    <xf numFmtId="0" fontId="10" fillId="6" borderId="24" xfId="11" applyFont="1" applyFill="1" applyBorder="1" applyAlignment="1">
      <alignment horizontal="center" vertical="center"/>
    </xf>
    <xf numFmtId="0" fontId="10" fillId="6" borderId="25" xfId="1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6" borderId="31" xfId="11" applyFont="1" applyFill="1" applyBorder="1" applyAlignment="1">
      <alignment horizontal="center" vertical="center"/>
    </xf>
    <xf numFmtId="0" fontId="10" fillId="6" borderId="10" xfId="1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49" fontId="10" fillId="0" borderId="33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0" fontId="24" fillId="7" borderId="3" xfId="13" applyFont="1" applyFill="1" applyBorder="1" applyAlignment="1">
      <alignment vertical="center"/>
    </xf>
    <xf numFmtId="170" fontId="24" fillId="7" borderId="30" xfId="13" applyFont="1" applyFill="1" applyBorder="1" applyAlignment="1">
      <alignment vertical="center"/>
    </xf>
    <xf numFmtId="0" fontId="10" fillId="9" borderId="7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 wrapText="1"/>
    </xf>
    <xf numFmtId="49" fontId="11" fillId="0" borderId="33" xfId="0" applyNumberFormat="1" applyFont="1" applyBorder="1" applyAlignment="1">
      <alignment horizontal="center" vertical="center" wrapText="1"/>
    </xf>
    <xf numFmtId="0" fontId="9" fillId="9" borderId="35" xfId="0" applyNumberFormat="1" applyFont="1" applyFill="1" applyBorder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14" fillId="0" borderId="36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172" fontId="25" fillId="0" borderId="39" xfId="13" applyNumberFormat="1" applyFont="1" applyFill="1" applyBorder="1" applyAlignment="1">
      <alignment horizontal="center" vertical="center" shrinkToFit="1"/>
    </xf>
    <xf numFmtId="172" fontId="25" fillId="0" borderId="37" xfId="13" applyNumberFormat="1" applyFont="1" applyFill="1" applyBorder="1" applyAlignment="1">
      <alignment horizontal="center" vertical="center" shrinkToFit="1"/>
    </xf>
    <xf numFmtId="172" fontId="25" fillId="0" borderId="40" xfId="13" applyNumberFormat="1" applyFont="1" applyFill="1" applyBorder="1" applyAlignment="1">
      <alignment horizontal="center" vertical="center" shrinkToFit="1"/>
    </xf>
    <xf numFmtId="0" fontId="14" fillId="0" borderId="41" xfId="0" applyFont="1" applyFill="1" applyBorder="1" applyAlignment="1">
      <alignment horizontal="left" vertical="center"/>
    </xf>
    <xf numFmtId="0" fontId="14" fillId="0" borderId="38" xfId="0" applyFont="1" applyFill="1" applyBorder="1" applyAlignment="1">
      <alignment horizontal="left" vertical="center"/>
    </xf>
    <xf numFmtId="172" fontId="10" fillId="0" borderId="39" xfId="13" applyNumberFormat="1" applyFont="1" applyFill="1" applyBorder="1" applyAlignment="1">
      <alignment horizontal="left" vertical="center"/>
    </xf>
    <xf numFmtId="172" fontId="10" fillId="0" borderId="40" xfId="13" applyNumberFormat="1" applyFont="1" applyFill="1" applyBorder="1" applyAlignment="1">
      <alignment horizontal="left" vertical="center"/>
    </xf>
    <xf numFmtId="0" fontId="10" fillId="0" borderId="31" xfId="11" applyFont="1" applyFill="1" applyBorder="1" applyAlignment="1">
      <alignment vertical="center"/>
    </xf>
    <xf numFmtId="0" fontId="10" fillId="0" borderId="10" xfId="11" applyFont="1" applyFill="1" applyBorder="1" applyAlignment="1">
      <alignment vertical="center"/>
    </xf>
    <xf numFmtId="0" fontId="10" fillId="0" borderId="24" xfId="0" applyFont="1" applyFill="1" applyBorder="1" applyAlignment="1">
      <alignment horizontal="right" vertical="center"/>
    </xf>
    <xf numFmtId="0" fontId="10" fillId="0" borderId="42" xfId="0" applyFont="1" applyFill="1" applyBorder="1" applyAlignment="1">
      <alignment horizontal="right" vertical="center"/>
    </xf>
    <xf numFmtId="172" fontId="10" fillId="10" borderId="14" xfId="13" applyNumberFormat="1" applyFont="1" applyFill="1" applyBorder="1" applyAlignment="1">
      <alignment horizontal="center" vertical="center"/>
    </xf>
    <xf numFmtId="172" fontId="10" fillId="10" borderId="13" xfId="13" applyNumberFormat="1" applyFont="1" applyFill="1" applyBorder="1" applyAlignment="1">
      <alignment horizontal="center" vertical="center"/>
    </xf>
    <xf numFmtId="172" fontId="10" fillId="10" borderId="17" xfId="13" applyNumberFormat="1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left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172" fontId="10" fillId="11" borderId="2" xfId="13" applyNumberFormat="1" applyFont="1" applyFill="1" applyBorder="1" applyAlignment="1">
      <alignment horizontal="center" vertical="center"/>
    </xf>
    <xf numFmtId="172" fontId="10" fillId="11" borderId="1" xfId="13" applyNumberFormat="1" applyFont="1" applyFill="1" applyBorder="1" applyAlignment="1">
      <alignment horizontal="center" vertical="center"/>
    </xf>
    <xf numFmtId="172" fontId="10" fillId="11" borderId="15" xfId="13" applyNumberFormat="1" applyFont="1" applyFill="1" applyBorder="1" applyAlignment="1">
      <alignment horizontal="center" vertical="center"/>
    </xf>
    <xf numFmtId="0" fontId="10" fillId="0" borderId="33" xfId="11" applyFont="1" applyBorder="1" applyAlignment="1">
      <alignment vertical="center"/>
    </xf>
    <xf numFmtId="0" fontId="10" fillId="0" borderId="4" xfId="11" applyFont="1" applyBorder="1" applyAlignment="1">
      <alignment vertical="center"/>
    </xf>
    <xf numFmtId="0" fontId="10" fillId="0" borderId="4" xfId="0" applyFont="1" applyBorder="1" applyAlignment="1">
      <alignment horizontal="right" vertical="center"/>
    </xf>
    <xf numFmtId="172" fontId="10" fillId="0" borderId="2" xfId="13" applyNumberFormat="1" applyFont="1" applyBorder="1" applyAlignment="1">
      <alignment horizontal="center" vertical="center"/>
    </xf>
    <xf numFmtId="172" fontId="10" fillId="0" borderId="1" xfId="13" applyNumberFormat="1" applyFont="1" applyBorder="1" applyAlignment="1">
      <alignment horizontal="center" vertical="center"/>
    </xf>
    <xf numFmtId="172" fontId="10" fillId="0" borderId="15" xfId="13" applyNumberFormat="1" applyFont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10" xfId="0" applyFont="1" applyFill="1" applyBorder="1" applyAlignment="1">
      <alignment horizontal="right" vertical="center"/>
    </xf>
    <xf numFmtId="0" fontId="0" fillId="0" borderId="10" xfId="0" applyFill="1" applyBorder="1" applyAlignment="1">
      <alignment horizontal="right"/>
    </xf>
    <xf numFmtId="0" fontId="0" fillId="0" borderId="42" xfId="0" applyFill="1" applyBorder="1" applyAlignment="1">
      <alignment horizontal="right"/>
    </xf>
  </cellXfs>
  <cellStyles count="15">
    <cellStyle name="Comma [0] 2" xfId="12" xr:uid="{00000000-0005-0000-0000-000000000000}"/>
    <cellStyle name="Currency [0] 2" xfId="13" xr:uid="{00000000-0005-0000-0000-000001000000}"/>
    <cellStyle name="Currency 2" xfId="3" xr:uid="{00000000-0005-0000-0000-000002000000}"/>
    <cellStyle name="Hyperlink" xfId="6" builtinId="8"/>
    <cellStyle name="Hyperlink 2" xfId="4" xr:uid="{00000000-0005-0000-0000-000004000000}"/>
    <cellStyle name="Normal" xfId="0" builtinId="0"/>
    <cellStyle name="Normal 2" xfId="5" xr:uid="{00000000-0005-0000-0000-000006000000}"/>
    <cellStyle name="Normal 3" xfId="2" xr:uid="{00000000-0005-0000-0000-000007000000}"/>
    <cellStyle name="Normal 3 2" xfId="8" xr:uid="{00000000-0005-0000-0000-000008000000}"/>
    <cellStyle name="Normal 3 3" xfId="10" xr:uid="{00000000-0005-0000-0000-000009000000}"/>
    <cellStyle name="Normal 4" xfId="1" xr:uid="{00000000-0005-0000-0000-00000A000000}"/>
    <cellStyle name="Normal 5" xfId="7" xr:uid="{00000000-0005-0000-0000-00000B000000}"/>
    <cellStyle name="Normal 6" xfId="9" xr:uid="{00000000-0005-0000-0000-00000C000000}"/>
    <cellStyle name="Percent 2" xfId="14" xr:uid="{00000000-0005-0000-0000-00000D000000}"/>
    <cellStyle name="표준_SM양산금형견적" xfId="11" xr:uid="{00000000-0005-0000-0000-00000E000000}"/>
  </cellStyles>
  <dxfs count="0"/>
  <tableStyles count="0" defaultTableStyle="TableStyleMedium9" defaultPivotStyle="PivotStyleLight16"/>
  <colors>
    <mruColors>
      <color rgb="FFCCFF66"/>
      <color rgb="FFB2B2B2"/>
      <color rgb="FFEAEAEA"/>
      <color rgb="FFFFFFCC"/>
      <color rgb="FFFF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1257300</xdr:colOff>
      <xdr:row>0</xdr:row>
      <xdr:rowOff>180975</xdr:rowOff>
    </xdr:from>
    <xdr:to>
      <xdr:col>16</xdr:col>
      <xdr:colOff>0</xdr:colOff>
      <xdr:row>0</xdr:row>
      <xdr:rowOff>571500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80975"/>
          <a:ext cx="8001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1257300</xdr:colOff>
      <xdr:row>0</xdr:row>
      <xdr:rowOff>180975</xdr:rowOff>
    </xdr:from>
    <xdr:to>
      <xdr:col>16</xdr:col>
      <xdr:colOff>0</xdr:colOff>
      <xdr:row>1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80975"/>
          <a:ext cx="685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1257300</xdr:colOff>
      <xdr:row>0</xdr:row>
      <xdr:rowOff>180975</xdr:rowOff>
    </xdr:from>
    <xdr:to>
      <xdr:col>16</xdr:col>
      <xdr:colOff>0</xdr:colOff>
      <xdr:row>0</xdr:row>
      <xdr:rowOff>571500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80975"/>
          <a:ext cx="685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process.ow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schema-process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-metalstamping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-metalstamping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metalstamping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opLeftCell="C1" workbookViewId="0">
      <selection activeCell="E11" sqref="E11"/>
    </sheetView>
  </sheetViews>
  <sheetFormatPr defaultColWidth="8" defaultRowHeight="14"/>
  <cols>
    <col min="1" max="1" width="8" style="95"/>
    <col min="2" max="2" width="12.08984375" style="95" bestFit="1" customWidth="1"/>
    <col min="3" max="3" width="47.453125" style="95" customWidth="1"/>
    <col min="4" max="4" width="23.26953125" style="95" customWidth="1"/>
    <col min="5" max="5" width="10.7265625" style="95" customWidth="1"/>
    <col min="6" max="16384" width="8" style="95"/>
  </cols>
  <sheetData>
    <row r="1" spans="1:31" ht="45" customHeight="1">
      <c r="A1" s="103" t="s">
        <v>1</v>
      </c>
      <c r="B1" s="103" t="s">
        <v>0</v>
      </c>
      <c r="C1" s="103" t="s">
        <v>121</v>
      </c>
      <c r="D1" s="103" t="s">
        <v>122</v>
      </c>
      <c r="E1" s="104" t="s">
        <v>125</v>
      </c>
      <c r="F1" s="104" t="s">
        <v>126</v>
      </c>
      <c r="G1" s="104" t="s">
        <v>127</v>
      </c>
      <c r="H1" s="104" t="s">
        <v>128</v>
      </c>
      <c r="I1" s="104" t="s">
        <v>129</v>
      </c>
      <c r="J1" s="104" t="s">
        <v>130</v>
      </c>
      <c r="K1" s="104" t="s">
        <v>131</v>
      </c>
      <c r="L1" s="104" t="s">
        <v>132</v>
      </c>
      <c r="M1" s="104" t="s">
        <v>133</v>
      </c>
      <c r="N1" s="104" t="s">
        <v>134</v>
      </c>
      <c r="O1" s="104" t="s">
        <v>135</v>
      </c>
      <c r="P1" s="104" t="s">
        <v>136</v>
      </c>
      <c r="Q1" s="104" t="s">
        <v>53</v>
      </c>
      <c r="R1" s="104" t="s">
        <v>55</v>
      </c>
      <c r="S1" s="104" t="s">
        <v>61</v>
      </c>
      <c r="T1" s="104" t="s">
        <v>63</v>
      </c>
      <c r="U1" s="104" t="s">
        <v>65</v>
      </c>
      <c r="V1" s="104" t="s">
        <v>67</v>
      </c>
      <c r="W1" s="104" t="s">
        <v>69</v>
      </c>
      <c r="X1" s="104" t="s">
        <v>71</v>
      </c>
      <c r="Y1" s="104" t="s">
        <v>73</v>
      </c>
      <c r="Z1" s="104" t="s">
        <v>75</v>
      </c>
      <c r="AA1" s="104" t="s">
        <v>77</v>
      </c>
      <c r="AB1" s="104" t="s">
        <v>79</v>
      </c>
      <c r="AC1" s="104" t="s">
        <v>81</v>
      </c>
      <c r="AD1" s="104" t="s">
        <v>83</v>
      </c>
      <c r="AE1" s="104" t="s">
        <v>85</v>
      </c>
    </row>
    <row r="2" spans="1:31">
      <c r="A2" s="96" t="s">
        <v>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</row>
    <row r="3" spans="1:31">
      <c r="A3" s="96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</row>
    <row r="4" spans="1:31">
      <c r="A4" s="98" t="s">
        <v>5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</row>
    <row r="5" spans="1:31">
      <c r="A5" s="98" t="s">
        <v>6</v>
      </c>
      <c r="B5" s="98" t="s">
        <v>6</v>
      </c>
      <c r="C5" s="98" t="s">
        <v>15</v>
      </c>
      <c r="D5" s="98" t="s">
        <v>15</v>
      </c>
      <c r="E5" s="98" t="s">
        <v>15</v>
      </c>
      <c r="F5" s="98" t="s">
        <v>15</v>
      </c>
      <c r="G5" s="98" t="s">
        <v>15</v>
      </c>
      <c r="H5" s="98" t="s">
        <v>15</v>
      </c>
      <c r="I5" s="98" t="s">
        <v>15</v>
      </c>
      <c r="J5" s="98" t="s">
        <v>15</v>
      </c>
      <c r="K5" s="98" t="s">
        <v>15</v>
      </c>
      <c r="L5" s="98" t="s">
        <v>15</v>
      </c>
      <c r="M5" s="98" t="s">
        <v>15</v>
      </c>
      <c r="N5" s="98" t="s">
        <v>15</v>
      </c>
      <c r="O5" s="98" t="s">
        <v>15</v>
      </c>
      <c r="P5" s="98" t="s">
        <v>15</v>
      </c>
      <c r="Q5" s="98" t="s">
        <v>15</v>
      </c>
      <c r="R5" s="98" t="s">
        <v>15</v>
      </c>
      <c r="S5" s="98" t="s">
        <v>15</v>
      </c>
      <c r="T5" s="98" t="s">
        <v>15</v>
      </c>
      <c r="U5" s="98" t="s">
        <v>15</v>
      </c>
      <c r="V5" s="98" t="s">
        <v>15</v>
      </c>
      <c r="W5" s="98" t="s">
        <v>15</v>
      </c>
      <c r="X5" s="98" t="s">
        <v>15</v>
      </c>
      <c r="Y5" s="98" t="s">
        <v>15</v>
      </c>
      <c r="Z5" s="98" t="s">
        <v>15</v>
      </c>
      <c r="AA5" s="98" t="s">
        <v>15</v>
      </c>
      <c r="AB5" s="98" t="s">
        <v>15</v>
      </c>
      <c r="AC5" s="98" t="s">
        <v>15</v>
      </c>
      <c r="AD5" s="98" t="s">
        <v>15</v>
      </c>
      <c r="AE5" s="98" t="s">
        <v>15</v>
      </c>
    </row>
    <row r="6" spans="1:31">
      <c r="A6" s="98" t="s">
        <v>7</v>
      </c>
      <c r="B6" s="98" t="s">
        <v>20</v>
      </c>
      <c r="C6" s="98" t="s">
        <v>12</v>
      </c>
      <c r="D6" s="98" t="s">
        <v>12</v>
      </c>
      <c r="E6" s="98" t="s">
        <v>17</v>
      </c>
      <c r="F6" s="98" t="s">
        <v>17</v>
      </c>
      <c r="G6" s="98" t="s">
        <v>17</v>
      </c>
      <c r="H6" s="98" t="s">
        <v>17</v>
      </c>
      <c r="I6" s="98" t="s">
        <v>17</v>
      </c>
      <c r="J6" s="98" t="s">
        <v>17</v>
      </c>
      <c r="K6" s="98" t="s">
        <v>17</v>
      </c>
      <c r="L6" s="98" t="s">
        <v>17</v>
      </c>
      <c r="M6" s="98" t="s">
        <v>17</v>
      </c>
      <c r="N6" s="98" t="s">
        <v>17</v>
      </c>
      <c r="O6" s="98" t="s">
        <v>17</v>
      </c>
      <c r="P6" s="98" t="s">
        <v>17</v>
      </c>
      <c r="Q6" s="98" t="s">
        <v>17</v>
      </c>
      <c r="R6" s="98" t="s">
        <v>17</v>
      </c>
      <c r="S6" s="98" t="s">
        <v>17</v>
      </c>
      <c r="T6" s="98" t="s">
        <v>17</v>
      </c>
      <c r="U6" s="98" t="s">
        <v>17</v>
      </c>
      <c r="V6" s="98" t="s">
        <v>17</v>
      </c>
      <c r="W6" s="98" t="s">
        <v>17</v>
      </c>
      <c r="X6" s="98" t="s">
        <v>17</v>
      </c>
      <c r="Y6" s="98" t="s">
        <v>17</v>
      </c>
      <c r="Z6" s="98" t="s">
        <v>17</v>
      </c>
      <c r="AA6" s="98" t="s">
        <v>17</v>
      </c>
      <c r="AB6" s="98" t="s">
        <v>17</v>
      </c>
      <c r="AC6" s="98" t="s">
        <v>17</v>
      </c>
      <c r="AD6" s="98" t="s">
        <v>17</v>
      </c>
      <c r="AE6" s="98" t="s">
        <v>17</v>
      </c>
    </row>
    <row r="7" spans="1:31" ht="14.5">
      <c r="A7" s="99" t="s">
        <v>22</v>
      </c>
      <c r="B7" s="98" t="s">
        <v>23</v>
      </c>
      <c r="C7" s="99" t="s">
        <v>123</v>
      </c>
      <c r="D7" s="1" t="s">
        <v>124</v>
      </c>
      <c r="E7" s="1" t="s">
        <v>137</v>
      </c>
      <c r="F7" s="1" t="s">
        <v>138</v>
      </c>
      <c r="G7" s="1" t="s">
        <v>139</v>
      </c>
      <c r="H7" s="1" t="s">
        <v>140</v>
      </c>
      <c r="I7" s="1" t="s">
        <v>141</v>
      </c>
      <c r="J7" s="1" t="s">
        <v>142</v>
      </c>
      <c r="K7" s="1" t="s">
        <v>143</v>
      </c>
      <c r="L7" s="1" t="s">
        <v>144</v>
      </c>
      <c r="M7" s="1" t="s">
        <v>145</v>
      </c>
      <c r="N7" s="1" t="s">
        <v>146</v>
      </c>
      <c r="O7" s="1" t="s">
        <v>147</v>
      </c>
      <c r="P7" s="1" t="s">
        <v>148</v>
      </c>
      <c r="Q7" s="1" t="s">
        <v>149</v>
      </c>
      <c r="R7" s="1" t="s">
        <v>150</v>
      </c>
      <c r="S7" s="1" t="s">
        <v>151</v>
      </c>
      <c r="T7" s="1" t="s">
        <v>152</v>
      </c>
      <c r="U7" s="1" t="s">
        <v>153</v>
      </c>
      <c r="V7" s="1" t="s">
        <v>154</v>
      </c>
      <c r="W7" s="1" t="s">
        <v>155</v>
      </c>
      <c r="X7" s="1" t="s">
        <v>156</v>
      </c>
      <c r="Y7" s="1" t="s">
        <v>157</v>
      </c>
      <c r="Z7" s="1" t="s">
        <v>158</v>
      </c>
      <c r="AA7" s="1" t="s">
        <v>159</v>
      </c>
      <c r="AB7" s="1" t="s">
        <v>160</v>
      </c>
      <c r="AC7" s="1" t="s">
        <v>161</v>
      </c>
      <c r="AD7" s="1" t="s">
        <v>162</v>
      </c>
      <c r="AE7" s="1" t="s">
        <v>163</v>
      </c>
    </row>
    <row r="8" spans="1:31">
      <c r="A8" s="98" t="s">
        <v>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</row>
    <row r="9" spans="1:31">
      <c r="A9" s="100" t="s">
        <v>290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</row>
    <row r="10" spans="1:31">
      <c r="A10" s="100" t="s">
        <v>291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 spans="1:31">
      <c r="A11" s="101" t="s">
        <v>286</v>
      </c>
      <c r="B11" s="100" t="s">
        <v>287</v>
      </c>
      <c r="C11" s="102" t="s">
        <v>288</v>
      </c>
      <c r="D11" s="102" t="s">
        <v>289</v>
      </c>
      <c r="E11" s="105" t="s">
        <v>164</v>
      </c>
      <c r="F11" s="105" t="s">
        <v>165</v>
      </c>
      <c r="G11" s="105" t="s">
        <v>166</v>
      </c>
      <c r="H11" s="105" t="s">
        <v>167</v>
      </c>
      <c r="I11" s="105" t="s">
        <v>168</v>
      </c>
      <c r="J11" s="105" t="s">
        <v>169</v>
      </c>
      <c r="K11" s="105" t="s">
        <v>170</v>
      </c>
      <c r="L11" s="105" t="s">
        <v>171</v>
      </c>
      <c r="M11" s="105" t="s">
        <v>172</v>
      </c>
      <c r="N11" s="105" t="s">
        <v>173</v>
      </c>
      <c r="O11" s="105" t="s">
        <v>174</v>
      </c>
      <c r="P11" s="105" t="s">
        <v>175</v>
      </c>
      <c r="Q11" s="105" t="s">
        <v>176</v>
      </c>
      <c r="R11" s="105" t="s">
        <v>177</v>
      </c>
      <c r="S11" s="105" t="s">
        <v>178</v>
      </c>
      <c r="T11" s="105" t="s">
        <v>179</v>
      </c>
      <c r="U11" s="105" t="s">
        <v>180</v>
      </c>
      <c r="V11" s="105" t="s">
        <v>181</v>
      </c>
      <c r="W11" s="105" t="s">
        <v>182</v>
      </c>
      <c r="X11" s="105" t="s">
        <v>183</v>
      </c>
      <c r="Y11" s="105" t="s">
        <v>184</v>
      </c>
      <c r="Z11" s="105" t="s">
        <v>185</v>
      </c>
      <c r="AA11" s="105" t="s">
        <v>186</v>
      </c>
      <c r="AB11" s="105" t="s">
        <v>187</v>
      </c>
      <c r="AC11" s="105" t="s">
        <v>188</v>
      </c>
      <c r="AD11" s="105" t="s">
        <v>189</v>
      </c>
      <c r="AE11" s="105" t="s">
        <v>190</v>
      </c>
    </row>
    <row r="12" spans="1:31">
      <c r="A12" s="101" t="s">
        <v>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</row>
    <row r="13" spans="1:31">
      <c r="A13" s="100" t="s">
        <v>3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</row>
  </sheetData>
  <hyperlinks>
    <hyperlink ref="D7" r:id="rId1" location="hasMSURate//" xr:uid="{00000000-0004-0000-0000-000000000000}"/>
    <hyperlink ref="C7" r:id="rId2" location="hasDieCastingStation//" xr:uid="{00000000-0004-0000-0000-000001000000}"/>
    <hyperlink ref="A7" r:id="rId3" location="DieCastingProcess//" xr:uid="{00000000-0004-0000-0000-000002000000}"/>
    <hyperlink ref="E7" r:id="rId4" location="toolingMaterialCostMoldBase//" xr:uid="{00000000-0004-0000-0000-000003000000}"/>
    <hyperlink ref="F7" r:id="rId5" location="toolingMaterialCostStationaryCore//" xr:uid="{00000000-0004-0000-0000-000004000000}"/>
    <hyperlink ref="G7" r:id="rId6" location="toolingMaterialCostMovableCore//" xr:uid="{00000000-0004-0000-0000-000005000000}"/>
    <hyperlink ref="H7" r:id="rId7" location="toolingMaterialCostSlideCore//" xr:uid="{00000000-0004-0000-0000-000006000000}"/>
    <hyperlink ref="I7" r:id="rId8" location="toolingMaterialCostAssemblyPart//" xr:uid="{00000000-0004-0000-0000-000007000000}"/>
    <hyperlink ref="J7" r:id="rId9" location="toolingMaterialCostHeatTreatment//" xr:uid="{00000000-0004-0000-0000-000008000000}"/>
    <hyperlink ref="K7" r:id="rId10" location="toolingMaterialCostElectrode//" xr:uid="{00000000-0004-0000-0000-000009000000}"/>
    <hyperlink ref="L7" r:id="rId11" location="toolingMaterialCostNormalStandards//" xr:uid="{00000000-0004-0000-0000-00000A000000}"/>
    <hyperlink ref="M7" r:id="rId12" location="toolingMaterialCostEJPin//" xr:uid="{00000000-0004-0000-0000-00000B000000}"/>
    <hyperlink ref="N7" r:id="rId13" location="toolingMaterialCostStandard//" xr:uid="{00000000-0004-0000-0000-00000C000000}"/>
    <hyperlink ref="O7" r:id="rId14" location="toolingMaterialCostCyclinder//" xr:uid="{00000000-0004-0000-0000-00000D000000}"/>
    <hyperlink ref="P7" r:id="rId15" location="toolingMaterialCostCoating//" xr:uid="{00000000-0004-0000-0000-00000E000000}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10" sqref="A10"/>
    </sheetView>
  </sheetViews>
  <sheetFormatPr defaultColWidth="10.7265625" defaultRowHeight="14"/>
  <cols>
    <col min="1" max="2" width="10.7265625" style="85"/>
    <col min="3" max="3" width="20.7265625" style="85" customWidth="1"/>
    <col min="4" max="4" width="24.08984375" style="85" customWidth="1"/>
    <col min="5" max="5" width="20.7265625" style="85" customWidth="1"/>
    <col min="6" max="10" width="10.7265625" style="85"/>
    <col min="11" max="11" width="18" style="85" customWidth="1"/>
    <col min="12" max="12" width="15.6328125" style="85" customWidth="1"/>
    <col min="13" max="13" width="10.7265625" style="85"/>
    <col min="14" max="14" width="23.453125" style="85" customWidth="1"/>
    <col min="15" max="16384" width="10.7265625" style="85"/>
  </cols>
  <sheetData>
    <row r="1" spans="1:13" s="79" customFormat="1">
      <c r="A1" s="78" t="s">
        <v>1</v>
      </c>
      <c r="B1" s="78" t="s">
        <v>0</v>
      </c>
      <c r="C1" s="91" t="s">
        <v>106</v>
      </c>
      <c r="D1" s="91" t="s">
        <v>107</v>
      </c>
      <c r="E1" s="91" t="s">
        <v>108</v>
      </c>
      <c r="F1" s="92" t="s">
        <v>109</v>
      </c>
      <c r="G1" s="91" t="s">
        <v>110</v>
      </c>
      <c r="H1" s="80" t="s">
        <v>112</v>
      </c>
      <c r="I1" s="91" t="s">
        <v>111</v>
      </c>
      <c r="J1" s="81" t="s">
        <v>113</v>
      </c>
      <c r="K1" s="81" t="s">
        <v>114</v>
      </c>
      <c r="L1" s="81" t="s">
        <v>115</v>
      </c>
      <c r="M1" s="81" t="s">
        <v>116</v>
      </c>
    </row>
    <row r="2" spans="1:13" s="79" customFormat="1">
      <c r="A2" s="82" t="s">
        <v>2</v>
      </c>
      <c r="B2" s="83"/>
      <c r="C2" s="93"/>
      <c r="D2" s="93"/>
      <c r="E2" s="93"/>
      <c r="F2" s="94"/>
      <c r="G2" s="93"/>
      <c r="H2" s="83"/>
      <c r="I2" s="93"/>
      <c r="J2" s="83"/>
      <c r="K2" s="83"/>
      <c r="L2" s="83"/>
      <c r="M2" s="83"/>
    </row>
    <row r="3" spans="1:13" s="79" customFormat="1">
      <c r="A3" s="82" t="s">
        <v>4</v>
      </c>
      <c r="B3" s="83"/>
      <c r="C3" s="93"/>
      <c r="D3" s="93"/>
      <c r="E3" s="93"/>
      <c r="F3" s="94"/>
      <c r="G3" s="93"/>
      <c r="H3" s="83"/>
      <c r="I3" s="93"/>
      <c r="J3" s="83"/>
      <c r="K3" s="83"/>
      <c r="L3" s="83"/>
      <c r="M3" s="83"/>
    </row>
    <row r="4" spans="1:13">
      <c r="A4" s="84" t="s">
        <v>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>
      <c r="A5" s="84" t="s">
        <v>6</v>
      </c>
      <c r="B5" s="84" t="s">
        <v>6</v>
      </c>
      <c r="C5" s="84" t="s">
        <v>6</v>
      </c>
      <c r="D5" s="84" t="s">
        <v>6</v>
      </c>
      <c r="E5" s="84" t="s">
        <v>6</v>
      </c>
      <c r="F5" s="84" t="s">
        <v>15</v>
      </c>
      <c r="G5" s="84" t="s">
        <v>15</v>
      </c>
      <c r="H5" s="84" t="s">
        <v>15</v>
      </c>
      <c r="I5" s="84" t="s">
        <v>15</v>
      </c>
      <c r="J5" s="84" t="s">
        <v>6</v>
      </c>
      <c r="K5" s="84" t="s">
        <v>6</v>
      </c>
      <c r="L5" s="84" t="s">
        <v>6</v>
      </c>
      <c r="M5" s="84" t="s">
        <v>6</v>
      </c>
    </row>
    <row r="6" spans="1:13">
      <c r="A6" s="84" t="s">
        <v>7</v>
      </c>
      <c r="B6" s="84" t="s">
        <v>20</v>
      </c>
      <c r="C6" s="84" t="s">
        <v>12</v>
      </c>
      <c r="D6" s="84" t="s">
        <v>10</v>
      </c>
      <c r="E6" s="84" t="s">
        <v>17</v>
      </c>
      <c r="F6" s="84" t="s">
        <v>17</v>
      </c>
      <c r="G6" s="84" t="s">
        <v>11</v>
      </c>
      <c r="H6" s="84" t="s">
        <v>17</v>
      </c>
      <c r="I6" s="84" t="s">
        <v>17</v>
      </c>
      <c r="J6" s="84" t="s">
        <v>12</v>
      </c>
      <c r="K6" s="84" t="s">
        <v>17</v>
      </c>
      <c r="L6" s="84" t="s">
        <v>17</v>
      </c>
      <c r="M6" s="84" t="s">
        <v>17</v>
      </c>
    </row>
    <row r="7" spans="1:13" ht="14.5">
      <c r="A7" s="86" t="s">
        <v>8</v>
      </c>
      <c r="B7" s="84" t="s">
        <v>21</v>
      </c>
      <c r="C7" s="86" t="s">
        <v>13</v>
      </c>
      <c r="D7" s="86" t="s">
        <v>14</v>
      </c>
      <c r="E7" s="86" t="s">
        <v>117</v>
      </c>
      <c r="F7" s="86" t="s">
        <v>18</v>
      </c>
      <c r="G7" s="86" t="s">
        <v>19</v>
      </c>
      <c r="H7" s="86" t="s">
        <v>118</v>
      </c>
      <c r="I7" s="1" t="s">
        <v>298</v>
      </c>
      <c r="J7" s="86" t="s">
        <v>16</v>
      </c>
      <c r="K7" s="1" t="s">
        <v>299</v>
      </c>
      <c r="L7" s="86" t="s">
        <v>119</v>
      </c>
      <c r="M7" s="86" t="s">
        <v>120</v>
      </c>
    </row>
    <row r="8" spans="1:13">
      <c r="A8" s="84" t="s">
        <v>9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>
      <c r="A9" s="100" t="s">
        <v>296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</row>
    <row r="10" spans="1:13">
      <c r="A10" s="88" t="s">
        <v>292</v>
      </c>
      <c r="B10" s="87" t="s">
        <v>293</v>
      </c>
      <c r="C10" s="89" t="s">
        <v>191</v>
      </c>
      <c r="D10" s="90" t="s">
        <v>192</v>
      </c>
      <c r="E10" s="90" t="s">
        <v>193</v>
      </c>
      <c r="F10" s="90" t="s">
        <v>194</v>
      </c>
      <c r="G10" s="90" t="s">
        <v>195</v>
      </c>
      <c r="H10" s="87" t="s">
        <v>196</v>
      </c>
      <c r="I10" s="90" t="s">
        <v>197</v>
      </c>
      <c r="J10" s="89" t="s">
        <v>198</v>
      </c>
      <c r="K10" s="87" t="s">
        <v>199</v>
      </c>
      <c r="L10" s="87" t="s">
        <v>200</v>
      </c>
      <c r="M10" s="87" t="s">
        <v>201</v>
      </c>
    </row>
    <row r="11" spans="1:13">
      <c r="A11" s="87" t="s">
        <v>3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</row>
  </sheetData>
  <hyperlinks>
    <hyperlink ref="I7" r:id="rId1" location="emcsProcessPartsPerTime//" xr:uid="{00000000-0004-0000-0100-000000000000}"/>
    <hyperlink ref="G7" r:id="rId2" location="metalStampingWidth//" xr:uid="{00000000-0004-0000-0100-000001000000}"/>
    <hyperlink ref="E7" r:id="rId3" location="metalStampingDensityOther//" xr:uid="{00000000-0004-0000-0100-000002000000}"/>
    <hyperlink ref="D7" r:id="rId4" location="metalStampingProposedTypeOther//" xr:uid="{00000000-0004-0000-0100-000003000000}"/>
    <hyperlink ref="C7" r:id="rId5" location="hasMaterialSpecification//" xr:uid="{00000000-0004-0000-0100-000004000000}"/>
    <hyperlink ref="A7" r:id="rId6" location="MetalStamping//" xr:uid="{00000000-0004-0000-0100-000005000000}"/>
    <hyperlink ref="J7" r:id="rId7" location="hasMaterialType//" xr:uid="{00000000-0004-0000-0100-000006000000}"/>
    <hyperlink ref="K7" r:id="rId8" location="emcsPlasticMoldingRunner//" xr:uid="{00000000-0004-0000-0100-000007000000}"/>
    <hyperlink ref="L7" r:id="rId9" location="dcMaterialInputOverflowWtPerPc//" xr:uid="{00000000-0004-0000-0100-000008000000}"/>
    <hyperlink ref="M7" r:id="rId10" location="metalStampingPartVolume//" xr:uid="{00000000-0004-0000-0100-000009000000}"/>
    <hyperlink ref="H7" r:id="rId11" location="metalStampingStripLength//" xr:uid="{00000000-0004-0000-0100-00000A000000}"/>
  </hyperlinks>
  <pageMargins left="0.7" right="0.7" top="0.75" bottom="0.75" header="0.3" footer="0.3"/>
  <pageSetup orientation="portrait" horizontalDpi="300" verticalDpi="30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defaultRowHeight="14"/>
  <sheetData>
    <row r="1" spans="1:1">
      <c r="A1" s="66" t="s">
        <v>294</v>
      </c>
    </row>
    <row r="2" spans="1:1">
      <c r="A2" s="66"/>
    </row>
    <row r="3" spans="1:1">
      <c r="A3" s="6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4"/>
  <sheetViews>
    <sheetView tabSelected="1" topLeftCell="A7" workbookViewId="0">
      <selection activeCell="D9" sqref="D9"/>
    </sheetView>
  </sheetViews>
  <sheetFormatPr defaultRowHeight="14"/>
  <sheetData>
    <row r="1" spans="1:21" ht="69.75" customHeight="1">
      <c r="A1" s="106" t="s">
        <v>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2"/>
    </row>
    <row r="2" spans="1:21" ht="15.75" customHeight="1">
      <c r="A2" s="108" t="s">
        <v>98</v>
      </c>
      <c r="B2" s="108"/>
      <c r="C2" s="108"/>
      <c r="D2" s="108"/>
      <c r="E2" s="108"/>
      <c r="F2" s="108"/>
      <c r="G2" s="108" t="s">
        <v>99</v>
      </c>
      <c r="H2" s="108"/>
      <c r="I2" s="108"/>
      <c r="J2" s="108"/>
      <c r="K2" s="108"/>
      <c r="L2" s="110"/>
      <c r="M2" s="108"/>
      <c r="N2" s="108"/>
      <c r="O2" s="108"/>
      <c r="P2" s="108"/>
      <c r="Q2" s="2"/>
    </row>
    <row r="3" spans="1:21" ht="30" customHeight="1" thickBo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108"/>
      <c r="N3" s="108"/>
      <c r="O3" s="108"/>
      <c r="P3" s="108"/>
      <c r="Q3" s="2"/>
    </row>
    <row r="4" spans="1:21" ht="70" thickTop="1" thickBot="1">
      <c r="A4" s="111" t="s">
        <v>25</v>
      </c>
      <c r="B4" s="112"/>
      <c r="C4" s="112"/>
      <c r="D4" s="113" t="s">
        <v>100</v>
      </c>
      <c r="E4" s="113"/>
      <c r="F4" s="114"/>
      <c r="G4" s="115" t="s">
        <v>26</v>
      </c>
      <c r="H4" s="116"/>
      <c r="I4" s="117" t="s">
        <v>101</v>
      </c>
      <c r="J4" s="117"/>
      <c r="K4" s="118"/>
      <c r="L4" s="3"/>
      <c r="M4" s="4" t="s">
        <v>27</v>
      </c>
      <c r="N4" s="75" t="s">
        <v>202</v>
      </c>
      <c r="O4" s="5" t="s">
        <v>97</v>
      </c>
      <c r="P4" s="76" t="s">
        <v>300</v>
      </c>
      <c r="Q4" s="6"/>
    </row>
    <row r="5" spans="1:21" ht="81" thickTop="1">
      <c r="A5" s="119" t="s">
        <v>28</v>
      </c>
      <c r="B5" s="120"/>
      <c r="C5" s="120"/>
      <c r="D5" s="121" t="s">
        <v>203</v>
      </c>
      <c r="E5" s="121"/>
      <c r="F5" s="122"/>
      <c r="G5" s="123" t="s">
        <v>29</v>
      </c>
      <c r="H5" s="124"/>
      <c r="I5" s="117" t="s">
        <v>204</v>
      </c>
      <c r="J5" s="117"/>
      <c r="K5" s="118"/>
      <c r="L5" s="7"/>
      <c r="M5" s="8" t="s">
        <v>30</v>
      </c>
      <c r="N5" s="9" t="s">
        <v>205</v>
      </c>
      <c r="O5" s="10" t="s">
        <v>31</v>
      </c>
      <c r="P5" s="76" t="s">
        <v>206</v>
      </c>
      <c r="Q5" s="2"/>
    </row>
    <row r="6" spans="1:21" ht="58.5">
      <c r="A6" s="125" t="s">
        <v>32</v>
      </c>
      <c r="B6" s="126"/>
      <c r="C6" s="126"/>
      <c r="D6" s="126" t="s">
        <v>33</v>
      </c>
      <c r="E6" s="126"/>
      <c r="F6" s="60"/>
      <c r="G6" s="126" t="s">
        <v>34</v>
      </c>
      <c r="H6" s="127"/>
      <c r="I6" s="12" t="s">
        <v>35</v>
      </c>
      <c r="J6" s="12" t="s">
        <v>36</v>
      </c>
      <c r="K6" s="13" t="s">
        <v>37</v>
      </c>
      <c r="L6" s="7"/>
      <c r="M6" s="8" t="s">
        <v>104</v>
      </c>
      <c r="N6" s="14" t="s">
        <v>295</v>
      </c>
      <c r="O6" s="10" t="s">
        <v>38</v>
      </c>
      <c r="P6" s="11" t="e">
        <f ca="1">(P5*D9)+N6+N7</f>
        <v>#VALUE!</v>
      </c>
      <c r="Q6" s="2"/>
    </row>
    <row r="7" spans="1:21" ht="24" customHeight="1">
      <c r="A7" s="125"/>
      <c r="B7" s="126"/>
      <c r="C7" s="126"/>
      <c r="D7" s="128" t="s">
        <v>39</v>
      </c>
      <c r="E7" s="129"/>
      <c r="F7" s="60"/>
      <c r="G7" s="127"/>
      <c r="H7" s="127"/>
      <c r="I7" s="61"/>
      <c r="J7" s="61"/>
      <c r="K7" s="62"/>
      <c r="L7" s="15"/>
      <c r="M7" s="8" t="s">
        <v>105</v>
      </c>
      <c r="N7" s="14" t="s">
        <v>207</v>
      </c>
      <c r="O7" s="16"/>
      <c r="P7" s="17"/>
      <c r="Q7" s="2"/>
    </row>
    <row r="8" spans="1:21" ht="70">
      <c r="A8" s="125" t="s">
        <v>40</v>
      </c>
      <c r="B8" s="126"/>
      <c r="C8" s="126"/>
      <c r="D8" s="12" t="s">
        <v>41</v>
      </c>
      <c r="E8" s="12"/>
      <c r="F8" s="12"/>
      <c r="G8" s="126" t="s">
        <v>42</v>
      </c>
      <c r="H8" s="126"/>
      <c r="I8" s="61"/>
      <c r="J8" s="61"/>
      <c r="K8" s="62"/>
      <c r="L8" s="7"/>
      <c r="M8" s="18" t="s">
        <v>43</v>
      </c>
      <c r="N8" s="20" t="s">
        <v>208</v>
      </c>
      <c r="O8" s="19" t="s">
        <v>44</v>
      </c>
      <c r="P8" s="20" t="s">
        <v>209</v>
      </c>
      <c r="Q8" s="2"/>
      <c r="U8" s="77"/>
    </row>
    <row r="9" spans="1:21" ht="81" thickBot="1">
      <c r="A9" s="125"/>
      <c r="B9" s="126"/>
      <c r="C9" s="126"/>
      <c r="D9" s="9" t="s">
        <v>297</v>
      </c>
      <c r="E9" s="9" t="s">
        <v>307</v>
      </c>
      <c r="F9" s="50"/>
      <c r="G9" s="126"/>
      <c r="H9" s="126"/>
      <c r="I9" s="63"/>
      <c r="J9" s="63"/>
      <c r="K9" s="64"/>
      <c r="L9" s="21"/>
      <c r="M9" s="22" t="s">
        <v>45</v>
      </c>
      <c r="N9" s="65"/>
      <c r="O9" s="23" t="s">
        <v>46</v>
      </c>
      <c r="P9" s="24" t="s">
        <v>210</v>
      </c>
      <c r="Q9" s="2"/>
    </row>
    <row r="10" spans="1:21" ht="16" thickTop="1">
      <c r="A10" s="119" t="s">
        <v>47</v>
      </c>
      <c r="B10" s="130"/>
      <c r="C10" s="130"/>
      <c r="D10" s="47"/>
      <c r="E10" s="47"/>
      <c r="F10" s="48"/>
      <c r="G10" s="48"/>
      <c r="H10" s="47"/>
      <c r="I10" s="48"/>
      <c r="J10" s="48"/>
      <c r="K10" s="25" t="s">
        <v>48</v>
      </c>
      <c r="L10" s="21"/>
      <c r="M10" s="133" t="s">
        <v>49</v>
      </c>
      <c r="N10" s="134"/>
      <c r="O10" s="134"/>
      <c r="P10" s="135"/>
      <c r="Q10" s="2"/>
    </row>
    <row r="11" spans="1:21" ht="32" thickBot="1">
      <c r="A11" s="131"/>
      <c r="B11" s="132"/>
      <c r="C11" s="132"/>
      <c r="D11" s="49"/>
      <c r="E11" s="49"/>
      <c r="F11" s="49"/>
      <c r="G11" s="49"/>
      <c r="H11" s="49"/>
      <c r="I11" s="49"/>
      <c r="J11" s="49"/>
      <c r="K11" s="20" t="s">
        <v>211</v>
      </c>
      <c r="L11" s="21"/>
      <c r="M11" s="18" t="s">
        <v>50</v>
      </c>
      <c r="N11" s="26" t="s">
        <v>51</v>
      </c>
      <c r="O11" s="27" t="s">
        <v>52</v>
      </c>
      <c r="P11" s="28" t="s">
        <v>103</v>
      </c>
      <c r="Q11" s="2"/>
    </row>
    <row r="12" spans="1:21" ht="16.5" thickTop="1" thickBo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8"/>
      <c r="L12" s="21"/>
      <c r="M12" s="29" t="s">
        <v>53</v>
      </c>
      <c r="N12" s="56"/>
      <c r="O12" s="57"/>
      <c r="P12" s="51" t="s">
        <v>212</v>
      </c>
      <c r="Q12" s="2"/>
    </row>
    <row r="13" spans="1:21" ht="16" thickTop="1">
      <c r="A13" s="139" t="s">
        <v>54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35"/>
      <c r="L13" s="30"/>
      <c r="M13" s="29" t="s">
        <v>55</v>
      </c>
      <c r="N13" s="56"/>
      <c r="O13" s="57"/>
      <c r="P13" s="67" t="s">
        <v>213</v>
      </c>
      <c r="Q13" s="2"/>
    </row>
    <row r="14" spans="1:21" ht="35">
      <c r="A14" s="141" t="s">
        <v>56</v>
      </c>
      <c r="B14" s="142"/>
      <c r="C14" s="143"/>
      <c r="D14" s="144" t="s">
        <v>57</v>
      </c>
      <c r="E14" s="145"/>
      <c r="F14" s="144" t="s">
        <v>58</v>
      </c>
      <c r="G14" s="146"/>
      <c r="H14" s="31" t="s">
        <v>59</v>
      </c>
      <c r="I14" s="31" t="s">
        <v>60</v>
      </c>
      <c r="J14" s="147" t="s">
        <v>102</v>
      </c>
      <c r="K14" s="148"/>
      <c r="L14" s="32"/>
      <c r="M14" s="29" t="s">
        <v>61</v>
      </c>
      <c r="N14" s="56"/>
      <c r="O14" s="57"/>
      <c r="P14" s="67" t="s">
        <v>214</v>
      </c>
      <c r="Q14" s="2"/>
    </row>
    <row r="15" spans="1:21" ht="25.5" customHeight="1">
      <c r="A15" s="149" t="s">
        <v>62</v>
      </c>
      <c r="B15" s="150"/>
      <c r="C15" s="151"/>
      <c r="D15" s="152"/>
      <c r="E15" s="152"/>
      <c r="F15" s="153"/>
      <c r="G15" s="153"/>
      <c r="H15" s="52"/>
      <c r="I15" s="52"/>
      <c r="J15" s="154" t="s">
        <v>215</v>
      </c>
      <c r="K15" s="155"/>
      <c r="L15" s="33"/>
      <c r="M15" s="29" t="s">
        <v>63</v>
      </c>
      <c r="N15" s="56"/>
      <c r="O15" s="57"/>
      <c r="P15" s="67" t="s">
        <v>216</v>
      </c>
      <c r="Q15" s="2"/>
    </row>
    <row r="16" spans="1:21" ht="21" customHeight="1">
      <c r="A16" s="149" t="s">
        <v>64</v>
      </c>
      <c r="B16" s="150"/>
      <c r="C16" s="151"/>
      <c r="D16" s="152"/>
      <c r="E16" s="152"/>
      <c r="F16" s="153"/>
      <c r="G16" s="153"/>
      <c r="H16" s="52"/>
      <c r="I16" s="52"/>
      <c r="J16" s="154" t="s">
        <v>217</v>
      </c>
      <c r="K16" s="155"/>
      <c r="L16" s="33"/>
      <c r="M16" s="29" t="s">
        <v>65</v>
      </c>
      <c r="N16" s="56"/>
      <c r="O16" s="57"/>
      <c r="P16" s="67" t="s">
        <v>218</v>
      </c>
      <c r="Q16" s="2"/>
    </row>
    <row r="17" spans="1:17" ht="24" customHeight="1">
      <c r="A17" s="149" t="s">
        <v>66</v>
      </c>
      <c r="B17" s="150"/>
      <c r="C17" s="151"/>
      <c r="D17" s="152"/>
      <c r="E17" s="152"/>
      <c r="F17" s="153"/>
      <c r="G17" s="153"/>
      <c r="H17" s="52"/>
      <c r="I17" s="52"/>
      <c r="J17" s="154" t="s">
        <v>219</v>
      </c>
      <c r="K17" s="155"/>
      <c r="L17" s="33"/>
      <c r="M17" s="29" t="s">
        <v>67</v>
      </c>
      <c r="N17" s="56"/>
      <c r="O17" s="57"/>
      <c r="P17" s="67" t="s">
        <v>220</v>
      </c>
      <c r="Q17" s="2"/>
    </row>
    <row r="18" spans="1:17" ht="23.25" customHeight="1">
      <c r="A18" s="149" t="s">
        <v>68</v>
      </c>
      <c r="B18" s="150"/>
      <c r="C18" s="151"/>
      <c r="D18" s="156"/>
      <c r="E18" s="157"/>
      <c r="F18" s="153"/>
      <c r="G18" s="153"/>
      <c r="H18" s="52"/>
      <c r="I18" s="52"/>
      <c r="J18" s="154" t="s">
        <v>221</v>
      </c>
      <c r="K18" s="155"/>
      <c r="L18" s="33"/>
      <c r="M18" s="29" t="s">
        <v>69</v>
      </c>
      <c r="N18" s="56"/>
      <c r="O18" s="57"/>
      <c r="P18" s="67" t="s">
        <v>222</v>
      </c>
      <c r="Q18" s="2"/>
    </row>
    <row r="19" spans="1:17" ht="23.25" customHeight="1">
      <c r="A19" s="149" t="s">
        <v>70</v>
      </c>
      <c r="B19" s="150"/>
      <c r="C19" s="151"/>
      <c r="D19" s="156"/>
      <c r="E19" s="157"/>
      <c r="F19" s="158"/>
      <c r="G19" s="159"/>
      <c r="H19" s="52"/>
      <c r="I19" s="52"/>
      <c r="J19" s="154" t="s">
        <v>223</v>
      </c>
      <c r="K19" s="155"/>
      <c r="L19" s="33"/>
      <c r="M19" s="29" t="s">
        <v>71</v>
      </c>
      <c r="N19" s="56"/>
      <c r="O19" s="57"/>
      <c r="P19" s="67" t="s">
        <v>224</v>
      </c>
      <c r="Q19" s="2"/>
    </row>
    <row r="20" spans="1:17" ht="26.25" customHeight="1">
      <c r="A20" s="149" t="s">
        <v>72</v>
      </c>
      <c r="B20" s="150"/>
      <c r="C20" s="151"/>
      <c r="D20" s="160"/>
      <c r="E20" s="157"/>
      <c r="F20" s="160"/>
      <c r="G20" s="157"/>
      <c r="H20" s="52"/>
      <c r="I20" s="52"/>
      <c r="J20" s="154" t="s">
        <v>225</v>
      </c>
      <c r="K20" s="155"/>
      <c r="L20" s="33"/>
      <c r="M20" s="34" t="s">
        <v>73</v>
      </c>
      <c r="N20" s="56"/>
      <c r="O20" s="57"/>
      <c r="P20" s="67" t="s">
        <v>226</v>
      </c>
      <c r="Q20" s="2"/>
    </row>
    <row r="21" spans="1:17" ht="24.75" customHeight="1">
      <c r="A21" s="149" t="s">
        <v>74</v>
      </c>
      <c r="B21" s="150"/>
      <c r="C21" s="151"/>
      <c r="D21" s="152"/>
      <c r="E21" s="153"/>
      <c r="F21" s="153"/>
      <c r="G21" s="153"/>
      <c r="H21" s="52"/>
      <c r="I21" s="52"/>
      <c r="J21" s="154" t="s">
        <v>227</v>
      </c>
      <c r="K21" s="155"/>
      <c r="L21" s="33"/>
      <c r="M21" s="34" t="s">
        <v>75</v>
      </c>
      <c r="N21" s="56"/>
      <c r="O21" s="57"/>
      <c r="P21" s="67" t="s">
        <v>228</v>
      </c>
      <c r="Q21" s="2"/>
    </row>
    <row r="22" spans="1:17" ht="15.5">
      <c r="A22" s="149" t="s">
        <v>76</v>
      </c>
      <c r="B22" s="150"/>
      <c r="C22" s="151"/>
      <c r="D22" s="156"/>
      <c r="E22" s="157"/>
      <c r="F22" s="156"/>
      <c r="G22" s="157"/>
      <c r="H22" s="53"/>
      <c r="I22" s="54"/>
      <c r="J22" s="154" t="s">
        <v>229</v>
      </c>
      <c r="K22" s="155"/>
      <c r="L22" s="33"/>
      <c r="M22" s="29" t="s">
        <v>77</v>
      </c>
      <c r="N22" s="56"/>
      <c r="O22" s="57"/>
      <c r="P22" s="67" t="s">
        <v>230</v>
      </c>
      <c r="Q22" s="2"/>
    </row>
    <row r="23" spans="1:17" ht="21.75" customHeight="1">
      <c r="A23" s="149" t="s">
        <v>78</v>
      </c>
      <c r="B23" s="150"/>
      <c r="C23" s="151"/>
      <c r="D23" s="161"/>
      <c r="E23" s="157"/>
      <c r="F23" s="156"/>
      <c r="G23" s="157"/>
      <c r="H23" s="55"/>
      <c r="I23" s="52"/>
      <c r="J23" s="154" t="s">
        <v>231</v>
      </c>
      <c r="K23" s="155"/>
      <c r="L23" s="33"/>
      <c r="M23" s="29" t="s">
        <v>79</v>
      </c>
      <c r="N23" s="56"/>
      <c r="O23" s="57"/>
      <c r="P23" s="67" t="s">
        <v>232</v>
      </c>
      <c r="Q23" s="2"/>
    </row>
    <row r="24" spans="1:17" ht="23.25" customHeight="1">
      <c r="A24" s="149" t="s">
        <v>80</v>
      </c>
      <c r="B24" s="150"/>
      <c r="C24" s="151"/>
      <c r="D24" s="162"/>
      <c r="E24" s="159"/>
      <c r="F24" s="156"/>
      <c r="G24" s="157"/>
      <c r="H24" s="55"/>
      <c r="I24" s="52"/>
      <c r="J24" s="154" t="s">
        <v>233</v>
      </c>
      <c r="K24" s="155"/>
      <c r="L24" s="35"/>
      <c r="M24" s="29" t="s">
        <v>81</v>
      </c>
      <c r="N24" s="56"/>
      <c r="O24" s="57"/>
      <c r="P24" s="67" t="s">
        <v>234</v>
      </c>
      <c r="Q24" s="2"/>
    </row>
    <row r="25" spans="1:17" ht="23.5">
      <c r="A25" s="149" t="s">
        <v>82</v>
      </c>
      <c r="B25" s="150"/>
      <c r="C25" s="151"/>
      <c r="D25" s="162"/>
      <c r="E25" s="159"/>
      <c r="F25" s="158"/>
      <c r="G25" s="159"/>
      <c r="H25" s="55"/>
      <c r="I25" s="52"/>
      <c r="J25" s="154" t="s">
        <v>235</v>
      </c>
      <c r="K25" s="155"/>
      <c r="L25" s="35"/>
      <c r="M25" s="36" t="s">
        <v>83</v>
      </c>
      <c r="N25" s="58"/>
      <c r="O25" s="57"/>
      <c r="P25" s="67" t="s">
        <v>236</v>
      </c>
      <c r="Q25" s="2"/>
    </row>
    <row r="26" spans="1:17" ht="47">
      <c r="A26" s="163" t="s">
        <v>84</v>
      </c>
      <c r="B26" s="150"/>
      <c r="C26" s="151"/>
      <c r="D26" s="164"/>
      <c r="E26" s="165"/>
      <c r="F26" s="164"/>
      <c r="G26" s="165"/>
      <c r="H26" s="55"/>
      <c r="I26" s="52"/>
      <c r="J26" s="154" t="s">
        <v>237</v>
      </c>
      <c r="K26" s="155"/>
      <c r="L26" s="37"/>
      <c r="M26" s="36" t="s">
        <v>85</v>
      </c>
      <c r="N26" s="59"/>
      <c r="O26" s="57"/>
      <c r="P26" s="67" t="s">
        <v>238</v>
      </c>
      <c r="Q26" s="2"/>
    </row>
    <row r="27" spans="1:17" ht="16" thickBot="1">
      <c r="A27" s="166" t="s">
        <v>86</v>
      </c>
      <c r="B27" s="167"/>
      <c r="C27" s="167"/>
      <c r="D27" s="168"/>
      <c r="E27" s="168"/>
      <c r="F27" s="38"/>
      <c r="G27" s="38"/>
      <c r="H27" s="39"/>
      <c r="I27" s="169" t="s">
        <v>301</v>
      </c>
      <c r="J27" s="170"/>
      <c r="K27" s="171"/>
      <c r="L27" s="40"/>
      <c r="M27" s="172" t="s">
        <v>87</v>
      </c>
      <c r="N27" s="173"/>
      <c r="O27" s="174" t="s">
        <v>302</v>
      </c>
      <c r="P27" s="175"/>
      <c r="Q27" s="2"/>
    </row>
    <row r="28" spans="1:17" ht="16" thickTop="1">
      <c r="A28" s="176" t="s">
        <v>88</v>
      </c>
      <c r="B28" s="177"/>
      <c r="C28" s="177"/>
      <c r="D28" s="177"/>
      <c r="E28" s="177"/>
      <c r="F28" s="178" t="s">
        <v>89</v>
      </c>
      <c r="G28" s="178"/>
      <c r="H28" s="178"/>
      <c r="I28" s="178"/>
      <c r="J28" s="178"/>
      <c r="K28" s="178"/>
      <c r="L28" s="179"/>
      <c r="M28" s="180" t="s">
        <v>303</v>
      </c>
      <c r="N28" s="181"/>
      <c r="O28" s="181"/>
      <c r="P28" s="182"/>
      <c r="Q28" s="2"/>
    </row>
    <row r="29" spans="1:17" ht="15.5">
      <c r="A29" s="190" t="s">
        <v>90</v>
      </c>
      <c r="B29" s="191"/>
      <c r="C29" s="191"/>
      <c r="D29" s="191"/>
      <c r="E29" s="191"/>
      <c r="F29" s="192" t="s">
        <v>91</v>
      </c>
      <c r="G29" s="192"/>
      <c r="H29" s="192"/>
      <c r="I29" s="192"/>
      <c r="J29" s="41"/>
      <c r="K29" s="70" t="s">
        <v>282</v>
      </c>
      <c r="L29" s="42"/>
      <c r="M29" s="193" t="s">
        <v>304</v>
      </c>
      <c r="N29" s="194"/>
      <c r="O29" s="194"/>
      <c r="P29" s="195"/>
      <c r="Q29" s="2"/>
    </row>
    <row r="30" spans="1:17" ht="15.5">
      <c r="A30" s="196" t="s">
        <v>92</v>
      </c>
      <c r="B30" s="197"/>
      <c r="C30" s="197"/>
      <c r="D30" s="197"/>
      <c r="E30" s="197"/>
      <c r="F30" s="192" t="s">
        <v>91</v>
      </c>
      <c r="G30" s="192"/>
      <c r="H30" s="192"/>
      <c r="I30" s="192"/>
      <c r="J30" s="41"/>
      <c r="K30" s="71" t="s">
        <v>283</v>
      </c>
      <c r="L30" s="42"/>
      <c r="M30" s="193" t="s">
        <v>305</v>
      </c>
      <c r="N30" s="194"/>
      <c r="O30" s="194"/>
      <c r="P30" s="195"/>
      <c r="Q30" s="2"/>
    </row>
    <row r="31" spans="1:17" ht="16" thickBot="1">
      <c r="A31" s="183" t="s">
        <v>93</v>
      </c>
      <c r="B31" s="184"/>
      <c r="C31" s="184"/>
      <c r="D31" s="184"/>
      <c r="E31" s="184"/>
      <c r="F31" s="185" t="s">
        <v>94</v>
      </c>
      <c r="G31" s="185"/>
      <c r="H31" s="185"/>
      <c r="I31" s="185"/>
      <c r="J31" s="185"/>
      <c r="K31" s="185"/>
      <c r="L31" s="186"/>
      <c r="M31" s="187" t="s">
        <v>306</v>
      </c>
      <c r="N31" s="188"/>
      <c r="O31" s="188"/>
      <c r="P31" s="189"/>
      <c r="Q31" s="2"/>
    </row>
    <row r="32" spans="1:17" ht="16" thickTop="1">
      <c r="A32" s="43" t="s">
        <v>95</v>
      </c>
      <c r="B32" s="44"/>
      <c r="C32" s="44"/>
      <c r="D32" s="45" t="s">
        <v>96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6"/>
      <c r="Q32" s="2"/>
    </row>
    <row r="34" spans="1:1">
      <c r="A34" s="66"/>
    </row>
  </sheetData>
  <mergeCells count="92">
    <mergeCell ref="A31:E31"/>
    <mergeCell ref="F31:L31"/>
    <mergeCell ref="M31:P31"/>
    <mergeCell ref="A29:E29"/>
    <mergeCell ref="F29:I29"/>
    <mergeCell ref="M29:P29"/>
    <mergeCell ref="A30:E30"/>
    <mergeCell ref="F30:I30"/>
    <mergeCell ref="M30:P30"/>
    <mergeCell ref="A27:E27"/>
    <mergeCell ref="I27:K27"/>
    <mergeCell ref="M27:N27"/>
    <mergeCell ref="O27:P27"/>
    <mergeCell ref="A28:E28"/>
    <mergeCell ref="F28:L28"/>
    <mergeCell ref="M28:P28"/>
    <mergeCell ref="A25:C25"/>
    <mergeCell ref="D25:E25"/>
    <mergeCell ref="F25:G25"/>
    <mergeCell ref="J25:K25"/>
    <mergeCell ref="A26:C26"/>
    <mergeCell ref="D26:E26"/>
    <mergeCell ref="F26:G26"/>
    <mergeCell ref="J26:K26"/>
    <mergeCell ref="A23:C23"/>
    <mergeCell ref="D23:E23"/>
    <mergeCell ref="F23:G23"/>
    <mergeCell ref="J23:K23"/>
    <mergeCell ref="A24:C24"/>
    <mergeCell ref="D24:E24"/>
    <mergeCell ref="F24:G24"/>
    <mergeCell ref="J24:K24"/>
    <mergeCell ref="A21:C21"/>
    <mergeCell ref="D21:E21"/>
    <mergeCell ref="F21:G21"/>
    <mergeCell ref="J21:K21"/>
    <mergeCell ref="A22:C22"/>
    <mergeCell ref="D22:E22"/>
    <mergeCell ref="F22:G22"/>
    <mergeCell ref="J22:K22"/>
    <mergeCell ref="A19:C19"/>
    <mergeCell ref="D19:E19"/>
    <mergeCell ref="F19:G19"/>
    <mergeCell ref="J19:K19"/>
    <mergeCell ref="A20:C20"/>
    <mergeCell ref="D20:E20"/>
    <mergeCell ref="F20:G20"/>
    <mergeCell ref="J20:K20"/>
    <mergeCell ref="A17:C17"/>
    <mergeCell ref="D17:E17"/>
    <mergeCell ref="F17:G17"/>
    <mergeCell ref="J17:K17"/>
    <mergeCell ref="A18:C18"/>
    <mergeCell ref="D18:E18"/>
    <mergeCell ref="F18:G18"/>
    <mergeCell ref="J18:K18"/>
    <mergeCell ref="A15:C15"/>
    <mergeCell ref="D15:E15"/>
    <mergeCell ref="F15:G15"/>
    <mergeCell ref="J15:K15"/>
    <mergeCell ref="A16:C16"/>
    <mergeCell ref="D16:E16"/>
    <mergeCell ref="F16:G16"/>
    <mergeCell ref="J16:K16"/>
    <mergeCell ref="A10:C11"/>
    <mergeCell ref="M10:P10"/>
    <mergeCell ref="A12:K12"/>
    <mergeCell ref="A13:K13"/>
    <mergeCell ref="A14:C14"/>
    <mergeCell ref="D14:E14"/>
    <mergeCell ref="F14:G14"/>
    <mergeCell ref="J14:K14"/>
    <mergeCell ref="A6:C7"/>
    <mergeCell ref="D6:E6"/>
    <mergeCell ref="G6:H7"/>
    <mergeCell ref="D7:E7"/>
    <mergeCell ref="A8:C9"/>
    <mergeCell ref="G8:H9"/>
    <mergeCell ref="A4:C4"/>
    <mergeCell ref="D4:F4"/>
    <mergeCell ref="G4:H4"/>
    <mergeCell ref="I4:K4"/>
    <mergeCell ref="A5:C5"/>
    <mergeCell ref="D5:F5"/>
    <mergeCell ref="G5:H5"/>
    <mergeCell ref="I5:K5"/>
    <mergeCell ref="A1:P1"/>
    <mergeCell ref="A2:F3"/>
    <mergeCell ref="G2:K3"/>
    <mergeCell ref="L2:L3"/>
    <mergeCell ref="M2:N3"/>
    <mergeCell ref="O2:P3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workbookViewId="0">
      <selection activeCell="A2" sqref="A2:F3"/>
    </sheetView>
  </sheetViews>
  <sheetFormatPr defaultRowHeight="14"/>
  <sheetData>
    <row r="1" spans="1:21" ht="69.75" customHeight="1">
      <c r="A1" s="106" t="s">
        <v>24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2"/>
    </row>
    <row r="2" spans="1:21" ht="15.75" customHeight="1">
      <c r="A2" s="108" t="s">
        <v>98</v>
      </c>
      <c r="B2" s="108"/>
      <c r="C2" s="108"/>
      <c r="D2" s="108"/>
      <c r="E2" s="108"/>
      <c r="F2" s="108"/>
      <c r="G2" s="108" t="s">
        <v>99</v>
      </c>
      <c r="H2" s="108"/>
      <c r="I2" s="108"/>
      <c r="J2" s="108"/>
      <c r="K2" s="108"/>
      <c r="L2" s="110"/>
      <c r="M2" s="108"/>
      <c r="N2" s="108"/>
      <c r="O2" s="108"/>
      <c r="P2" s="108"/>
      <c r="Q2" s="2"/>
    </row>
    <row r="3" spans="1:21" ht="30" customHeight="1" thickBo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10"/>
      <c r="M3" s="108"/>
      <c r="N3" s="108"/>
      <c r="O3" s="108"/>
      <c r="P3" s="108"/>
      <c r="Q3" s="2"/>
    </row>
    <row r="4" spans="1:21" ht="70" thickTop="1" thickBot="1">
      <c r="A4" s="111" t="s">
        <v>25</v>
      </c>
      <c r="B4" s="112"/>
      <c r="C4" s="112"/>
      <c r="D4" s="113" t="s">
        <v>100</v>
      </c>
      <c r="E4" s="113"/>
      <c r="F4" s="114"/>
      <c r="G4" s="115" t="s">
        <v>26</v>
      </c>
      <c r="H4" s="116"/>
      <c r="I4" s="117" t="s">
        <v>101</v>
      </c>
      <c r="J4" s="117"/>
      <c r="K4" s="118"/>
      <c r="L4" s="3"/>
      <c r="M4" s="4" t="s">
        <v>27</v>
      </c>
      <c r="N4" s="75" t="s">
        <v>239</v>
      </c>
      <c r="O4" s="5" t="s">
        <v>97</v>
      </c>
      <c r="P4" s="76" t="s">
        <v>240</v>
      </c>
      <c r="Q4" s="6"/>
    </row>
    <row r="5" spans="1:21" ht="81" thickTop="1">
      <c r="A5" s="119" t="s">
        <v>28</v>
      </c>
      <c r="B5" s="120"/>
      <c r="C5" s="120"/>
      <c r="D5" s="121" t="s">
        <v>241</v>
      </c>
      <c r="E5" s="121"/>
      <c r="F5" s="122"/>
      <c r="G5" s="123" t="s">
        <v>29</v>
      </c>
      <c r="H5" s="124"/>
      <c r="I5" s="117" t="s">
        <v>242</v>
      </c>
      <c r="J5" s="117"/>
      <c r="K5" s="118"/>
      <c r="L5" s="7"/>
      <c r="M5" s="8" t="s">
        <v>30</v>
      </c>
      <c r="N5" s="9" t="s">
        <v>243</v>
      </c>
      <c r="O5" s="10" t="s">
        <v>31</v>
      </c>
      <c r="P5" s="76" t="s">
        <v>244</v>
      </c>
      <c r="Q5" s="2"/>
    </row>
    <row r="6" spans="1:21" ht="58.5">
      <c r="A6" s="125" t="s">
        <v>32</v>
      </c>
      <c r="B6" s="126"/>
      <c r="C6" s="126"/>
      <c r="D6" s="126" t="s">
        <v>33</v>
      </c>
      <c r="E6" s="126"/>
      <c r="F6" s="60"/>
      <c r="G6" s="126" t="s">
        <v>34</v>
      </c>
      <c r="H6" s="127"/>
      <c r="I6" s="12" t="s">
        <v>35</v>
      </c>
      <c r="J6" s="12" t="s">
        <v>36</v>
      </c>
      <c r="K6" s="13" t="s">
        <v>37</v>
      </c>
      <c r="L6" s="7"/>
      <c r="M6" s="8" t="s">
        <v>104</v>
      </c>
      <c r="N6" s="14" t="s">
        <v>245</v>
      </c>
      <c r="O6" s="10" t="s">
        <v>38</v>
      </c>
      <c r="P6" s="11" t="e">
        <f ca="1">(P5*D9)+N6+N7</f>
        <v>#VALUE!</v>
      </c>
      <c r="Q6" s="2"/>
    </row>
    <row r="7" spans="1:21" ht="24" customHeight="1">
      <c r="A7" s="125"/>
      <c r="B7" s="126"/>
      <c r="C7" s="126"/>
      <c r="D7" s="128" t="s">
        <v>39</v>
      </c>
      <c r="E7" s="129"/>
      <c r="F7" s="60"/>
      <c r="G7" s="127"/>
      <c r="H7" s="127"/>
      <c r="I7" s="72" t="s">
        <v>246</v>
      </c>
      <c r="J7" s="73" t="s">
        <v>247</v>
      </c>
      <c r="K7" s="74" t="s">
        <v>248</v>
      </c>
      <c r="L7" s="15"/>
      <c r="M7" s="8" t="s">
        <v>105</v>
      </c>
      <c r="N7" s="14" t="s">
        <v>249</v>
      </c>
      <c r="O7" s="16"/>
      <c r="P7" s="17"/>
      <c r="Q7" s="2"/>
    </row>
    <row r="8" spans="1:21" ht="70">
      <c r="A8" s="125" t="s">
        <v>40</v>
      </c>
      <c r="B8" s="126"/>
      <c r="C8" s="126"/>
      <c r="D8" s="12" t="s">
        <v>41</v>
      </c>
      <c r="E8" s="12"/>
      <c r="F8" s="12"/>
      <c r="G8" s="126" t="s">
        <v>42</v>
      </c>
      <c r="H8" s="126"/>
      <c r="I8" s="61"/>
      <c r="J8" s="61"/>
      <c r="K8" s="62"/>
      <c r="L8" s="7"/>
      <c r="M8" s="18" t="s">
        <v>43</v>
      </c>
      <c r="N8" s="20" t="s">
        <v>250</v>
      </c>
      <c r="O8" s="19" t="s">
        <v>44</v>
      </c>
      <c r="P8" s="20" t="s">
        <v>251</v>
      </c>
      <c r="Q8" s="2"/>
      <c r="U8" s="77"/>
    </row>
    <row r="9" spans="1:21" ht="69.5" thickBot="1">
      <c r="A9" s="125"/>
      <c r="B9" s="126"/>
      <c r="C9" s="126"/>
      <c r="D9" s="9" t="s">
        <v>252</v>
      </c>
      <c r="E9" s="50"/>
      <c r="F9" s="50"/>
      <c r="G9" s="126"/>
      <c r="H9" s="126"/>
      <c r="I9" s="63"/>
      <c r="J9" s="63"/>
      <c r="K9" s="64"/>
      <c r="L9" s="21"/>
      <c r="M9" s="22" t="s">
        <v>45</v>
      </c>
      <c r="N9" s="65"/>
      <c r="O9" s="23" t="s">
        <v>46</v>
      </c>
      <c r="P9" s="24" t="s">
        <v>253</v>
      </c>
      <c r="Q9" s="2"/>
    </row>
    <row r="10" spans="1:21" ht="16" thickTop="1">
      <c r="A10" s="119" t="s">
        <v>47</v>
      </c>
      <c r="B10" s="130"/>
      <c r="C10" s="130"/>
      <c r="D10" s="47"/>
      <c r="E10" s="47"/>
      <c r="F10" s="48"/>
      <c r="G10" s="48"/>
      <c r="H10" s="47"/>
      <c r="I10" s="48"/>
      <c r="J10" s="48"/>
      <c r="K10" s="25" t="s">
        <v>48</v>
      </c>
      <c r="L10" s="21"/>
      <c r="M10" s="133" t="s">
        <v>49</v>
      </c>
      <c r="N10" s="134"/>
      <c r="O10" s="134"/>
      <c r="P10" s="135"/>
      <c r="Q10" s="2"/>
    </row>
    <row r="11" spans="1:21" ht="32" thickBot="1">
      <c r="A11" s="131"/>
      <c r="B11" s="132"/>
      <c r="C11" s="132"/>
      <c r="D11" s="49"/>
      <c r="E11" s="49"/>
      <c r="F11" s="49"/>
      <c r="G11" s="49"/>
      <c r="H11" s="49"/>
      <c r="I11" s="49"/>
      <c r="J11" s="49"/>
      <c r="K11" s="20" t="s">
        <v>254</v>
      </c>
      <c r="L11" s="21"/>
      <c r="M11" s="18" t="s">
        <v>50</v>
      </c>
      <c r="N11" s="26" t="s">
        <v>51</v>
      </c>
      <c r="O11" s="27" t="s">
        <v>52</v>
      </c>
      <c r="P11" s="28" t="s">
        <v>103</v>
      </c>
      <c r="Q11" s="2"/>
    </row>
    <row r="12" spans="1:21" ht="16.5" thickTop="1" thickBo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8"/>
      <c r="L12" s="21"/>
      <c r="M12" s="29" t="s">
        <v>53</v>
      </c>
      <c r="N12" s="56"/>
      <c r="O12" s="57"/>
      <c r="P12" s="69" t="s">
        <v>255</v>
      </c>
      <c r="Q12" s="2"/>
    </row>
    <row r="13" spans="1:21" ht="16" thickTop="1">
      <c r="A13" s="139" t="s">
        <v>54</v>
      </c>
      <c r="B13" s="140"/>
      <c r="C13" s="140"/>
      <c r="D13" s="140"/>
      <c r="E13" s="140"/>
      <c r="F13" s="140"/>
      <c r="G13" s="140"/>
      <c r="H13" s="140"/>
      <c r="I13" s="140"/>
      <c r="J13" s="140"/>
      <c r="K13" s="135"/>
      <c r="L13" s="30"/>
      <c r="M13" s="29" t="s">
        <v>55</v>
      </c>
      <c r="N13" s="56"/>
      <c r="O13" s="57"/>
      <c r="P13" s="69" t="s">
        <v>256</v>
      </c>
      <c r="Q13" s="2"/>
    </row>
    <row r="14" spans="1:21" ht="35">
      <c r="A14" s="141" t="s">
        <v>56</v>
      </c>
      <c r="B14" s="142"/>
      <c r="C14" s="143"/>
      <c r="D14" s="144" t="s">
        <v>57</v>
      </c>
      <c r="E14" s="145"/>
      <c r="F14" s="144" t="s">
        <v>58</v>
      </c>
      <c r="G14" s="146"/>
      <c r="H14" s="31" t="s">
        <v>59</v>
      </c>
      <c r="I14" s="31" t="s">
        <v>60</v>
      </c>
      <c r="J14" s="147" t="s">
        <v>102</v>
      </c>
      <c r="K14" s="148"/>
      <c r="L14" s="32"/>
      <c r="M14" s="29" t="s">
        <v>61</v>
      </c>
      <c r="N14" s="56"/>
      <c r="O14" s="57"/>
      <c r="P14" s="69" t="s">
        <v>257</v>
      </c>
      <c r="Q14" s="2"/>
    </row>
    <row r="15" spans="1:21" ht="25.5" customHeight="1">
      <c r="A15" s="149" t="s">
        <v>62</v>
      </c>
      <c r="B15" s="150"/>
      <c r="C15" s="151"/>
      <c r="D15" s="152"/>
      <c r="E15" s="152"/>
      <c r="F15" s="153"/>
      <c r="G15" s="153"/>
      <c r="H15" s="52"/>
      <c r="I15" s="52"/>
      <c r="J15" s="154" t="s">
        <v>258</v>
      </c>
      <c r="K15" s="155"/>
      <c r="L15" s="33"/>
      <c r="M15" s="29" t="s">
        <v>63</v>
      </c>
      <c r="N15" s="56"/>
      <c r="O15" s="57"/>
      <c r="P15" s="69" t="s">
        <v>259</v>
      </c>
      <c r="Q15" s="2"/>
    </row>
    <row r="16" spans="1:21" ht="21" customHeight="1">
      <c r="A16" s="149" t="s">
        <v>64</v>
      </c>
      <c r="B16" s="150"/>
      <c r="C16" s="151"/>
      <c r="D16" s="152"/>
      <c r="E16" s="152"/>
      <c r="F16" s="153"/>
      <c r="G16" s="153"/>
      <c r="H16" s="52"/>
      <c r="I16" s="52"/>
      <c r="J16" s="154" t="s">
        <v>260</v>
      </c>
      <c r="K16" s="155"/>
      <c r="L16" s="33"/>
      <c r="M16" s="29" t="s">
        <v>65</v>
      </c>
      <c r="N16" s="56"/>
      <c r="O16" s="57"/>
      <c r="P16" s="69" t="s">
        <v>261</v>
      </c>
      <c r="Q16" s="2"/>
    </row>
    <row r="17" spans="1:17" ht="24" customHeight="1">
      <c r="A17" s="149" t="s">
        <v>66</v>
      </c>
      <c r="B17" s="150"/>
      <c r="C17" s="151"/>
      <c r="D17" s="152"/>
      <c r="E17" s="152"/>
      <c r="F17" s="153"/>
      <c r="G17" s="153"/>
      <c r="H17" s="52"/>
      <c r="I17" s="52"/>
      <c r="J17" s="154" t="s">
        <v>262</v>
      </c>
      <c r="K17" s="155"/>
      <c r="L17" s="33"/>
      <c r="M17" s="29" t="s">
        <v>67</v>
      </c>
      <c r="N17" s="56"/>
      <c r="O17" s="57"/>
      <c r="P17" s="69" t="s">
        <v>263</v>
      </c>
      <c r="Q17" s="2"/>
    </row>
    <row r="18" spans="1:17" ht="23.25" customHeight="1">
      <c r="A18" s="149" t="s">
        <v>68</v>
      </c>
      <c r="B18" s="150"/>
      <c r="C18" s="151"/>
      <c r="D18" s="156"/>
      <c r="E18" s="157"/>
      <c r="F18" s="153"/>
      <c r="G18" s="153"/>
      <c r="H18" s="52"/>
      <c r="I18" s="52"/>
      <c r="J18" s="154" t="s">
        <v>264</v>
      </c>
      <c r="K18" s="155"/>
      <c r="L18" s="33"/>
      <c r="M18" s="29" t="s">
        <v>69</v>
      </c>
      <c r="N18" s="56"/>
      <c r="O18" s="57"/>
      <c r="P18" s="69" t="s">
        <v>265</v>
      </c>
      <c r="Q18" s="2"/>
    </row>
    <row r="19" spans="1:17" ht="23.25" customHeight="1">
      <c r="A19" s="149" t="s">
        <v>70</v>
      </c>
      <c r="B19" s="150"/>
      <c r="C19" s="151"/>
      <c r="D19" s="156"/>
      <c r="E19" s="157"/>
      <c r="F19" s="158"/>
      <c r="G19" s="159"/>
      <c r="H19" s="52"/>
      <c r="I19" s="52"/>
      <c r="J19" s="154" t="s">
        <v>266</v>
      </c>
      <c r="K19" s="155"/>
      <c r="L19" s="33"/>
      <c r="M19" s="29" t="s">
        <v>71</v>
      </c>
      <c r="N19" s="56"/>
      <c r="O19" s="57"/>
      <c r="P19" s="69" t="s">
        <v>267</v>
      </c>
      <c r="Q19" s="2"/>
    </row>
    <row r="20" spans="1:17" ht="26.25" customHeight="1">
      <c r="A20" s="149" t="s">
        <v>72</v>
      </c>
      <c r="B20" s="150"/>
      <c r="C20" s="151"/>
      <c r="D20" s="160"/>
      <c r="E20" s="157"/>
      <c r="F20" s="160"/>
      <c r="G20" s="157"/>
      <c r="H20" s="52"/>
      <c r="I20" s="52"/>
      <c r="J20" s="154" t="s">
        <v>268</v>
      </c>
      <c r="K20" s="155"/>
      <c r="L20" s="33"/>
      <c r="M20" s="34" t="s">
        <v>73</v>
      </c>
      <c r="N20" s="56"/>
      <c r="O20" s="57"/>
      <c r="P20" s="69" t="s">
        <v>269</v>
      </c>
      <c r="Q20" s="2"/>
    </row>
    <row r="21" spans="1:17" ht="24.75" customHeight="1">
      <c r="A21" s="149" t="s">
        <v>74</v>
      </c>
      <c r="B21" s="150"/>
      <c r="C21" s="151"/>
      <c r="D21" s="152"/>
      <c r="E21" s="153"/>
      <c r="F21" s="153"/>
      <c r="G21" s="153"/>
      <c r="H21" s="52"/>
      <c r="I21" s="52"/>
      <c r="J21" s="154" t="s">
        <v>270</v>
      </c>
      <c r="K21" s="155"/>
      <c r="L21" s="33"/>
      <c r="M21" s="34" t="s">
        <v>75</v>
      </c>
      <c r="N21" s="56"/>
      <c r="O21" s="57"/>
      <c r="P21" s="69" t="s">
        <v>271</v>
      </c>
      <c r="Q21" s="2"/>
    </row>
    <row r="22" spans="1:17" ht="15.5">
      <c r="A22" s="149" t="s">
        <v>76</v>
      </c>
      <c r="B22" s="150"/>
      <c r="C22" s="151"/>
      <c r="D22" s="156"/>
      <c r="E22" s="157"/>
      <c r="F22" s="156"/>
      <c r="G22" s="157"/>
      <c r="H22" s="53"/>
      <c r="I22" s="54"/>
      <c r="J22" s="154" t="s">
        <v>272</v>
      </c>
      <c r="K22" s="155"/>
      <c r="L22" s="33"/>
      <c r="M22" s="29" t="s">
        <v>77</v>
      </c>
      <c r="N22" s="56"/>
      <c r="O22" s="57"/>
      <c r="P22" s="69" t="s">
        <v>273</v>
      </c>
      <c r="Q22" s="2"/>
    </row>
    <row r="23" spans="1:17" ht="21.75" customHeight="1">
      <c r="A23" s="149" t="s">
        <v>78</v>
      </c>
      <c r="B23" s="150"/>
      <c r="C23" s="151"/>
      <c r="D23" s="161"/>
      <c r="E23" s="157"/>
      <c r="F23" s="156"/>
      <c r="G23" s="157"/>
      <c r="H23" s="55"/>
      <c r="I23" s="52"/>
      <c r="J23" s="154" t="s">
        <v>274</v>
      </c>
      <c r="K23" s="155"/>
      <c r="L23" s="33"/>
      <c r="M23" s="29" t="s">
        <v>79</v>
      </c>
      <c r="N23" s="56"/>
      <c r="O23" s="57"/>
      <c r="P23" s="69" t="s">
        <v>275</v>
      </c>
      <c r="Q23" s="2"/>
    </row>
    <row r="24" spans="1:17" ht="23.25" customHeight="1">
      <c r="A24" s="149" t="s">
        <v>80</v>
      </c>
      <c r="B24" s="150"/>
      <c r="C24" s="151"/>
      <c r="D24" s="162"/>
      <c r="E24" s="159"/>
      <c r="F24" s="156"/>
      <c r="G24" s="157"/>
      <c r="H24" s="55"/>
      <c r="I24" s="52"/>
      <c r="J24" s="154" t="s">
        <v>276</v>
      </c>
      <c r="K24" s="155"/>
      <c r="L24" s="35"/>
      <c r="M24" s="29" t="s">
        <v>81</v>
      </c>
      <c r="N24" s="56"/>
      <c r="O24" s="57"/>
      <c r="P24" s="69" t="s">
        <v>277</v>
      </c>
      <c r="Q24" s="2"/>
    </row>
    <row r="25" spans="1:17" ht="23.5">
      <c r="A25" s="149" t="s">
        <v>82</v>
      </c>
      <c r="B25" s="150"/>
      <c r="C25" s="151"/>
      <c r="D25" s="162"/>
      <c r="E25" s="159"/>
      <c r="F25" s="158"/>
      <c r="G25" s="159"/>
      <c r="H25" s="55"/>
      <c r="I25" s="52"/>
      <c r="J25" s="154" t="s">
        <v>278</v>
      </c>
      <c r="K25" s="155"/>
      <c r="L25" s="35"/>
      <c r="M25" s="36" t="s">
        <v>83</v>
      </c>
      <c r="N25" s="58"/>
      <c r="O25" s="57"/>
      <c r="P25" s="69" t="s">
        <v>279</v>
      </c>
      <c r="Q25" s="2"/>
    </row>
    <row r="26" spans="1:17" ht="47">
      <c r="A26" s="163" t="s">
        <v>84</v>
      </c>
      <c r="B26" s="150"/>
      <c r="C26" s="151"/>
      <c r="D26" s="164"/>
      <c r="E26" s="165"/>
      <c r="F26" s="164"/>
      <c r="G26" s="165"/>
      <c r="H26" s="55"/>
      <c r="I26" s="52"/>
      <c r="J26" s="154" t="s">
        <v>280</v>
      </c>
      <c r="K26" s="155"/>
      <c r="L26" s="37"/>
      <c r="M26" s="36" t="s">
        <v>85</v>
      </c>
      <c r="N26" s="59"/>
      <c r="O26" s="57"/>
      <c r="P26" s="69" t="s">
        <v>281</v>
      </c>
      <c r="Q26" s="2"/>
    </row>
    <row r="27" spans="1:17" ht="16" thickBot="1">
      <c r="A27" s="166" t="s">
        <v>86</v>
      </c>
      <c r="B27" s="167"/>
      <c r="C27" s="167"/>
      <c r="D27" s="168"/>
      <c r="E27" s="168"/>
      <c r="F27" s="38"/>
      <c r="G27" s="38"/>
      <c r="H27" s="39"/>
      <c r="I27" s="169" t="e">
        <f ca="1">J25+J24+J23+J21+J20+J19+J18+J17+J16+J15+J26</f>
        <v>#VALUE!</v>
      </c>
      <c r="J27" s="170"/>
      <c r="K27" s="171"/>
      <c r="L27" s="40"/>
      <c r="M27" s="172" t="s">
        <v>87</v>
      </c>
      <c r="N27" s="173"/>
      <c r="O27" s="174">
        <f ca="1">SUM(P12:P26)</f>
        <v>0</v>
      </c>
      <c r="P27" s="175"/>
      <c r="Q27" s="2"/>
    </row>
    <row r="28" spans="1:17" ht="16" thickTop="1">
      <c r="A28" s="176" t="s">
        <v>88</v>
      </c>
      <c r="B28" s="177"/>
      <c r="C28" s="177"/>
      <c r="D28" s="177"/>
      <c r="E28" s="177"/>
      <c r="F28" s="198" t="s">
        <v>89</v>
      </c>
      <c r="G28" s="199"/>
      <c r="H28" s="199"/>
      <c r="I28" s="199"/>
      <c r="J28" s="199"/>
      <c r="K28" s="199"/>
      <c r="L28" s="200"/>
      <c r="M28" s="180" t="e">
        <f ca="1">I27+O27</f>
        <v>#VALUE!</v>
      </c>
      <c r="N28" s="181"/>
      <c r="O28" s="181"/>
      <c r="P28" s="182"/>
      <c r="Q28" s="2"/>
    </row>
    <row r="29" spans="1:17" ht="15.5">
      <c r="A29" s="190" t="s">
        <v>90</v>
      </c>
      <c r="B29" s="191"/>
      <c r="C29" s="191"/>
      <c r="D29" s="191"/>
      <c r="E29" s="191"/>
      <c r="F29" s="192" t="s">
        <v>91</v>
      </c>
      <c r="G29" s="192"/>
      <c r="H29" s="192"/>
      <c r="I29" s="192"/>
      <c r="J29" s="68"/>
      <c r="K29" s="70" t="s">
        <v>284</v>
      </c>
      <c r="L29" s="42"/>
      <c r="M29" s="193" t="e">
        <f ca="1">+M28*K29</f>
        <v>#VALUE!</v>
      </c>
      <c r="N29" s="194"/>
      <c r="O29" s="194"/>
      <c r="P29" s="195"/>
      <c r="Q29" s="2"/>
    </row>
    <row r="30" spans="1:17" ht="15.5">
      <c r="A30" s="196" t="s">
        <v>92</v>
      </c>
      <c r="B30" s="197"/>
      <c r="C30" s="197"/>
      <c r="D30" s="197"/>
      <c r="E30" s="197"/>
      <c r="F30" s="192" t="s">
        <v>91</v>
      </c>
      <c r="G30" s="192"/>
      <c r="H30" s="192"/>
      <c r="I30" s="192"/>
      <c r="J30" s="68"/>
      <c r="K30" s="71" t="s">
        <v>285</v>
      </c>
      <c r="L30" s="42"/>
      <c r="M30" s="193" t="e">
        <f ca="1">M28*K30</f>
        <v>#VALUE!</v>
      </c>
      <c r="N30" s="194"/>
      <c r="O30" s="194"/>
      <c r="P30" s="195"/>
      <c r="Q30" s="2"/>
    </row>
    <row r="31" spans="1:17" ht="16" thickBot="1">
      <c r="A31" s="183" t="s">
        <v>93</v>
      </c>
      <c r="B31" s="184"/>
      <c r="C31" s="184"/>
      <c r="D31" s="184"/>
      <c r="E31" s="184"/>
      <c r="F31" s="185" t="s">
        <v>94</v>
      </c>
      <c r="G31" s="185"/>
      <c r="H31" s="185"/>
      <c r="I31" s="185"/>
      <c r="J31" s="185"/>
      <c r="K31" s="185"/>
      <c r="L31" s="186"/>
      <c r="M31" s="187" t="e">
        <f ca="1">SUM(M28:P30)</f>
        <v>#VALUE!</v>
      </c>
      <c r="N31" s="188"/>
      <c r="O31" s="188"/>
      <c r="P31" s="189"/>
      <c r="Q31" s="2"/>
    </row>
    <row r="32" spans="1:17" ht="16" thickTop="1">
      <c r="A32" s="43" t="s">
        <v>95</v>
      </c>
      <c r="B32" s="44"/>
      <c r="C32" s="44"/>
      <c r="D32" s="45" t="s">
        <v>96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6"/>
      <c r="Q32" s="2"/>
    </row>
    <row r="34" spans="1:1">
      <c r="A34" s="66"/>
    </row>
  </sheetData>
  <mergeCells count="92">
    <mergeCell ref="A1:P1"/>
    <mergeCell ref="A2:F3"/>
    <mergeCell ref="G2:K3"/>
    <mergeCell ref="L2:L3"/>
    <mergeCell ref="M2:N3"/>
    <mergeCell ref="O2:P3"/>
    <mergeCell ref="A4:C4"/>
    <mergeCell ref="D4:F4"/>
    <mergeCell ref="G4:H4"/>
    <mergeCell ref="I4:K4"/>
    <mergeCell ref="A5:C5"/>
    <mergeCell ref="D5:F5"/>
    <mergeCell ref="G5:H5"/>
    <mergeCell ref="I5:K5"/>
    <mergeCell ref="A6:C7"/>
    <mergeCell ref="D6:E6"/>
    <mergeCell ref="G6:H7"/>
    <mergeCell ref="D7:E7"/>
    <mergeCell ref="A8:C9"/>
    <mergeCell ref="G8:H9"/>
    <mergeCell ref="A10:C11"/>
    <mergeCell ref="M10:P10"/>
    <mergeCell ref="A12:K12"/>
    <mergeCell ref="A13:K13"/>
    <mergeCell ref="A14:C14"/>
    <mergeCell ref="D14:E14"/>
    <mergeCell ref="F14:G14"/>
    <mergeCell ref="J14:K14"/>
    <mergeCell ref="A15:C15"/>
    <mergeCell ref="D15:E15"/>
    <mergeCell ref="F15:G15"/>
    <mergeCell ref="J15:K15"/>
    <mergeCell ref="A16:C16"/>
    <mergeCell ref="D16:E16"/>
    <mergeCell ref="F16:G16"/>
    <mergeCell ref="J16:K16"/>
    <mergeCell ref="A17:C17"/>
    <mergeCell ref="D17:E17"/>
    <mergeCell ref="F17:G17"/>
    <mergeCell ref="J17:K17"/>
    <mergeCell ref="A18:C18"/>
    <mergeCell ref="D18:E18"/>
    <mergeCell ref="F18:G18"/>
    <mergeCell ref="J18:K18"/>
    <mergeCell ref="A19:C19"/>
    <mergeCell ref="D19:E19"/>
    <mergeCell ref="F19:G19"/>
    <mergeCell ref="J19:K19"/>
    <mergeCell ref="A20:C20"/>
    <mergeCell ref="D20:E20"/>
    <mergeCell ref="F20:G20"/>
    <mergeCell ref="J20:K20"/>
    <mergeCell ref="A21:C21"/>
    <mergeCell ref="D21:E21"/>
    <mergeCell ref="F21:G21"/>
    <mergeCell ref="J21:K21"/>
    <mergeCell ref="A22:C22"/>
    <mergeCell ref="D22:E22"/>
    <mergeCell ref="F22:G22"/>
    <mergeCell ref="J22:K22"/>
    <mergeCell ref="A23:C23"/>
    <mergeCell ref="D23:E23"/>
    <mergeCell ref="F23:G23"/>
    <mergeCell ref="J23:K23"/>
    <mergeCell ref="A24:C24"/>
    <mergeCell ref="D24:E24"/>
    <mergeCell ref="F24:G24"/>
    <mergeCell ref="J24:K24"/>
    <mergeCell ref="A25:C25"/>
    <mergeCell ref="D25:E25"/>
    <mergeCell ref="F25:G25"/>
    <mergeCell ref="J25:K25"/>
    <mergeCell ref="A26:C26"/>
    <mergeCell ref="D26:E26"/>
    <mergeCell ref="F26:G26"/>
    <mergeCell ref="J26:K26"/>
    <mergeCell ref="A27:E27"/>
    <mergeCell ref="I27:K27"/>
    <mergeCell ref="M27:N27"/>
    <mergeCell ref="O27:P27"/>
    <mergeCell ref="A28:E28"/>
    <mergeCell ref="F28:L28"/>
    <mergeCell ref="M28:P28"/>
    <mergeCell ref="A31:E31"/>
    <mergeCell ref="F31:L31"/>
    <mergeCell ref="M31:P31"/>
    <mergeCell ref="A29:E29"/>
    <mergeCell ref="F29:I29"/>
    <mergeCell ref="M29:P29"/>
    <mergeCell ref="A30:E30"/>
    <mergeCell ref="F30:I30"/>
    <mergeCell ref="M30:P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_DieCastingProcess</vt:lpstr>
      <vt:lpstr>PlasticMolding</vt:lpstr>
      <vt:lpstr>_DynamicSheetData</vt:lpstr>
      <vt:lpstr>Molding_Tool_Cost_Quotation</vt:lpstr>
      <vt:lpstr>Molding_Tool_Cost_Quotation1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chewsl</dc:creator>
  <cp:lastModifiedBy>Owner</cp:lastModifiedBy>
  <cp:revision/>
  <cp:lastPrinted>2016-01-04T00:08:23Z</cp:lastPrinted>
  <dcterms:created xsi:type="dcterms:W3CDTF">2013-07-07T23:59:00Z</dcterms:created>
  <dcterms:modified xsi:type="dcterms:W3CDTF">2017-12-11T08:57:39Z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