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codeName="DieseArbeitsmappe" defaultThemeVersion="124226"/>
  <mc:AlternateContent xmlns:mc="http://schemas.openxmlformats.org/markup-compatibility/2006">
    <mc:Choice Requires="x15">
      <x15ac:absPath xmlns:x15ac="http://schemas.microsoft.com/office/spreadsheetml/2010/11/ac" url="C:\imc-dev-1.8\dev\git\devops\operations\dev\amtek_1708\excels\"/>
    </mc:Choice>
  </mc:AlternateContent>
  <bookViews>
    <workbookView xWindow="9840" yWindow="2580" windowWidth="7245" windowHeight="5340" tabRatio="869" firstSheet="14" activeTab="14" xr2:uid="{00000000-000D-0000-FFFF-FFFF00000000}"/>
  </bookViews>
  <sheets>
    <sheet name="_PlatingProcess" sheetId="85" state="hidden" r:id="rId1"/>
    <sheet name="_MetalPartSubproc" sheetId="91" state="hidden" r:id="rId2"/>
    <sheet name="_AssemblyProcess" sheetId="93" state="hidden" r:id="rId3"/>
    <sheet name="_AssInspection" sheetId="94" state="hidden" r:id="rId4"/>
    <sheet name="_MoldInspection" sheetId="89" state="hidden" r:id="rId5"/>
    <sheet name="_MetalPartStamping" sheetId="90" state="hidden" r:id="rId6"/>
    <sheet name="_PlatingArea" sheetId="86" state="hidden" r:id="rId7"/>
    <sheet name="_SubAssembly" sheetId="95" state="hidden" r:id="rId8"/>
    <sheet name="_Assembly" sheetId="92" state="hidden" r:id="rId9"/>
    <sheet name="_Mold" sheetId="83" state="hidden" r:id="rId10"/>
    <sheet name="_MasterData" sheetId="11" state="hidden" r:id="rId11"/>
    <sheet name="_MetalPart" sheetId="88" state="hidden" r:id="rId12"/>
    <sheet name="_Skive" sheetId="73" state="hidden" r:id="rId13"/>
    <sheet name="_DynamicSheetData" sheetId="14" state="hidden" r:id="rId14"/>
    <sheet name="BOM" sheetId="4" r:id="rId15"/>
    <sheet name="Skive" sheetId="71" r:id="rId16"/>
    <sheet name="Plating" sheetId="74" r:id="rId17"/>
    <sheet name="Mold" sheetId="82" r:id="rId18"/>
    <sheet name="MetalPart" sheetId="81" r:id="rId19"/>
    <sheet name="Assembly" sheetId="87" r:id="rId20"/>
    <sheet name="SubAssembly" sheetId="96" r:id="rId21"/>
  </sheets>
  <definedNames>
    <definedName name="_xlnm._FilterDatabase" localSheetId="14" hidden="1">BOM!$B$43:$B$64</definedName>
    <definedName name="apmc">_MasterData!$N$155:$N$159</definedName>
    <definedName name="mc">_MasterData!$E$140:$E$144</definedName>
    <definedName name="platingProcessmc">_MasterData!$K$150:$K$154</definedName>
    <definedName name="pms">_MasterData!$H$145:$H$149</definedName>
    <definedName name="product">BOM!$B$45:$B$63</definedName>
    <definedName name="rate">_MasterData!$B$135:$B$139</definedName>
  </definedNames>
  <calcPr calcId="171027" forceFullCalc="1"/>
  <fileRecoveryPr autoRecover="0"/>
</workbook>
</file>

<file path=xl/calcChain.xml><?xml version="1.0" encoding="utf-8"?>
<calcChain xmlns="http://schemas.openxmlformats.org/spreadsheetml/2006/main">
  <c r="A70" i="96" l="1"/>
  <c r="A69" i="96"/>
  <c r="A66" i="96"/>
  <c r="A65" i="96"/>
  <c r="A62" i="96"/>
  <c r="A61" i="96"/>
  <c r="A51" i="96"/>
  <c r="A50" i="96"/>
  <c r="A46" i="96"/>
  <c r="A45" i="96"/>
  <c r="A41" i="96"/>
  <c r="A40" i="96"/>
  <c r="A36" i="96"/>
  <c r="A35" i="96"/>
  <c r="A70" i="87" l="1"/>
  <c r="A69" i="87"/>
  <c r="A66" i="87"/>
  <c r="A65" i="87"/>
  <c r="A62" i="87"/>
  <c r="A61" i="87"/>
  <c r="A51" i="87"/>
  <c r="A50" i="87"/>
  <c r="A46" i="87"/>
  <c r="A45" i="87"/>
  <c r="A41" i="87"/>
  <c r="A40" i="87"/>
  <c r="A35" i="87"/>
  <c r="A36" i="87"/>
  <c r="B14" i="82"/>
  <c r="B20" i="71"/>
  <c r="B22" i="71" s="1"/>
  <c r="E16" i="71"/>
  <c r="B21" i="71" s="1"/>
  <c r="E13" i="71"/>
  <c r="E14" i="71" s="1"/>
  <c r="B23" i="71" s="1"/>
  <c r="B24" i="7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uthor>
  </authors>
  <commentList>
    <comment ref="B24" authorId="0" shapeId="0" xr:uid="{00000000-0006-0000-0300-000001000000}">
      <text>
        <r>
          <rPr>
            <b/>
            <sz val="9"/>
            <color indexed="81"/>
            <rFont val="Tahoma"/>
            <family val="2"/>
          </rPr>
          <t>YYS: Final Skiving process cost</t>
        </r>
        <r>
          <rPr>
            <sz val="9"/>
            <color indexed="81"/>
            <rFont val="Tahoma"/>
            <family val="2"/>
          </rPr>
          <t xml:space="preserve">
</t>
        </r>
      </text>
    </comment>
  </commentList>
</comments>
</file>

<file path=xl/sharedStrings.xml><?xml version="1.0" encoding="utf-8"?>
<sst xmlns="http://schemas.openxmlformats.org/spreadsheetml/2006/main" count="3376" uniqueCount="2049">
  <si>
    <t>&lt;/jx:forEach&gt;</t>
  </si>
  <si>
    <t>PART NAME</t>
  </si>
  <si>
    <t>VENDOR</t>
  </si>
  <si>
    <t>N</t>
  </si>
  <si>
    <t>START METADATA</t>
  </si>
  <si>
    <t>Datatype</t>
  </si>
  <si>
    <t>END METADATA</t>
  </si>
  <si>
    <t>Y</t>
  </si>
  <si>
    <t>string</t>
  </si>
  <si>
    <t>PART NUMBER</t>
  </si>
  <si>
    <t>int</t>
  </si>
  <si>
    <t>ID</t>
  </si>
  <si>
    <t>LINE ITEM</t>
  </si>
  <si>
    <t>QUANTITY</t>
  </si>
  <si>
    <t>http://www.inmindcomputing.com/application/products/products-implementation.owl#PurchasedPartSubMaterial//</t>
  </si>
  <si>
    <t>type</t>
  </si>
  <si>
    <t>${config.id}</t>
  </si>
  <si>
    <t>${rate.label}</t>
  </si>
  <si>
    <t>!--hide</t>
  </si>
  <si>
    <t>${rate.ID}</t>
  </si>
  <si>
    <t>${mc.label}</t>
  </si>
  <si>
    <t>${mc.ID}</t>
  </si>
  <si>
    <t>--select--</t>
  </si>
  <si>
    <t/>
  </si>
  <si>
    <t>&lt;Empty&gt;</t>
  </si>
  <si>
    <t>&lt;jx:forEach items="${quote.includesSalesItem}" var="config"&gt;</t>
  </si>
  <si>
    <t>${config.includesConfigItem.partPartName}</t>
  </si>
  <si>
    <t>${config.includesItemHeaderPriceItem.itemHeaderQuantity}</t>
  </si>
  <si>
    <t>http://www.inmindcomputing.com/application/application-schema.owl#includesItemHeaderPriceItem=http://www.inmindcomputing.com/application/application-schema.owl#itemHeaderQuantity//</t>
  </si>
  <si>
    <t>http://www.inmindcomputing.com/application/application-schema.owl#includesConfigItem=http://www.inmindcomputing.com/application/products/products-schema.owl#partPartNumber//</t>
  </si>
  <si>
    <t>http://www.inmindcomputing.com/application/application-schema.owl#includesConfigItem=http://www.inmindcomputing.com/application/products/products-schema.owl#partPartName//</t>
  </si>
  <si>
    <t>START MASTERDATA</t>
  </si>
  <si>
    <t>END MASTERDATA</t>
  </si>
  <si>
    <t>In-house</t>
  </si>
  <si>
    <t>Outsourced</t>
  </si>
  <si>
    <t>${config.includesConfigItem.secondaryProcessInHouse}</t>
  </si>
  <si>
    <t>CATEGORY</t>
  </si>
  <si>
    <t>Bonderizing</t>
  </si>
  <si>
    <t>Degreasing</t>
  </si>
  <si>
    <t>Heat Treatment</t>
  </si>
  <si>
    <t>Others</t>
  </si>
  <si>
    <t>Plating</t>
  </si>
  <si>
    <t>Powder Coating</t>
  </si>
  <si>
    <t>Silk Screening/Pad Printing</t>
  </si>
  <si>
    <t>Spray Painting</t>
  </si>
  <si>
    <t>Tumbling</t>
  </si>
  <si>
    <t>PROCESS TYPE</t>
  </si>
  <si>
    <t>${config.includesConfigItem.secondaryProcessCategory}</t>
  </si>
  <si>
    <t>PURCHASE ITEM</t>
  </si>
  <si>
    <t>APPOINTED VENDOR</t>
  </si>
  <si>
    <t>Customer AVL</t>
  </si>
  <si>
    <t>None</t>
  </si>
  <si>
    <t>${config.includesConfigItem.purchasePartAppointedVendor}</t>
  </si>
  <si>
    <t>${config.includesConfigItem.mrbNonMFGSource}</t>
  </si>
  <si>
    <t>PART MATERIAL</t>
  </si>
  <si>
    <t>${config.includesConfigItem.purchasePartMaterial}</t>
  </si>
  <si>
    <t>&lt;jx:forEach items='${quote.range("www.inmindcomputing.com/application/products/products-schema-process.owl#hasMSURate")}' var="rate"&gt;</t>
  </si>
  <si>
    <t>SUBCON PROCESS</t>
  </si>
  <si>
    <t>Stamping WS</t>
  </si>
  <si>
    <t>Amtek AVL</t>
  </si>
  <si>
    <t>http://www.inmindcomputing.com/platform/platform-schema.owl#objectName//</t>
  </si>
  <si>
    <t>${"!--&gt;" + config.countMatches(config.salesItemPosition, ".") + "!" + config.isProduct.objectName}</t>
  </si>
  <si>
    <t>${config.objectName}</t>
  </si>
  <si>
    <t>Purchase Item</t>
  </si>
  <si>
    <t>Material Type</t>
  </si>
  <si>
    <t>Packaging</t>
  </si>
  <si>
    <t>${quote.usesPerson.personFirstName + " " + quote.usesPerson.personLastName}</t>
  </si>
  <si>
    <t>PRODUCT TYPE</t>
  </si>
  <si>
    <t>http://www.inmindcomputing.com/application/products/products-implementation.owl#Packaging//</t>
  </si>
  <si>
    <t>&lt;jx:if test="${empty(quote.usesPerson)}"&gt;</t>
  </si>
  <si>
    <t>&lt;/jx:if&gt;</t>
  </si>
  <si>
    <t>&lt;jx:if test="${!empty(quote.usesPerson)}"&gt;</t>
  </si>
  <si>
    <t>&lt;jx:forEach items="${quote.value("www.inmindcomputing.com/application/application-schema-ext.owl#zhasPlant","www.inmindcomputing.com/application/products/products-schema-knowledgebase.owl#includesWorkStation")}" var="mc"&gt;</t>
  </si>
  <si>
    <t>Cold Forging WS</t>
  </si>
  <si>
    <t>Acid Pickling</t>
  </si>
  <si>
    <t>Al Anodizing</t>
  </si>
  <si>
    <t>Alu Heat Treatment</t>
  </si>
  <si>
    <t>Annealing</t>
  </si>
  <si>
    <t>Anti Rust Oil</t>
  </si>
  <si>
    <t>Carbon Nitriding</t>
  </si>
  <si>
    <t>Case Hardening</t>
  </si>
  <si>
    <t>Dacromet(Zn,Cr)</t>
  </si>
  <si>
    <t>Inspection Surf(w/ G)</t>
  </si>
  <si>
    <t>Inspection Surf(w/o G)</t>
  </si>
  <si>
    <t>Magnetic Annealing</t>
  </si>
  <si>
    <t>Ni-[RP]</t>
  </si>
  <si>
    <t>Quenching</t>
  </si>
  <si>
    <t>Sand Blast</t>
  </si>
  <si>
    <t>Tempering</t>
  </si>
  <si>
    <t>Tumbling/Wash</t>
  </si>
  <si>
    <t>Ultrasonic Cleaning</t>
  </si>
  <si>
    <t>Vaccuum HT</t>
  </si>
  <si>
    <t>Zn (Yz, Cl)-[BP]</t>
  </si>
  <si>
    <t>Zn (Yz, Cl)-[RP]</t>
  </si>
  <si>
    <t>ZnNi-[BP]</t>
  </si>
  <si>
    <t>ZnNi-[RP]</t>
  </si>
  <si>
    <t>EMCS Assembly</t>
  </si>
  <si>
    <t>EMCS Plastic Molding</t>
  </si>
  <si>
    <t>EMCS Skiving Process</t>
  </si>
  <si>
    <t>http://www.inmindcomputing.com/application/products/products-implementation.owl#EMCSAssembly//</t>
  </si>
  <si>
    <t>http://www.inmindcomputing.com/application/products/products-implementation.owl#EMCSAssemblyProcess//</t>
  </si>
  <si>
    <t>http://www.inmindcomputing.com/application/products/products-implementation.owl#EMCSPlasticMolding//</t>
  </si>
  <si>
    <t>http://www.inmindcomputing.com/application/products/products-implementation.owl#EMCSMetalPart//</t>
  </si>
  <si>
    <t>http://www.inmindcomputing.com/application/products/products-implementation.owl#PlatingProcess//</t>
  </si>
  <si>
    <t>http://www.inmindcomputing.com/application/products/products-implementation.owl#PlatingArea//</t>
  </si>
  <si>
    <t>http://www.inmindcomputing.com/application/products/products-implementation.owl#EMCSInspection//</t>
  </si>
  <si>
    <t>Quotation  Sheet 
Skiving porcess</t>
    <phoneticPr fontId="1" type="noConversion"/>
  </si>
  <si>
    <t>Customer Name</t>
    <phoneticPr fontId="1" type="noConversion"/>
  </si>
  <si>
    <t>Quoted Date:</t>
    <phoneticPr fontId="1" type="noConversion"/>
  </si>
  <si>
    <t>Part Number</t>
    <phoneticPr fontId="1" type="noConversion"/>
  </si>
  <si>
    <t>Quoted By:</t>
    <phoneticPr fontId="1" type="noConversion"/>
  </si>
  <si>
    <t>Process rule</t>
    <phoneticPr fontId="1" type="noConversion"/>
  </si>
  <si>
    <t>SKIVE</t>
    <phoneticPr fontId="1" type="noConversion"/>
  </si>
  <si>
    <t>Checked By:</t>
    <phoneticPr fontId="1" type="noConversion"/>
  </si>
  <si>
    <t>M/minute</t>
    <phoneticPr fontId="1" type="noConversion"/>
  </si>
  <si>
    <r>
      <t>Thickness(mm)-</t>
    </r>
    <r>
      <rPr>
        <sz val="11"/>
        <rFont val="宋体"/>
        <charset val="134"/>
      </rPr>
      <t>材料厚度</t>
    </r>
  </si>
  <si>
    <t>Efficiency %</t>
    <phoneticPr fontId="1" type="noConversion"/>
  </si>
  <si>
    <t>Skive Thickness(mm)</t>
    <phoneticPr fontId="1" type="noConversion"/>
  </si>
  <si>
    <t>Skive Times-刮料次数</t>
    <phoneticPr fontId="1" type="noConversion"/>
  </si>
  <si>
    <r>
      <t>Mat'l Width(mm)-</t>
    </r>
    <r>
      <rPr>
        <sz val="11"/>
        <rFont val="宋体"/>
        <charset val="134"/>
      </rPr>
      <t>材料宽度</t>
    </r>
  </si>
  <si>
    <r>
      <t>Skive width(mm)-</t>
    </r>
    <r>
      <rPr>
        <sz val="11"/>
        <rFont val="宋体"/>
        <charset val="134"/>
      </rPr>
      <t>刮料宽度</t>
    </r>
  </si>
  <si>
    <t>Skive area%</t>
    <phoneticPr fontId="1" type="noConversion"/>
  </si>
  <si>
    <r>
      <t>Density(g/cc)</t>
    </r>
    <r>
      <rPr>
        <sz val="11"/>
        <rFont val="宋体"/>
        <charset val="134"/>
      </rPr>
      <t>：</t>
    </r>
  </si>
  <si>
    <t>Scrap %</t>
    <phoneticPr fontId="1" type="noConversion"/>
  </si>
  <si>
    <t xml:space="preserve">Wastage % </t>
    <phoneticPr fontId="1" type="noConversion"/>
  </si>
  <si>
    <r>
      <t>刮料</t>
    </r>
    <r>
      <rPr>
        <b/>
        <sz val="11"/>
        <color indexed="10"/>
        <rFont val="宋体"/>
        <charset val="134"/>
      </rPr>
      <t>工序</t>
    </r>
    <r>
      <rPr>
        <b/>
        <sz val="11"/>
        <rFont val="宋体"/>
        <charset val="134"/>
      </rPr>
      <t>报价</t>
    </r>
  </si>
  <si>
    <t>Capacity kg/H</t>
    <phoneticPr fontId="1" type="noConversion"/>
  </si>
  <si>
    <t>Cost/HR YIELD</t>
  </si>
  <si>
    <r>
      <t xml:space="preserve">Mat'l lost cost  </t>
    </r>
    <r>
      <rPr>
        <sz val="11"/>
        <rFont val="Times New Roman"/>
        <family val="1"/>
      </rPr>
      <t>/kg</t>
    </r>
  </si>
  <si>
    <r>
      <t xml:space="preserve">Skiving cost </t>
    </r>
    <r>
      <rPr>
        <sz val="11"/>
        <rFont val="Times New Roman"/>
        <family val="1"/>
      </rPr>
      <t>/kg</t>
    </r>
  </si>
  <si>
    <r>
      <t xml:space="preserve">Scrap Cost </t>
    </r>
    <r>
      <rPr>
        <sz val="11"/>
        <color indexed="10"/>
        <rFont val="Times New Roman"/>
        <family val="1"/>
      </rPr>
      <t>/kg</t>
    </r>
  </si>
  <si>
    <t xml:space="preserve">Skive process Cost /kg </t>
  </si>
  <si>
    <t>Mat'l cost /kg</t>
  </si>
  <si>
    <t>Scrap Cost /kg</t>
  </si>
  <si>
    <t>${quote.quoteContainedBy.objectName}</t>
  </si>
  <si>
    <t>BOID</t>
  </si>
  <si>
    <t>Type</t>
  </si>
  <si>
    <t>Part Name</t>
  </si>
  <si>
    <t>Part Number</t>
  </si>
  <si>
    <t>decimal</t>
  </si>
  <si>
    <t>http://www.inmindcomputing.com/application/products/products-implementation.owl#MetalStamping//</t>
  </si>
  <si>
    <t>http://www.inmindcomputing.com/application/products/products-schema.owl#partPartName//</t>
  </si>
  <si>
    <t>http://www.inmindcomputing.com/application/products/products-schema.owl#partPartNumber//</t>
  </si>
  <si>
    <t>http://www.inmindcomputing.com/application/products/products-schema.owl#emcsSkivingProcessMaterialType//</t>
  </si>
  <si>
    <t>http://www.inmindcomputing.com/application/products/products-schema.owl#emcsSkivingProcessThickness//</t>
  </si>
  <si>
    <t>http://www.inmindcomputing.com/application/products/products-schema.owl#emcsSkivingProcessSkiveThickness//</t>
  </si>
  <si>
    <t>http://www.inmindcomputing.com/application/products/products-schema.owl#emcsSkivingProcessMatlWidth//</t>
  </si>
  <si>
    <t>http://www.inmindcomputing.com/application/products/products-schema.owl#emcsSkivingProcessSkiveWidth//</t>
  </si>
  <si>
    <t>http://www.inmindcomputing.com/application/products/products-schema.owl#emcsSkivingProcessMaterialCost//</t>
  </si>
  <si>
    <t>http://www.inmindcomputing.com/application/products/products-schema.owl#emcsSkivingProcessWastage//</t>
  </si>
  <si>
    <t>http://www.inmindcomputing.com/application/products/products-schema.owl#emcsSkivingProcessMinute//</t>
  </si>
  <si>
    <t>http://www.inmindcomputing.com/application/products/products-schema.owl#emcsSkivingProcessEfficiency//</t>
  </si>
  <si>
    <t>http://www.inmindcomputing.com/application/products/products-schema.owl#emcsSkivingProcessSkivTimes//</t>
  </si>
  <si>
    <t>http://www.inmindcomputing.com/application/products/products-schema.owl#emcsSkivingProcessCostPerHrYield//</t>
  </si>
  <si>
    <t>&lt;jx:forEach items="${quote.includesConfigItem}" var="skiveConfig" varStatus="skiveStatus" select="${skiveConfig.type.contains("SkivingProcess") }"&gt;</t>
  </si>
  <si>
    <t>${skiveConfig.id}</t>
  </si>
  <si>
    <t>${skiveConfig.type}</t>
  </si>
  <si>
    <t>${"=T('Skive" + (skiveStatus.index+1) + "'!$C$5)"}</t>
  </si>
  <si>
    <t>${"=T('Skive" + (skiveStatus.index+1) + "'!$F$5)"}</t>
  </si>
  <si>
    <t>&lt;jx:forEach items="${quote.includesConfigItem}" var="$Skive" varStatus="skiveStatus" select="${$Skive.type.endsWith("SkivingProcess")}" templateSheetName="Skive" sheetPrefix="Skive" sheetName="${skiveStatus.index + 1}"&gt;</t>
  </si>
  <si>
    <t>${Skive.emcsSkivingProcessMaterialType}</t>
  </si>
  <si>
    <t>${Skive.emcsSkivingProcessMinute}</t>
  </si>
  <si>
    <t>${Skive.emcsSkivingProcessThickness}</t>
  </si>
  <si>
    <t>${Skive.emcsSkivingProcessEfficiency/100}</t>
  </si>
  <si>
    <t>${Skive.emcsSkivingProcessSkiveThickness}</t>
  </si>
  <si>
    <t>${Skive.emcsSkivingProcessSkivTimes}</t>
  </si>
  <si>
    <t>${Skive.emcsSkivingProcessMatlWidth}</t>
  </si>
  <si>
    <t>${Skive.emcsSkivingProcessCostPerHrYield}</t>
  </si>
  <si>
    <t>${Skive.emcsSkivingProcessSkiveWidth}</t>
  </si>
  <si>
    <t>${Skive.emcsSkivingProcessDensity}</t>
  </si>
  <si>
    <t>${Skive.emcsSkivingProcessMaterialCost}</t>
  </si>
  <si>
    <t>${Skive.emcsSkivingProcessWastage/100}</t>
  </si>
  <si>
    <t>${quote.containsCreator.includesPerson.objectName}</t>
  </si>
  <si>
    <t>${quote.objectDateOfCreation}</t>
  </si>
  <si>
    <t>${"=T('Skive" + (skiveStatus.index+1) + "'!$B$9)"}</t>
  </si>
  <si>
    <t>${"='Skive" + (skiveStatus.index+1) + "'!$B$10" + '&amp;""'}</t>
  </si>
  <si>
    <t>${"='Skive" + (skiveStatus.index+1) + "'!$B$11" + '&amp;""'}</t>
  </si>
  <si>
    <t>${"='Skive" + (skiveStatus.index+1) + "'!$B$12" + '&amp;""'}</t>
  </si>
  <si>
    <t>${"='Skive" + (skiveStatus.index+1) + "'!$B$13" + '&amp;""'}</t>
  </si>
  <si>
    <t>${"='Skive" + (skiveStatus.index+1) + "'!$B$15" + '&amp;""'}</t>
  </si>
  <si>
    <t>${"='Skive" + (skiveStatus.index+1) + "'!$B$16 * 100"}</t>
  </si>
  <si>
    <t>${"='Skive" + (skiveStatus.index+1) + "'!$E$9" + '&amp;""'}</t>
  </si>
  <si>
    <t xml:space="preserve">${"='Skive" + (skiveStatus.index+1) + "'!$E$10 * 100"}
</t>
  </si>
  <si>
    <t>${"='Skive" + (skiveStatus.index+1) + "'!$E$11" + '&amp;""'}</t>
  </si>
  <si>
    <t>${"='Skive" + (skiveStatus.index+1) + "'!$E$12" + '&amp;""'}</t>
  </si>
  <si>
    <t>EMCS MetalPart</t>
  </si>
  <si>
    <t>SkivingProcess</t>
  </si>
  <si>
    <t>${Skive.emcsSkivingProcessScrapCostPerKg}</t>
  </si>
  <si>
    <t>PlatingProcess</t>
  </si>
  <si>
    <t>EMCS Plating Area</t>
  </si>
  <si>
    <t>EMCS Plating Process</t>
  </si>
  <si>
    <t>Quoted By:</t>
    <phoneticPr fontId="1" type="noConversion"/>
  </si>
  <si>
    <t>Checked By:</t>
    <phoneticPr fontId="1" type="noConversion"/>
  </si>
  <si>
    <t>&lt;jx:forEach items="${quote.includesConfigItem}" var="$Plating" varStatus="platingStatus" select="${$Plating.type.endsWith("PlatingProcess")}" templateSheetName="Plating" sheetPrefix="Plating" sheetName="${platingStatus.index + 1}" &gt;</t>
  </si>
  <si>
    <t>Quoted Date:</t>
    <phoneticPr fontId="1" type="noConversion"/>
  </si>
  <si>
    <t>Mat'l L/T weeks</t>
    <phoneticPr fontId="1" type="noConversion"/>
  </si>
  <si>
    <t>Second/time</t>
    <phoneticPr fontId="1" type="noConversion"/>
  </si>
  <si>
    <t>Efficiency %</t>
    <phoneticPr fontId="1" type="noConversion"/>
  </si>
  <si>
    <t>Mat'l MOQ tons</t>
    <phoneticPr fontId="1" type="noConversion"/>
  </si>
  <si>
    <t>Total Run Time in Hrs</t>
    <phoneticPr fontId="1" type="noConversion"/>
  </si>
  <si>
    <t xml:space="preserve">Markup Subtotal </t>
    <phoneticPr fontId="1" type="noConversion"/>
  </si>
  <si>
    <t>Molding tool cost</t>
    <phoneticPr fontId="1" type="noConversion"/>
  </si>
  <si>
    <t>Mold structure</t>
    <phoneticPr fontId="1" type="noConversion"/>
  </si>
  <si>
    <t>Hot runner Cost</t>
    <phoneticPr fontId="1" type="noConversion"/>
  </si>
  <si>
    <t>Tool(Die&amp;section) cost</t>
    <phoneticPr fontId="1" type="noConversion"/>
  </si>
  <si>
    <t>Kistler pressure sensing</t>
    <phoneticPr fontId="1" type="noConversion"/>
  </si>
  <si>
    <t>Assy &amp; Try-out</t>
    <phoneticPr fontId="1" type="noConversion"/>
  </si>
  <si>
    <t>Other Cost</t>
    <phoneticPr fontId="1" type="noConversion"/>
  </si>
  <si>
    <t>Total Tooling Price:</t>
    <phoneticPr fontId="1" type="noConversion"/>
  </si>
  <si>
    <t>Simplymold 8-10 W</t>
    <phoneticPr fontId="1" type="noConversion"/>
  </si>
  <si>
    <t>Insertmold 8-10 W</t>
    <phoneticPr fontId="1" type="noConversion"/>
  </si>
  <si>
    <t>Oversertmold 8-10 W</t>
    <phoneticPr fontId="1" type="noConversion"/>
  </si>
  <si>
    <t>Injectmold 6-8 W</t>
    <phoneticPr fontId="1" type="noConversion"/>
  </si>
  <si>
    <t>Difficult mold 12-16 W</t>
    <phoneticPr fontId="1" type="noConversion"/>
  </si>
  <si>
    <t>${Mold.emcsPlasticMoldingMaterialType}</t>
  </si>
  <si>
    <t>Internal Cost Keeping Work Sheet
Molding Process[plating based on Sn/Ni]</t>
    <phoneticPr fontId="1" type="noConversion"/>
  </si>
  <si>
    <t xml:space="preserve"> Project Name:</t>
    <phoneticPr fontId="1" type="noConversion"/>
  </si>
  <si>
    <t xml:space="preserve">   Material Type</t>
    <phoneticPr fontId="1" type="noConversion"/>
  </si>
  <si>
    <t>Machine Type</t>
    <phoneticPr fontId="1" type="noConversion"/>
  </si>
  <si>
    <t xml:space="preserve">   Volume in mm</t>
    <phoneticPr fontId="1" type="noConversion"/>
  </si>
  <si>
    <t>MFG Rate/Hour</t>
    <phoneticPr fontId="1" type="noConversion"/>
  </si>
  <si>
    <t xml:space="preserve">   Density g/cc</t>
    <phoneticPr fontId="1" type="noConversion"/>
  </si>
  <si>
    <t>DL No.</t>
    <phoneticPr fontId="1" type="noConversion"/>
  </si>
  <si>
    <t xml:space="preserve">   Part weight g/pcs</t>
    <phoneticPr fontId="1" type="noConversion"/>
  </si>
  <si>
    <t>DL Rate/Hour</t>
    <phoneticPr fontId="1" type="noConversion"/>
  </si>
  <si>
    <t xml:space="preserve">   Runner  g/time</t>
    <phoneticPr fontId="1" type="noConversion"/>
  </si>
  <si>
    <t>Cav No.</t>
    <phoneticPr fontId="1" type="noConversion"/>
  </si>
  <si>
    <t xml:space="preserve">   Return rate    Reuse %</t>
    <phoneticPr fontId="1" type="noConversion"/>
  </si>
  <si>
    <t>Cycle time</t>
    <phoneticPr fontId="1" type="noConversion"/>
  </si>
  <si>
    <t>Parts / HR</t>
    <phoneticPr fontId="1" type="noConversion"/>
  </si>
  <si>
    <t xml:space="preserve"> Capacity K/week</t>
    <phoneticPr fontId="1" type="noConversion"/>
  </si>
  <si>
    <t>Max Capacity K/year</t>
    <phoneticPr fontId="1" type="noConversion"/>
  </si>
  <si>
    <t>Mold Type</t>
    <phoneticPr fontId="1" type="noConversion"/>
  </si>
  <si>
    <t>Total Quantity per year</t>
    <phoneticPr fontId="1" type="noConversion"/>
  </si>
  <si>
    <t>Total setup hours</t>
    <phoneticPr fontId="1" type="noConversion"/>
  </si>
  <si>
    <t>MC  RMB/K</t>
  </si>
  <si>
    <t>Process loss %</t>
  </si>
  <si>
    <t>Process loss %</t>
    <phoneticPr fontId="1" type="noConversion"/>
  </si>
  <si>
    <t>Insert part  cost RMB/K (C)</t>
    <phoneticPr fontId="1" type="noConversion"/>
  </si>
  <si>
    <t xml:space="preserve"> Outsource&amp;Sub-con  Total cost(D)</t>
    <phoneticPr fontId="1" type="noConversion"/>
  </si>
  <si>
    <t>Other process</t>
    <phoneticPr fontId="1" type="noConversion"/>
  </si>
  <si>
    <t>Machine Rate /hour</t>
    <phoneticPr fontId="1" type="noConversion"/>
  </si>
  <si>
    <t>DL rate/Hour</t>
    <phoneticPr fontId="1" type="noConversion"/>
  </si>
  <si>
    <t>Parts/time</t>
    <phoneticPr fontId="1" type="noConversion"/>
  </si>
  <si>
    <t>efficiency %</t>
    <phoneticPr fontId="1" type="noConversion"/>
  </si>
  <si>
    <t>Max Capacity   K/year</t>
  </si>
  <si>
    <t>DL cost</t>
    <phoneticPr fontId="1" type="noConversion"/>
  </si>
  <si>
    <t>MC cost</t>
    <phoneticPr fontId="1" type="noConversion"/>
  </si>
  <si>
    <t>Other process &amp;Test&amp;Pack. Subtotal (E)</t>
    <phoneticPr fontId="1" type="noConversion"/>
  </si>
  <si>
    <t>Pack. material Subtotal (F)</t>
    <phoneticPr fontId="1" type="noConversion"/>
  </si>
  <si>
    <t>DL No.(operators)</t>
    <phoneticPr fontId="1" type="noConversion"/>
  </si>
  <si>
    <t>DL cost  RMB/K (G)</t>
  </si>
  <si>
    <t xml:space="preserve">IDL cost % </t>
    <phoneticPr fontId="1" type="noConversion"/>
  </si>
  <si>
    <t>IDL cost   RMB/K (H)</t>
  </si>
  <si>
    <t>Financial cost%</t>
    <phoneticPr fontId="1" type="noConversion"/>
  </si>
  <si>
    <t>Other Overhead %</t>
    <phoneticPr fontId="1" type="noConversion"/>
  </si>
  <si>
    <t>Subtotal cost RMB/K (I)</t>
    <phoneticPr fontId="1" type="noConversion"/>
  </si>
  <si>
    <t>Sales--Part Price RMB/K(Ex-work)</t>
    <phoneticPr fontId="1" type="noConversion"/>
  </si>
  <si>
    <t>USD price per Kpcs</t>
    <phoneticPr fontId="1" type="noConversion"/>
  </si>
  <si>
    <t>EURO price per Kpcs</t>
    <phoneticPr fontId="1" type="noConversion"/>
  </si>
  <si>
    <t>${Mold.hasPlasticMoldStation.label}</t>
  </si>
  <si>
    <r>
      <t>Au/Ag/Pd Price-</t>
    </r>
    <r>
      <rPr>
        <sz val="11"/>
        <color theme="1"/>
        <rFont val="宋体"/>
        <charset val="134"/>
      </rPr>
      <t>￥</t>
    </r>
    <r>
      <rPr>
        <sz val="11"/>
        <color theme="1"/>
        <rFont val="Calibri"/>
        <family val="1"/>
        <scheme val="minor"/>
      </rPr>
      <t>/Oz</t>
    </r>
  </si>
  <si>
    <r>
      <t>返金率</t>
    </r>
    <r>
      <rPr>
        <sz val="11"/>
        <color theme="1"/>
        <rFont val="Times New Roman"/>
        <family val="1"/>
      </rPr>
      <t>Waste Au%:</t>
    </r>
  </si>
  <si>
    <r>
      <t xml:space="preserve">Waste Au cost
</t>
    </r>
    <r>
      <rPr>
        <sz val="11"/>
        <color theme="1"/>
        <rFont val="宋体"/>
        <charset val="134"/>
      </rPr>
      <t>￥</t>
    </r>
    <r>
      <rPr>
        <sz val="11"/>
        <color theme="1"/>
        <rFont val="Calibri"/>
        <family val="1"/>
        <scheme val="minor"/>
      </rPr>
      <t>/Oz.</t>
    </r>
  </si>
  <si>
    <r>
      <t>产能</t>
    </r>
    <r>
      <rPr>
        <sz val="11"/>
        <color theme="1"/>
        <rFont val="Times New Roman"/>
        <family val="1"/>
      </rPr>
      <t xml:space="preserve"> KParts/H</t>
    </r>
  </si>
  <si>
    <t>${Plating.select('includesConfigItem','PlatingArea',0).emcsPlatingAreaWidth}</t>
  </si>
  <si>
    <t>MSU Rate</t>
  </si>
  <si>
    <t>Plastic Mold WS</t>
  </si>
  <si>
    <t>&lt;jx:forEach items="${quote.value("www.inmindcomputing.com/application/application-schema-ext.owl#zhasPlant","www.inmindcomputing.com/application/products/products-schema-knowledgebase.owl#includesPlasticMoldStation")}" var="pms"&gt;</t>
  </si>
  <si>
    <t>${pms.label}</t>
  </si>
  <si>
    <t>${pms.ID}</t>
  </si>
  <si>
    <t>Molding WS</t>
  </si>
  <si>
    <t xml:space="preserve"> Molding MSU Rate</t>
  </si>
  <si>
    <t>$[VLOOKUP(I7,_MasterData!H145:I500,2,FALSE)]</t>
  </si>
  <si>
    <t>uri</t>
  </si>
  <si>
    <t>http://www.inmindcomputing.com/application/products/products-schema-process.owl#hasMSURate//</t>
  </si>
  <si>
    <t>${moldConfig.id}</t>
  </si>
  <si>
    <t>&lt;jx:forEach items="${quote.includesConfigItem}" var="moldConfig" varStatus="moldStatus" select="${moldConfig.type.contains("EMCSPlasticMolding") }"&gt;</t>
  </si>
  <si>
    <t>${moldConfig.type}</t>
  </si>
  <si>
    <t>&lt;jx:forEach items="${quote.includesConfigItem}" var="$Mold" varStatus="MoldStatus" select="${$Mold.type.endsWith("EMCSPlasticMolding")}" templateSheetName="Mold" sheetPrefix="Mold"  sheetName="${MoldStatus.index + 1}" &gt;</t>
  </si>
  <si>
    <t>${"=T('Mold" + (moldStatus.index+1) + "'!$A$201)" }</t>
  </si>
  <si>
    <t>${"=T('Mold" + (moldStatus.index+1) + "'!$B$201)" }</t>
  </si>
  <si>
    <t>http://www.inmindcomputing.com/application/products/products-schema.owl#hasPlasticMoldStation//</t>
  </si>
  <si>
    <t>EMCSPlasticMolding</t>
  </si>
  <si>
    <t>${Mold.hasMSURate.label}</t>
  </si>
  <si>
    <t>$[VLOOKUP(I8,_MasterData!B125:C500,2,FALSE)]</t>
  </si>
  <si>
    <t>${plateConfig.id}</t>
  </si>
  <si>
    <t>${plateConfig.type}</t>
  </si>
  <si>
    <t>http://www.inmindcomputing.com/application/products/products-schema-process.owl#hasPlatingProcessStation//</t>
  </si>
  <si>
    <t>${"=T('Plating" + (plateStatus.index+1) + "'!$B$201)" }</t>
  </si>
  <si>
    <t>Plastic Mold M/C</t>
  </si>
  <si>
    <t>Plastic Mold MSU Rate</t>
  </si>
  <si>
    <t>Platin M/C</t>
  </si>
  <si>
    <t>Plating MSU Rate</t>
  </si>
  <si>
    <t xml:space="preserve"> Pitch mm</t>
  </si>
  <si>
    <t>${"=T('Plating" + (plateStatus.index+1) + "'!$A$201)" }</t>
  </si>
  <si>
    <t>${Plating.emcsPlatingProcessPitchMm}</t>
  </si>
  <si>
    <t>http://www.inmindcomputing.com/application/products/products-schema.owl#emcsPlatingProcessPitchMm//</t>
  </si>
  <si>
    <t>&lt;jx:forEach items="${quote.includesConfigItem}" var="plateConfig" varStatus="plateStatus" select="${plateConfig.type.contains("PlatingProcess") }"&gt;</t>
  </si>
  <si>
    <t>PlatingArea</t>
  </si>
  <si>
    <t>&lt;jx:forEach items="${quote.includesConfigItem}" var="plate" varStatus="plateStatus" select="${plate.type.endsWith("PlatingProcess") }"&gt;</t>
  </si>
  <si>
    <t>&lt;jx:forEach items="${plate.includesConfigItem}" var="area" varStatus="areaStatus" select="${area.type.endsWith("PlatingArea") }"&gt;</t>
  </si>
  <si>
    <t>${area.id}</t>
  </si>
  <si>
    <t>${area.type}</t>
  </si>
  <si>
    <t>http://www.inmindcomputing.com/application/products/products-schema.owl#emcsPlatingAreaLength//</t>
  </si>
  <si>
    <t xml:space="preserve">${"='Plating" + (plateStatusindex+1) + "'!C" + (11 + (areaStatus.index*3)) + '&amp;""'}
</t>
  </si>
  <si>
    <t>${Plating.select('includesConfigItem','PlatingArea',1).emcsPlatingAreaLength}</t>
  </si>
  <si>
    <t>${Plating.select('includesConfigItem','PlatingArea',2).emcsPlatingAreaLength}</t>
  </si>
  <si>
    <t>${Plating.select('includesConfigItem','PlatingArea',3).emcsPlatingAreaLength}</t>
  </si>
  <si>
    <t>Maintenance RMB/K</t>
  </si>
  <si>
    <t>${MetalPart.emcsTotalQuantity1InKPerYear}</t>
  </si>
  <si>
    <t>${MetalPart.select('includesConfigItem','EMCSStampingProcess',0).emcsStampingProcessSPM}</t>
  </si>
  <si>
    <t>${MetalPart.emcsPackagingMaterialCost}</t>
  </si>
  <si>
    <t>Packaging Material Cost Per K</t>
  </si>
  <si>
    <t>Packaging Labour Cost Per k</t>
  </si>
  <si>
    <t>Pack. Subtotal (G)</t>
  </si>
  <si>
    <t>${MetalPart.emcsMetalPartMaterialType}</t>
  </si>
  <si>
    <t>${MetalPart.emcsMetalPartThickness}</t>
  </si>
  <si>
    <t xml:space="preserve">
${Mold.emcsPlasticMoldingVolume}</t>
  </si>
  <si>
    <t>${Mold.emcsPlasticMoldingDensity}</t>
  </si>
  <si>
    <t>${Mold.emcsPlasticMoldingPartWeight}</t>
  </si>
  <si>
    <t>${Mold.emcsPlasticMoldingRunner}</t>
  </si>
  <si>
    <t xml:space="preserve">
${Mold.emcsPlasticMoldingReuse}</t>
  </si>
  <si>
    <t>${Mold.emcsPlasticMoldingKgK}</t>
  </si>
  <si>
    <t>${Mold.emcsPlasticMoldTotalRunTimeInHrs}</t>
  </si>
  <si>
    <t>${Mold.emcsPlasticMoldRmPerKg}</t>
  </si>
  <si>
    <t>${Mold.emcsPlasticMoldMarkupSubtotal/100}</t>
  </si>
  <si>
    <t>Plating Process WS</t>
  </si>
  <si>
    <t>Assembly Process WS</t>
  </si>
  <si>
    <t>&lt;jx:forEach items="${quote.value("www.inmindcomputing.com/application/application-schema-ext.owl#zhasPlant","www.inmindcomputing.com/application/products/products-schema-knowledgebase.owl#includesPlatingProcessStation")}" var="platingProcessmc"&gt;</t>
  </si>
  <si>
    <t>${platingProcessmc.label}</t>
  </si>
  <si>
    <t>${platingProcessmc.ID}</t>
  </si>
  <si>
    <t>&lt;jx:forEach items="${quote.value("www.inmindcomputing.com/application/application-schema-ext.owl#zhasPlant","www.inmindcomputing.com/application/products/products-schema-knowledgebase.owl#includesAssemblyProcessStation")}" var="apmc"&gt;</t>
  </si>
  <si>
    <t>${apmc.label}</t>
  </si>
  <si>
    <t>${apmc.ID}</t>
  </si>
  <si>
    <t>${Plating.emcsPlatingProcessPlatingSpec}</t>
  </si>
  <si>
    <t>${Plating.select('includesConfigItem','PlatingArea',0).emcsPlatingAreaLength}</t>
  </si>
  <si>
    <t>${Plating.select('includesConfigItem','PlatingArea',0).emcsPlatingAreaAreaCoefficient}</t>
  </si>
  <si>
    <t>${Plating.select('includesConfigItem','PlatingArea',0).emcsPlatingAreaThickness}</t>
  </si>
  <si>
    <t>${Plating.select('includesConfigItem','PlatingArea',0).emcsPlatingAreaAreaPoint}</t>
  </si>
  <si>
    <t>${Plating.select('includesConfigItem','PlatingArea',0).emcsPlatingAreaThicknessCoefficient}</t>
  </si>
  <si>
    <t>${Plating.select('includesConfigItem','PlatingArea',0).emcsPlatingAreaDensity}</t>
  </si>
  <si>
    <t>${Plating.select('includesConfigItem','PlatingArea',0).emcsPlatingAreaPricePerOz}</t>
  </si>
  <si>
    <t>${Plating.select('includesConfigItem','PlatingArea',0).emcsPlatingAreaTotalCoefficient}</t>
  </si>
  <si>
    <t>${Plating.select('includesConfigItem','PlatingArea',1).emcsPlatingAreaWidth}</t>
  </si>
  <si>
    <t>${Plating.select('includesConfigItem','PlatingArea',1).emcsPlatingAreaAreaCoefficient}</t>
  </si>
  <si>
    <t>${Plating.select('includesConfigItem','PlatingArea',1).emcsPlatingAreaThickness}</t>
  </si>
  <si>
    <t>${Plating.select('includesConfigItem','PlatingArea',1).emcsPlatingAreaAreaPoint}</t>
  </si>
  <si>
    <t>${Plating.select('includesConfigItem','PlatingArea',1).emcsPlatingAreaThicknessCoefficient}</t>
  </si>
  <si>
    <t>${Plating.select('includesConfigItem','PlatingArea',1).emcsPlatingAreaDensity}</t>
  </si>
  <si>
    <t>${Plating.select('includesConfigItem','PlatingArea',1).emcsPlatingAreaPricePerOz}</t>
  </si>
  <si>
    <t>${Plating.select('includesConfigItem','PlatingArea',1).emcsPlatingAreaTotalCoefficient}</t>
  </si>
  <si>
    <t>${Plating.select('includesConfigItem','PlatingArea',2).emcsPlatingAreaWidth}</t>
  </si>
  <si>
    <t>${Plating.select('includesConfigItem','PlatingArea',2).emcsPlatingAreaAreaCoefficient}</t>
  </si>
  <si>
    <t>${Plating.select('includesConfigItem','PlatingArea',2).emcsPlatingAreaThickness}</t>
  </si>
  <si>
    <t>${Plating.select('includesConfigItem','PlatingArea',2).emcsPlatingAreaAreaPoint}</t>
  </si>
  <si>
    <t>${Plating.select('includesConfigItem','PlatingArea',2).emcsPlatingAreaThicknessCoefficient}</t>
  </si>
  <si>
    <t>${Plating.select('includesConfigItem','PlatingArea',2).emcsPlatingAreaDensity}</t>
  </si>
  <si>
    <t>${Plating.select('includesConfigItem','PlatingArea',2).emcsPlatingAreaPricePerOz}</t>
  </si>
  <si>
    <t>${Plating.select('includesConfigItem','PlatingArea',2).emcsPlatingAreaTotalCoefficient}</t>
  </si>
  <si>
    <t>${Plating.select('includesConfigItem','PlatingArea',3).emcsPlatingAreaWidth}</t>
  </si>
  <si>
    <t>${Plating.select('includesConfigItem','PlatingArea',3).emcsPlatingAreaAreaCoefficient}</t>
  </si>
  <si>
    <t>${Plating.select('includesConfigItem','PlatingArea',3).emcsPlatingAreaThickness}</t>
  </si>
  <si>
    <t>${Plating.select('includesConfigItem','PlatingArea',3).emcsPlatingAreaAreaPoint}</t>
  </si>
  <si>
    <t>${Plating.select('includesConfigItem','PlatingArea',3).emcsPlatingAreaThicknessCoefficient}</t>
  </si>
  <si>
    <t>${Plating.select('includesConfigItem','PlatingArea',3).emcsPlatingAreaDensity}</t>
  </si>
  <si>
    <t>${Plating.select('includesConfigItem','PlatingArea',3).emcsPlatingAreaPricePerOz}</t>
  </si>
  <si>
    <t>${Plating.select('includesConfigItem','PlatingArea',3).emcsPlatingAreaTotalCoefficient}</t>
  </si>
  <si>
    <t>${Plating.select('includesConfigItem','PlatingArea',4).emcsPlatingAreaLength}</t>
  </si>
  <si>
    <t>${Plating.select('includesConfigItem','PlatingArea',4).emcsPlatingAreaWidth}</t>
  </si>
  <si>
    <t>${Plating.select('includesConfigItem','PlatingArea',4).emcsPlatingAreaAreaCoefficient}</t>
  </si>
  <si>
    <t>${Plating.select('includesConfigItem','PlatingArea',4).emcsPlatingAreaThickness}</t>
  </si>
  <si>
    <t>${Plating.select('includesConfigItem','PlatingArea',4).emcsPlatingAreaAreaPoint}</t>
  </si>
  <si>
    <t>${Plating.select('includesConfigItem','PlatingArea',4).emcsPlatingAreaThicknessCoefficient}</t>
  </si>
  <si>
    <t>${Plating.select('includesConfigItem','PlatingArea',4).emcsPlatingAreaDensity}</t>
  </si>
  <si>
    <t>${Plating.select('includesConfigItem','PlatingArea',4).emcsPlatingAreaPricePerOz}</t>
  </si>
  <si>
    <t>${Plating.select('includesConfigItem','PlatingArea',4).emcsPlatingAreaTotalCoefficient}</t>
  </si>
  <si>
    <t>${Plating.select('includesConfigItem','PlatingArea',5).emcsPlatingAreaLength}</t>
  </si>
  <si>
    <t>${Plating.select('includesConfigItem','PlatingArea',5).emcsPlatingAreaWidth}</t>
  </si>
  <si>
    <t>${Plating.select('includesConfigItem','PlatingArea',5).emcsPlatingAreaAreaCoefficient}</t>
  </si>
  <si>
    <t>${Plating.select('includesConfigItem','PlatingArea',5).emcsPlatingAreaThickness}</t>
  </si>
  <si>
    <t>${Plating.select('includesConfigItem','PlatingArea',5).emcsPlatingAreaAreaPoint}</t>
  </si>
  <si>
    <t>${Plating.select('includesConfigItem','PlatingArea',5).emcsPlatingAreaThicknessCoefficient}</t>
  </si>
  <si>
    <t>${Plating.select('includesConfigItem','PlatingArea',5).emcsPlatingAreaDensity}</t>
  </si>
  <si>
    <t>${Plating.select('includesConfigItem','PlatingArea',5).emcsPlatingAreaPricePerOz}</t>
  </si>
  <si>
    <t>${Plating.select('includesConfigItem','PlatingArea',5).emcsPlatingAreaTotalCoefficient}</t>
  </si>
  <si>
    <t>${Plating.emcsPlatingProcessWasteAuPercent/100}</t>
  </si>
  <si>
    <t>${Plating.emcsPlatingProcessWasteAuCostPerOz}</t>
  </si>
  <si>
    <t xml:space="preserve">Waste 
Au Cost: </t>
  </si>
  <si>
    <t>Plating Process 
Machine</t>
  </si>
  <si>
    <t>machine /Hour</t>
  </si>
  <si>
    <t>${Plating.emcsPlatingProcessPartsPerPitch}</t>
  </si>
  <si>
    <t>${Plating.emcsPlatingProcessMPerMin}</t>
  </si>
  <si>
    <t>${Plating.hasMSURate.label}</t>
  </si>
  <si>
    <t>${Plating.hasPlatingProcessStation.label}</t>
  </si>
  <si>
    <t>${Plating.emcsProcessMSUCostPerHr}</t>
  </si>
  <si>
    <t>${Mold.emcsProcessLoss/100}</t>
  </si>
  <si>
    <t>EFF. %</t>
    <phoneticPr fontId="1" type="noConversion"/>
  </si>
  <si>
    <t>parts / pitch</t>
    <phoneticPr fontId="1" type="noConversion"/>
  </si>
  <si>
    <t>M/minute</t>
    <phoneticPr fontId="1" type="noConversion"/>
  </si>
  <si>
    <t>http://www.inmindcomputing.com/application/products/products-schema.owl#emcsPlatingProcessEff//</t>
  </si>
  <si>
    <t>http://www.inmindcomputing.com/application/products/products-schema.owl#emcsPlatingProcessPartsPerPitch//</t>
  </si>
  <si>
    <t>http://www.inmindcomputing.com/application/products/products-schema.owl#emcsPlatingProcessMPerMin//</t>
  </si>
  <si>
    <t>http://www.inmindcomputing.com/application/products/products-schema.owl#emcsPlatingProcessWasteAuPercent//</t>
  </si>
  <si>
    <t>http://www.inmindcomputing.com/application/products/products-schema.owl#emcsPlatingProcessWasteAuCostPerOz//</t>
  </si>
  <si>
    <t>${"='Plating" + (plateStatus.index+1) + "'!$F$32 *100"}</t>
  </si>
  <si>
    <t xml:space="preserve">${"='Plating" + (plateStatus.index+1) + "'!$G$32" + '&amp;""'}
</t>
  </si>
  <si>
    <t xml:space="preserve">${"='Plating" + (plateStatus.index+1) + "'!$H$32" + '&amp;""'}
</t>
  </si>
  <si>
    <t xml:space="preserve">${"='Plating" + (plateStatus.index+1) + "'!$I$32" + '&amp;""'}
</t>
  </si>
  <si>
    <t>${"='Plating" + (plateStatus.index+1) + "'!$E$29*100"}</t>
  </si>
  <si>
    <t xml:space="preserve">${"='Plating" + (plateStatus.index+1) + "'!$H$29" + '&amp;""'}
</t>
  </si>
  <si>
    <t>Length</t>
  </si>
  <si>
    <t>width</t>
    <phoneticPr fontId="1" type="noConversion"/>
  </si>
  <si>
    <t>area  coefficient</t>
    <phoneticPr fontId="1" type="noConversion"/>
  </si>
  <si>
    <t>thickness 
 (um)</t>
    <phoneticPr fontId="1" type="noConversion"/>
  </si>
  <si>
    <t>area  point</t>
    <phoneticPr fontId="1" type="noConversion"/>
  </si>
  <si>
    <t>thickness coefficient</t>
    <phoneticPr fontId="1" type="noConversion"/>
  </si>
  <si>
    <t>density</t>
    <phoneticPr fontId="1" type="noConversion"/>
  </si>
  <si>
    <t>Total  coefficient</t>
    <phoneticPr fontId="1" type="noConversion"/>
  </si>
  <si>
    <t>http://www.inmindcomputing.com/application/products/products-schema.owl#emcsPlatingAreaWidth//</t>
  </si>
  <si>
    <t>http://www.inmindcomputing.com/application/products/products-schema.owl#emcsPlatingAreaAreaCoefficient//</t>
  </si>
  <si>
    <t>http://www.inmindcomputing.com/application/products/products-schema.owl#emcsPlatingAreaThickness//</t>
  </si>
  <si>
    <t>http://www.inmindcomputing.com/application/products/products-schema.owl#emcsPlatingAreaAreaPoint//</t>
  </si>
  <si>
    <t>http://www.inmindcomputing.com/application/products/products-schema.owl#emcsPlatingAreaThicknessCoefficient//</t>
  </si>
  <si>
    <t>http://www.inmindcomputing.com/application/products/products-schema.owl#emcsPlatingAreaDensity//</t>
  </si>
  <si>
    <t>http://www.inmindcomputing.com/application/products/products-schema.owl#emcsPlatingAreaPricePerOz//</t>
  </si>
  <si>
    <t>http://www.inmindcomputing.com/application/products/products-schema.owl#emcsPlatingAreaTotalCoefficient//</t>
  </si>
  <si>
    <t xml:space="preserve">${"='Plating" + (plateStatusindex+1) + "'!D" + (11 + (areaStatus.index*3)) + '&amp;""'}
</t>
  </si>
  <si>
    <t xml:space="preserve">${"='Plating" + (plateStatusindex+1) + "'!E" + (11 + (areaStatus.index*3)) + '&amp;""'}
</t>
  </si>
  <si>
    <t xml:space="preserve">${"='Plating" + (plateStatusindex+1) + "'!F" + (11 + (areaStatus.index*3)) + '&amp;""'}
</t>
  </si>
  <si>
    <t xml:space="preserve">${"='Plating" + (plateStatusindex+1) + "'!G" + (11 + (areaStatus.index*3)) + '&amp;""'}
</t>
  </si>
  <si>
    <t xml:space="preserve">${"='Plating" + (plateStatusindex+1) + "'!H" + (11 + (areaStatus.index*3)) + '&amp;""'}
</t>
  </si>
  <si>
    <t xml:space="preserve">${"='Plating" + (plateStatusindex+1) + "'!I" + (11 + (areaStatus.index*3)) + '&amp;""'}
</t>
  </si>
  <si>
    <t xml:space="preserve">${"='Plating" + (plateStatusindex+1) + "'!J" + (11 + (areaStatus.index*3)) + '&amp;""'}
</t>
  </si>
  <si>
    <t>Customer Name</t>
    <phoneticPr fontId="1" type="noConversion"/>
  </si>
  <si>
    <t>Quoted Date:</t>
    <phoneticPr fontId="1" type="noConversion"/>
  </si>
  <si>
    <t>Part Number</t>
    <phoneticPr fontId="1" type="noConversion"/>
  </si>
  <si>
    <t>Quoted By:</t>
    <phoneticPr fontId="1" type="noConversion"/>
  </si>
  <si>
    <t>Part Develop  Process:</t>
    <phoneticPr fontId="1" type="noConversion"/>
  </si>
  <si>
    <t>Checked By:</t>
    <phoneticPr fontId="1" type="noConversion"/>
  </si>
  <si>
    <t xml:space="preserve">Plating Method: </t>
    <phoneticPr fontId="1" type="noConversion"/>
  </si>
  <si>
    <t xml:space="preserve">Plating spec: </t>
    <phoneticPr fontId="1" type="noConversion"/>
  </si>
  <si>
    <t>Area 1</t>
    <phoneticPr fontId="1" type="noConversion"/>
  </si>
  <si>
    <t>length</t>
    <phoneticPr fontId="1" type="noConversion"/>
  </si>
  <si>
    <t>Price</t>
    <phoneticPr fontId="1" type="noConversion"/>
  </si>
  <si>
    <t>Au/Ag/Pd factor-Oz/K</t>
    <phoneticPr fontId="1" type="noConversion"/>
  </si>
  <si>
    <t>Au/Ag/Pd factor-g/K</t>
    <phoneticPr fontId="1" type="noConversion"/>
  </si>
  <si>
    <t>Area 2</t>
    <phoneticPr fontId="1" type="noConversion"/>
  </si>
  <si>
    <t xml:space="preserve">Au&amp;Ag&amp;Pd&amp;AgCost: </t>
    <phoneticPr fontId="1" type="noConversion"/>
  </si>
  <si>
    <t>Reel Plating cost</t>
    <phoneticPr fontId="1" type="noConversion"/>
  </si>
  <si>
    <t>Picth 
mm</t>
    <phoneticPr fontId="1" type="noConversion"/>
  </si>
  <si>
    <t>Plating Process MSU Rate</t>
  </si>
  <si>
    <t>EMCS Stamping Process</t>
  </si>
  <si>
    <t>http://www.inmindcomputing.com/application/products/products-implementation.owl#EMCSStampingProcess//</t>
  </si>
  <si>
    <t>http://www.inmindcomputing.com/application/products/products-implementation.owl#EMCSFinishing//</t>
  </si>
  <si>
    <t>EMCS Finishing</t>
  </si>
  <si>
    <t>EMCS Inspection</t>
  </si>
  <si>
    <t xml:space="preserve">${"='Plating" + (plateStatusindex+1) + "'!K" + (11 + (areaStatus.index*3)) + '&amp;""'}
</t>
  </si>
  <si>
    <t>$[VLOOKUP(D32,_MasterData!B130:C500,2,FALSE)]</t>
  </si>
  <si>
    <t>${Mold.emcsProcessMSUCostPerHr}</t>
  </si>
  <si>
    <t>${Mold.emcsProcessDLQty}</t>
  </si>
  <si>
    <t>${Mold.emcsProcessDlRate}</t>
  </si>
  <si>
    <t>${Mold.emcsProcessPartsPerTime}</t>
  </si>
  <si>
    <t>${Mold.emcsProcessCycleTime}</t>
  </si>
  <si>
    <t>${Mold.emcsProcessEff/100}</t>
  </si>
  <si>
    <t>Quoted Date:</t>
    <phoneticPr fontId="1" type="noConversion"/>
  </si>
  <si>
    <t>Rev ${quote.salesDocumentVersion}</t>
  </si>
  <si>
    <t>Quoted By:</t>
    <phoneticPr fontId="1" type="noConversion"/>
  </si>
  <si>
    <t>Checked By:</t>
    <phoneticPr fontId="1" type="noConversion"/>
  </si>
  <si>
    <t xml:space="preserve"> Project Name:</t>
    <phoneticPr fontId="1" type="noConversion"/>
  </si>
  <si>
    <t>Machine</t>
  </si>
  <si>
    <t>MFG HR</t>
    <phoneticPr fontId="1" type="noConversion"/>
  </si>
  <si>
    <t>${MetalPart.select('includesConfigItem', 'EMCSStampingProcess', 0).emcsProcessMSUCostPerHr}</t>
  </si>
  <si>
    <t>${MetalPart.select('includesConfigItem', 'EMCSStampingProcess', 1).emcsProcessMSUCostPerHr}</t>
  </si>
  <si>
    <t>${MetalPart.select('includesConfigItem', 'EMCSStampingProcess', 0).emcsProcessDLQty}</t>
  </si>
  <si>
    <t>DL HR</t>
    <phoneticPr fontId="1" type="noConversion"/>
  </si>
  <si>
    <t>${MetalPart.select('includesConfigItem', 'EMCSStampingProcess', 0).emcsProcessDlRate}</t>
  </si>
  <si>
    <t>${MetalPart.select('includesConfigItem', 'EMCSStampingProcess', 1).emcsProcessDlRate}</t>
  </si>
  <si>
    <t>${MetalPart.emcsMetalPartGrossMatFactor}</t>
  </si>
  <si>
    <t>up</t>
    <phoneticPr fontId="1" type="noConversion"/>
  </si>
  <si>
    <t>${MetalPart.select('includesConfigItem','EMCSStampingProcess',0).emcsProcessPartsPerTime}</t>
  </si>
  <si>
    <t>${MetalPart.select('includesConfigItem','EMCSStampingProcess',1).emcsProcessPartsPerTime}</t>
  </si>
  <si>
    <t xml:space="preserve"> Net Material factor  g/pcs</t>
    <phoneticPr fontId="1" type="noConversion"/>
  </si>
  <si>
    <t>${MetalPart.emcsMetalPartNetMatFactor}</t>
  </si>
  <si>
    <t>SPM/CT</t>
    <phoneticPr fontId="1" type="noConversion"/>
  </si>
  <si>
    <t>${MetalPart.select('includesConfigItem','EMCSStampingProcess',1).emcsStampingProcessSPM}</t>
  </si>
  <si>
    <t>KParts / HR</t>
    <phoneticPr fontId="1" type="noConversion"/>
  </si>
  <si>
    <t>Total Quantity in K  / Year</t>
    <phoneticPr fontId="1" type="noConversion"/>
  </si>
  <si>
    <t>Total Run Time Hrs per year</t>
    <phoneticPr fontId="1" type="noConversion"/>
  </si>
  <si>
    <t>${MetalPart.emcsMetalPartTotalRunTimeInHr}</t>
  </si>
  <si>
    <t>Total Raw material .Required in kg</t>
    <phoneticPr fontId="1" type="noConversion"/>
  </si>
  <si>
    <t>${MetalPart.emcsMetalPartTotalRmRequiredInKg}</t>
  </si>
  <si>
    <t>${MetalPart.emcsMetalPartMatPricePerKg}</t>
  </si>
  <si>
    <t>${MetalPart.emcsMetalPartMatCostPerK}</t>
  </si>
  <si>
    <t>Waste Mat'l %</t>
    <phoneticPr fontId="1" type="noConversion"/>
  </si>
  <si>
    <t xml:space="preserve">Markup Subtotal </t>
    <phoneticPr fontId="1" type="noConversion"/>
  </si>
  <si>
    <t>Process loss %</t>
    <phoneticPr fontId="1" type="noConversion"/>
  </si>
  <si>
    <t>Precious Metal  Subtotal per Kpcs(C-2)</t>
    <phoneticPr fontId="1" type="noConversion"/>
  </si>
  <si>
    <t>${MetalPart.select('includesConfigItem', 'EMCSStampingProcess', 0).emcsStampingProcessSetupHours}</t>
  </si>
  <si>
    <t>${MetalPart.select('includesConfigItem', 'EMCSStampingProcess', 0).emcsStampingProcessSetupCostPerK}</t>
  </si>
  <si>
    <t>${MetalPart.select('includesConfigItem', 'EMCSStampingProcess', 0).emcsStampingProcessProductionCostPerK}</t>
  </si>
  <si>
    <t xml:space="preserve"> Outsource&amp;Sub-con  Total cost(E)</t>
    <phoneticPr fontId="1" type="noConversion"/>
  </si>
  <si>
    <t>Other process</t>
    <phoneticPr fontId="1" type="noConversion"/>
  </si>
  <si>
    <t>Machine Rate /hour</t>
    <phoneticPr fontId="1" type="noConversion"/>
  </si>
  <si>
    <t>DL rate/Hour</t>
    <phoneticPr fontId="1" type="noConversion"/>
  </si>
  <si>
    <t>Operators</t>
    <phoneticPr fontId="1" type="noConversion"/>
  </si>
  <si>
    <t>Parts/time</t>
    <phoneticPr fontId="1" type="noConversion"/>
  </si>
  <si>
    <t>Second/time</t>
    <phoneticPr fontId="1" type="noConversion"/>
  </si>
  <si>
    <t>efficiency %</t>
    <phoneticPr fontId="1" type="noConversion"/>
  </si>
  <si>
    <t>Parts / HR</t>
    <phoneticPr fontId="1" type="noConversion"/>
  </si>
  <si>
    <t>DL cost</t>
    <phoneticPr fontId="1" type="noConversion"/>
  </si>
  <si>
    <t>MC cost</t>
    <phoneticPr fontId="1" type="noConversion"/>
  </si>
  <si>
    <t>Other process &amp;Test&amp;Pack. Subtotal (F)</t>
    <phoneticPr fontId="1" type="noConversion"/>
  </si>
  <si>
    <t>DL No.(operators)</t>
    <phoneticPr fontId="1" type="noConversion"/>
  </si>
  <si>
    <t>DL cost  RMB/K (H)</t>
    <phoneticPr fontId="1" type="noConversion"/>
  </si>
  <si>
    <t xml:space="preserve">IDL cost % </t>
    <phoneticPr fontId="1" type="noConversion"/>
  </si>
  <si>
    <t>IDL cost   RMB/K (I)</t>
    <phoneticPr fontId="1" type="noConversion"/>
  </si>
  <si>
    <t>Financial cost%</t>
    <phoneticPr fontId="1" type="noConversion"/>
  </si>
  <si>
    <t>Other Overhead %</t>
    <phoneticPr fontId="1" type="noConversion"/>
  </si>
  <si>
    <t>Target Price</t>
    <phoneticPr fontId="1" type="noConversion"/>
  </si>
  <si>
    <t>USD price per Kpcs</t>
    <phoneticPr fontId="1" type="noConversion"/>
  </si>
  <si>
    <t>EURO price per Kpcs</t>
    <phoneticPr fontId="1" type="noConversion"/>
  </si>
  <si>
    <t>Total Tooling Price:</t>
    <phoneticPr fontId="1" type="noConversion"/>
  </si>
  <si>
    <t>shield die 3.5 weeks</t>
    <phoneticPr fontId="1" type="noConversion"/>
  </si>
  <si>
    <t>simply die 4 weeks</t>
    <phoneticPr fontId="1" type="noConversion"/>
  </si>
  <si>
    <t>medium die 4-5 weeks</t>
    <phoneticPr fontId="1" type="noConversion"/>
  </si>
  <si>
    <t>difficult die 5-7weeks</t>
    <phoneticPr fontId="1" type="noConversion"/>
  </si>
  <si>
    <t>${Mold.partPartName}</t>
  </si>
  <si>
    <t>${Mold.partPartNumber}</t>
  </si>
  <si>
    <t>${quote.objectName}</t>
  </si>
  <si>
    <t>$[IFERROR(I12*60/I13*I14*60,1)]</t>
  </si>
  <si>
    <t>$[I15*120/1000]</t>
  </si>
  <si>
    <t>$[I16*50]</t>
  </si>
  <si>
    <t>${Mold.emcsStampingProcessSetupHours}</t>
  </si>
  <si>
    <t>${Plating.partPartNumber}</t>
  </si>
  <si>
    <t xml:space="preserve">${MetalPart.partPartNumber}
</t>
  </si>
  <si>
    <t>${MetalPart.emcsMetalPartDensity}</t>
  </si>
  <si>
    <t>${MetalPart.select('includesConfigItem', 'EMCSStampingProcess', 0).emcsStampingProcessPartsPerHr}</t>
  </si>
  <si>
    <t>${MetalPart.emcsMetalPartToolPitch}</t>
  </si>
  <si>
    <t>${MetalPart.select('includesConfigItem', 'EMCSStampingProcess', 0).emcsProcessDlCostPerK}</t>
  </si>
  <si>
    <t>${MetalPart.emcsPackagingLabourCost}</t>
  </si>
  <si>
    <t>${Mold.emcsOverHeadOrOther/100}</t>
  </si>
  <si>
    <t>${Mold.emcsFinancialCost/100}</t>
  </si>
  <si>
    <t>${Mold.emcsProfitInPercent/100}</t>
  </si>
  <si>
    <t>${Mold.emcsHotRunnerCost}</t>
  </si>
  <si>
    <t>${Mold.emcsToolDieAndSectionCost}</t>
  </si>
  <si>
    <t>${Mold.emcsAssyAndTryout}</t>
  </si>
  <si>
    <t>${Mold.emcsOtherCost}</t>
  </si>
  <si>
    <t>$[I9*1000/I15]</t>
  </si>
  <si>
    <t>${Mold.emcsStampingProcessSetupHours2}</t>
  </si>
  <si>
    <t>${Mold.emcsStampingProcessSetupHours3}</t>
  </si>
  <si>
    <t>${Mold.emcsStampingProcessSetupHours4}</t>
  </si>
  <si>
    <t>${Mold.emcsStampingProcessSetupHours5}</t>
  </si>
  <si>
    <t>${Mold.emcsPackagingMaterialCost}</t>
  </si>
  <si>
    <t>${Plating.emcsPlatingProcessPlatingMethod}</t>
  </si>
  <si>
    <t>$[C11*D11*E11*F11*G11*H11*I11*J11*K11/1000/31.1035]</t>
  </si>
  <si>
    <r>
      <t>$[CONCATENATE("Au/Ag/Pd Price-", N7,"</t>
    </r>
    <r>
      <rPr>
        <sz val="11"/>
        <color theme="1"/>
        <rFont val="Calibri"/>
        <family val="1"/>
        <scheme val="minor"/>
      </rPr>
      <t>/Oz")]</t>
    </r>
  </si>
  <si>
    <t>Base Currency:</t>
  </si>
  <si>
    <t>${quote.hasCurrency.objectName}</t>
  </si>
  <si>
    <t>Area 3</t>
  </si>
  <si>
    <t>Area 4</t>
  </si>
  <si>
    <t>Area 5</t>
  </si>
  <si>
    <t>Area 6</t>
  </si>
  <si>
    <t>$[C14*D14*E14*F14*G14*H14*I14*J14*K14/1000/31.1035]</t>
  </si>
  <si>
    <t>$[C17*D17*E17*F17*G17*H17*I17*J17*K17/1000/31.1035]</t>
  </si>
  <si>
    <t>$[C20*D20*E20*F20*G20*H20*I20*J20*K20/1000/31.1035]</t>
  </si>
  <si>
    <t>$[C23*D23*E23*F23*G23*H23*I23*J23*K23/1000/31.1035]</t>
  </si>
  <si>
    <t>$[C26*D26*E26*F26*G26*H26*I26*J26*K26/1000/31.1035]</t>
  </si>
  <si>
    <t>${Mold.emcsPackagingLabourCost}</t>
  </si>
  <si>
    <t>${MetalPart.emcsStampingProcessAuPdAgCostPerK}</t>
  </si>
  <si>
    <t>${MetalPart.select('includesConfigItem', 'EMCSStampingProcess', 0).select('hasWorkStation', 'StampingStation', 0).label}</t>
  </si>
  <si>
    <t>${MetalPart.select('includesConfigItem', 'EMCSStampingProcess', 0).select('hasMSURate', 'MSURate', 0).label}</t>
  </si>
  <si>
    <t>${MetalPart.select('includesConfigItem', 'EMCSStampingProcess', 1).select('hasWorkStation', 'StampingStation', 0).label}</t>
  </si>
  <si>
    <t>贵金属费用AuPdAg Cost RMB/K-- 0.00000Oz</t>
  </si>
  <si>
    <t>${MetalPart.select('includesConfigItem', 'EMCSStampingProcess', 1).select('hasMSURate', 'MSURate', 0).label}</t>
  </si>
  <si>
    <t>${MetalPart.select('includesConfigItem', 'EMCSStampingProcess', 1).emcsStampingProcessProductionCostPerK}</t>
  </si>
  <si>
    <t>${MetalPart.emcsMetalPartWasteMatlPercent/100}</t>
  </si>
  <si>
    <t>${MetalPart.select('includesConfigItem', 'EMCSStampingProcess',1).emcsProcessDLQty}</t>
  </si>
  <si>
    <t>${MetalPart.select('includesConfigItem', 'EMCSStampingProcess',1).emcsStampingProcessPartsPerHr}</t>
  </si>
  <si>
    <t>${MetalPart.select('includesConfigItem', 'EMCSStampingProcess',1).emcsStampingProcessSetupHours}</t>
  </si>
  <si>
    <t>${MetalPart.select('includesConfigItem', 'EMCSStampingProcess',1).emcsStampingProcessSetupCostPerK}</t>
  </si>
  <si>
    <t>${MetalPart.select('includesConfigItem', 'EMCSStampingProcess', 1).emcsProcessDlCostPerK}</t>
  </si>
  <si>
    <t>客户名称 Customer ：</t>
    <phoneticPr fontId="1" type="noConversion"/>
  </si>
  <si>
    <t>零件名称 Part Number：</t>
    <phoneticPr fontId="1" type="noConversion"/>
  </si>
  <si>
    <t>零件制作工序  Process：</t>
    <phoneticPr fontId="1" type="noConversion"/>
  </si>
  <si>
    <t>项目名称 Project Name:</t>
    <phoneticPr fontId="1" type="noConversion"/>
  </si>
  <si>
    <t>EAU   K / Year</t>
    <phoneticPr fontId="1" type="noConversion"/>
  </si>
  <si>
    <t>Assy process</t>
    <phoneticPr fontId="1" type="noConversion"/>
  </si>
  <si>
    <t>Rate cost/hour</t>
    <phoneticPr fontId="1" type="noConversion"/>
  </si>
  <si>
    <t>Capacity   K/year</t>
    <phoneticPr fontId="1" type="noConversion"/>
  </si>
  <si>
    <t>盐雾试验Salt spray test</t>
    <phoneticPr fontId="1" type="noConversion"/>
  </si>
  <si>
    <t>其他 other process</t>
    <phoneticPr fontId="1" type="noConversion"/>
  </si>
  <si>
    <t>Total assembly cost RMB/K</t>
    <phoneticPr fontId="1" type="noConversion"/>
  </si>
  <si>
    <t>Inspection  process</t>
    <phoneticPr fontId="1" type="noConversion"/>
  </si>
  <si>
    <t>Parts/time</t>
  </si>
  <si>
    <t>Second/time</t>
  </si>
  <si>
    <t>efficiency %</t>
  </si>
  <si>
    <t xml:space="preserve">Capacity   K/Week   </t>
    <phoneticPr fontId="1" type="noConversion"/>
  </si>
  <si>
    <t>Total Inspection cost RMB/K</t>
    <phoneticPr fontId="1" type="noConversion"/>
  </si>
  <si>
    <t>Total Package cost</t>
    <phoneticPr fontId="1" type="noConversion"/>
  </si>
  <si>
    <t>1.包装批次数量Qty: Pcs/Lot</t>
    <phoneticPr fontId="1" type="noConversion"/>
  </si>
  <si>
    <t>2.包装每箱数量Qty: Pcs/box</t>
    <phoneticPr fontId="1" type="noConversion"/>
  </si>
  <si>
    <t>3.包装外箱尺寸Box DIM.(mm)</t>
    <phoneticPr fontId="1" type="noConversion"/>
  </si>
  <si>
    <t>包装一箱大致重量(kg)</t>
    <phoneticPr fontId="1" type="noConversion"/>
  </si>
  <si>
    <t>○最小年定量Min year Qty: K</t>
    <phoneticPr fontId="1" type="noConversion"/>
  </si>
  <si>
    <t>Assy  fixture Price:</t>
    <phoneticPr fontId="1" type="noConversion"/>
  </si>
  <si>
    <t>${MetalPart.emcsActiveQtyPerRun}</t>
  </si>
  <si>
    <t>${Assembly.emcsTotalQuantity1InKPerYear}</t>
  </si>
  <si>
    <t>&lt;jx:forEach items="${quote.includesConfigItem}" var="$MetalPart" varStatus="MetalPartStatus" select="${$MetalPart.type.endsWith("EMCSMetalPart")}" templateSheetName="MetalPart" sheetPrefix="MetalPart"  sheetName="${MetalPartStatus.index + 1}" &gt;</t>
  </si>
  <si>
    <t>年销售额 WANRMB/year</t>
  </si>
  <si>
    <t>Financial cost%财务费用</t>
  </si>
  <si>
    <t>Overhead or Other %管理费用</t>
  </si>
  <si>
    <t>生产成本Subtotal cost￥/K</t>
  </si>
  <si>
    <t>Profit %利润-销售员可调</t>
  </si>
  <si>
    <t>Note: The price not including 17%VAT,is EX-Work price。</t>
  </si>
  <si>
    <t>${Assembly.select('includesConfigItem', 'EMCSAssemblyProcess', 0).select('hasAssemblyProcessStation', 'AssemblyProcessStation', 0).label}</t>
  </si>
  <si>
    <t>${Assembly.select('includesConfigItem', 'EMCSAssemblyProcess', 0).select('hasMSURate', 'MSURate', 0).label}</t>
  </si>
  <si>
    <t>${Assembly.select('includesConfigItem', 'EMCSAssemblyProcess', 1).select('hasAssemblyProcessStation', 'AssemblyProcessStation', 0).label}</t>
  </si>
  <si>
    <t>${Assembly.select('includesConfigItem', 'EMCSAssemblyProcess', 2).select('hasAssemblyProcessStation', 'AssemblyProcessStation', 0).label}</t>
  </si>
  <si>
    <t>${Assembly.select('includesConfigItem', 'EMCSAssemblyProcess', 1).select('hasMSURate', 'MSURate', 0).label}</t>
  </si>
  <si>
    <t>${Assembly.select('includesConfigItem', 'EMCSAssemblyProcess', 2).select('hasMSURate', 'MSURate', 0).label}</t>
  </si>
  <si>
    <t>${Assembly.select('includesConfigItem','EMCSAssemblyProcess',0).emcsProcessMSUCostPerHr}</t>
  </si>
  <si>
    <t>${Assembly.select('includesConfigItem','EMCSAssemblyProcess',1).emcsProcessMSUCostPerHr}</t>
  </si>
  <si>
    <t>${Assembly.select('includesConfigItem','EMCSAssemblyProcess',2).emcsProcessMSUCostPerHr}</t>
  </si>
  <si>
    <t>${Assembly.select('includesConfigItem','EMCSAssemblyProcess',0).emcsProcessCycleTime}</t>
  </si>
  <si>
    <t>${Assembly.select('includesConfigItem','EMCSAssemblyProcess',0).emcsProcessEff/100}</t>
  </si>
  <si>
    <t>${Assembly.select('includesConfigItem','EMCSAssemblyProcess',1).emcsProcessCycleTime}</t>
  </si>
  <si>
    <t>${Assembly.select('includesConfigItem','EMCSAssemblyProcess',2).emcsProcessCycleTime}</t>
  </si>
  <si>
    <t>${Assembly.select('includesConfigItem', 'EMCSAssemblyProcess', 3).select('hasAssemblyProcessStation', 'AssemblyProcessStation', 0).label}</t>
  </si>
  <si>
    <t>${Assembly.select('includesConfigItem', 'EMCSAssemblyProcess', 3).select('hasMSURate', 'MSURate', 0).label}</t>
  </si>
  <si>
    <t>${Assembly.select('includesConfigItem','EMCSAssemblyProcess',3).emcsProcessMSUCostPerHr}</t>
  </si>
  <si>
    <t>${Assembly.select('includesConfigItem','EMCSAssemblyProcess',3).emcsProcessCycleTime}</t>
  </si>
  <si>
    <t>${Assembly.select('includesConfigItem','EMCSAssemblyProcess',1).emcsProcessEff/100}</t>
  </si>
  <si>
    <t>${Assembly.select('includesConfigItem','EMCSAssemblyProcess',2).emcsProcessEff/100}</t>
  </si>
  <si>
    <t>${Assembly.select('includesConfigItem','EMCSAssemblyProcess',3).emcsProcessEff/100}</t>
  </si>
  <si>
    <t>${Assembly.select('includesConfigItem','EMCSAssemblyProcess',0).emcsAssemblyProcessLost/100}</t>
  </si>
  <si>
    <t>${Assembly.select('includesConfigItem','EMCSAssemblyProcess',1).emcsAssemblyProcessLost/100}</t>
  </si>
  <si>
    <t>${Assembly.select('includesConfigItem','EMCSAssemblyProcess',2).emcsAssemblyProcessLost/100}</t>
  </si>
  <si>
    <t>${Assembly.select('includesConfigItem','EMCSAssemblyProcess',3).emcsAssemblyProcessLost/100}</t>
  </si>
  <si>
    <t>${Assembly.select('includesConfigItem','EMCSInspection',0).emcsInspectionRatePerHr}</t>
  </si>
  <si>
    <t>${Assembly.select('includesConfigItem','EMCSInspection',1).emcsInspectionRatePerHr}</t>
  </si>
  <si>
    <t>${Assembly.select('includesConfigItem','EMCSInspection',2).emcsInspectionRatePerHr}</t>
  </si>
  <si>
    <t>${Assembly.select('includesConfigItem','EMCSInspection',0).emcsInspectionPartsPerTime}</t>
  </si>
  <si>
    <t>${Assembly.select('includesConfigItem','EMCSInspection',1).emcsInspectionPartsPerTime}</t>
  </si>
  <si>
    <t>${Assembly.select('includesConfigItem','EMCSInspection',2).emcsInspectionPartsPerTime}</t>
  </si>
  <si>
    <t>${Assembly.select('includesConfigItem','EMCSInspection',1).emcsInspectionCycleTime}</t>
  </si>
  <si>
    <t>${Assembly.select('includesConfigItem','EMCSInspection',0).emcsInspectionCycleTime}</t>
  </si>
  <si>
    <t>${Assembly.select('includesConfigItem','EMCSInspection',2).emcsInspectionCycleTime}</t>
  </si>
  <si>
    <t xml:space="preserve">${Assembly.partPartNumber}
</t>
  </si>
  <si>
    <t>Outsource Subtotal Cost/K</t>
  </si>
  <si>
    <t>Total part Cost/K</t>
  </si>
  <si>
    <t>Assy part Cost     /k:</t>
  </si>
  <si>
    <t>Assembly Cost    /k:</t>
  </si>
  <si>
    <t>Assembly Cost      /k:</t>
  </si>
  <si>
    <t>${Assembly.emcsFinancialCost/100}</t>
  </si>
  <si>
    <t>${Assembly.emcsOverHeadOrOther/100}</t>
  </si>
  <si>
    <t>${Assembly.emcsProfitInPercent/100}</t>
  </si>
  <si>
    <t>EX-Work Price(no VAT) /K</t>
  </si>
  <si>
    <r>
      <t xml:space="preserve"> Customer Name</t>
    </r>
    <r>
      <rPr>
        <b/>
        <sz val="10"/>
        <rFont val="宋体"/>
        <charset val="134"/>
      </rPr>
      <t>：</t>
    </r>
  </si>
  <si>
    <r>
      <t xml:space="preserve"> Customer Part Number</t>
    </r>
    <r>
      <rPr>
        <b/>
        <sz val="10"/>
        <rFont val="宋体"/>
        <charset val="134"/>
      </rPr>
      <t>：</t>
    </r>
  </si>
  <si>
    <r>
      <t xml:space="preserve"> Part  Process</t>
    </r>
    <r>
      <rPr>
        <b/>
        <sz val="10"/>
        <rFont val="宋体"/>
        <charset val="134"/>
      </rPr>
      <t>：</t>
    </r>
  </si>
  <si>
    <r>
      <t xml:space="preserve"> Material  type</t>
    </r>
    <r>
      <rPr>
        <sz val="10"/>
        <rFont val="宋体"/>
        <charset val="134"/>
      </rPr>
      <t>：</t>
    </r>
  </si>
  <si>
    <r>
      <t xml:space="preserve"> Material  Thickness</t>
    </r>
    <r>
      <rPr>
        <sz val="10"/>
        <rFont val="宋体"/>
        <charset val="134"/>
      </rPr>
      <t>：</t>
    </r>
  </si>
  <si>
    <r>
      <t xml:space="preserve"> Material  Width</t>
    </r>
    <r>
      <rPr>
        <sz val="10"/>
        <rFont val="宋体"/>
        <charset val="134"/>
      </rPr>
      <t>：</t>
    </r>
  </si>
  <si>
    <r>
      <t xml:space="preserve"> Tool Pitch</t>
    </r>
    <r>
      <rPr>
        <sz val="10"/>
        <rFont val="宋体"/>
        <charset val="134"/>
      </rPr>
      <t>：</t>
    </r>
  </si>
  <si>
    <r>
      <t xml:space="preserve"> Material Density</t>
    </r>
    <r>
      <rPr>
        <sz val="10"/>
        <rFont val="宋体"/>
        <charset val="134"/>
      </rPr>
      <t>：</t>
    </r>
  </si>
  <si>
    <r>
      <t xml:space="preserve"> Gross  Material factor Kg/K</t>
    </r>
    <r>
      <rPr>
        <sz val="10"/>
        <rFont val="宋体"/>
        <charset val="134"/>
      </rPr>
      <t>：</t>
    </r>
  </si>
  <si>
    <r>
      <rPr>
        <sz val="10"/>
        <rFont val="宋体"/>
        <charset val="134"/>
      </rPr>
      <t>年销售额</t>
    </r>
    <r>
      <rPr>
        <sz val="10"/>
        <rFont val="Calibri"/>
        <family val="2"/>
      </rPr>
      <t xml:space="preserve">    RMB wan/year</t>
    </r>
  </si>
  <si>
    <r>
      <t>Profit %</t>
    </r>
    <r>
      <rPr>
        <b/>
        <i/>
        <sz val="10"/>
        <rFont val="宋体"/>
        <charset val="134"/>
      </rPr>
      <t>利润</t>
    </r>
    <r>
      <rPr>
        <b/>
        <i/>
        <sz val="10"/>
        <rFont val="Calibri"/>
        <family val="2"/>
      </rPr>
      <t>---</t>
    </r>
    <r>
      <rPr>
        <b/>
        <i/>
        <sz val="10"/>
        <rFont val="宋体"/>
        <charset val="134"/>
      </rPr>
      <t>项目可调</t>
    </r>
  </si>
  <si>
    <r>
      <rPr>
        <sz val="10"/>
        <rFont val="宋体"/>
        <charset val="134"/>
      </rPr>
      <t>一次冲压模具费</t>
    </r>
  </si>
  <si>
    <r>
      <rPr>
        <sz val="10"/>
        <rFont val="宋体"/>
        <charset val="134"/>
      </rPr>
      <t>二次冲压模具费</t>
    </r>
  </si>
  <si>
    <r>
      <t>1.</t>
    </r>
    <r>
      <rPr>
        <sz val="10"/>
        <rFont val="宋体"/>
        <charset val="134"/>
      </rPr>
      <t>包装批次数量</t>
    </r>
    <r>
      <rPr>
        <sz val="10"/>
        <rFont val="Calibri"/>
        <family val="2"/>
      </rPr>
      <t>Qty: Pcs/Lot</t>
    </r>
  </si>
  <si>
    <r>
      <t>2.</t>
    </r>
    <r>
      <rPr>
        <sz val="10"/>
        <rFont val="宋体"/>
        <charset val="134"/>
      </rPr>
      <t>包装每箱数量</t>
    </r>
    <r>
      <rPr>
        <sz val="10"/>
        <rFont val="Calibri"/>
        <family val="2"/>
      </rPr>
      <t>Qty: Pcs/box</t>
    </r>
  </si>
  <si>
    <r>
      <t>3.</t>
    </r>
    <r>
      <rPr>
        <sz val="10"/>
        <rFont val="宋体"/>
        <charset val="134"/>
      </rPr>
      <t>包装外箱尺寸</t>
    </r>
    <r>
      <rPr>
        <sz val="10"/>
        <rFont val="Calibri"/>
        <family val="2"/>
      </rPr>
      <t>Box DIM.(mm)</t>
    </r>
  </si>
  <si>
    <r>
      <rPr>
        <sz val="10"/>
        <rFont val="宋体"/>
        <charset val="134"/>
      </rPr>
      <t>包装一箱大致重量</t>
    </r>
    <r>
      <rPr>
        <sz val="10"/>
        <rFont val="Calibri"/>
        <family val="2"/>
      </rPr>
      <t>(kg)</t>
    </r>
  </si>
  <si>
    <r>
      <rPr>
        <sz val="10"/>
        <rFont val="宋体"/>
        <charset val="134"/>
      </rPr>
      <t>○最小起定量</t>
    </r>
    <r>
      <rPr>
        <sz val="10"/>
        <rFont val="Calibri"/>
        <family val="2"/>
      </rPr>
      <t xml:space="preserve"> Min Qty:</t>
    </r>
  </si>
  <si>
    <r>
      <t>Note: The price not including 17%VAT,is EX-Work price</t>
    </r>
    <r>
      <rPr>
        <sz val="10"/>
        <rFont val="宋体"/>
        <charset val="134"/>
      </rPr>
      <t>。</t>
    </r>
  </si>
  <si>
    <r>
      <rPr>
        <sz val="10"/>
        <rFont val="宋体"/>
        <charset val="134"/>
      </rPr>
      <t>◎冲压模具交期</t>
    </r>
    <r>
      <rPr>
        <sz val="10"/>
        <rFont val="Calibri"/>
        <family val="2"/>
      </rPr>
      <t xml:space="preserve"> Tooling  L/T Weeks</t>
    </r>
    <r>
      <rPr>
        <sz val="10"/>
        <rFont val="宋体"/>
        <charset val="134"/>
      </rPr>
      <t>：</t>
    </r>
  </si>
  <si>
    <r>
      <rPr>
        <sz val="10"/>
        <rFont val="宋体"/>
        <charset val="134"/>
      </rPr>
      <t>◎</t>
    </r>
    <r>
      <rPr>
        <sz val="10"/>
        <rFont val="Calibri"/>
        <family val="2"/>
      </rPr>
      <t xml:space="preserve"> </t>
    </r>
    <r>
      <rPr>
        <sz val="10"/>
        <rFont val="宋体"/>
        <charset val="134"/>
      </rPr>
      <t>冲压模具寿命</t>
    </r>
    <r>
      <rPr>
        <sz val="10"/>
        <rFont val="Calibri"/>
        <family val="2"/>
      </rPr>
      <t xml:space="preserve"> Tooling Life time</t>
    </r>
    <r>
      <rPr>
        <sz val="10"/>
        <rFont val="宋体"/>
        <charset val="134"/>
      </rPr>
      <t>：</t>
    </r>
  </si>
  <si>
    <t>Automotive Quotation  Sheet</t>
  </si>
  <si>
    <t>[不含电容电阻]</t>
  </si>
  <si>
    <t>${Assembly.select('includesConfigItem','EMCSAssemblyProcess',0).emcsProcessPartsPerTime}</t>
  </si>
  <si>
    <t>${Assembly.emcsPackagingMaterialCost}</t>
  </si>
  <si>
    <t>${Assembly.emcsPackagingLabourCost}</t>
  </si>
  <si>
    <t>${Assembly.select('includesConfigItem','EMCSAssemblyProcess',1).emcsProcessPartsPerTime}</t>
  </si>
  <si>
    <t>${Assembly.select('includesConfigItem','EMCSAssemblyProcess',2).emcsProcessPartsPerTime}</t>
  </si>
  <si>
    <t>${Assembly.select('includesConfigItem','EMCSAssemblyProcess',3).emcsProcessPartsPerTime}</t>
  </si>
  <si>
    <t>${Assembly.select('includesConfigItem','EMCSInspection',0).emcsInspectionEff/100}</t>
  </si>
  <si>
    <t>${Assembly.select('includesConfigItem','EMCSInspection',1).emcsInspectionEff/100}</t>
  </si>
  <si>
    <t>${Assembly.select('includesConfigItem','EMCSInspection',2).emcsInspectionEff/100}</t>
  </si>
  <si>
    <t>${Assembly.select('includesConfigItem','EMCSInspection',0).emcsInspectionLostPercent/100}</t>
  </si>
  <si>
    <t>${Assembly.select('includesConfigItem','EMCSInspection',1).emcsInspectionLostPercent/100}</t>
  </si>
  <si>
    <t>${Assembly.select('includesConfigItem','EMCSInspection',2).emcsInspectionLostPercent/100}</t>
  </si>
  <si>
    <t>${Assembly.select('includesConfigItem','EMCSAssemblyProcess',0).emcsFixtureCost}</t>
  </si>
  <si>
    <t>${Assembly.select('includesConfigItem','EMCSAssemblyProcess',1).emcsFixtureCost}</t>
  </si>
  <si>
    <t>${Assembly.select('includesConfigItem','EMCSAssemblyProcess',2).emcsFixtureCost}</t>
  </si>
  <si>
    <t>${Assembly.select('includesConfigItem','EMCSAssemblyProcess',3).emcsFixtureCost}</t>
  </si>
  <si>
    <t>${Assembly.select('includesConfigItem','EMCSInspection',0).emcsFixtureCost}</t>
  </si>
  <si>
    <t>${Assembly.select('includesConfigItem','EMCSInspection',1).emcsFixtureCost}</t>
  </si>
  <si>
    <t>${Assembly.select('includesConfigItem','EMCSInspection',2).emcsFixtureCost}</t>
  </si>
  <si>
    <r>
      <t xml:space="preserve"> Customer Name</t>
    </r>
    <r>
      <rPr>
        <sz val="10"/>
        <color theme="1"/>
        <rFont val="宋体"/>
        <charset val="134"/>
      </rPr>
      <t>：</t>
    </r>
  </si>
  <si>
    <r>
      <t xml:space="preserve"> Customer Part Number</t>
    </r>
    <r>
      <rPr>
        <sz val="10"/>
        <color theme="1"/>
        <rFont val="宋体"/>
        <charset val="134"/>
      </rPr>
      <t>：</t>
    </r>
  </si>
  <si>
    <r>
      <t xml:space="preserve"> Part  Process</t>
    </r>
    <r>
      <rPr>
        <sz val="10"/>
        <color theme="1"/>
        <rFont val="宋体"/>
        <charset val="134"/>
      </rPr>
      <t>：</t>
    </r>
  </si>
  <si>
    <r>
      <t xml:space="preserve">  Plastic factor </t>
    </r>
    <r>
      <rPr>
        <i/>
        <sz val="10"/>
        <color theme="1"/>
        <rFont val="Calibri"/>
        <family val="2"/>
        <scheme val="minor"/>
      </rPr>
      <t xml:space="preserve">   kg. /K</t>
    </r>
  </si>
  <si>
    <r>
      <rPr>
        <sz val="10"/>
        <color theme="1"/>
        <rFont val="宋体"/>
        <charset val="134"/>
      </rPr>
      <t>年销售额</t>
    </r>
    <r>
      <rPr>
        <sz val="10"/>
        <color theme="1"/>
        <rFont val="Calibri"/>
        <family val="2"/>
        <scheme val="minor"/>
      </rPr>
      <t xml:space="preserve">    WAN RMB/year</t>
    </r>
  </si>
  <si>
    <r>
      <t>Profit %</t>
    </r>
    <r>
      <rPr>
        <sz val="10"/>
        <color theme="1"/>
        <rFont val="宋体"/>
        <charset val="134"/>
      </rPr>
      <t>利润</t>
    </r>
    <r>
      <rPr>
        <sz val="10"/>
        <color theme="1"/>
        <rFont val="Calibri"/>
        <family val="2"/>
        <scheme val="minor"/>
      </rPr>
      <t>---</t>
    </r>
    <r>
      <rPr>
        <sz val="10"/>
        <color theme="1"/>
        <rFont val="宋体"/>
        <charset val="134"/>
      </rPr>
      <t>项目可调</t>
    </r>
  </si>
  <si>
    <r>
      <rPr>
        <sz val="10"/>
        <color theme="1"/>
        <rFont val="宋体"/>
        <charset val="134"/>
      </rPr>
      <t>客户目标价格</t>
    </r>
  </si>
  <si>
    <r>
      <t>1.</t>
    </r>
    <r>
      <rPr>
        <sz val="10"/>
        <color theme="1"/>
        <rFont val="宋体"/>
        <charset val="134"/>
      </rPr>
      <t>包装批次数量</t>
    </r>
    <r>
      <rPr>
        <sz val="10"/>
        <color theme="1"/>
        <rFont val="Calibri"/>
        <family val="2"/>
        <scheme val="minor"/>
      </rPr>
      <t>Qty: Pcs/Lot</t>
    </r>
  </si>
  <si>
    <r>
      <t>2.</t>
    </r>
    <r>
      <rPr>
        <sz val="10"/>
        <color theme="1"/>
        <rFont val="宋体"/>
        <charset val="134"/>
      </rPr>
      <t>包装每箱数量</t>
    </r>
    <r>
      <rPr>
        <sz val="10"/>
        <color theme="1"/>
        <rFont val="Calibri"/>
        <family val="2"/>
        <scheme val="minor"/>
      </rPr>
      <t>Qty: Pcs/box</t>
    </r>
  </si>
  <si>
    <r>
      <t>3.</t>
    </r>
    <r>
      <rPr>
        <sz val="10"/>
        <color theme="1"/>
        <rFont val="宋体"/>
        <charset val="134"/>
      </rPr>
      <t>包装外箱尺寸</t>
    </r>
    <r>
      <rPr>
        <sz val="10"/>
        <color theme="1"/>
        <rFont val="Calibri"/>
        <family val="2"/>
        <scheme val="minor"/>
      </rPr>
      <t>Box DIM.(mm)</t>
    </r>
  </si>
  <si>
    <r>
      <rPr>
        <sz val="10"/>
        <color theme="1"/>
        <rFont val="宋体"/>
        <charset val="134"/>
      </rPr>
      <t>包装一箱大致重量</t>
    </r>
    <r>
      <rPr>
        <sz val="10"/>
        <color theme="1"/>
        <rFont val="Calibri"/>
        <family val="2"/>
        <scheme val="minor"/>
      </rPr>
      <t>(kg)</t>
    </r>
  </si>
  <si>
    <r>
      <rPr>
        <sz val="10"/>
        <color theme="1"/>
        <rFont val="宋体"/>
        <charset val="134"/>
      </rPr>
      <t>○最小起定量</t>
    </r>
    <r>
      <rPr>
        <sz val="10"/>
        <color theme="1"/>
        <rFont val="Calibri"/>
        <family val="2"/>
        <scheme val="minor"/>
      </rPr>
      <t xml:space="preserve">Min year Qty: </t>
    </r>
  </si>
  <si>
    <r>
      <t>Note: The price not including 17%VAT,is EX-Work price</t>
    </r>
    <r>
      <rPr>
        <sz val="10"/>
        <color theme="1"/>
        <rFont val="宋体"/>
        <charset val="134"/>
      </rPr>
      <t>。</t>
    </r>
  </si>
  <si>
    <r>
      <rPr>
        <sz val="10"/>
        <color theme="1"/>
        <rFont val="宋体"/>
        <charset val="134"/>
      </rPr>
      <t>◎注塑模具交期</t>
    </r>
    <r>
      <rPr>
        <sz val="10"/>
        <color theme="1"/>
        <rFont val="Calibri"/>
        <family val="2"/>
        <scheme val="minor"/>
      </rPr>
      <t xml:space="preserve"> Tooling  L/T Weeks</t>
    </r>
    <r>
      <rPr>
        <sz val="10"/>
        <color theme="1"/>
        <rFont val="宋体"/>
        <charset val="134"/>
      </rPr>
      <t>：</t>
    </r>
  </si>
  <si>
    <r>
      <rPr>
        <sz val="10"/>
        <color theme="1"/>
        <rFont val="宋体"/>
        <charset val="134"/>
      </rPr>
      <t>◎</t>
    </r>
    <r>
      <rPr>
        <sz val="10"/>
        <color theme="1"/>
        <rFont val="Calibri"/>
        <family val="2"/>
        <scheme val="minor"/>
      </rPr>
      <t xml:space="preserve"> </t>
    </r>
    <r>
      <rPr>
        <sz val="10"/>
        <color theme="1"/>
        <rFont val="宋体"/>
        <charset val="134"/>
      </rPr>
      <t>注塑模具寿命</t>
    </r>
    <r>
      <rPr>
        <sz val="10"/>
        <color theme="1"/>
        <rFont val="Calibri"/>
        <family val="2"/>
        <scheme val="minor"/>
      </rPr>
      <t xml:space="preserve"> Tooling Life time</t>
    </r>
    <r>
      <rPr>
        <sz val="10"/>
        <color theme="1"/>
        <rFont val="宋体"/>
        <charset val="134"/>
      </rPr>
      <t>：</t>
    </r>
  </si>
  <si>
    <t>${Mold.emcsMoldStructure}</t>
  </si>
  <si>
    <t>${MetalPart.select('includesConfigItem', 'EMCSStampingProcess', 0).emcsStampingProcessCapacityKPerWk}</t>
  </si>
  <si>
    <t>${MetalPart.select('includesConfigItem', 'EMCSStampingProcess', 1).emcsStampingProcessCapacityKPerWk}</t>
  </si>
  <si>
    <t>${MetalPart.select('includesConfigItem', 'EMCSStampingProcess', 1).emcsStampingProcessCapacityKPerYr}</t>
  </si>
  <si>
    <t xml:space="preserve">${MetalPart.select('configItemIncludedBy', 'EMCSMetalPart', 0).select('includesSalesItem','EMCSSubProcess',0).objectName} </t>
  </si>
  <si>
    <t>${MetalPart.select('includesConfigItem', 'EMCSSubProcess', 0).emcsInspectionRatePerHr}</t>
  </si>
  <si>
    <t>${MetalPart.select('includesConfigItem', 'EMCSSubProcess', 0).emcsInspectionPartsPerTime}</t>
  </si>
  <si>
    <t>${MetalPart.select('includesConfigItem', 'EMCSSubProcess', 0).emcsInspectionCycleTime}</t>
  </si>
  <si>
    <t>${MetalPart.select('includesConfigItem', 'EMCSSubProcess', 1).emcsInspectionRatePerHr}</t>
  </si>
  <si>
    <t>${MetalPart.select('includesConfigItem', 'EMCSSubProcess', 2).emcsInspectionRatePerHr}</t>
  </si>
  <si>
    <t>${MetalPart.select('includesConfigItem', 'EMCSSubProcess', 1).emcsInspectionPartsPerTime}</t>
  </si>
  <si>
    <t>${MetalPart.select('includesConfigItem', 'EMCSSubProcess', 2).emcsInspectionPartsPerTime}</t>
  </si>
  <si>
    <t>${MetalPart.select('includesConfigItem', 'EMCSSubProcess', 1).emcsInspectionCycleTime}</t>
  </si>
  <si>
    <t>${MetalPart.select('includesConfigItem', 'EMCSSubProcess', 2).emcsInspectionCycleTime}</t>
  </si>
  <si>
    <t>${MetalPart.select('includesConfigItem', 'EMCSSubProcess', 3).emcsInspectionRatePerHr}</t>
  </si>
  <si>
    <t>${MetalPart.select('includesConfigItem', 'EMCSSubProcess', 4).emcsInspectionRatePerHr}</t>
  </si>
  <si>
    <t>${MetalPart.select('includesConfigItem', 'EMCSSubProcess', 5).emcsInspectionRatePerHr}</t>
  </si>
  <si>
    <t>${MetalPart.select('includesConfigItem', 'EMCSSubProcess', 6).emcsInspectionRatePerHr}</t>
  </si>
  <si>
    <t>${MetalPart.select('includesConfigItem', 'EMCSSubProcess', 7).emcsInspectionRatePerHr}</t>
  </si>
  <si>
    <t>${MetalPart.select('includesConfigItem', 'EMCSSubProcess', 3).emcsInspectionPartsPerTime}</t>
  </si>
  <si>
    <t>${MetalPart.select('includesConfigItem', 'EMCSSubProcess', 4).emcsInspectionPartsPerTime}</t>
  </si>
  <si>
    <t>${MetalPart.select('includesConfigItem', 'EMCSSubProcess', 5).emcsInspectionPartsPerTime}</t>
  </si>
  <si>
    <t>${MetalPart.select('includesConfigItem', 'EMCSSubProcess', 6).emcsInspectionPartsPerTime}</t>
  </si>
  <si>
    <t>${MetalPart.select('includesConfigItem', 'EMCSSubProcess', 7).emcsInspectionPartsPerTime}</t>
  </si>
  <si>
    <t>${MetalPart.select('includesConfigItem', 'EMCSSubProcess', 3).emcsInspectionCycleTime}</t>
  </si>
  <si>
    <t>${MetalPart.select('includesConfigItem', 'EMCSSubProcess', 4).emcsInspectionCycleTime}</t>
  </si>
  <si>
    <t>${MetalPart.select('includesConfigItem', 'EMCSSubProcess', 5).emcsInspectionCycleTime}</t>
  </si>
  <si>
    <t>${MetalPart.select('includesConfigItem', 'EMCSSubProcess', 6).emcsInspectionCycleTime}</t>
  </si>
  <si>
    <t>${MetalPart.select('includesConfigItem', 'EMCSSubProcess', 7).emcsInspectionCycleTime}</t>
  </si>
  <si>
    <t xml:space="preserve">         </t>
  </si>
  <si>
    <t xml:space="preserve"> Stamping  process cost per Kpcs(B)</t>
  </si>
  <si>
    <t>Stamping  process cost  per Kpcs   (D)</t>
  </si>
  <si>
    <t xml:space="preserve">${MetalPart.select('configItemIncludedBy', 'EMCSMetalPart', 0).select('includesSalesItem','EMCSStampingProcess',0).objectName} </t>
  </si>
  <si>
    <t xml:space="preserve">${MetalPart.select('configItemIncludedBy', 'EMCSMetalPart', 0).select('includesSalesItem','EMCSFinishing',0).objectName} </t>
  </si>
  <si>
    <t xml:space="preserve">${MetalPart.select('configItemIncludedBy', 'EMCSMetalPart', 1).select('includesSalesItem','EMCSFinishing',0).objectName} </t>
  </si>
  <si>
    <t>Plastic Mold Cavity</t>
  </si>
  <si>
    <t>Plastic Mold Cycle Time</t>
  </si>
  <si>
    <t>http://www.inmindcomputing.com/application/products/products-schema.owl#emcsProcessPartsPerTime//</t>
  </si>
  <si>
    <t>Plastic Mold Effiency</t>
  </si>
  <si>
    <t>${"='Mold" + (moldStatus.index+1) + "'!$I$12" }</t>
  </si>
  <si>
    <t>${"='Mold" + (moldStatus.index+1) + "'!$I$13" }</t>
  </si>
  <si>
    <t>${"='Mold" + (moldStatus.index+1) + "'!$I$14*100" }</t>
  </si>
  <si>
    <t>EMCSSubProcess</t>
  </si>
  <si>
    <t>http://www.inmindcomputing.com/application/products/products-implementation.owl#EMCSSubProcess//</t>
  </si>
  <si>
    <t>EMCS AssemblyProcess</t>
  </si>
  <si>
    <t>http://www.inmindcomputing.com/application/products/products-schema.owl#emcsProcessCycleTime//</t>
  </si>
  <si>
    <t xml:space="preserve">Plastic Mark up Subtotal
</t>
  </si>
  <si>
    <t>http://www.inmindcomputing.com/application/products/products-schema.owl#emcsPlasticMoldMarkupSubtotal//</t>
  </si>
  <si>
    <t>${"='Mold" + (moldStatus.index+1) + "'!$B$25*100" }</t>
  </si>
  <si>
    <t>Total setup hours MOQ 1</t>
  </si>
  <si>
    <t>http://www.inmindcomputing.com/application/products/products-schema.owl#emcsStampingProcessSetupHours//</t>
  </si>
  <si>
    <t>${"='Mold" + (moldStatus.index+1) + "'!$B$28" }</t>
  </si>
  <si>
    <t>Total setup hours MOQ 2</t>
  </si>
  <si>
    <t>Total setup hours MOQ 3</t>
  </si>
  <si>
    <t>Total setup hours MOQ 4</t>
  </si>
  <si>
    <t>Total setup hours MOQ 5</t>
  </si>
  <si>
    <t>http://www.inmindcomputing.com/application/products/products-schema.owl#emcsStampingProcessSetupHours2//</t>
  </si>
  <si>
    <t>http://www.inmindcomputing.com/application/products/products-schema.owl#emcsStampingProcessSetupHours3//</t>
  </si>
  <si>
    <t>http://www.inmindcomputing.com/application/products/products-schema.owl#emcsStampingProcessSetupHours4//</t>
  </si>
  <si>
    <t>http://www.inmindcomputing.com/application/products/products-schema.owl#emcsStampingProcessSetupHours5//</t>
  </si>
  <si>
    <t>${"='Mold" + (moldStatus.index+1) + "'!$C$28" }</t>
  </si>
  <si>
    <t>${"='Mold" + (moldStatus.index+1) + "'!$D$28" }</t>
  </si>
  <si>
    <t>${"='Mold" + (moldStatus.index+1) + "'!$E$28" }</t>
  </si>
  <si>
    <t>${"='Mold" + (moldStatus.index+1) + "'!$F$28" }</t>
  </si>
  <si>
    <t>Maintaince Cost Per K</t>
  </si>
  <si>
    <t>Process loss</t>
  </si>
  <si>
    <t>http://www.inmindcomputing.com/application/products/products-schema.owl#emcsStampingProcessMaintenanceCostPerK//</t>
  </si>
  <si>
    <t>http://www.inmindcomputing.com/application/products/products-schema.owl#emcsProcessLoss//</t>
  </si>
  <si>
    <t>${"='Mold" + (moldStatus.index+1) + "'!$B$32" }</t>
  </si>
  <si>
    <t>${"='Mold" + (moldStatus.index+1) + "'!$B$33*100" }</t>
  </si>
  <si>
    <t>http://www.inmindcomputing.com/application/products/products-schema.owl#emcsPlasticMoldingMaterialType//</t>
  </si>
  <si>
    <t>http://www.inmindcomputing.com/application/products/products-schema.owl#emcsPlasticMoldingVolume//</t>
  </si>
  <si>
    <t>http://www.inmindcomputing.com/application/products/products-schema.owl#emcsPlasticMoldingDensity//</t>
  </si>
  <si>
    <t>http://www.inmindcomputing.com/application/products/products-schema.owl#emcsPlasticMoldingRunner//</t>
  </si>
  <si>
    <t>http://www.inmindcomputing.com/application/products/products-schema.owl#emcsPlasticMoldingReuse//</t>
  </si>
  <si>
    <t>RM/KG</t>
  </si>
  <si>
    <t>http://www.inmindcomputing.com/application/products/products-schema.owl#emcsPlasticMoldRmPerKg//</t>
  </si>
  <si>
    <t>${"='Mold" + (moldStatus.index+1) + "'!$B$8" }</t>
  </si>
  <si>
    <t>${"='Mold" + (moldStatus.index+1) + "'!$B$9" }</t>
  </si>
  <si>
    <t>${"=T('Mold" + (moldStatus.index+1) + "'!$B$7)"}</t>
  </si>
  <si>
    <t>${"='Mold" + (moldStatus.index+1) + "'!$B$11" }</t>
  </si>
  <si>
    <t>${"='Mold" + (moldStatus.index+1) + "'!$B$12" }</t>
  </si>
  <si>
    <t>Finicial Cost</t>
  </si>
  <si>
    <t>Over headCost</t>
  </si>
  <si>
    <t>http://www.inmindcomputing.com/application/products/products-schema.owl#emcsFinancialCost//</t>
  </si>
  <si>
    <t>http://www.inmindcomputing.com/application/products/products-schema.owl#emcsOverHeadOrOther//</t>
  </si>
  <si>
    <t>Profit</t>
  </si>
  <si>
    <t>${"='Mold" + (moldStatus.index+1) + "'!$B$69*100" }</t>
  </si>
  <si>
    <t>${"='Mold" + (moldStatus.index+1) + "'!$B$70*100" }</t>
  </si>
  <si>
    <t>${"='Mold" + (moldStatus.index+1) + "'!$B$73*100" }</t>
  </si>
  <si>
    <t>${Mold.emcsPlasticMoldingMatlLeadTime}</t>
  </si>
  <si>
    <t>${Mold.emcsPlasticMoldingMOQTons}</t>
  </si>
  <si>
    <t>${"=T('Mold" + (moldStatus.index+1) + "'!$C$9)"}</t>
  </si>
  <si>
    <t>${"='Mold" + (moldStatus.index+1) + "'!$C$11" }</t>
  </si>
  <si>
    <t>http://www.inmindcomputing.com/application/products/products-schema.owl#emcsPlasticMoldingMOQTons//</t>
  </si>
  <si>
    <t>http://www.inmindcomputing.com/application/products/products-schema.owl#emcsPlasticMoldingMatlLeadTime//</t>
  </si>
  <si>
    <t>Total Cost.Required in kg</t>
  </si>
  <si>
    <t>Setup Cost/K</t>
  </si>
  <si>
    <t>DL cost  Cost/K</t>
  </si>
  <si>
    <t>MC  Cost/K</t>
  </si>
  <si>
    <t>Maintenance  Cost/K</t>
  </si>
  <si>
    <t>http://www.inmindcomputing.com/application/products/products-schema.owl#emcsHotRunnerCost//</t>
  </si>
  <si>
    <t>http://www.inmindcomputing.com/application/products/products-schema.owl#emcsToolDieAndSectionCost//</t>
  </si>
  <si>
    <t>http://www.inmindcomputing.com/application/products/products-schema.owl#emcsAssyAndTryout//</t>
  </si>
  <si>
    <t>http://www.inmindcomputing.com/application/products/products-schema.owl#emcsOtherCost//</t>
  </si>
  <si>
    <t>${"='Mold" + (moldStatus.index+1) + "'!$I$81" }</t>
  </si>
  <si>
    <t>${"='Mold" + (moldStatus.index+1) + "'!$I$82" }</t>
  </si>
  <si>
    <t>${"='Mold" + (moldStatus.index+1) + "'!$I$83" }</t>
  </si>
  <si>
    <t>${"='Mold" + (moldStatus.index+1) + "'!$I$84" }</t>
  </si>
  <si>
    <t>${"='Mold" + (moldStatus.index+1) + "'!$I$85" }</t>
  </si>
  <si>
    <t>http://www.inmindcomputing.com/application/products/products-schema.owl#emcsProcessEff//</t>
  </si>
  <si>
    <t>http://www.inmindcomputing.com/application/products/products-schema.owl#emcsKistlerPressureSensing//</t>
  </si>
  <si>
    <t>${Mold.emcsKistlerPressureSensing}</t>
  </si>
  <si>
    <t>MetalPart Number</t>
  </si>
  <si>
    <t>MetalPart Material Type</t>
  </si>
  <si>
    <t>Material Thickness</t>
  </si>
  <si>
    <t>Material Width</t>
  </si>
  <si>
    <t>Tool Pitch</t>
  </si>
  <si>
    <t>Material Density</t>
  </si>
  <si>
    <t>http://www.inmindcomputing.com/application/products/products-schema.owl#emcsMetalPartMaterialType//</t>
  </si>
  <si>
    <t>http://www.inmindcomputing.com/application/products/products-schema.owl#emcsMetalPartThickness//</t>
  </si>
  <si>
    <t>http://www.inmindcomputing.com/application/products/products-schema.owl#emcsMetalPartMatlWidth//</t>
  </si>
  <si>
    <t>http://www.inmindcomputing.com/application/products/products-schema.owl#emcsMetalPartToolPitch//</t>
  </si>
  <si>
    <t>http://www.inmindcomputing.com/application/products/products-schema.owl#emcsMetalPartDensity//</t>
  </si>
  <si>
    <t>&lt;jx:forEach items="${quote.includesConfigItem}" var="metalConfig" varStatus="metalStatus" select="${metalConfig.type.contains("EMCSMetalPart") }"&gt;</t>
  </si>
  <si>
    <t>${metalConfig.id}</t>
  </si>
  <si>
    <t>${metalConfig.type}</t>
  </si>
  <si>
    <t>Overhead Cost</t>
  </si>
  <si>
    <t>${"='MetalPart" + (metalStatus.index+1) + "'!$B$8" }</t>
  </si>
  <si>
    <t>${"=T('MetalPart" + (metalStatus.index+1) + "'!$B$7)" }</t>
  </si>
  <si>
    <t>${"='MetalPart" + (metalStatus.index+1) + "'!$B$9" }</t>
  </si>
  <si>
    <t>${"='MetalPart" + (metalStatus.index+1) + "'!$B$10" }</t>
  </si>
  <si>
    <t>${"='MetalPart" + (metalStatus.index+1) + "'!$B$11" }</t>
  </si>
  <si>
    <t>${"='MetalPart" + (metalStatus.index+1) + "'!$B$87*100" }</t>
  </si>
  <si>
    <t>${"='MetalPart" + (metalStatus.index+1) + "'!$B$88*100" }</t>
  </si>
  <si>
    <t>${"='MetalPart" + (metalStatus.index+1) + "'!$B$91*100" }</t>
  </si>
  <si>
    <t>http://www.inmindcomputing.com/application/products/products-schema.owl#emcsProfitInPercent//</t>
  </si>
  <si>
    <t>&lt;jx:forEach items="${quote.includesConfigItem}" var="mold" varStatus="moldStatus" select="${mold.type.endsWith("EMCSPlasticMolding") }"&gt;</t>
  </si>
  <si>
    <t>&lt;jx:forEach items="${mold.includesConfigItem}" var="inspect" varStatus="inspectStatus" select="${inspect.type.endsWith("EMCSInspection") }"&gt;</t>
  </si>
  <si>
    <t>${inspect.id}</t>
  </si>
  <si>
    <t>${inspect.type}</t>
  </si>
  <si>
    <t>http://www.inmindcomputing.com/application/products/products-schema.owl#emcsInspectionRatePerHr//</t>
  </si>
  <si>
    <t>http://www.inmindcomputing.com/application/products/products-schema.owl#emcsInspectionCycleTime//</t>
  </si>
  <si>
    <t>http://www.inmindcomputing.com/application/products/products-schema.owl#emcsInspectionEff//</t>
  </si>
  <si>
    <t>&lt;jx:forEach items="${quote.includesConfigItem}" var="metalPart" varStatus="metalStatus" select="${metalPart.type.endsWith("EMCSMetalPart") }"&gt;</t>
  </si>
  <si>
    <t>Stamping Die Cost</t>
  </si>
  <si>
    <t>${MetalPart.select('includesConfigItem', 'EMCSStampingProcess', 0).emcsStampingToolingEstimateStation}</t>
  </si>
  <si>
    <t>${MetalPart.select('includesConfigItem', 'EMCSStampingProcess', 0).emcsStampingToolingOtherCost}</t>
  </si>
  <si>
    <t>${MetalPart.select('includesConfigItem', 'EMCSStampingProcess', 1).emcsStampingToolingEstimateStation}</t>
  </si>
  <si>
    <t>DL cost /K</t>
  </si>
  <si>
    <t xml:space="preserve"> Cost /kg</t>
  </si>
  <si>
    <r>
      <t>Internal Cost Keeping Work Sheet
Stamping&amp;Plating Process[</t>
    </r>
    <r>
      <rPr>
        <b/>
        <sz val="20"/>
        <rFont val="宋体"/>
        <charset val="134"/>
      </rPr>
      <t>只是估价</t>
    </r>
    <r>
      <rPr>
        <b/>
        <sz val="20"/>
        <rFont val="Calibri"/>
        <family val="2"/>
      </rPr>
      <t>]</t>
    </r>
  </si>
  <si>
    <t>${MetalPart.emcsMetalPartMarkUpSubtotal/100}</t>
  </si>
  <si>
    <t>Subtotal cost /Kpcs. (K)</t>
  </si>
  <si>
    <t>Sales--Part Price Cost/K(Ex-work)</t>
  </si>
  <si>
    <t>${MetalPart.emcsFinancialCost/100}</t>
  </si>
  <si>
    <t>${MetalPart.emcsOverHeadOrOther/100}</t>
  </si>
  <si>
    <t>${MetalPart.emcsProfitInPercent/100}</t>
  </si>
  <si>
    <t>${MetalPart.select('includesConfigItem','EMCSStampingProcess',1).emcsProcessEff/100}</t>
  </si>
  <si>
    <t>${MetalPart.select('includesConfigItem','EMCSStampingProcess',0).emcsProcessEff/100}</t>
  </si>
  <si>
    <t>${MetalPart.select('includesConfigItem', 'PlatingProcess', 0).emcsProcessLoss/100}</t>
  </si>
  <si>
    <t>${MetalPart.select('includesConfigItem', 'EMCSStampingProcess', 0).emcsProcessLoss/100}</t>
  </si>
  <si>
    <t>${"='Mold" + (moldStatus.index+1) + "'!$B$24" }</t>
  </si>
  <si>
    <t>Molding process cost  /K (B)</t>
  </si>
  <si>
    <t>EMCSInspection</t>
  </si>
  <si>
    <t>http://www.inmindcomputing.com/application/products/products-schema.owl#emcsInspectionPartsPerTime//</t>
  </si>
  <si>
    <t>EMCSMetalPart</t>
  </si>
  <si>
    <t>EMCSStampingProcess</t>
  </si>
  <si>
    <t xml:space="preserve">${"='Mold" + (moldStatusindex+1) + "'!E" + (50 + (inspectStatus.index)) + '&amp;""'}
</t>
  </si>
  <si>
    <t xml:space="preserve">${"='Mold" + (moldStatusindex+1) + "'!B" + (50 + (inspectStatus.index)) + '&amp;""'}
</t>
  </si>
  <si>
    <t xml:space="preserve">${"='Mold" + (moldStatusindex+1) + "'!F" + (50 + (inspectStatus.index)) + '&amp;""'}
</t>
  </si>
  <si>
    <t xml:space="preserve">${"='Mold" + (moldStatusindex+1) + "'!G" + (50 + (inspectStatus.index))+ '*100&amp;""'}
</t>
  </si>
  <si>
    <t>材料费用 Material Subtotal  (A)</t>
  </si>
  <si>
    <t>MetalPart Name</t>
  </si>
  <si>
    <t>http://www.inmindcomputing.com/application/products/products-schema.owl#emcsMetalPartNetMatFactor//</t>
  </si>
  <si>
    <t>NetMatFactor</t>
  </si>
  <si>
    <t>${"='MetalPart" + (metalStatus.index+1) + "'!$B$13" }</t>
  </si>
  <si>
    <t>Waste Mat'l Cost/ Kg</t>
  </si>
  <si>
    <t>Material price Cost /kg</t>
  </si>
  <si>
    <t>Material Cost /K</t>
  </si>
  <si>
    <t>${MetalPart.emcsMetalPartWasteMatCostPerKg}</t>
  </si>
  <si>
    <t>Material Price Per Kg</t>
  </si>
  <si>
    <t xml:space="preserve">Waste Mat Cost </t>
  </si>
  <si>
    <t>Waste Matl Percentate</t>
  </si>
  <si>
    <t>Markup subtotal</t>
  </si>
  <si>
    <t xml:space="preserve">http://www.inmindcomputing.com/application/products/products-schema.owl#emcsMetalPartMatPricePerKg//
</t>
  </si>
  <si>
    <t xml:space="preserve">http://www.inmindcomputing.com/application/products/products-schema.owl#emcsMetalPartWasteMatCostPerKg//
</t>
  </si>
  <si>
    <t xml:space="preserve">http://www.inmindcomputing.com/application/products/products-schema.owl#emcsMetalPartWasteMatlPercent//
</t>
  </si>
  <si>
    <t xml:space="preserve">http://www.inmindcomputing.com/application/products/products-schema.owl#emcsMetalPartMarkUpSubtotal//
</t>
  </si>
  <si>
    <t>${"='MetalPart" + (metalStatus.index+1) + "'!$B$27*100" }</t>
  </si>
  <si>
    <t>${"='MetalPart" + (metalStatus.index+1) + "'!$B$28*100" }</t>
  </si>
  <si>
    <t>${"='MetalPart" + (metalStatus.index+1) + "'!$B$24" }</t>
  </si>
  <si>
    <t xml:space="preserve">${"='MetalPart" + (metalStatus.index+1) + "'!$B$26" }
</t>
  </si>
  <si>
    <t xml:space="preserve">${"=T('MetalPart" + (metalStatus.index+1) + "'!$B$3)" }
</t>
  </si>
  <si>
    <t xml:space="preserve">${"=T('MetalPart" + (metalStatus.index+1) + "'!$B$4)" }
</t>
  </si>
  <si>
    <t>Stamping M/C</t>
  </si>
  <si>
    <t>Stamping MSU Rate</t>
  </si>
  <si>
    <t>http://www.inmindcomputing.com/application/products/products-schema-process.owl#hasWorkStation//</t>
  </si>
  <si>
    <t xml:space="preserve">Up (Cavity) </t>
  </si>
  <si>
    <t>SPM</t>
  </si>
  <si>
    <t>${"='MetalPart" + (metalStatus.index+1) + "'!$F$12" }</t>
  </si>
  <si>
    <t>${"='MetalPart" + (metalStatus.index+1) + "'!$F$13" }</t>
  </si>
  <si>
    <t>${"='MetalPart" + (metalStatus.index+1) + "'!$F$14*100" }</t>
  </si>
  <si>
    <t>http://www.inmindcomputing.com/application/products/products-schema.owl#emcsStampingProcessSPM//</t>
  </si>
  <si>
    <t>${"='MetalPart" + (metalStatus.index+1) + "'!$G$12" }</t>
  </si>
  <si>
    <t>${"='MetalPart" + (metalStatus.index+1) + "'!$G$13" }</t>
  </si>
  <si>
    <t>${"='MetalPart" + (metalStatus.index+1) + "'!$G$14*100" }</t>
  </si>
  <si>
    <t>Staming WS</t>
  </si>
  <si>
    <t>$[VLOOKUP(F7,_MasterData!E135:F500,2,FALSE)]</t>
  </si>
  <si>
    <t>$[VLOOKUP(F8,_MasterData!B125:C500,2,FALSE)]</t>
  </si>
  <si>
    <t>$[VLOOKUP(G8,_MasterData!B125:C500,2,FALSE)]</t>
  </si>
  <si>
    <t>$[VLOOKUP(G7,_MasterData!E135:F500,2,FALSE)]</t>
  </si>
  <si>
    <t>&lt;jx:forEach items="${quote.includesConfigItem}" var="metal" varStatus="metalStatus" select="${metal.type.endsWith("EMCSMetalPart") }"&gt;</t>
  </si>
  <si>
    <t>&lt;jx:forEach items="${metal.includesConfigItem}" var="sub" varStatus="subStatus" select="${sub.type.endsWith("EMCSSubProcess") }"&gt;</t>
  </si>
  <si>
    <t>${sub.id}</t>
  </si>
  <si>
    <t>${sub.type}</t>
  </si>
  <si>
    <t>Rate Cost</t>
  </si>
  <si>
    <t>DL Rate</t>
  </si>
  <si>
    <t>Operator</t>
  </si>
  <si>
    <t xml:space="preserve">${"='MetalPart" + (metalStatusindex+1) + "'!B" + (68 + (subStatus.index)) + '&amp;""'}
</t>
  </si>
  <si>
    <t xml:space="preserve">${"='MetalPart" + (metalStatusindex+1) + "'!E" + (68 + (subStatus.index)) + '&amp;""'}
</t>
  </si>
  <si>
    <t xml:space="preserve">${"='MetalPart" + (metalStatusindex+1) + "'!F" + (68 + (subStatus.index)) + '&amp;""'}
</t>
  </si>
  <si>
    <t xml:space="preserve">${"='MetalPart" + (metalStatusindex+1) + "'!G" + (68 + (subStatus.index))+ '*100&amp;""'}
</t>
  </si>
  <si>
    <t>${MetalPart.select('includesConfigItem', 'EMCSSubProcess', 0).emcsInspectionEff/100}</t>
  </si>
  <si>
    <t>${MetalPart.select('includesConfigItem', 'EMCSSubProcess', 1).emcsInspectionEff/100}</t>
  </si>
  <si>
    <t>${MetalPart.select('includesConfigItem', 'EMCSSubProcess', 2).emcsInspectionEff/100}</t>
  </si>
  <si>
    <t>${MetalPart.select('includesConfigItem', 'EMCSSubProcess', 3).emcsInspectionEff/100}</t>
  </si>
  <si>
    <t>${MetalPart.select('includesConfigItem', 'EMCSSubProcess', 4).emcsInspectionEff/100}</t>
  </si>
  <si>
    <t>${MetalPart.select('includesConfigItem', 'EMCSSubProcess', 5).emcsInspectionEff/100}</t>
  </si>
  <si>
    <t>${MetalPart.select('includesConfigItem', 'EMCSSubProcess', 6).emcsInspectionEff/100}</t>
  </si>
  <si>
    <t>${MetalPart.select('includesConfigItem', 'EMCSSubProcess', 7).emcsInspectionEff/100}</t>
  </si>
  <si>
    <t xml:space="preserve">${MetalPart.select('configItemIncludedBy', 'EMCSMetalPart', 0).select('includesSalesItem','EMCSStampingProcess',1).objectName} </t>
  </si>
  <si>
    <t xml:space="preserve">${MetalPart.select('configItemIncludedBy', 'EMCSMetalPart', 0).select('includesSalesItem','EMCSSubProcess',1).objectName} </t>
  </si>
  <si>
    <t xml:space="preserve">${MetalPart.select('configItemIncludedBy', 'EMCSMetalPart', 0).select('includesSalesItem','EMCSSubProcess',2).objectName} </t>
  </si>
  <si>
    <t xml:space="preserve">${MetalPart.select('configItemIncludedBy', 'EMCSMetalPart', 0).select('includesSalesItem','EMCSSubProcess',3).objectName} </t>
  </si>
  <si>
    <t xml:space="preserve">${MetalPart.select('configItemIncludedBy', 'EMCSMetalPart', 0).select('includesSalesItem','EMCSSubProcess',4).objectName} </t>
  </si>
  <si>
    <t xml:space="preserve">${MetalPart.select('configItemIncludedBy', 'EMCSMetalPart', 0).select('includesSalesItem','EMCSSubProcess',5).objectName} </t>
  </si>
  <si>
    <t xml:space="preserve">${MetalPart.select('configItemIncludedBy', 'EMCSMetalPart', 0).select('includesSalesItem','EMCSSubProcess',6).objectName} </t>
  </si>
  <si>
    <t xml:space="preserve">${MetalPart.select('configItemIncludedBy', 'EMCSMetalPart', 0).select('includesSalesItem','EMCSSubProcess',7).objectName} </t>
  </si>
  <si>
    <t xml:space="preserve">${metalPart.select('configItemIncludedBy', 'EMCSMetalPart', 0).select('includesSalesItem','EMCSStampingProcess',0).id} </t>
  </si>
  <si>
    <t xml:space="preserve">${metalPart.select('configItemIncludedBy', 'EMCSMetalPart', 0).select('includesSalesItem','EMCSStampingProcess',1).id} </t>
  </si>
  <si>
    <t>${"=T('MetalPart" + (metalStatus.index+1) + "'!$D$201)" }</t>
  </si>
  <si>
    <t>${"=T('MetalPart" + (metalStatus.index+1) + "'!$B$201)" }</t>
  </si>
  <si>
    <t>${"=T('MetalPart" + (metalStatus.index+1) + "'!$A$201)" }</t>
  </si>
  <si>
    <t>${"=T('MetalPart" + (metalStatus.index+1) + "'!$C$201)" }</t>
  </si>
  <si>
    <t>${metalPart.select('configItemIncludedBy', 'EMCSMetalPart', 0).select('includesSalesItem','EMCSStampingProcess',1).type}</t>
  </si>
  <si>
    <t>${metalPart.select('configItemIncludedBy', 'EMCSMetalPart', 0).select('includesSalesItem','EMCSStampingProcess',0).type}</t>
  </si>
  <si>
    <t>Assembly Process MSU Rate</t>
  </si>
  <si>
    <t>EMCSAssembly</t>
  </si>
  <si>
    <t>Finanicial Cost</t>
  </si>
  <si>
    <t>${assembly.id}</t>
  </si>
  <si>
    <t>${assembly.type}</t>
  </si>
  <si>
    <t xml:space="preserve">${"=T('Assembly" + (assemblyStatus.index+1) + "'!$B$5)" }
</t>
  </si>
  <si>
    <t>${"='Assembly" + (assemblyStatus.index+1) + "'!$B$76*100" }</t>
  </si>
  <si>
    <t>${"='Assembly" + (assemblyStatus.index+1) + "'!$B$77*100" }</t>
  </si>
  <si>
    <t>${"='Assembly" + (assemblyStatus.index+1) + "'!$B$80*100" }</t>
  </si>
  <si>
    <t>&lt;jx:forEach items="${quote.includesConfigItem}" var="$Assembly" varStatus="AssemblyStatus" select="${$Assembly.type.endsWith("EMCSAssembly")}" templateSheetName="Assembly" sheetPrefix="Assembly"  sheetName="${AssemblyStatus.index + 1}" &gt;</t>
  </si>
  <si>
    <t>&lt;jx:forEach items="${quote.includesConfigItem}" var="assembly" varStatus="assemblyStatus" select="${assembly.type.endsWith("EMCSAssembly") }"&gt;</t>
  </si>
  <si>
    <t>$[VLOOKUP(B25,_MasterData!B125:C500,2,FALSE)]</t>
  </si>
  <si>
    <t>$[VLOOKUP(A25,_MasterData!N135:O500,2,FALSE)]</t>
  </si>
  <si>
    <t>$[VLOOKUP(B26,_MasterData!B125:C500,2,FALSE)]</t>
  </si>
  <si>
    <t>$[VLOOKUP(B27,_MasterData!B125:C500,2,FALSE)]</t>
  </si>
  <si>
    <t>$[VLOOKUP(A26,_MasterData!N135:O500,2,FALSE)]</t>
  </si>
  <si>
    <t>EMCSAssemblyProcess</t>
  </si>
  <si>
    <t>Assembly Process M/C</t>
  </si>
  <si>
    <t>&lt;jx:forEach items="${quote.includesConfigItem}" var="a" varStatus="aStatus" select="${a.type.endsWith("EMCSAssembly") }"&gt;</t>
  </si>
  <si>
    <t>&lt;jx:forEach items="${a.includesConfigItem}" var="ap" varStatus="apStatus" select="${ap.type.endsWith("EMCSAssemblyProcess") }"&gt;</t>
  </si>
  <si>
    <t>${ap.id}</t>
  </si>
  <si>
    <t>${ap.type}</t>
  </si>
  <si>
    <t xml:space="preserve">${"='Assembly" + (aStatusindex+1) + "'!D" + (25 + (apStatus.index)) + '&amp;""'}
</t>
  </si>
  <si>
    <t xml:space="preserve">${"='Assembly" + (aStatusindex+1) + "'!E" + (25 + (apStatus.index)) + '&amp;""'}
</t>
  </si>
  <si>
    <t xml:space="preserve">${"='Assembly" + (aStatusindex+1) + "'!F" + (25 + (apStatus.index)) + '*100&amp;""'}
</t>
  </si>
  <si>
    <t>http://www.inmindcomputing.com/application/products/products-schema-process.owl#hasAssemblyProcessStation//</t>
  </si>
  <si>
    <r>
      <t xml:space="preserve">${"=T('Assembly" + (aStatus.index+1)+"'!$B$" + (201 + apStatus.index) </t>
    </r>
    <r>
      <rPr>
        <sz val="10"/>
        <color rgb="FF000000"/>
        <rFont val="Segoe UI"/>
        <family val="2"/>
      </rPr>
      <t xml:space="preserve">+ ")"} </t>
    </r>
  </si>
  <si>
    <r>
      <t xml:space="preserve">${"=T('Assembly" + (aStatus.index+1)+"'!$A$" + (201 + apStatus.index) </t>
    </r>
    <r>
      <rPr>
        <sz val="10"/>
        <color rgb="FF000000"/>
        <rFont val="Segoe UI"/>
        <family val="2"/>
      </rPr>
      <t xml:space="preserve">+ ")"} </t>
    </r>
  </si>
  <si>
    <t>&lt;jx:forEach items="${ass.includesConfigItem}" var="inspect" varStatus="inspectStatus" select="${inspect.type.endsWith("EMCSInspection") }"&gt;</t>
  </si>
  <si>
    <t>&lt;jx:forEach items="${quote.includesConfigItem}" var="ass" varStatus="assStatus" select="${ass.type.endsWith("EMCSAssembly") }"&gt;</t>
  </si>
  <si>
    <t xml:space="preserve">${"='Assembly" + (assStatusindex+1) + "'!B" + (53 + (inspectStatus.index)) + '&amp;""'}
</t>
  </si>
  <si>
    <t xml:space="preserve">${"='Assembly" + (assStatusindex+1) + "'!C" + (53 + (inspectStatus.index)) + '&amp;""'}
</t>
  </si>
  <si>
    <t xml:space="preserve">${"='Assembly" + (assStatusindex+1) + "'!D" + (53 + (inspectStatus.index)) + '&amp;""'}
</t>
  </si>
  <si>
    <t xml:space="preserve">${"='Assembly" + (assStatusindex+1) + "'!E" + (53 + (inspectStatus.index))+ '*100&amp;""'}
</t>
  </si>
  <si>
    <t>$[L11+L14+L17+L20+L23+L26]</t>
  </si>
  <si>
    <t>$[M11*31.1035]</t>
  </si>
  <si>
    <t>$[M14*31.1035]</t>
  </si>
  <si>
    <t>$[M17*31.1035]</t>
  </si>
  <si>
    <t>$[M20*31.1035]</t>
  </si>
  <si>
    <t>$[M23*31.1035]</t>
  </si>
  <si>
    <t>$[M26*31.1035]</t>
  </si>
  <si>
    <t>$[M11+M14+M17+M20+M23+M26]</t>
  </si>
  <si>
    <t>$[M27*31.1035]</t>
  </si>
  <si>
    <t>$[M29*H29]</t>
  </si>
  <si>
    <t>$[M27*E29]</t>
  </si>
  <si>
    <t>$[M29*31.1035]</t>
  </si>
  <si>
    <t>$[IF(J11="",0,L11/J11)]</t>
  </si>
  <si>
    <t>$[IF(J14="",0,L14/J14)]</t>
  </si>
  <si>
    <t>$[IF(J17="",0,L17/J17)]</t>
  </si>
  <si>
    <t>$[IF(J20="",0,L20/J20)]</t>
  </si>
  <si>
    <t>$[IF(J23="",0,L23/J23)]</t>
  </si>
  <si>
    <t>$[IF(J26="",0,L26/J26)]</t>
  </si>
  <si>
    <t>Plating RMB/K</t>
  </si>
  <si>
    <t>$[H73*0.12*50]</t>
  </si>
  <si>
    <t>$[H74*0.12*50]</t>
  </si>
  <si>
    <t>$[IF(A28=0,0,I28)]</t>
  </si>
  <si>
    <t>$[B81/A91]</t>
  </si>
  <si>
    <t>$[C81/A91]</t>
  </si>
  <si>
    <t>$[D81/A91]</t>
  </si>
  <si>
    <t>$[E81/A91]</t>
  </si>
  <si>
    <t>$[F81/A91]</t>
  </si>
  <si>
    <t>$[G81/A91]</t>
  </si>
  <si>
    <t>$[J28]</t>
  </si>
  <si>
    <t>$[A28&amp;"治具费"]</t>
  </si>
  <si>
    <t>$[IF(B21=0,0,SUM(B29:B32)*(1+B33)+B26*B33)]</t>
  </si>
  <si>
    <t>$[IF(B21=0,0,SUM(B42:B45)*(1+B46))]</t>
  </si>
  <si>
    <t>$[H51*0.12*50]</t>
  </si>
  <si>
    <t>$[H52*0.12*50]</t>
  </si>
  <si>
    <t>$[H53*0.12*50]</t>
  </si>
  <si>
    <t>$[H54*0.12*50]</t>
  </si>
  <si>
    <t>$[IFERROR(D51*C51/H51*1000,0)]</t>
  </si>
  <si>
    <t>$[IFERROR(D52*C52/H52*1000,0)]</t>
  </si>
  <si>
    <t>$[IFERROR(D53*C53/H53*1000,0)]</t>
  </si>
  <si>
    <t>$[IFERROR(D54*C54/H54*1000,0)]</t>
  </si>
  <si>
    <t>$[IFERROR(B51/H51*1000,0)]</t>
  </si>
  <si>
    <t>$[IFERROR(B52/H52*1000,0)]</t>
  </si>
  <si>
    <t>${MetalPart.select('includesConfigItem', 'EMCSStampingProcess', 1).emcsStampingSumOfSubprocess}</t>
  </si>
  <si>
    <t>Subprocess (e.g. Finishing)</t>
  </si>
  <si>
    <t>$[IF(B21=0,0,B25*(1+B28)-B12*B27*B26)]</t>
  </si>
  <si>
    <t>${MetalPart.select('includesConfigItem', 'EMCSStampingProcess', 0).emcsStampingProcessSetupHours2}</t>
  </si>
  <si>
    <t>${MetalPart.select('includesConfigItem', 'EMCSStampingProcess', 0).emcsStampingProcessSetupHours3}</t>
  </si>
  <si>
    <t>${MetalPart.select('includesConfigItem', 'EMCSStampingProcess', 0).emcsStampingProcessSetupHours4}</t>
  </si>
  <si>
    <t>${MetalPart.select('includesConfigItem', 'EMCSStampingProcess', 0).emcsStampingProcessSetupHours5}</t>
  </si>
  <si>
    <t>${MetalPart.select('includesConfigItem', 'EMCSStampingProcess', 0).emcsStampingProcessMaintenanceCostPerkMOQ1}</t>
  </si>
  <si>
    <t>${MetalPart.emcsTotalQuantity2InKPerYear}</t>
  </si>
  <si>
    <t>${MetalPart.emcsTotalQuantity3InKPerYear}</t>
  </si>
  <si>
    <t>${MetalPart.emcsTotalQuantity4InKPerYear}</t>
  </si>
  <si>
    <t>${MetalPart.emcsTotalQuantity5InKPerYear}</t>
  </si>
  <si>
    <t>$[IF(C21=0,0,C25*(1+C28)-B12*C27*C26)]</t>
  </si>
  <si>
    <t>$[IF(D21=0,0,D25*(1+D28)-B12*D27*D26)]</t>
  </si>
  <si>
    <t>$[IF(E21=0,0,E25*(1+E28)-B12*E27*E26)]</t>
  </si>
  <si>
    <t>$[IF(F21=0,0,F25*(1+F28)-B12*F27*F26)]</t>
  </si>
  <si>
    <t>$[C21/F15]</t>
  </si>
  <si>
    <t>$[D21/F15]</t>
  </si>
  <si>
    <t>$[C21*B12]</t>
  </si>
  <si>
    <t>$[D21*B12]</t>
  </si>
  <si>
    <t>${MetalPart.select('includesConfigItem', 'EMCSStampingProcess', 0).emcsStampingProcessMaintenanceCostPerkMOQ2}</t>
  </si>
  <si>
    <t>${MetalPart.select('includesConfigItem', 'EMCSStampingProcess', 0).emcsStampingProcessMaintenanceCostPerkMOQ3}</t>
  </si>
  <si>
    <t>${MetalPart.select('includesConfigItem', 'EMCSStampingProcess', 0).emcsStampingProcessMaintenanceCostPerkMOQ4}</t>
  </si>
  <si>
    <t>${MetalPart.select('includesConfigItem', 'EMCSStampingProcess', 0).emcsStampingProcessMaintenanceCostPerkMOQ5}</t>
  </si>
  <si>
    <t>$[IF(C21=0,0,C37/C21*(F9+F11))]</t>
  </si>
  <si>
    <t>$[IF(D21=0,0,D37/D21*(F9+F11))]</t>
  </si>
  <si>
    <t>$[IF(E21=0,0,E37/E21*(F9+F11))]</t>
  </si>
  <si>
    <t>$[IF(F21=0,0,F37/F21*(F9+F11))]</t>
  </si>
  <si>
    <t>${MetalPart.select('includesConfigItem', 'EMCSStampingProcess', 1).emcsStampingProcessSetupHours2}</t>
  </si>
  <si>
    <t>${MetalPart.select('includesConfigItem', 'EMCSStampingProcess', 1).emcsStampingProcessSetupHours3}</t>
  </si>
  <si>
    <t>${MetalPart.select('includesConfigItem', 'EMCSStampingProcess', 1).emcsStampingProcessSetupHours4}</t>
  </si>
  <si>
    <t>${MetalPart.select('includesConfigItem', 'EMCSStampingProcess', 1).emcsStampingProcessSetupHours5}</t>
  </si>
  <si>
    <t>${MetalPart.select('includesConfigItem', 'EMCSStampingProcess', 0).emcsStampingSumOfSubprocess}</t>
  </si>
  <si>
    <t>Plating process cost per Kpcs(C-1)</t>
  </si>
  <si>
    <t>${MetalPart.select('includesConfigItem', 'EMCSSubProcess', 0).emcsInspectionDlRatePerHr}</t>
  </si>
  <si>
    <t>${MetalPart.select('includesConfigItem', 'EMCSSubProcess', 1).emcsInspectionDlRatePerHr}</t>
  </si>
  <si>
    <t>${MetalPart.select('includesConfigItem', 'EMCSSubProcess', 2).emcsInspectionDlRatePerHr}</t>
  </si>
  <si>
    <t>${MetalPart.select('includesConfigItem', 'EMCSSubProcess', 3).emcsInspectionDlRatePerHr}</t>
  </si>
  <si>
    <t>${MetalPart.select('includesConfigItem', 'EMCSSubProcess', 4).emcsInspectionDlRatePerHr}</t>
  </si>
  <si>
    <t>${MetalPart.select('includesConfigItem', 'EMCSSubProcess', 5).emcsInspectionDlRatePerHr}</t>
  </si>
  <si>
    <t>${MetalPart.select('includesConfigItem', 'EMCSSubProcess', 6).emcsInspectionDlRatePerHr}</t>
  </si>
  <si>
    <t>${MetalPart.select('includesConfigItem', 'EMCSSubProcess', 7).emcsInspectionDlRatePerHr}</t>
  </si>
  <si>
    <t>${MetalPart.select('includesConfigItem', 'EMCSSubProcess', 0).emcsInspectionOperator}</t>
  </si>
  <si>
    <t>${MetalPart.select('includesConfigItem', 'EMCSSubProcess', 1).emcsInspectionOperator}</t>
  </si>
  <si>
    <t>${MetalPart.select('includesConfigItem', 'EMCSSubProcess', 2).emcsInspectionOperator}</t>
  </si>
  <si>
    <t>${MetalPart.select('includesConfigItem', 'EMCSSubProcess', 3).emcsInspectionOperator}</t>
  </si>
  <si>
    <t>${MetalPart.select('includesConfigItem', 'EMCSSubProcess', 4).emcsInspectionOperator}</t>
  </si>
  <si>
    <t>${MetalPart.select('includesConfigItem', 'EMCSSubProcess', 5).emcsInspectionOperator}</t>
  </si>
  <si>
    <t>${MetalPart.select('includesConfigItem', 'EMCSSubProcess', 6).emcsInspectionOperator}</t>
  </si>
  <si>
    <t>${MetalPart.select('includesConfigItem', 'EMCSSubProcess', 7).emcsInspectionOperator}</t>
  </si>
  <si>
    <t>${MetalPart.select('includesConfigItem', 'EMCSSubProcess', 0).emcsInspectionPartsPerHr}</t>
  </si>
  <si>
    <t>${MetalPart.select('includesConfigItem', 'EMCSSubProcess', 1).emcsInspectionPartsPerHr}</t>
  </si>
  <si>
    <t>${MetalPart.select('includesConfigItem', 'EMCSSubProcess', 2).emcsInspectionPartsPerHr}</t>
  </si>
  <si>
    <t>${MetalPart.select('includesConfigItem', 'EMCSSubProcess', 3).emcsInspectionPartsPerHr}</t>
  </si>
  <si>
    <t>${MetalPart.select('includesConfigItem', 'EMCSSubProcess', 4).emcsInspectionPartsPerHr}</t>
  </si>
  <si>
    <t>${MetalPart.select('includesConfigItem', 'EMCSSubProcess', 5).emcsInspectionPartsPerHr}</t>
  </si>
  <si>
    <t>${MetalPart.select('includesConfigItem', 'EMCSSubProcess', 6).emcsInspectionPartsPerHr}</t>
  </si>
  <si>
    <t>${MetalPart.select('includesConfigItem', 'EMCSSubProcess', 7).emcsInspectionPartsPerHr}</t>
  </si>
  <si>
    <t>$[IFERROR(D73*C73/H73*1000,0)]</t>
  </si>
  <si>
    <t>$[IFERROR(B73/H73*1000,0)]</t>
  </si>
  <si>
    <t>$[IFERROR(B74/H74*1000,0)]</t>
  </si>
  <si>
    <t>$[IFERROR(J73+K73,0)]</t>
  </si>
  <si>
    <t>$[IFERROR(J74+K74,0)]</t>
  </si>
  <si>
    <t>$[L73+L74]</t>
  </si>
  <si>
    <t>$[IFERROR(D74*C74/H74*1000,0)]</t>
  </si>
  <si>
    <t>$[IF(B21=0,0,SUM(B59:B62)*(1+B63))]</t>
  </si>
  <si>
    <t>$[IF(C21=0,0,SUM(C59:C62)*(1+C63))]</t>
  </si>
  <si>
    <t>$[IF(D21=0,0,SUM(D59:D62)*(1+D63))]</t>
  </si>
  <si>
    <t>$[IF(F21=0,0,SUM(F59:F62)*(1+F63))]</t>
  </si>
  <si>
    <t>$[IF(G21=0,0,SUM(G59:G62)*(1+G63))]</t>
  </si>
  <si>
    <t>$[IF(E21=0,0,SUM(E59:E62)*(1+E63))]</t>
  </si>
  <si>
    <t>$[IF(H21=0,0,SUM(H59:H62)*(1+H63))]</t>
  </si>
  <si>
    <t>$[IF(I21=0,0,SUM(I59:I62)*(1+I63))]</t>
  </si>
  <si>
    <t>${Assembly.emcsTotalQuantity2InKPerYear}</t>
  </si>
  <si>
    <t>${Assembly.emcsTotalQuantity3InKPerYear}</t>
  </si>
  <si>
    <t>${Assembly.emcsTotalQuantity4InKPerYear}</t>
  </si>
  <si>
    <t>${Assembly.emcsTotalQuantity5InKPerYear}</t>
  </si>
  <si>
    <t>${Mold.emcsTotalQuantity1InKPerYear}</t>
  </si>
  <si>
    <t>${Mold.emcsTotalQuantity2InKPerYear}</t>
  </si>
  <si>
    <t>${Plating.emcsPlatingProcessEff}</t>
  </si>
  <si>
    <t>$[H32*60/I32*G32*F32/100]</t>
  </si>
  <si>
    <t>${Mold.emcsTotalQuantity3InKPerYear}</t>
  </si>
  <si>
    <t>${Mold.emcsTotalQuantity4InKPerYear}</t>
  </si>
  <si>
    <t>${Mold.emcsTotalQuantity5InKPerYear}</t>
  </si>
  <si>
    <t>EMCS Purchase Item</t>
  </si>
  <si>
    <t>EMCS Potting Material</t>
  </si>
  <si>
    <t>EMCS Automation</t>
  </si>
  <si>
    <t>EMCS Electrical Automation Part</t>
  </si>
  <si>
    <t>EMCS Mechanical Automation Part</t>
  </si>
  <si>
    <t>http://www.inmindcomputing.com/application/products/products-implementation.owl#EMCSPottingMaterial//</t>
  </si>
  <si>
    <t>http://www.inmindcomputing.com/application/products/products-implementation.owl#EMCSPurchaseItem//</t>
  </si>
  <si>
    <t>http://www.inmindcomputing.com/application/products/products-implementation.owl#EMCSAutomation//</t>
  </si>
  <si>
    <t>http://www.inmindcomputing.com/application/products/products-implementation.owl#EMCSElectricalAutomationPart//</t>
  </si>
  <si>
    <t>http://www.inmindcomputing.com/application/products/products-implementation.owl#EMCSMechanicalAutomationPart//</t>
  </si>
  <si>
    <t>$[C24*B12]</t>
  </si>
  <si>
    <t>$[D24*B12]</t>
  </si>
  <si>
    <t>$[E24*B12]</t>
  </si>
  <si>
    <t>${Mold.emcsPlasticMoldTotalRmRequiredInKg}</t>
  </si>
  <si>
    <t>${Mold.emcsPlasticProcessSetupCostPerK}</t>
  </si>
  <si>
    <t>$[IF(C21=0,0,SUM(C29:C32)*(1+C33)+C26*C33)]</t>
  </si>
  <si>
    <t>$[IF(D21=0,0,SUM(D29:D32)*(1+D33)+D26*D33)]</t>
  </si>
  <si>
    <t>$[IF(E21=0,0,SUM(E29:E32)*(1+E33)+E26*E33)]</t>
  </si>
  <si>
    <t>$[IF(F21=0,0,SUM(F29:F32)*(1+F33)+F26*F33)]</t>
  </si>
  <si>
    <t>${Mold.emcsProcessDlCostPerK}</t>
  </si>
  <si>
    <t>${Mold.emcsPlasticMoldIdlCostPerKH}</t>
  </si>
  <si>
    <t>${Mold.emcsPlasticMoldIdlCost/100}</t>
  </si>
  <si>
    <t>${Mold.emcsPlasticMoldingToolingLifeTime}</t>
  </si>
  <si>
    <t>${Mold.emcsPlasticMoldingToolingLeadTime}</t>
  </si>
  <si>
    <t>$[C21/I15*1000]</t>
  </si>
  <si>
    <t>$[C21*B13]</t>
  </si>
  <si>
    <t>$[D21*B13]</t>
  </si>
  <si>
    <t>$[E21*B13]</t>
  </si>
  <si>
    <t>$[F21*B13]</t>
  </si>
  <si>
    <t>$[D21/I15*1000]</t>
  </si>
  <si>
    <t>$[E21/I15*1000]</t>
  </si>
  <si>
    <t>$[F21/I15*1000]</t>
  </si>
  <si>
    <t>Material cost RMB/k (A)</t>
  </si>
  <si>
    <t>$[IF(B21=0,0,B24*B13*(1+B25))]</t>
  </si>
  <si>
    <t>$[IF(C21=0,0,C24*B13*(1+C25))]</t>
  </si>
  <si>
    <t>$[IF(D21=0,0,D24*B13*(1+D25))]</t>
  </si>
  <si>
    <t>$[IF(E21=0,0,E24*B13*(1+E25))]</t>
  </si>
  <si>
    <t>$[IF(F21=0,0,F24*B13*(1+F25))]</t>
  </si>
  <si>
    <t>$[IF(B21=0,0,SUM(B36:B38)*(1+B39))]</t>
  </si>
  <si>
    <t>&lt;jx:forEach items="${Mold.includesConfigItem}" var="sub" varStatus="subStatus" select="${sub.type.contains("EMCSSubProcess") }"&gt;</t>
  </si>
  <si>
    <t>${sub.hasProcessStation.label}</t>
  </si>
  <si>
    <t>${sub.processMachineRatePerHr}</t>
  </si>
  <si>
    <t>&lt;jx:forEach items="${Mold.includesConfigItem}" var="inspect" varStatus="inspectStatus" select="${inspect.type.contains("EMCSInspection") }"&gt;</t>
  </si>
  <si>
    <t>${inspect.emcsInspectionProcess}</t>
  </si>
  <si>
    <t>${inspect.emcsInspectionRatePerHr}</t>
  </si>
  <si>
    <t>${inspect.emcsInspectionDlRatePerHr}</t>
  </si>
  <si>
    <t>Operators</t>
  </si>
  <si>
    <t>${inspect.emcsInspectionOperator}</t>
  </si>
  <si>
    <t>${inspect.emcsInspectionPartsPerTime}</t>
  </si>
  <si>
    <t>${inspect.emcsInspectionCycleTime}</t>
  </si>
  <si>
    <t>${inspect.emcsInspectionPartsPerHr}</t>
  </si>
  <si>
    <t>${inspect.emcsInspectionEff/100}</t>
  </si>
  <si>
    <t>&lt;jx:forEach items="${Mold.includesConfigItem}" var="finish" varStatus="finishStatus" select="${finish.type.contains("EMCSFinishing") }"&gt;</t>
  </si>
  <si>
    <t>${finish.configItemIncludedBy.objectName}</t>
  </si>
  <si>
    <t>${finish.emcsInspectionRatePerHr}</t>
  </si>
  <si>
    <t>${finish.emcsInspectionDlRatePerHr}</t>
  </si>
  <si>
    <t>${finish.emcsInspectionOperator}</t>
  </si>
  <si>
    <t>${finish.emcsInspectionPartsPerTime}</t>
  </si>
  <si>
    <t>${finish.emcsInspectionCycleTime}</t>
  </si>
  <si>
    <t>${finish.emcsInspectionEff/100}</t>
  </si>
  <si>
    <t>${finish.emcsInspectionPartsPerHr}</t>
  </si>
  <si>
    <t>&lt;jx:forEach items="${Mold.includesConfigItem}" var="auto" varStatus="autoStatus" select="${auto.type.contains("EMCSAutomation") }"&gt;</t>
  </si>
  <si>
    <t>${auto.configItemIncludedBy.objectName}</t>
  </si>
  <si>
    <t>${auto.emcsAutomationOutputPerHr}</t>
  </si>
  <si>
    <t>${auto.emcsAutomationEfficiency/100}</t>
  </si>
  <si>
    <t>${auto.emcsAutomationCycleTime}</t>
  </si>
  <si>
    <t>-</t>
  </si>
  <si>
    <t>${auto.emcsAutomationOperator}</t>
  </si>
  <si>
    <t>${sub.emcsInspectionOperator}</t>
  </si>
  <si>
    <t>${sub.emcsInspectionPartsPerTime}</t>
  </si>
  <si>
    <t>${sub.emcsInspectionCycleTime}</t>
  </si>
  <si>
    <t>${sub.emcsInspectionEff/100}</t>
  </si>
  <si>
    <t>${sub.emcsInspectionPartsPerHr}</t>
  </si>
  <si>
    <t>${sub.emcsInspectionDlRatePerHr}</t>
  </si>
  <si>
    <t>$[H55*0.12*50]</t>
  </si>
  <si>
    <t>$[H56*0.12*50]</t>
  </si>
  <si>
    <t>$[H57*0.12*50]</t>
  </si>
  <si>
    <t>$[H58*0.12*50]</t>
  </si>
  <si>
    <t>$[H59*0.12*50]</t>
  </si>
  <si>
    <t>$[H60*0.12*50]</t>
  </si>
  <si>
    <t>http://www.inmindcomputing.com/application/products/products-implementation.owl#EMCSSkivingProcess//</t>
  </si>
  <si>
    <t>$[SUM(J50:J63)]</t>
  </si>
  <si>
    <t>$[IFERROR(D55*C55/H55*1000,0)]</t>
  </si>
  <si>
    <t>$[IFERROR(D62*C62/H62*1000,0)]</t>
  </si>
  <si>
    <t>$[IF(B21=0,0,SUM(B66:B67))]</t>
  </si>
  <si>
    <t>$[IF(B21=0,0,SUM(B26,B34,B40,B47,B64,B68)*(1+B72+B74+B75))]</t>
  </si>
  <si>
    <t>$[B79/A93]</t>
  </si>
  <si>
    <t>$[C79/A93]</t>
  </si>
  <si>
    <t>$[D79/A93]</t>
  </si>
  <si>
    <t>$[E79/A93]</t>
  </si>
  <si>
    <t>$[F79/A93]</t>
  </si>
  <si>
    <t>$[G79/A93]</t>
  </si>
  <si>
    <t>$[H79/A93]</t>
  </si>
  <si>
    <t>$[I79/A93]</t>
  </si>
  <si>
    <t>$[IFERROR(B53/H53*1000,0)]</t>
  </si>
  <si>
    <t>$[IFERROR(B54/H54*10000)]</t>
  </si>
  <si>
    <t>$[IFERROR(B55/H55*1000,0)]</t>
  </si>
  <si>
    <t>$[IFERROR(B56/H56*1000,0)]</t>
  </si>
  <si>
    <t>$[IFERROR(B57/H57*1000,0)]</t>
  </si>
  <si>
    <t>$[IFERROR(B58/H58*1000,0)]</t>
  </si>
  <si>
    <t>$[IFERROR(B59/H59*1000,0)]</t>
  </si>
  <si>
    <t>$[IFERROR(B60/H60*1000,0)]</t>
  </si>
  <si>
    <t>$[IFERROR(B61/H61*1000,0)]</t>
  </si>
  <si>
    <t>$[IFERROR(B62/H62*1000,0)]</t>
  </si>
  <si>
    <t>$[IFERROR(J51+K51,0)]</t>
  </si>
  <si>
    <t>$[IFERROR(J52+K52,0)]</t>
  </si>
  <si>
    <t>$[IFERROR(J53+K53,0)]</t>
  </si>
  <si>
    <t>$[IFERROR(J54+K54,0)]</t>
  </si>
  <si>
    <t>$[IFERROR(J55+K55,0)]</t>
  </si>
  <si>
    <t>$[IFERROR(J56+K56,0)]</t>
  </si>
  <si>
    <t>$[IFERROR(J58+K58,0)]</t>
  </si>
  <si>
    <t>$[IFERROR(J57+K57,0)]</t>
  </si>
  <si>
    <t>$[IFERROR(J59+K59,0)]</t>
  </si>
  <si>
    <t>$[IFERROR(J60+K60,0)]</t>
  </si>
  <si>
    <t>$[IFERROR(J61+K61,0)]</t>
  </si>
  <si>
    <t>$[IFERROR(J62+K62,0)]</t>
  </si>
  <si>
    <t>$[L51+L52]</t>
  </si>
  <si>
    <t>$[L52+L53]</t>
  </si>
  <si>
    <t>$[L53+L54]</t>
  </si>
  <si>
    <t>$[L54+L55]</t>
  </si>
  <si>
    <t>$[L55+L56]</t>
  </si>
  <si>
    <t>$[L56+L57]</t>
  </si>
  <si>
    <t>$[L57+L58]</t>
  </si>
  <si>
    <t>$[L58+L59]</t>
  </si>
  <si>
    <t>$[L59+L60]</t>
  </si>
  <si>
    <t>$[L60+L61]</t>
  </si>
  <si>
    <t>$[L61+L62]</t>
  </si>
  <si>
    <t>$[SUM(K50:K63)]</t>
  </si>
  <si>
    <t>$[SUM(L50:L63)]</t>
  </si>
  <si>
    <t>$[SUM(M50:M63)]</t>
  </si>
  <si>
    <t>$[IF(I21=0,0,L64*(1+I63))]</t>
  </si>
  <si>
    <t>$[B79/A94]</t>
  </si>
  <si>
    <t>$[C79/A94]</t>
  </si>
  <si>
    <t>$[D79/A94]</t>
  </si>
  <si>
    <t>$[E79/A94]</t>
  </si>
  <si>
    <t>$[F79/A94]</t>
  </si>
  <si>
    <t>$[G79/A94]</t>
  </si>
  <si>
    <t>$[H79/A94]</t>
  </si>
  <si>
    <t>$[I79/A94]</t>
  </si>
  <si>
    <t>$[IF(C21=0,0,C50/C21*(F9+F11))]</t>
  </si>
  <si>
    <t>$[IF(D21=0,0,D50/D21*(F9+F11))]</t>
  </si>
  <si>
    <t>$[IF(E21=0,0,E50/E21*(F9+F11))]</t>
  </si>
  <si>
    <t>${MetalPart.emcsMetalPartDlCostPerKh}</t>
  </si>
  <si>
    <t>${MetalPart.emcsMetalPartIdlCostPerK}</t>
  </si>
  <si>
    <t>${MetalPart.emcsMetalPartIdlCostPercent/100}</t>
  </si>
  <si>
    <t>${Assembly.select('includesConfigItem','EMCSInspection',0).emcsInspectionPartsPerHr}</t>
  </si>
  <si>
    <t>${Assembly.select('includesConfigItem','EMCSInspection',1).emcsInspectionPartsPerHr}</t>
  </si>
  <si>
    <t>${Assembly.select('includesConfigItem','EMCSInspection',2).emcsInspectionPartsPerHr}</t>
  </si>
  <si>
    <t>${Assembly.select('includesConfigItem','EMCSInspection',0).emcsInspectionCapacity}</t>
  </si>
  <si>
    <t>${Assembly.select('includesConfigItem','EMCSInspection',1).emcsInspectionCapacity}</t>
  </si>
  <si>
    <t>${Assembly.select('includesConfigItem','EMCSInspection',2).emcsInspectionCapacity}</t>
  </si>
  <si>
    <t>${MetalPart.emcsMetalPartMatlWidth}</t>
  </si>
  <si>
    <t>${MetalPart.partPartName}</t>
  </si>
  <si>
    <t>$[H61*0.12*50]</t>
  </si>
  <si>
    <t>$[IFERROR(D56*C56/H56*1000,0)]</t>
  </si>
  <si>
    <t>$[IFERROR(D57*C57/H57*1000,0)]</t>
  </si>
  <si>
    <t>$[IFERROR(D58*C58/H58*1000,0)]</t>
  </si>
  <si>
    <t>$[IFERROR(D59*C59/H59*1000,0)]</t>
  </si>
  <si>
    <t>$[IFERROR(D60*C60/H60*1000,0)]</t>
  </si>
  <si>
    <t>$[IFERROR(D61*C61/H61*1000,0)]</t>
  </si>
  <si>
    <t>$[IF(E32=0,0,E32/M32)]</t>
  </si>
  <si>
    <t>$[IF(B21=0,0,SUM(B38:B42)*(1+B43)+(B29)*B43)]</t>
  </si>
  <si>
    <t>$[IF(C21=0,0,SUM(C38:C42)*(1+C43)+(C29)*C43)]</t>
  </si>
  <si>
    <t>$[IF(D21=0,0,SUM(D38:D42)*(1+D43)+(D29)*D43)]</t>
  </si>
  <si>
    <t>$[IF(E21=0,0,SUM(E38:E42)*(1+E43)+(E29)*E43)]</t>
  </si>
  <si>
    <t>$[IF(F21=0,0,SUM(F38:F42)*(1+F43)+(F29)*F43)]</t>
  </si>
  <si>
    <t>${MetalPart.select('includesConfigItem', 'EMCSStampingProcess', 0).select('includesConfigItem', 'PlatingProcess', 0).emcsProcessLoss/100}</t>
  </si>
  <si>
    <t>${MetalPart.select('includesConfigItem', 'EMCSStampingProcess', 0).select('includesConfigItem', 'PlatingProcess', 0).emcsPlatingProcessTotalPlatingProcessCost}</t>
  </si>
  <si>
    <t>${MetalPart.emcsInspectionProcessLoss/100}</t>
  </si>
  <si>
    <t>${MetalPart.emcsSubconLoss/100}</t>
  </si>
  <si>
    <t>${MetalPart.emcsSumProcTooling}</t>
  </si>
  <si>
    <t>Subprocess Tooling (Fin/Ins/Assy)</t>
  </si>
  <si>
    <t>PI and Subcon Tooling</t>
  </si>
  <si>
    <t>${MetalPart.emcsSumPITooling}</t>
  </si>
  <si>
    <t>${MetalPart.select('includesConfigItem', 'EMCSStampingProcess', 0).select('includesConfigItem', 'PlatingProcess', 0).emcsPlatingProcessFixtureCost}</t>
  </si>
  <si>
    <t>${MetalPart.select('includesConfigItem', 'EMCSStampingProcess', 0).emcsToolingDiscount/100}</t>
  </si>
  <si>
    <t>${Mold.emcsStampingProcessActiveMaintenanceCostPerK}</t>
  </si>
  <si>
    <t>Molding Insert Tooling</t>
  </si>
  <si>
    <t>Metal Insert Tooling</t>
  </si>
  <si>
    <t>${Mold.emcsSumProcTooling}</t>
  </si>
  <si>
    <t>${Mold.emcsSumPITooling}</t>
  </si>
  <si>
    <t>${Mold.emcsSumChildMoldingTooling}</t>
  </si>
  <si>
    <t>${Mold.emcsSumChildMetalTooling}</t>
  </si>
  <si>
    <t>Tool Discount (%)</t>
  </si>
  <si>
    <t>${Mold.emcsToolingDiscount/100}</t>
  </si>
  <si>
    <t>$[SUM(I86:I90)*(1-I91)]</t>
  </si>
  <si>
    <t>Other Tool G</t>
  </si>
  <si>
    <t>${Mold.emcsPlasticMoldingOtherToolG}</t>
  </si>
  <si>
    <t>$[SUM(F84:F88)+I84]</t>
  </si>
  <si>
    <t>${MetalPart.emcsSumChildMoldingTooling}</t>
  </si>
  <si>
    <t>${MetalPart.emcsSumChildMetalTooling}</t>
  </si>
  <si>
    <t>&lt;jx:forEach items="${Assembly.includesConfigItem}" var="assy" varStatus="assyStatus" select="${assy.type.contains("EMCSPlasticMolding") }"&gt;</t>
  </si>
  <si>
    <t>${assy.configItemIncludedBy.objectName}</t>
  </si>
  <si>
    <t>${mpart.configItemIncludedBy.objectName}</t>
  </si>
  <si>
    <t>&lt;jx:forEach items="${Assembly.includesConfigItem}" var="mpart" varStatus="mpartStatus" select="${mpart.type.contains("EMCSMetalPart") }"&gt;</t>
  </si>
  <si>
    <t>${scon.configItemIncludedBy.objectName}</t>
  </si>
  <si>
    <t>$[B19]</t>
  </si>
  <si>
    <t>$[C19]</t>
  </si>
  <si>
    <t>$[D19]</t>
  </si>
  <si>
    <t>$[E19]</t>
  </si>
  <si>
    <t>$[F19]</t>
  </si>
  <si>
    <t>$[G19]</t>
  </si>
  <si>
    <t>$[IF(A28=0,0,B34+B33*B35)]</t>
  </si>
  <si>
    <t>$[IF(A28=0,0,C34+C33*C35)]</t>
  </si>
  <si>
    <t>$[IF(A28=0,0,D34+D33*D35)]</t>
  </si>
  <si>
    <t>$[IF(A28=0,0,E34+E33*E35)]</t>
  </si>
  <si>
    <t>$[IF(A28=0,0,F34+F33*F35)]</t>
  </si>
  <si>
    <t>$[IF(A28=0,0,G34+G33*G35)]</t>
  </si>
  <si>
    <t>$[IF(A29=0,0,I29)]</t>
  </si>
  <si>
    <t>$[IF(A30=0,0,I30)]</t>
  </si>
  <si>
    <t>$[IF(A31=0,0,I31)]</t>
  </si>
  <si>
    <t>$[IF(A56=0,0,B60+B19*B61)]</t>
  </si>
  <si>
    <t>$[IF(A56=0,0,D60+D19*D61)]</t>
  </si>
  <si>
    <t>$[IF(A56=0,0,E60+E19*E61)]</t>
  </si>
  <si>
    <t>$[IF(A56=0,0,F60+F19*F61)]</t>
  </si>
  <si>
    <t>$[IF(A56=0,0,G60+G19*G61)]</t>
  </si>
  <si>
    <t>$[IF(A57=0,0,B64+B19*B65)]</t>
  </si>
  <si>
    <t>$[IF(A57=0,0,C64+C19*C65)]</t>
  </si>
  <si>
    <t>$[IF(A57=0,0,D64+D19*D65)]</t>
  </si>
  <si>
    <t>$[IF(A57=0,0,E64+E19*E65)]</t>
  </si>
  <si>
    <t>$[IF(A57=0,0,F64+F19*F65)]</t>
  </si>
  <si>
    <t>$[IF(A57=0,0,G64+G19*G65)]</t>
  </si>
  <si>
    <t>$[IF(A58=0,0,B68+B19*B69)]</t>
  </si>
  <si>
    <t>$[IF(A58=0,0,C68+C19*C69)]</t>
  </si>
  <si>
    <t>$[IF(A58=0,0,D68+D19*D69)]</t>
  </si>
  <si>
    <t>$[IF(A58=0,0,E68+E19*E69)]</t>
  </si>
  <si>
    <t>$[IF(A58=0,0,F68+F19*F69)]</t>
  </si>
  <si>
    <t>$[IF(A58=0,0,G68+G19*G69)]</t>
  </si>
  <si>
    <t>$[A29&amp;"治具费"]</t>
  </si>
  <si>
    <t>$[A30&amp;"治具费"]</t>
  </si>
  <si>
    <t>$[A31&amp;"治具费"]</t>
  </si>
  <si>
    <t>$[A56&amp;"治具费"]</t>
  </si>
  <si>
    <t>$[A57&amp;"治具费"]</t>
  </si>
  <si>
    <t>$[A58&amp;"治具费"]</t>
  </si>
  <si>
    <t>$[J29]</t>
  </si>
  <si>
    <t>$[J30]</t>
  </si>
  <si>
    <t>$[J31]</t>
  </si>
  <si>
    <t>$[J56]</t>
  </si>
  <si>
    <t>$[J57]</t>
  </si>
  <si>
    <t>$[J58]</t>
  </si>
  <si>
    <t>$[E94/A94]</t>
  </si>
  <si>
    <t>$[G94/A94]</t>
  </si>
  <si>
    <t>Purchase Item  Total cost(E)</t>
  </si>
  <si>
    <t>${MetalPart.select('includesConfigItem','EMCSPurchaseItem',1).objectName}</t>
  </si>
  <si>
    <t>${MetalPart.select('includesConfigItem','EMCSPurchaseItem',2).objectName}</t>
  </si>
  <si>
    <t>${MetalPart.select('includesConfigItem','EMCSPurchaseItem',3).objectName}</t>
  </si>
  <si>
    <t>No. of Cartons / MOQ</t>
  </si>
  <si>
    <t>No. of Cartons [Standard Packaging]</t>
  </si>
  <si>
    <t>No. of Pallet / MOQ</t>
  </si>
  <si>
    <t>No. of Pallet [Standard Packaging]</t>
  </si>
  <si>
    <t>PACKAGING INFORMATION</t>
  </si>
  <si>
    <t>Item</t>
  </si>
  <si>
    <t xml:space="preserve">Description </t>
  </si>
  <si>
    <t>SAP Code</t>
  </si>
  <si>
    <t>Size</t>
  </si>
  <si>
    <t>QTY/</t>
  </si>
  <si>
    <t>Item Header</t>
  </si>
  <si>
    <t>QTY /</t>
  </si>
  <si>
    <t xml:space="preserve">Qty / </t>
  </si>
  <si>
    <t>Unit</t>
  </si>
  <si>
    <t>Total</t>
  </si>
  <si>
    <t>Carton (others)</t>
  </si>
  <si>
    <t>Quantity</t>
  </si>
  <si>
    <t>Carton</t>
  </si>
  <si>
    <t>Pallet</t>
  </si>
  <si>
    <t>Price</t>
  </si>
  <si>
    <t>Finish Good</t>
  </si>
  <si>
    <t>Labour Cost / hr</t>
  </si>
  <si>
    <t>$[IF(Y95="",AB95,Y95)]</t>
  </si>
  <si>
    <t>PKG Output / hrs</t>
  </si>
  <si>
    <t>Carton Box</t>
  </si>
  <si>
    <t>$[IF(Y94="",AB94,Y94)]</t>
  </si>
  <si>
    <t>Pkg Labour Cost / pcs</t>
  </si>
  <si>
    <t>$[AD99/AD100]</t>
  </si>
  <si>
    <t>$[IF(W102="",X102,"-")]</t>
  </si>
  <si>
    <t>$[AA102*Z102]</t>
  </si>
  <si>
    <t>$[IF(W103="",X103,"-")]</t>
  </si>
  <si>
    <t>$[AA103*Z103]</t>
  </si>
  <si>
    <t>$[IF(W104="",X104,"-")]</t>
  </si>
  <si>
    <t>$[AA104*Z104]</t>
  </si>
  <si>
    <t>$[IF(W105="",X105,"-")]</t>
  </si>
  <si>
    <t>$[AA105*Z105]</t>
  </si>
  <si>
    <t>$[IF(W106="",X106,"-")]</t>
  </si>
  <si>
    <t>$[AA106*Z106]</t>
  </si>
  <si>
    <t>$[IF(W107="",X107,"-")]</t>
  </si>
  <si>
    <t>$[AA107*Z107]</t>
  </si>
  <si>
    <t>$[IF(W108="",X108,"-")]</t>
  </si>
  <si>
    <t>$[AA108*Z108]</t>
  </si>
  <si>
    <t>$[IF(W109="",X109,"-")]</t>
  </si>
  <si>
    <t>$[AA109*Z109]</t>
  </si>
  <si>
    <t>$[IF(W110="",X110,"-")]</t>
  </si>
  <si>
    <t>$[AA110*Z110]</t>
  </si>
  <si>
    <t>$[IF(W111="",X111,"-")]</t>
  </si>
  <si>
    <t>$[AA111*Z111]</t>
  </si>
  <si>
    <t>$[IF(W112="",X112,"-")]</t>
  </si>
  <si>
    <t>$[AA112*Z112]</t>
  </si>
  <si>
    <t>$[IF(W113="",X113,"-")]</t>
  </si>
  <si>
    <t>$[AA113*Z113]</t>
  </si>
  <si>
    <t>Est.  Total Pkg Cost</t>
  </si>
  <si>
    <t>$[SUM(AB99:AB113)]</t>
  </si>
  <si>
    <t>Packaging Std</t>
  </si>
  <si>
    <t>$[Y99]</t>
  </si>
  <si>
    <t>pc/ctn</t>
  </si>
  <si>
    <t>STD pkg/pallet</t>
  </si>
  <si>
    <t>ctn/pallet</t>
  </si>
  <si>
    <t>Finished Goods/ Pallet</t>
  </si>
  <si>
    <t>$[Z99]</t>
  </si>
  <si>
    <t>pcs</t>
  </si>
  <si>
    <t>Mark up %</t>
  </si>
  <si>
    <t xml:space="preserve">Total Packaging Cost/Pallet with markup </t>
  </si>
  <si>
    <t>$[AB114*(1+(AB118/100))]</t>
  </si>
  <si>
    <t>Packaging Cost/Pc</t>
  </si>
  <si>
    <t>${MetalPart.select('includesConfigItem', 'Packaging', 0).packagingNoOfCtnPerMOQ}</t>
  </si>
  <si>
    <t>${MetalPart.select('includesConfigItem', 'Packaging', 0).packagingStdCartonBoxPerPallet}</t>
  </si>
  <si>
    <t>${MetalPart.select('includesConfigItem', 'Packaging', 0).packagingNoOfPalletPerMOQ}</t>
  </si>
  <si>
    <t>${MetalPart.select('includesConfigItem', 'Packaging', 0).packagingStdNoOfPallet}</t>
  </si>
  <si>
    <t>${MetalPart.select('includesConfigItem', 'Packaging', 0).packagingFinishedGoodSize}</t>
  </si>
  <si>
    <t>${MetalPart.select('includesConfigItem', 'Packaging', 0).packagingStdPiecePerCartonBox}</t>
  </si>
  <si>
    <t>${MetalPart.select('includesConfigItem', 'Packaging', 0).packagingFinishedGoodsPerPallet}</t>
  </si>
  <si>
    <t>${MetalPart.select('includesConfigItem', 'Packaging', 0).packagingLabourCostPerHr}</t>
  </si>
  <si>
    <t>${MetalPart.select('includesConfigItem', 'Packaging', 0).packagingPalletCode}</t>
  </si>
  <si>
    <t>${MetalPart.select('includesConfigItem', 'Packaging', 0).packagingPalletSize}</t>
  </si>
  <si>
    <t>${MetalPart.select('includesConfigItem', 'Packaging', 0).packagingPalletUnitPrice}</t>
  </si>
  <si>
    <t>${MetalPart.select('includesConfigItem', 'Packaging', 0).packagingPalletTotalPrice}</t>
  </si>
  <si>
    <t>${MetalPart.select('includesConfigItem', 'Packaging', 0).packagingPkgOutputPerhrs}</t>
  </si>
  <si>
    <t>${MetalPart.select('includesConfigItem', 'Packaging', 0).packagingCartonBoxCode}</t>
  </si>
  <si>
    <t>${MetalPart.select('includesConfigItem', 'Packaging', 0).packagingCartonBoxSize}</t>
  </si>
  <si>
    <t>${MetalPart.select('includesConfigItem', 'Packaging', 0).packagingCartonBoxUnitPrice}</t>
  </si>
  <si>
    <t>${MetalPart.select('includesConfigItem', 'Packaging', 0).packagingCartonBoxTotalPrice}</t>
  </si>
  <si>
    <t>${MetalPart.select('configItemIncludedBy', '', 0).select('includesSalesItem', 'Packaging', 0).select('includesSalesItem','PurchasedPartSubMaterial',0).objectName}</t>
  </si>
  <si>
    <t>${MetalPart.select('includesConfigItem', 'Packaging', 0).select('includesConfigItem', 'PurchasedPartSubMaterial', 0).partPartNumber}</t>
  </si>
  <si>
    <t>${MetalPart.select('includesConfigItem', 'Packaging', 0).select('includesConfigItem', 'PurchasedPartSubMaterial', 0).purchasedPartPartDescription}</t>
  </si>
  <si>
    <t>${MetalPart.select('includesConfigItem', 'Packaging', 0).select('includesConfigItem', 'PurchasedPartSubMaterial', 0).packagingPurchasedPartsQtyPerPalletOther}</t>
  </si>
  <si>
    <t>${MetalPart.select('configItemIncludedBy', '', 0).select('includesSalesItem', 'Packaging', 0).select('includesSalesItem','PurchasedPartSubMaterial',0).select('includesItemHeaderPriceItem','',0).itemHeaderQuantity}</t>
  </si>
  <si>
    <t>${MetalPart.select('includesConfigItem', 'Packaging', 0).select('includesConfigItem', 'PurchasedPartSubMaterial', 0).packagingPurchasedPartsQtyPerPallet}</t>
  </si>
  <si>
    <t>${MetalPart.select('includesConfigItem', 'Packaging', 0).select('includesConfigItem', 'PurchasedPartSubMaterial', 0).mrbNonMFGactlCostPerPiece}</t>
  </si>
  <si>
    <t>${MetalPart.select('configItemIncludedBy', '', 0).select('includesSalesItem', 'Packaging', 0).select('includesSalesItem','PurchasedPartSubMaterial',1).objectName}</t>
  </si>
  <si>
    <t>${MetalPart.select('includesConfigItem', 'Packaging', 0).select('includesConfigItem', 'PurchasedPartSubMaterial', 1).partPartNumber}</t>
  </si>
  <si>
    <t>${MetalPart.select('includesConfigItem', 'Packaging', 0).select('includesConfigItem', 'PurchasedPartSubMaterial', 1).purchasedPartPartDescription}</t>
  </si>
  <si>
    <t>${MetalPart.select('includesConfigItem', 'Packaging', 0).select('includesConfigItem', 'PurchasedPartSubMaterial', 1).packagingPurchasedPartsQtyPerPalletOther}</t>
  </si>
  <si>
    <t>${MetalPart.select('configItemIncludedBy', '', 0).select('includesSalesItem', 'Packaging', 0).select('includesSalesItem','PurchasedPartSubMaterial',1).select('includesItemHeaderPriceItem','',0).itemHeaderQuantity}</t>
  </si>
  <si>
    <t>${MetalPart.select('includesConfigItem', 'Packaging', 0).select('includesConfigItem', 'PurchasedPartSubMaterial', 1).packagingPurchasedPartsQtyPerPallet}</t>
  </si>
  <si>
    <t>${MetalPart.select('includesConfigItem', 'Packaging', 0).select('includesConfigItem', 'PurchasedPartSubMaterial', 1).mrbNonMFGactlCostPerPiece}</t>
  </si>
  <si>
    <t>${MetalPart.select('configItemIncludedBy', '', 0).select('includesSalesItem', 'Packaging', 0).select('includesSalesItem','PurchasedPartSubMaterial',2).objectName}</t>
  </si>
  <si>
    <t>${MetalPart.select('includesConfigItem', 'Packaging', 0).select('includesConfigItem', 'PurchasedPartSubMaterial', 2).partPartNumber}</t>
  </si>
  <si>
    <t>${MetalPart.select('includesConfigItem', 'Packaging', 0).select('includesConfigItem', 'PurchasedPartSubMaterial', 2).purchasedPartPartDescription}</t>
  </si>
  <si>
    <t>${MetalPart.select('includesConfigItem', 'Packaging', 0).select('includesConfigItem', 'PurchasedPartSubMaterial', 2).packagingPurchasedPartsQtyPerPalletOther}</t>
  </si>
  <si>
    <t>${MetalPart.select('configItemIncludedBy', '', 0).select('includesSalesItem', 'Packaging', 0).select('includesSalesItem','PurchasedPartSubMaterial',2).select('includesItemHeaderPriceItem','',0).itemHeaderQuantity}</t>
  </si>
  <si>
    <t>${MetalPart.select('includesConfigItem', 'Packaging', 0).select('includesConfigItem', 'PurchasedPartSubMaterial', 2).packagingPurchasedPartsQtyPerPallet}</t>
  </si>
  <si>
    <t>${MetalPart.select('includesConfigItem', 'Packaging', 0).select('includesConfigItem', 'PurchasedPartSubMaterial', 2).mrbNonMFGactlCostPerPiece}</t>
  </si>
  <si>
    <t>${MetalPart.select('configItemIncludedBy', '', 0).select('includesSalesItem', 'Packaging', 0).select('includesSalesItem','PurchasedPartSubMaterial',3).objectName}</t>
  </si>
  <si>
    <t>${MetalPart.select('includesConfigItem', 'Packaging', 0).select('includesConfigItem', 'PurchasedPartSubMaterial', 3).partPartNumber}</t>
  </si>
  <si>
    <t>${MetalPart.select('includesConfigItem', 'Packaging', 0).select('includesConfigItem', 'PurchasedPartSubMaterial',3).purchasedPartPartDescription}</t>
  </si>
  <si>
    <t>${MetalPart.select('includesConfigItem', 'Packaging', 0).select('includesConfigItem', 'PurchasedPartSubMaterial', 3).packagingPurchasedPartsQtyPerPalletOther}</t>
  </si>
  <si>
    <t>${MetalPart.select('configItemIncludedBy', '', 0).select('includesSalesItem', 'Packaging', 0).select('includesSalesItem','PurchasedPartSubMaterial',3).select('includesItemHeaderPriceItem','',0).itemHeaderQuantity}</t>
  </si>
  <si>
    <t>${MetalPart.select('includesConfigItem', 'Packaging', 0).select('includesConfigItem', 'PurchasedPartSubMaterial', 3).packagingPurchasedPartsQtyPerPallet}</t>
  </si>
  <si>
    <t>${MetalPart.select('includesConfigItem', 'Packaging', 0).select('includesConfigItem', 'PurchasedPartSubMaterial', 3).mrbNonMFGactlCostPerPiece}</t>
  </si>
  <si>
    <t>${MetalPart.select('configItemIncludedBy', '', 0).select('includesSalesItem', 'Packaging', 0).select('includesSalesItem','PurchasedPartSubMaterial',4).objectName}</t>
  </si>
  <si>
    <t>${MetalPart.select('includesConfigItem', 'Packaging', 0).select('includesConfigItem', 'PurchasedPartSubMaterial', 4).partPartNumber}</t>
  </si>
  <si>
    <t>${MetalPart.select('includesConfigItem', 'Packaging', 0).select('includesConfigItem', 'PurchasedPartSubMaterial', 4).purchasedPartPartDescription}</t>
  </si>
  <si>
    <t>${MetalPart.select('includesConfigItem', 'Packaging', 0).select('includesConfigItem', 'PurchasedPartSubMaterial', 4).packagingPurchasedPartsQtyPerPalletOther}</t>
  </si>
  <si>
    <t>${MetalPart.select('configItemIncludedBy', '', 0).select('includesSalesItem', 'Packaging', 0).select('includesSalesItem','PurchasedPartSubMaterial',4).select('includesItemHeaderPriceItem','',0).itemHeaderQuantity}</t>
  </si>
  <si>
    <t>${MetalPart.select('includesConfigItem', 'Packaging', 0).select('includesConfigItem', 'PurchasedPartSubMaterial', 4).packagingPurchasedPartsQtyPerPallet}</t>
  </si>
  <si>
    <t>${MetalPart.select('includesConfigItem', 'Packaging', 0).select('includesConfigItem', 'PurchasedPartSubMaterial', 4).mrbNonMFGactlCostPerPiece}</t>
  </si>
  <si>
    <t>${MetalPart.select('configItemIncludedBy', '', 0).select('includesSalesItem', 'Packaging', 0).select('includesSalesItem','PurchasedPartSubMaterial',5).objectName}</t>
  </si>
  <si>
    <t>${MetalPart.select('includesConfigItem', 'Packaging', 0).select('includesConfigItem', 'PurchasedPartSubMaterial', 5).partPartNumber}</t>
  </si>
  <si>
    <t>${MetalPart.select('includesConfigItem', 'Packaging', 0).select('includesConfigItem', 'PurchasedPartSubMaterial', 5).purchasedPartPartDescription}</t>
  </si>
  <si>
    <t>${MetalPart.select('includesConfigItem', 'Packaging', 0).select('includesConfigItem', 'PurchasedPartSubMaterial', 5).packagingPurchasedPartsQtyPerPalletOther}</t>
  </si>
  <si>
    <t>${MetalPart.select('configItemIncludedBy', '', 0).select('includesSalesItem', 'Packaging', 0).select('includesSalesItem','PurchasedPartSubMaterial',5).select('includesItemHeaderPriceItem','',0).itemHeaderQuantity}</t>
  </si>
  <si>
    <t>${MetalPart.select('includesConfigItem', 'Packaging', 0).select('includesConfigItem', 'PurchasedPartSubMaterial', 5).packagingPurchasedPartsQtyPerPallet}</t>
  </si>
  <si>
    <t>${MetalPart.select('includesConfigItem', 'Packaging', 0).select('includesConfigItem', 'PurchasedPartSubMaterial', 5).mrbNonMFGactlCostPerPiece}</t>
  </si>
  <si>
    <t>${MetalPart.select('configItemIncludedBy', '', 0).select('includesSalesItem', 'Packaging', 0).select('includesSalesItem','PurchasedPartSubMaterial',6).objectName}</t>
  </si>
  <si>
    <t>${MetalPart.select('includesConfigItem', 'Packaging', 0).select('includesConfigItem', 'PurchasedPartSubMaterial', 6).partPartNumber}</t>
  </si>
  <si>
    <t>${MetalPart.select('includesConfigItem', 'Packaging', 0).select('includesConfigItem', 'PurchasedPartSubMaterial', 6).purchasedPartPartDescription}</t>
  </si>
  <si>
    <t>${MetalPart.select('includesConfigItem', 'Packaging', 0).select('includesConfigItem', 'PurchasedPartSubMaterial', 6).packagingPurchasedPartsQtyPerPalletOther}</t>
  </si>
  <si>
    <t>${MetalPart.select('configItemIncludedBy', '', 0).select('includesSalesItem', 'Packaging', 0).select('includesSalesItem','PurchasedPartSubMaterial',6).select('includesItemHeaderPriceItem','',0).itemHeaderQuantity}</t>
  </si>
  <si>
    <t>${MetalPart.select('includesConfigItem', 'Packaging', 0).select('includesConfigItem', 'PurchasedPartSubMaterial', 6).packagingPurchasedPartsQtyPerPallet}</t>
  </si>
  <si>
    <t>${MetalPart.select('includesConfigItem', 'Packaging', 0).select('includesConfigItem', 'PurchasedPartSubMaterial', 6).mrbNonMFGactlCostPerPiece}</t>
  </si>
  <si>
    <t>${MetalPart.select('configItemIncludedBy', '', 0).select('includesSalesItem', 'Packaging', 0).select('includesSalesItem','PurchasedPartSubMaterial',7).objectName}</t>
  </si>
  <si>
    <t>${MetalPart.select('includesConfigItem', 'Packaging', 0).select('includesConfigItem', 'PurchasedPartSubMaterial', 7).partPartNumber}</t>
  </si>
  <si>
    <t>${MetalPart.select('includesConfigItem', 'Packaging', 0).select('includesConfigItem', 'PurchasedPartSubMaterial', 7).purchasedPartPartDescription}</t>
  </si>
  <si>
    <t>${MetalPart.select('includesConfigItem', 'Packaging', 0).select('includesConfigItem', 'PurchasedPartSubMaterial', 7).packagingPurchasedPartsQtyPerPalletOther}</t>
  </si>
  <si>
    <t>${MetalPart.select('configItemIncludedBy', '', 0).select('includesSalesItem', 'Packaging', 0).select('includesSalesItem','PurchasedPartSubMaterial',7).select('includesItemHeaderPriceItem','',0).itemHeaderQuantity}</t>
  </si>
  <si>
    <t>${MetalPart.select('includesConfigItem', 'Packaging', 0).select('includesConfigItem', 'PurchasedPartSubMaterial', 7).packagingPurchasedPartsQtyPerPallet}</t>
  </si>
  <si>
    <t>${MetalPart.select('includesConfigItem', 'Packaging', 0).select('includesConfigItem', 'PurchasedPartSubMaterial', 7).mrbNonMFGactlCostPerPiece}</t>
  </si>
  <si>
    <t>${MetalPart.select('configItemIncludedBy', '', 0).select('includesSalesItem', 'Packaging', 0).select('includesSalesItem','PurchasedPartSubMaterial',8).objectName}</t>
  </si>
  <si>
    <t>${MetalPart.select('includesConfigItem', 'Packaging', 0).select('includesConfigItem', 'PurchasedPartSubMaterial', 8).partPartNumber}</t>
  </si>
  <si>
    <t>${MetalPart.select('includesConfigItem', 'Packaging', 0).select('includesConfigItem', 'PurchasedPartSubMaterial',8).purchasedPartPartDescription}</t>
  </si>
  <si>
    <t>${MetalPart.select('includesConfigItem', 'Packaging', 0).select('includesConfigItem', 'PurchasedPartSubMaterial', 8).packagingPurchasedPartsQtyPerPalletOther}</t>
  </si>
  <si>
    <t>${MetalPart.select('configItemIncludedBy', '', 0).select('includesSalesItem', 'Packaging', 0).select('includesSalesItem','PurchasedPartSubMaterial',8).select('includesItemHeaderPriceItem','',0).itemHeaderQuantity}</t>
  </si>
  <si>
    <t>${MetalPart.select('includesConfigItem', 'Packaging', 0).select('includesConfigItem', 'PurchasedPartSubMaterial', 8).packagingPurchasedPartsQtyPerPallet}</t>
  </si>
  <si>
    <t>${MetalPart.select('includesConfigItem', 'Packaging', 0).select('includesConfigItem', 'PurchasedPartSubMaterial', 8).mrbNonMFGactlCostPerPiece}</t>
  </si>
  <si>
    <t>${MetalPart.select('configItemIncludedBy', '', 0).select('includesSalesItem', 'Packaging', 0).select('includesSalesItem','PurchasedPartSubMaterial',9).objectName}</t>
  </si>
  <si>
    <t>${MetalPart.select('includesConfigItem', 'Packaging', 0).select('includesConfigItem', 'PurchasedPartSubMaterial', 9).partPartNumber}</t>
  </si>
  <si>
    <t>${MetalPart.select('includesConfigItem', 'Packaging', 0).select('includesConfigItem', 'PurchasedPartSubMaterial',9).purchasedPartPartDescription}</t>
  </si>
  <si>
    <t>${MetalPart.select('includesConfigItem', 'Packaging', 0).select('includesConfigItem', 'PurchasedPartSubMaterial', 9).packagingPurchasedPartsQtyPerPalletOther}</t>
  </si>
  <si>
    <t>${MetalPart.select('configItemIncludedBy', '', 0).select('includesSalesItem', 'Packaging', 0).select('includesSalesItem','PurchasedPartSubMaterial',9).select('includesItemHeaderPriceItem','',0).itemHeaderQuantity}</t>
  </si>
  <si>
    <t>${MetalPart.select('includesConfigItem', 'Packaging', 0).select('includesConfigItem', 'PurchasedPartSubMaterial', 9).packagingPurchasedPartsQtyPerPallet}</t>
  </si>
  <si>
    <t>${MetalPart.select('includesConfigItem', 'Packaging', 0).select('includesConfigItem', 'PurchasedPartSubMaterial', 9).mrbNonMFGactlCostPerPiece}</t>
  </si>
  <si>
    <t>${MetalPart.select('configItemIncludedBy', '', 0).select('includesSalesItem', 'Packaging', 0).select('includesSalesItem','PurchasedPartSubMaterial',10).objectName}</t>
  </si>
  <si>
    <t>${MetalPart.select('includesConfigItem', 'Packaging', 0).select('includesConfigItem', 'PurchasedPartSubMaterial', 10).partPartNumber}</t>
  </si>
  <si>
    <t>${MetalPart.select('includesConfigItem', 'Packaging', 0).select('includesConfigItem', 'PurchasedPartSubMaterial', 10).purchasedPartPartDescription}</t>
  </si>
  <si>
    <t>${MetalPart.select('includesConfigItem', 'Packaging', 0).select('includesConfigItem', 'PurchasedPartSubMaterial', 10).packagingPurchasedPartsQtyPerPalletOther}</t>
  </si>
  <si>
    <t>${MetalPart.select('configItemIncludedBy', '', 0).select('includesSalesItem', 'Packaging', 0).select('includesSalesItem','PurchasedPartSubMaterial',10).select('includesItemHeaderPriceItem','',0).itemHeaderQuantity}</t>
  </si>
  <si>
    <t>${MetalPart.select('includesConfigItem', 'Packaging', 0).select('includesConfigItem', 'PurchasedPartSubMaterial', 10).packagingPurchasedPartsQtyPerPallet}</t>
  </si>
  <si>
    <t>${MetalPart.select('includesConfigItem', 'Packaging', 0).select('includesConfigItem', 'PurchasedPartSubMaterial', 10).mrbNonMFGactlCostPerPiece}</t>
  </si>
  <si>
    <t>${MetalPart.select('configItemIncludedBy', '', 0).select('includesSalesItem', 'Packaging', 0).select('includesSalesItem','PurchasedPartSubMaterial',11).objectName}</t>
  </si>
  <si>
    <t>${MetalPart.select('includesConfigItem', 'Packaging', 0).select('includesConfigItem', 'PurchasedPartSubMaterial', 11).partPartNumber}</t>
  </si>
  <si>
    <t>${MetalPart.select('includesConfigItem', 'Packaging', 0).select('includesConfigItem', 'PurchasedPartSubMaterial', 11).purchasedPartPartDescription}</t>
  </si>
  <si>
    <t>${MetalPart.select('includesConfigItem', 'Packaging', 0).select('includesConfigItem', 'PurchasedPartSubMaterial', 11).packagingPurchasedPartsQtyPerPalletOther}</t>
  </si>
  <si>
    <t>${MetalPart.select('configItemIncludedBy', '', 0).select('includesSalesItem', 'Packaging', 0).select('includesSalesItem','PurchasedPartSubMaterial',11).select('includesItemHeaderPriceItem','',0).itemHeaderQuantity}</t>
  </si>
  <si>
    <t>${MetalPart.select('includesConfigItem', 'Packaging', 0).select('includesConfigItem', 'PurchasedPartSubMaterial', 11).packagingPurchasedPartsQtyPerPallet}</t>
  </si>
  <si>
    <t>${MetalPart.select('includesConfigItem', 'Packaging', 0).select('includesConfigItem', 'PurchasedPartSubMaterial', 11).mrbNonMFGactlCostPerPiece}</t>
  </si>
  <si>
    <t>${MetalPart.select('includesConfigItem', 'Packaging', 0).packagingMarkUp}</t>
  </si>
  <si>
    <t>${MetalPart.select('includesConfigItem', 'Packaging', 0).packagingTotalMatlCostPerPiece}</t>
  </si>
  <si>
    <t>${MetalPart.select('includesConfigItem','EMCSPurchaseItem',0).label}</t>
  </si>
  <si>
    <t>$[SUM(K73:K80)]</t>
  </si>
  <si>
    <t>$[SUM(J73:J80)]</t>
  </si>
  <si>
    <t>$[SUM(L73:L80)]</t>
  </si>
  <si>
    <t>$[SUM(M73:M80)]</t>
  </si>
  <si>
    <t>$[IF(B21=0,0,SUM(B66:B69))]</t>
  </si>
  <si>
    <t>$[IF(C21=0,0,SUM(C66:C69))]</t>
  </si>
  <si>
    <t>$[IF(D21=0,0,SUM(D66:D69))]</t>
  </si>
  <si>
    <t>$[IF(E21=0,0,SUM(E66:E69))]</t>
  </si>
  <si>
    <t>$[IF(F21=0,0,SUM(F66:F69))]</t>
  </si>
  <si>
    <t>$[IF(G21=0,0,SUM(G66:G69))]</t>
  </si>
  <si>
    <t>$[H75*0.12*50]</t>
  </si>
  <si>
    <t>$[H76*0.12*50]</t>
  </si>
  <si>
    <t>$[H77*0.12*50]</t>
  </si>
  <si>
    <t>$[H78*0.12*50]</t>
  </si>
  <si>
    <t>$[H79*0.12*50]</t>
  </si>
  <si>
    <t>$[H80*0.12*50]</t>
  </si>
  <si>
    <t>$[IFERROR(D75*C75/H75*1000,0)]</t>
  </si>
  <si>
    <t>$[IFERROR(D76*C76/H76*1000,0)]</t>
  </si>
  <si>
    <t>$[IFERROR(D77*C77/H77*1000,0)]</t>
  </si>
  <si>
    <t>$[IFERROR(D78*C78/H78*1000,0)]</t>
  </si>
  <si>
    <t>$[IFERROR(D79*C79/H79*1000,0)]</t>
  </si>
  <si>
    <t>$[IFERROR(D80*C80/H80*1000,0)]</t>
  </si>
  <si>
    <t>$[IFERROR(B75/H75*1000,0)]</t>
  </si>
  <si>
    <t>$[IFERROR(B76/H76*1000,0)]</t>
  </si>
  <si>
    <t>$[IFERROR(B77/H77*1000,0)]</t>
  </si>
  <si>
    <t>$[IFERROR(B78/H78*1000,0)]</t>
  </si>
  <si>
    <t>$[IFERROR(B79/H79*1000,0)]</t>
  </si>
  <si>
    <t>$[IFERROR(B80/H80*1000,0)]</t>
  </si>
  <si>
    <t>$[IFERROR(J75+K75,0)]</t>
  </si>
  <si>
    <t>$[IFERROR(J76+K76,0)]</t>
  </si>
  <si>
    <t>$[IFERROR(J77+K77,0)]</t>
  </si>
  <si>
    <t>$[IFERROR(J78+K78,0)]</t>
  </si>
  <si>
    <t>$[IFERROR(J79+K79,0)]</t>
  </si>
  <si>
    <t>$[IFERROR(J80+K80,0)]</t>
  </si>
  <si>
    <t>$[L74+L75]</t>
  </si>
  <si>
    <t>$[L75+L76]</t>
  </si>
  <si>
    <t>$[L76+L77]</t>
  </si>
  <si>
    <t>$[L77+L78]</t>
  </si>
  <si>
    <t>$[L78+L79]</t>
  </si>
  <si>
    <t>$[L79+L80]</t>
  </si>
  <si>
    <t>$[IF(B21=0,0,L81*(1+B81))]</t>
  </si>
  <si>
    <t>$[IF(C21=0,0,L81*(1+C81))]</t>
  </si>
  <si>
    <t>$[IF(D21=0,0,L81*(1+D81))]</t>
  </si>
  <si>
    <t>$[IF(E21=0,0,L81*(1+E81))]</t>
  </si>
  <si>
    <t>$[IF(F21=0,0,L81*(1+F81))]</t>
  </si>
  <si>
    <t>$[IF(G21=0,0,L81*(1+G81))]</t>
  </si>
  <si>
    <t>$[IF(H21=0,0,L81*(1+H81))]</t>
  </si>
  <si>
    <t>$[IF(I21=0,0,L81*(1+I81))]</t>
  </si>
  <si>
    <t>$[IF(B21=0,0,SUM(B84:B85))]</t>
  </si>
  <si>
    <t>$[IF(C21=0,0,SUM(C84:C85))]</t>
  </si>
  <si>
    <t>$[IF(D21=0,0,SUM(D84:D85))]</t>
  </si>
  <si>
    <t>$[IF(E21=0,0,SUM(E84:E85))]</t>
  </si>
  <si>
    <t>$[IF(F21=0,0,SUM(F84:F85))]</t>
  </si>
  <si>
    <t>$[IF(G21=0,0,SUM(G84:G85))]</t>
  </si>
  <si>
    <t>$[IF(H21=0,0,SUM(H84:H85))]</t>
  </si>
  <si>
    <t>$[IF(I21=0,0,SUM(I84:I85))]</t>
  </si>
  <si>
    <t>$[B97/A110]</t>
  </si>
  <si>
    <t>$[C97/A110]</t>
  </si>
  <si>
    <t>$[D97/A110]</t>
  </si>
  <si>
    <t>$[E97/A110]</t>
  </si>
  <si>
    <t>$[F97/A110]</t>
  </si>
  <si>
    <t>$[G97/A110]</t>
  </si>
  <si>
    <t>$[H97/A110]</t>
  </si>
  <si>
    <t>$[I97/A110]</t>
  </si>
  <si>
    <t>$[B97/A111]</t>
  </si>
  <si>
    <t>$[C97/A111]</t>
  </si>
  <si>
    <t>$[D97/A111]</t>
  </si>
  <si>
    <t>$[E97/A111]</t>
  </si>
  <si>
    <t>$[F97/A111]</t>
  </si>
  <si>
    <t>$[G97/A111]</t>
  </si>
  <si>
    <t>$[H97/A111]</t>
  </si>
  <si>
    <t>$[I97/A111]</t>
  </si>
  <si>
    <t>$[IF(G21=0,0,G25*(1+G28)-B12*G27*G26)]</t>
  </si>
  <si>
    <t>Fixture Cost Per Set</t>
  </si>
  <si>
    <t>${MetalPart.select('includesConfigItem', 'EMCSStampingProcess', 1).emcsStampingToolingOtherCost}</t>
  </si>
  <si>
    <t>${MetalPart.select('includesConfigItem', 'EMCSStampingProcess', 1).select('includesConfigItem', 'PlatingProcess', 0).emcsPlatingProcessFixtureCost}</t>
  </si>
  <si>
    <t>${MetalPart.select('includesConfigItem', 'EMCSStampingProcess', 1).emcsToolingDiscount/100}</t>
  </si>
  <si>
    <t>$[I102+I108]</t>
  </si>
  <si>
    <t>${MetalPart.emcsAssemblyTotalToolingPrice}</t>
  </si>
  <si>
    <t>$[I113/A110]</t>
  </si>
  <si>
    <t>${Mold.emcsActiveQtyPerRun}</t>
  </si>
  <si>
    <t>$[F24*B12]</t>
  </si>
  <si>
    <t>$[E21/F15]</t>
  </si>
  <si>
    <t>$[E21*B12]</t>
  </si>
  <si>
    <t>$[F21/F15]</t>
  </si>
  <si>
    <t>$[F21*B12]</t>
  </si>
  <si>
    <t>$[G21/F15]</t>
  </si>
  <si>
    <t>$[G21*B12]</t>
  </si>
  <si>
    <t>$[G24*B12]</t>
  </si>
  <si>
    <t>$[G21/I15*1000]</t>
  </si>
  <si>
    <t>$[G21*B13]</t>
  </si>
  <si>
    <t>$[IF(G21=0,0,G24*B13*(1+G25))]</t>
  </si>
  <si>
    <t>$[IF(G21=0,0,SUM(G29:G32)*(1+G33)+G26*G33)]</t>
  </si>
  <si>
    <t>$[IF(G21=0,0,SUM(G38:G42)*(1+G43)+(G29)*G43)]</t>
  </si>
  <si>
    <t>$[IF(G21=0,0,G37/G21*(G9+G11))]</t>
  </si>
  <si>
    <t>$[IF(B21=C21,C37,(IF(B21=D21,D37,(IF(B21=E21,E37,(IF(B21=F21,F37,G37)))))))]</t>
  </si>
  <si>
    <t>$[IF(B21=C21,C50,(IF(B21=D21,D50,(IF(B21=E21,E50,(IF(B21=F21,F50,G50)))))))]</t>
  </si>
  <si>
    <t>$[IF(C21=0,0,C27/C21*(I9+I11))]</t>
  </si>
  <si>
    <t>$[IF(D21=0,0,D27/D21*(I9+I11))]</t>
  </si>
  <si>
    <t>$[IF(E21=0,0,E27/E21*(I9+I11))]</t>
  </si>
  <si>
    <t>$[IF(F21=0,0,F27/F21*(I9+I11))]</t>
  </si>
  <si>
    <t>$[IF(G21=0,0,G27/G21*(I9+I11))]</t>
  </si>
  <si>
    <t>${MetalPart.select('includesConfigItem', 'EMCSStampingProcess', 1).emcsProcessLoss/100}</t>
  </si>
  <si>
    <t>${MetalPart.select('includesConfigItem', 'EMCSStampingProcess', 0).emcsStampingProcessActiveMaintenanceCostPerK}</t>
  </si>
  <si>
    <t>${MetalPart.select('includesConfigItem', 'EMCSStampingProcess', 1).emcsStampingProcessActiveMaintenanceCostPerK}</t>
  </si>
  <si>
    <t>${MetalPart.select('includesConfigItem', 'EMCSStampingProcess', 1).emcsStampingProcessMaintenanceCostPerkMOQ1}</t>
  </si>
  <si>
    <t>${MetalPart.select('includesConfigItem', 'EMCSStampingProcess', 1).emcsStampingProcessMaintenanceCostPerkMOQ2}</t>
  </si>
  <si>
    <t>${MetalPart.select('includesConfigItem', 'EMCSStampingProcess', 1).emcsStampingProcessMaintenanceCostPerkMOQ3}</t>
  </si>
  <si>
    <t>${MetalPart.select('includesConfigItem', 'EMCSStampingProcess', 1).emcsStampingProcessMaintenanceCostPerkMOQ4}</t>
  </si>
  <si>
    <t>${MetalPart.select('includesConfigItem', 'EMCSStampingProcess', 1).emcsStampingProcessMaintenanceCostPerkMOQ5}</t>
  </si>
  <si>
    <t>$[IF(B96=0,B94,(B94-B82-B86)*(1+B96)+B82+B86)]</t>
  </si>
  <si>
    <t>$[IF(C96=0,C94,(C94-C82-C86)*(1+C96)+C82+C86)]</t>
  </si>
  <si>
    <t>$[IF(D96=0,D94,(D94-D82-D86)*(1+D96)+D82+D86)]</t>
  </si>
  <si>
    <t>$[IF(E96=0,E94,(E94-E82-E86)*(1+E96)+E82+E86)]</t>
  </si>
  <si>
    <t>$[IF(F96=0,F94,(F94-F82-F86)*(1+F96)+F82+F86)]</t>
  </si>
  <si>
    <t>$[IF(G96=0,G94,(G94-G82-G86)*(1+G96)+G82+G86)]</t>
  </si>
  <si>
    <t>$[IF(H96=0,H94,(H94-H82-H86)*(1+H96)+H82+H86)]</t>
  </si>
  <si>
    <t>$[IF(I96=0,194,(I94-I82-I86)*(1+I96)+I82+I86)]</t>
  </si>
  <si>
    <t>$[IF(B78=0,B76,(B76-B47-B68)/(1-B78)+B47+B68)]</t>
  </si>
  <si>
    <t>$[IF(C78=0,C76,(C76-C47-C67)/(1-C78)+C47+C68)]</t>
  </si>
  <si>
    <t>$[IF(D78=0,D76,(D76-D47-D67)/(1-D78)+D47+D68)]</t>
  </si>
  <si>
    <t>$[IF(E78=0,E76,(E76-E47-E67)/(1-E78)+E47+E68)]</t>
  </si>
  <si>
    <t>$[IF(F78=0,F76,(F76-F47-F67)/(1-F78)+F47+F68)]</t>
  </si>
  <si>
    <t>$[IF(G78=0,G76,(G76-G47-G67)/(1-G78)+G47+G68)]</t>
  </si>
  <si>
    <t>$[IF(H78=0,H76,(H76-H47-H67)/(1-H78)+H47+H68)]</t>
  </si>
  <si>
    <t>$[IF(I78=0,I76,(I76-I47-I67)/(1-I78)+I47+I68)]</t>
  </si>
  <si>
    <t>$[IF(B10=0,0,SUM(B11:B18))]</t>
  </si>
  <si>
    <t>$[IF(B10=0,0,SUM(B20:B24)*(1+B25))]</t>
  </si>
  <si>
    <t>$[IF(B10=0,0,B36+B41+B46+B51)]</t>
  </si>
  <si>
    <t>$[IF(B10=0,0,B62+B66+B70)]</t>
  </si>
  <si>
    <t>$[IF(B10=0,0,B75+B74)]</t>
  </si>
  <si>
    <t>$[IF(C10=0,0,SUM(C11:C18))]</t>
  </si>
  <si>
    <t>$[IF(C10=0,0,SUM(C20:C24)*(1+C25))]</t>
  </si>
  <si>
    <t>$[IF(C10=0,0,C36+C41+C46+C51)]</t>
  </si>
  <si>
    <t>$[IF(C10=0,0,C62+C66+C70)]</t>
  </si>
  <si>
    <t>$[IF(C10=0,0,C75+C74)]</t>
  </si>
  <si>
    <t>$[IF(D10=0,0,SUM(D11:D18))]</t>
  </si>
  <si>
    <t>$[IF(D10=0,0,SUM(D20:D24)*(1+D25))]</t>
  </si>
  <si>
    <t>$[IF(D10=0,0,D36+D41+D46+D51)]</t>
  </si>
  <si>
    <t>$[IF(D10=0,0,D62+D66+D70)]</t>
  </si>
  <si>
    <t>$[IF(D10=0,0,D75+D74)]</t>
  </si>
  <si>
    <t>$[IF(E10=0,0,SUM(E11:E18))]</t>
  </si>
  <si>
    <t>$[IF(E10=0,0,SUM(E20:E24)*(1+E25))]</t>
  </si>
  <si>
    <t>$[IF(E10=0,0,E36+E41+E46+E51)]</t>
  </si>
  <si>
    <t>$[IF(E10=0,0,E62+E66+E70)]</t>
  </si>
  <si>
    <t>$[IF(E10=0,0,E75+E74)]</t>
  </si>
  <si>
    <t>$[IF(F10=0,0,SUM(F11:F18))]</t>
  </si>
  <si>
    <t>$[IF(F10=0,0,SUM(F20:F24)*(1+F25))]</t>
  </si>
  <si>
    <t>$[IF(F10=0,0,F36+F41+F46+F51)]</t>
  </si>
  <si>
    <t>$[IF(F10=0,0,F62+F66+F70)]</t>
  </si>
  <si>
    <t>$[IF(F10=0,0,F75+F74)]</t>
  </si>
  <si>
    <t>$[IF(G10=0,0,SUM(G11:G18))]</t>
  </si>
  <si>
    <t>$[IF(G10=0,0,SUM(G20:G24)*(1+G25))]</t>
  </si>
  <si>
    <t>$[IF(G10=0,0,G36+G41+G46+G51)]</t>
  </si>
  <si>
    <t>$[IF(G10=0,0,G62+G66+G70)]</t>
  </si>
  <si>
    <t>$[IF(G10=0,0,G75+G74)]</t>
  </si>
  <si>
    <t>${finish.emcsInspectionSumMcAndDlCost}</t>
  </si>
  <si>
    <t>${auto.emcsAutomationTotalCost}</t>
  </si>
  <si>
    <t>${inspect.emcsInspectionSumMcAndDlCost}</t>
  </si>
  <si>
    <t>${sub.emcsInspectionSumMcAndDlCost}</t>
  </si>
  <si>
    <t>$[SUM(N50:N63)]</t>
  </si>
  <si>
    <t>$[IF(B21=0,0,N64*(1+B63))]</t>
  </si>
  <si>
    <t>$[IF(C21=0,0,N64*(1+C63))]</t>
  </si>
  <si>
    <t>$[IF(D21=0,0,N64*(1+D63))]</t>
  </si>
  <si>
    <t>$[IF(E21=0,0,N64*(1+E63))]</t>
  </si>
  <si>
    <t>$[IF(F21=0,0,N64*(1+F63))]</t>
  </si>
  <si>
    <t>$[IF(G21=0,0,N64*(1+G63))]</t>
  </si>
  <si>
    <t>$[IF(H21=0,0,N64*(1+H63))]</t>
  </si>
  <si>
    <t xml:space="preserve">${Mold.select('configItemIncludedBy', 'EMCSPlasticMolding', 0).objectName} </t>
  </si>
  <si>
    <t>$[IF(B21=0,0,SUM(B51:B55)*(1+B56)+(B29)*B56)]</t>
  </si>
  <si>
    <t>$[IF(C21=0,B58,SUM(C51:C55)*(1+C56)+(C29)*C56)]</t>
  </si>
  <si>
    <t>$[IF(D21=0,C58,SUM(D51:D55)*(1+D56)+(D29)*D56)]</t>
  </si>
  <si>
    <t>$[IF(E21=0,D58,SUM(E51:E55)*(1+E56)+(E29)*E56)]</t>
  </si>
  <si>
    <t>$[IF(F21=0,E58,SUM(F51:F55)*(1+F56)+(F29)*F56)]</t>
  </si>
  <si>
    <t>$[IF(G21=0,E58,SUM(G51:G55)*(1+G56)+(G29)*G56)]</t>
  </si>
  <si>
    <t>${Assembly.emcsActiveQtyPerRun}</t>
  </si>
  <si>
    <t>${Assembly.select('includesConfigItem','EMCSAssemblyProcess',0).emcsProcessPartsPerHr}</t>
  </si>
  <si>
    <t>${Assembly.select('includesConfigItem','EMCSAssemblyProcess',1).emcsProcessPartsPerHr}</t>
  </si>
  <si>
    <t>${Assembly.select('includesConfigItem','EMCSAssemblyProcess',2).emcsProcessPartsPerHr}</t>
  </si>
  <si>
    <t>${Assembly.select('includesConfigItem','EMCSAssemblyProcess',3).emcsProcessPartsPerHr}</t>
  </si>
  <si>
    <t>${Assembly.select('includesConfigItem','EMCSAssemblyProcess',0).emcsAssemblyProcessCapacity}</t>
  </si>
  <si>
    <t>${Assembly.select('includesConfigItem','EMCSAssemblyProcess',1).emcsAssemblyProcessCapacity}</t>
  </si>
  <si>
    <t>${Assembly.select('includesConfigItem','EMCSAssemblyProcess',2).emcsAssemblyProcessCapacity}</t>
  </si>
  <si>
    <t>${Assembly.select('includesConfigItem','EMCSAssemblyProcess',3).emcsAssemblyProcessCapacity}</t>
  </si>
  <si>
    <t>${Assembly.select('includesConfigItem','EMCSAssemblyProcess',0).emcsAssemblyProcessCostPerK}</t>
  </si>
  <si>
    <t>${Assembly.select('includesConfigItem','EMCSAssemblyProcess',1).emcsAssemblyProcessCostPerK}</t>
  </si>
  <si>
    <t>${Assembly.select('includesConfigItem','EMCSAssemblyProcess',2).emcsAssemblyProcessCostPerK}</t>
  </si>
  <si>
    <t>${Assembly.select('includesConfigItem','EMCSAssemblyProcess',3).emcsAssemblyProcessCostPerK}</t>
  </si>
  <si>
    <t>&lt;jx:forEach items="${Assembly.includesConfigItem}" var="mat" varStatus="matStatus" select="${mat.type.contains("EMCSPottingMaterial") }"&gt;</t>
  </si>
  <si>
    <t>${mat.configItemIncludedBy.objectName}</t>
  </si>
  <si>
    <t>${mat.emcsPottingMaterialSubtotal}</t>
  </si>
  <si>
    <t>Total Material Cost</t>
  </si>
  <si>
    <t>$[SUM(B77:B81)]</t>
  </si>
  <si>
    <t>$[SUM(C77:C81)]</t>
  </si>
  <si>
    <t>$[SUM(D77:D81)]</t>
  </si>
  <si>
    <t>$[SUM(E77:E81)]</t>
  </si>
  <si>
    <t>$[SUM(F77:F81)]</t>
  </si>
  <si>
    <t>$[SUM(G77:G81)]</t>
  </si>
  <si>
    <t>&lt;jx:forEach items="${Assembly.includesConfigItem}" var="pur" varStatus="purStatus" select="${pur.type.contains("EMCSPurchaseItem") }"&gt;</t>
  </si>
  <si>
    <t>${pur.configItemIncludedBy.objectName}</t>
  </si>
  <si>
    <t>Total Purchase Item Cost</t>
  </si>
  <si>
    <t>$[SUM(B83:B87)]</t>
  </si>
  <si>
    <t>$[SUM(C83:C87)]</t>
  </si>
  <si>
    <t>$[SUM(D83:D87)]</t>
  </si>
  <si>
    <t>$[SUM(E83:E87)]</t>
  </si>
  <si>
    <t>$[SUM(F83:F87)]</t>
  </si>
  <si>
    <t>$[SUM(G83:G87)]</t>
  </si>
  <si>
    <t>$[B19+B26+B53+B72+B76+B82+B88]</t>
  </si>
  <si>
    <t>$[C19+C26+C53+C72+C76+C82+C88]</t>
  </si>
  <si>
    <t>$[D19+D26+D53+D72+D76+D82+D88]</t>
  </si>
  <si>
    <t>$[E19+E26+E53+E72+E76+E82+E88]</t>
  </si>
  <si>
    <t>$[F19+F26+F53+F72+F76+F82+F88]</t>
  </si>
  <si>
    <t>$[G19+G26+G53+G72+G76+G82+G88]</t>
  </si>
  <si>
    <t>${mpart.emcsMetalPartSubTotalCostPerKpcs*mpart.configItemIncludedBy.includesItemHeaderPriceItem.itemHeaderQuantity}</t>
  </si>
  <si>
    <t>${assy.emcsPlasticMoldSubtotalCostPerK*assy.configItemIncludedBy.includesItemHeaderPriceItem.itemHeaderQuantity}</t>
  </si>
  <si>
    <t>$[IF(A56=0,0,C60+C19*C61)]</t>
  </si>
  <si>
    <t>${Assembly.select('includesConfigItem','EMCSInspection',0).emcsInspectionSumMcAndDlCost}</t>
  </si>
  <si>
    <t>${Assembly.select('includesConfigItem','EMCSInspection',1).emcsInspectionSumMcAndDlCost}</t>
  </si>
  <si>
    <t>${Assembly.select('includesConfigItem','EMCSInspection',2).emcsInspectionSumMcAndDlCost}</t>
  </si>
  <si>
    <t>${pur.emcsPurchaseItemCostPerSet}</t>
  </si>
  <si>
    <t>${Assembly.emcsAssemblyIDLcost/100}</t>
  </si>
  <si>
    <t>${Assembly.emcsAssemblyDlCostPerKe}</t>
  </si>
  <si>
    <t>${Assembly.emcsAssemblyIdlCostValue}</t>
  </si>
  <si>
    <t>${Assembly.dlInsertPart}</t>
  </si>
  <si>
    <t>Insert Part DL RMB/K</t>
  </si>
  <si>
    <t xml:space="preserve">IDL cost   RMB/K </t>
  </si>
  <si>
    <t xml:space="preserve">DL cost  RMB/K </t>
  </si>
  <si>
    <t>$[IF(B10=0,0,B94*(1+B91+B95+B96))]</t>
  </si>
  <si>
    <t>$[IF(C10=0,0,C94*(1+B91+B95+B96))]</t>
  </si>
  <si>
    <t>$[IF(D10=0,0,D94*(1+B91+B95+B96))]</t>
  </si>
  <si>
    <t>$[IF(E10=0,0,E94*(1+B91+B95+B96))]</t>
  </si>
  <si>
    <t>$[IF(F10=0,0,F94*(1+B91+B95+B96))]</t>
  </si>
  <si>
    <t>$[IF(G10=0,0,G94*(1+B91+B95+B96))]</t>
  </si>
  <si>
    <t>$[SUM(E103:E109)]</t>
  </si>
  <si>
    <t>$[SUM(G103:G109)+E110]</t>
  </si>
  <si>
    <t>$[IF(B10=0,0,(B97-B26-B76-B88)/(1-B99)+B26+B76+B88)]</t>
  </si>
  <si>
    <t>$[IF(C10=0,0,(C97-C26-C76-C88)/(1-C99)+C26+C76+C88)]</t>
  </si>
  <si>
    <t>$[IF(D10=0,0,(D97-D26-D76-D88)/(1-D99)+D26+D76+D88)]</t>
  </si>
  <si>
    <t>$[IF(E10=0,0,(E97-E26-E76-E88)/(1-E99)+E26+E76+E88)]</t>
  </si>
  <si>
    <t>$[IF(F10=0,0,(F97-F26-F76-F88)/(1-F99)+F26+F76+F88)]</t>
  </si>
  <si>
    <t>$[IF(G10=0,0,(G97-G26-G76-G88)/(1-G99)+G26+G76+G88)]</t>
  </si>
  <si>
    <t xml:space="preserve">${Assembly.emcsSumPITooling}
</t>
  </si>
  <si>
    <t>PI &amp; Subcon Tooling</t>
  </si>
  <si>
    <t>${Mold.emcsPlasticMoldInertPartLoss/100}</t>
  </si>
  <si>
    <t>$[IF(B46=0,0,B46*(1+B47)+(B29+B44)*B47)]</t>
  </si>
  <si>
    <t>$[IF(C46=0,0,C46*(1+C47)+(C29+C44)*C47)]</t>
  </si>
  <si>
    <t>$[IF(D46=0,0,D46*(1+D47)+(D29+D44)*D47)]</t>
  </si>
  <si>
    <t>$[IF(E46=0,0,E46*(1+E47)+(E29+E44)*E47)]</t>
  </si>
  <si>
    <t>$[IF(F46=0,0,F46*(1+F47)+(F29+F44)*F47)]</t>
  </si>
  <si>
    <t>$[IF(G46=0,0,G46*(1+G47)+(G29+G44)*G47)]</t>
  </si>
  <si>
    <t>${Mold.emcsInspectionSumMcAndDlCost}</t>
  </si>
  <si>
    <t>${Assembly.emcsSumChildMetalTooling}</t>
  </si>
  <si>
    <t>${Assembly.emcsSumChildMoldingTooling}</t>
  </si>
  <si>
    <t>${Assembly.select('includesConfigItem','EMCSInspection',0).emcsInspectionProcess}</t>
  </si>
  <si>
    <t>$[H56]</t>
  </si>
  <si>
    <t>$[H57]</t>
  </si>
  <si>
    <t>$[H58]</t>
  </si>
  <si>
    <t>${Assembly.select('includesConfigItem','EMCSAssemblyProcess',0).emcsAssemblyProcessAccumulateCostPerK}</t>
  </si>
  <si>
    <t>${Assembly.select('includesConfigItem','EMCSAssemblyProcess',1).emcsAssemblyProcessAccumulateCostPerK}</t>
  </si>
  <si>
    <t>${Assembly.select('includesConfigItem','EMCSAssemblyProcess',2).emcsAssemblyProcessAccumulateCostPerK}</t>
  </si>
  <si>
    <t>${Assembly.select('includesConfigItem','EMCSAssemblyProcess',3).emcsAssemblyProcessAccumulateCostPerK}</t>
  </si>
  <si>
    <t>$[IF(A29=0,0,B39+B38*B40+B40*K29)]</t>
  </si>
  <si>
    <t>$[IF(A29=0,0,C39+C38*C40+C40*K29)]</t>
  </si>
  <si>
    <t>$[IF(A29=0,0,D39+D38*D40+D40*K29)]</t>
  </si>
  <si>
    <t>$[IF(A29=0,0,E39+E38*E40+E40*K29)]</t>
  </si>
  <si>
    <t>$[IF(A29=0,0,F39+F38*F40+F40*K29)]</t>
  </si>
  <si>
    <t>$[IF(A29=0,0,G39+G38*G40+G40*K29)]</t>
  </si>
  <si>
    <t>$[IF(A30=0,0,C44+C43*C45+B45*K30)]</t>
  </si>
  <si>
    <t>$[IF(A30=0,0,B44+B43*B45+B45*K30)]</t>
  </si>
  <si>
    <t>$[IF(A30=0,0,D44+D43*D45+D45*K30)]</t>
  </si>
  <si>
    <t>$[IF(A30=0,0,E44+E43*E45+E45*K30)]</t>
  </si>
  <si>
    <t>$[IF(A30=0,0,F44+F43*F45+F45*K30)]</t>
  </si>
  <si>
    <t>$[IF(A30=0,0,G44+G43*G45+G45*K30)]</t>
  </si>
  <si>
    <t>$[IF(A31=0,0,B49+B48*B50+B50*K31)]</t>
  </si>
  <si>
    <t>$[IF(A31=0,0,C49+C48*C50+C50*K31)]</t>
  </si>
  <si>
    <t>$[IF(A31=0,0,D49+D48*D50+D50*K31)]</t>
  </si>
  <si>
    <t>$[IF(A31=0,0,E49+E48*E50+E50*K31)]</t>
  </si>
  <si>
    <t>$[IF(A31=0,0,F49+F48*F50+F50*K31)]</t>
  </si>
  <si>
    <t>$[IF(A31=0,0,G49+G48*G50+G50*K31)]</t>
  </si>
  <si>
    <t>${Assembly.select('includesConfigItem','EMCSInspection',1).emcsInspectionProcess}</t>
  </si>
  <si>
    <t>${Assembly.select('includesConfigItem','EMCSInspection',2).emcsInspectionProcess}</t>
  </si>
  <si>
    <t>$[(I103+I104+I105)*(1-I106)]</t>
  </si>
  <si>
    <t>$[(I109+I110+I111)*(1-I112)]</t>
  </si>
  <si>
    <t>${MetalPart.select('includesConfigItem', 'EMCSStampingProcess', 2).emcsStampingProcessSetupCostPerK}</t>
  </si>
  <si>
    <t>${MetalPart.select('includesConfigItem', 'EMCSStampingProcess', 2).emcsProcessDlCostPerK}</t>
  </si>
  <si>
    <t>${MetalPart.select('includesConfigItem', 'EMCSStampingProcess', 2).emcsStampingProcessProductionCostPerK}</t>
  </si>
  <si>
    <t>${MetalPart.select('includesConfigItem', 'EMCSStampingProcess', 2).emcsStampingSumOfSubprocess}</t>
  </si>
  <si>
    <t>${MetalPart.select('includesConfigItem', 'EMCSStampingProcess', 2).emcsStampingProcessActiveMaintenanceCostPerK}</t>
  </si>
  <si>
    <t>${MetalPart.select('includesConfigItem', 'EMCSStampingProcess', 2).emcsProcessLoss/100}</t>
  </si>
  <si>
    <t>${MetalPart.select('includesConfigItem', 'EMCSStampingProcess', 3).emcsStampingProcessSetupCostPerK}</t>
  </si>
  <si>
    <t>${MetalPart.select('includesConfigItem', 'EMCSStampingProcess', 3).emcsProcessDlCostPerK}</t>
  </si>
  <si>
    <t>${MetalPart.select('includesConfigItem', 'EMCSStampingProcess', 3).emcsStampingProcessProductionCostPerK}</t>
  </si>
  <si>
    <t>${MetalPart.select('includesConfigItem', 'EMCSStampingProcess', 3).emcsStampingSumOfSubprocess}</t>
  </si>
  <si>
    <t>${MetalPart.select('includesConfigItem', 'EMCSStampingProcess', 3).emcsStampingProcessActiveMaintenanceCostPerK}</t>
  </si>
  <si>
    <t>${MetalPart.select('includesConfigItem', 'EMCSStampingProcess', 3).emcsProcessLoss/100}</t>
  </si>
  <si>
    <t>${MetalPart.select('includesConfigItem', 'EMCSStampingProcess', 4).emcsStampingProcessSetupCostPerK}</t>
  </si>
  <si>
    <t>${MetalPart.select('includesConfigItem', 'EMCSStampingProcess', 4).emcsProcessDlCostPerK}</t>
  </si>
  <si>
    <t>${MetalPart.select('includesConfigItem', 'EMCSStampingProcess', 4).emcsStampingProcessProductionCostPerK}</t>
  </si>
  <si>
    <t>${MetalPart.select('includesConfigItem', 'EMCSStampingProcess', 4).emcsStampingSumOfSubprocess}</t>
  </si>
  <si>
    <t>${MetalPart.select('includesConfigItem', 'EMCSStampingProcess', 4).emcsStampingProcessActiveMaintenanceCostPerK}</t>
  </si>
  <si>
    <t>${MetalPart.select('includesConfigItem', 'EMCSStampingProcess', 4).emcsProcessLoss/100}</t>
  </si>
  <si>
    <t>${MetalPart.select('includesConfigItem', 'EMCSStampingProcess', 5).emcsStampingProcessSetupCostPerK}</t>
  </si>
  <si>
    <t>${MetalPart.select('includesConfigItem', 'EMCSStampingProcess', 5).emcsProcessDlCostPerK}</t>
  </si>
  <si>
    <t>${MetalPart.select('includesConfigItem', 'EMCSStampingProcess', 5).emcsStampingProcessProductionCostPerK}</t>
  </si>
  <si>
    <t>${MetalPart.select('includesConfigItem', 'EMCSStampingProcess', 5).emcsStampingSumOfSubprocess}</t>
  </si>
  <si>
    <t>${MetalPart.select('includesConfigItem', 'EMCSStampingProcess', 5).emcsStampingProcessActiveMaintenanceCostPerK}</t>
  </si>
  <si>
    <t>${MetalPart.select('includesConfigItem', 'EMCSStampingProcess', 5).emcsProcessLoss/100}</t>
  </si>
  <si>
    <t>${MetalPart.select('includesConfigItem', 'EMCSStampingProcess', 6).emcsStampingProcessSetupCostPerK}</t>
  </si>
  <si>
    <t>${MetalPart.select('includesConfigItem', 'EMCSStampingProcess', 6).emcsProcessDlCostPerK}</t>
  </si>
  <si>
    <t>${MetalPart.select('includesConfigItem', 'EMCSStampingProcess', 6).emcsStampingProcessProductionCostPerK}</t>
  </si>
  <si>
    <t>${MetalPart.select('includesConfigItem', 'EMCSStampingProcess', 6).emcsStampingSumOfSubprocess}</t>
  </si>
  <si>
    <t>${MetalPart.select('includesConfigItem', 'EMCSStampingProcess', 6).emcsStampingProcessActiveMaintenanceCostPerK}</t>
  </si>
  <si>
    <t>${MetalPart.select('includesConfigItem', 'EMCSStampingProcess', 6).emcsProcessLoss/100}</t>
  </si>
  <si>
    <t>${MetalPart.select('includesConfigItem', 'EMCSStampingProcess', 7).emcsStampingProcessSetupCostPerK}</t>
  </si>
  <si>
    <t>${MetalPart.select('includesConfigItem', 'EMCSStampingProcess', 7).emcsProcessDlCostPerK}</t>
  </si>
  <si>
    <t>${MetalPart.select('includesConfigItem', 'EMCSStampingProcess', 7).emcsStampingProcessProductionCostPerK}</t>
  </si>
  <si>
    <t>${MetalPart.select('includesConfigItem', 'EMCSStampingProcess', 7).emcsStampingSumOfSubprocess}</t>
  </si>
  <si>
    <t>${MetalPart.select('includesConfigItem', 'EMCSStampingProcess', 7).emcsStampingProcessActiveMaintenanceCostPerK}</t>
  </si>
  <si>
    <t>${MetalPart.select('includesConfigItem', 'EMCSStampingProcess', 7).emcsProcessLoss/100}</t>
  </si>
  <si>
    <t>${MetalPart.select('includesConfigItem', 'EMCSStampingProcess', 8).emcsStampingProcessSetupCostPerK}</t>
  </si>
  <si>
    <t>${MetalPart.select('includesConfigItem', 'EMCSStampingProcess', 8).emcsProcessDlCostPerK}</t>
  </si>
  <si>
    <t>${MetalPart.select('includesConfigItem', 'EMCSStampingProcess', 8).emcsStampingProcessProductionCostPerK}</t>
  </si>
  <si>
    <t>${MetalPart.select('includesConfigItem', 'EMCSStampingProcess', 8).emcsStampingSumOfSubprocess}</t>
  </si>
  <si>
    <t>${MetalPart.select('includesConfigItem', 'EMCSStampingProcess', 8).emcsStampingProcessActiveMaintenanceCostPerK}</t>
  </si>
  <si>
    <t>${MetalPart.select('includesConfigItem', 'EMCSStampingProcess', 8).emcsProcessLoss/100}</t>
  </si>
  <si>
    <t>${MetalPart.select('includesConfigItem', 'EMCSStampingProcess', 9).emcsStampingProcessSetupCostPerK}</t>
  </si>
  <si>
    <t>${MetalPart.select('includesConfigItem', 'EMCSStampingProcess', 9).emcsProcessDlCostPerK}</t>
  </si>
  <si>
    <t>${MetalPart.select('includesConfigItem', 'EMCSStampingProcess', 9).emcsStampingProcessProductionCostPerK}</t>
  </si>
  <si>
    <t>${MetalPart.select('includesConfigItem', 'EMCSStampingProcess', 9).emcsStampingSumOfSubprocess}</t>
  </si>
  <si>
    <t>${MetalPart.select('includesConfigItem', 'EMCSStampingProcess', 9).emcsStampingProcessActiveMaintenanceCostPerK}</t>
  </si>
  <si>
    <t>${MetalPart.select('includesConfigItem', 'EMCSStampingProcess', 9).emcsProcessLoss/100}</t>
  </si>
  <si>
    <t>$[IF(B21=0,0,SUM(S23:S27)*(1+S28)+(B29)*S28)]</t>
  </si>
  <si>
    <t>$[IF(B21=0,0,SUM(T23:T27)*(1+T28)+(B29)*T28)]</t>
  </si>
  <si>
    <t>$[IF(B21=0,0,SUM(U23:U27)*(1+U28)+(B29)*U28)]</t>
  </si>
  <si>
    <t>$[IF(B21=0,0,SUM(V23:V27)*(1+V28)+(B29)*V28)]</t>
  </si>
  <si>
    <t>$[IF(B21=0,0,SUM(W23:W27)*(1+W28)+(B29)*W28)]</t>
  </si>
  <si>
    <t>$[IF(B21=0,0,SUM(X23:X27)*(1+X28)+(B29)*X28)]</t>
  </si>
  <si>
    <t>$[IF(B21=0,0,SUM(Y23:Y27)*(1+Y28)+(B29)*Y28)]</t>
  </si>
  <si>
    <t>$[IF(B21=0,0,SUM(Z23:Z27)*(1+Z28)+(B29)*Z28)]</t>
  </si>
  <si>
    <t>$[SUM(S29:Z29)]</t>
  </si>
  <si>
    <t>${MetalPart.select('includesConfigItem', 'EMCSStampingProcess', 1).select('includesConfigItem', 'PlatingProcess', 0).emcsPlatingProcessTotalPlatingProcessCost}</t>
  </si>
  <si>
    <t>${MetalPart.select('includesConfigItem', 'EMCSStampingProcess', 1).select('includesConfigItem', 'PlatingProcess', 0).emcsProcessLoss/100}</t>
  </si>
  <si>
    <t>${MetalPart.select('includesConfigItem', 'EMCSStampingProcess', 2).select('includesConfigItem', 'PlatingProcess', 0).emcsPlatingProcessTotalPlatingProcessCost}</t>
  </si>
  <si>
    <t>${MetalPart.select('includesConfigItem', 'EMCSStampingProcess', 2).select('includesConfigItem', 'PlatingProcess', 0).emcsProcessLoss/100}</t>
  </si>
  <si>
    <t>${MetalPart.select('includesConfigItem', 'EMCSStampingProcess', 3).select('includesConfigItem', 'PlatingProcess', 0).emcsProcessLoss/100}</t>
  </si>
  <si>
    <t>${MetalPart.select('includesConfigItem', 'EMCSStampingProcess', 3).select('includesConfigItem', 'PlatingProcess', 0).emcsPlatingProcessTotalPlatingProcessCost}</t>
  </si>
  <si>
    <t>${MetalPart.select('includesConfigItem', 'EMCSStampingProcess', 4).select('includesConfigItem', 'PlatingProcess', 0).emcsPlatingProcessTotalPlatingProcessCost}</t>
  </si>
  <si>
    <t>${MetalPart.select('includesConfigItem', 'EMCSStampingProcess', 4).select('includesConfigItem', 'PlatingProcess', 0).emcsProcessLoss/100}</t>
  </si>
  <si>
    <t>${MetalPart.select('includesConfigItem', 'EMCSStampingProcess', 5).select('includesConfigItem', 'PlatingProcess', 0).emcsPlatingProcessTotalPlatingProcessCost}</t>
  </si>
  <si>
    <t>${MetalPart.select('includesConfigItem', 'EMCSStampingProcess', 5).select('includesConfigItem', 'PlatingProcess', 0).emcsProcessLoss/100}</t>
  </si>
  <si>
    <t>${MetalPart.select('includesConfigItem', 'EMCSStampingProcess', 6).select('includesConfigItem', 'PlatingProcess', 0).emcsPlatingProcessTotalPlatingProcessCost}</t>
  </si>
  <si>
    <t>${MetalPart.select('includesConfigItem', 'EMCSStampingProcess', 6).select('includesConfigItem', 'PlatingProcess', 0).emcsProcessLoss/100}</t>
  </si>
  <si>
    <t>${MetalPart.select('includesConfigItem', 'EMCSStampingProcess', 7).select('includesConfigItem', 'PlatingProcess', 0).emcsPlatingProcessTotalPlatingProcessCost}</t>
  </si>
  <si>
    <t>${MetalPart.select('includesConfigItem', 'EMCSStampingProcess', 7).select('includesConfigItem', 'PlatingProcess', 0).emcsProcessLoss/100}</t>
  </si>
  <si>
    <t>${MetalPart.select('includesConfigItem', 'EMCSStampingProcess', 8).select('includesConfigItem', 'PlatingProcess', 0).emcsPlatingProcessTotalPlatingProcessCost}</t>
  </si>
  <si>
    <t>${MetalPart.select('includesConfigItem', 'EMCSStampingProcess', 8).select('includesConfigItem', 'PlatingProcess', 0).emcsProcessLoss/100}</t>
  </si>
  <si>
    <t>${MetalPart.select('includesConfigItem', 'EMCSStampingProcess', 9).select('includesConfigItem', 'PlatingProcess', 0).emcsPlatingProcessTotalPlatingProcessCost}</t>
  </si>
  <si>
    <t>${MetalPart.select('includesConfigItem', 'EMCSStampingProcess', 9).select('includesConfigItem', 'PlatingProcess', 0).emcsProcessLoss/100}</t>
  </si>
  <si>
    <t>$[IF(T33=0,0,T33*(1+T34)+(B29+S29)*T34)]</t>
  </si>
  <si>
    <t>$[IF(U33=0,0,U33*(1+U34)+(B29+T29)*U34)]</t>
  </si>
  <si>
    <t>$[IF(V33=0,0,V33*(1+V34)+(B29+U29)*V34)]</t>
  </si>
  <si>
    <t>$[IF(X33=0,0,X33*(1+X34)+(B29+W29)*X34)]</t>
  </si>
  <si>
    <t>$[IF(W33=0,0,W33*(1+W34)+(B29+V29)*W34)]</t>
  </si>
  <si>
    <t>$[IF(Y33=0,0,Y33*(1+Y34)+(B29+X29)*Y34)]</t>
  </si>
  <si>
    <t>$[IF(Z33=0,0,Z33*(1+Z34)+(B29+Y29)*Z34)]</t>
  </si>
  <si>
    <t>$[IF(AA33=0,0,AA33*(1+AA34)+(B29+Z29)*AA34)]</t>
  </si>
  <si>
    <t>$[SUM(S35:AA35)]</t>
  </si>
  <si>
    <t>$[IF(B21=0,0,SUM(B29,B35,B44,B48,B57,B64,B70,B82,B86,AA29,AB35)*(1+B89+B92+B93))]</t>
  </si>
  <si>
    <t>$[IF(S33=0,0,S33*(1+S34)+(B29+B57)*S34)]</t>
  </si>
  <si>
    <t>${MetalPart.select('includesConfigItem', 'EMCSPurchaseItem',0).emcsPurchaseItemCostPerSet}</t>
  </si>
  <si>
    <t>${MetalPart.select('includesConfigItem', 'EMCSPurchaseItem',1).emcsPurchaseItemCostPerSet}</t>
  </si>
  <si>
    <t>${MetalPart.select('includesConfigItem', 'EMCSPurchaseItem',2).emcsPurchaseItemCostPerSet}</t>
  </si>
  <si>
    <t>${MetalPart.select('includesConfigItem', 'EMCSPurchaseItem',3).emcsPurchaseItemCostPerSet}</t>
  </si>
  <si>
    <t>EMCSSubcon</t>
  </si>
  <si>
    <t>http://www.inmindcomputing.com/application/products/products-implementation.owl#EMCSSubcon//</t>
  </si>
  <si>
    <t xml:space="preserve">${Mold.select('configItemIncludedBy', 'EMCSPlasticMolding', 0).select('includesSalesItem','EMCSSubcon',0).objectName} </t>
  </si>
  <si>
    <t xml:space="preserve">${Mold.select('configItemIncludedBy', 'EMCSPlasticMolding', 0).select('includesSalesItem','EMCSSubcon',1).objectName} </t>
  </si>
  <si>
    <t xml:space="preserve">${Mold.select('configItemIncludedBy', 'EMCSPlasticMolding', 0).select('includesSalesItem','EMCSSubcon',2).objectName} </t>
  </si>
  <si>
    <t xml:space="preserve">${Mold.select('configItemIncludedBy', 'EMCSPlasticMolding', 0).select('includesSalesItem','EMCSSubcon',3).objectName} </t>
  </si>
  <si>
    <t>${Mold.select('includesConfigItem','EMCSSubcon',0).emcsSubconPerK}</t>
  </si>
  <si>
    <t>${Mold.select('includesConfigItem','EMCSSubcon',1).emcsSubconPerK}</t>
  </si>
  <si>
    <t>${Mold.select('includesConfigItem','EMCSSubcon',2).emcsSubconPerK}</t>
  </si>
  <si>
    <t>${Mold.select('includesConfigItem','EMCSSubcon',3).emcsSubconPerK}</t>
  </si>
  <si>
    <t>${MetalPart.select('includesConfigItem','EMCSSubcon',0).secondaryProcessCategory}</t>
  </si>
  <si>
    <t>${MetalPart.select('includesConfigItem','EMCSSubcon',1).secondaryProcessCategory}</t>
  </si>
  <si>
    <t>${MetalPart.select('includesConfigItem','EMCSSubcon',2).secondaryProcessCategory}</t>
  </si>
  <si>
    <t>${MetalPart.select('includesConfigItem','EMCSSubcon',3).secondaryProcessCategory}</t>
  </si>
  <si>
    <t>${MetalPart.select('includesConfigItem', 'EMCSSubcon',0).emcsPurchaseItemCostPerSet}</t>
  </si>
  <si>
    <t>${MetalPart.select('includesConfigItem', 'EMCSSubcon',1).emcsPurchaseItemCostPerSet}</t>
  </si>
  <si>
    <t>${MetalPart.select('includesConfigItem', 'EMCSSubcon',2).emcsPurchaseItemCostPerSet}</t>
  </si>
  <si>
    <t>${MetalPart.select('includesConfigItem', 'EMCSSubcon',3).emcsPurchaseItemCostPerSet}</t>
  </si>
  <si>
    <t>&lt;jx:forEach items="${Assembly.includesConfigItem}" var="scon" varStatus="sconStatus" select="${scon.type.contains("EMCSSubcon") }"&gt;</t>
  </si>
  <si>
    <t>${scon.emcsPurchaseItemCostPerSet}</t>
  </si>
  <si>
    <t>$[IF(B21=0,0,SUM(B31:B33)*(1+B34))]</t>
  </si>
  <si>
    <t>http://www.inmindcomputing.com/application/products/products-implementation.owl#EMCSSubAssembly//</t>
  </si>
  <si>
    <t>&lt;jx:forEach items="${quote.includesConfigItem}" var="$SubAssembly" varStatus="SubAssemblyStatus" select="${$SubAssembly.type.endsWith("EMCSSubAssembly")}" templateSheetName="SubAssembly" sheetPrefix="SubAssembly"  sheetName="${AssemblyStatus.index + 1}" &gt;</t>
  </si>
  <si>
    <t>EMCSSubAssembly</t>
  </si>
  <si>
    <t>&lt;jx:forEach items="${quote.includesConfigItem}" var="subassembly" varStatus="subassemblyStatus" select="${subassembly.type.endsWith("EMCSSubAssembly") }"&gt;</t>
  </si>
  <si>
    <t>${subassembly.id}</t>
  </si>
  <si>
    <t>${subassembly.type}</t>
  </si>
  <si>
    <t xml:space="preserve">${"=T('SubAssembly" + (subassemblyStatus.index+1) + "'!$B$5)" }
</t>
  </si>
  <si>
    <t>${"='SubAssembly" + (subassemblyStatus.index+1) + "'!$B$76*100" }</t>
  </si>
  <si>
    <t>${"='SubAssembly" + (subassemblyStatus.index+1) + "'!$B$77*100" }</t>
  </si>
  <si>
    <t>${"='SubAssembly" + (subassemblyStatus.index+1) + "'!$B$80*100" }</t>
  </si>
  <si>
    <t xml:space="preserve">${SubAssembly.partPartNumber}
</t>
  </si>
  <si>
    <t>${SubAssembly.emcsActiveQtyPerRun}</t>
  </si>
  <si>
    <t>${SubAssembly.emcsTotalQuantity1InKPerYear}</t>
  </si>
  <si>
    <t>${SubAssembly.emcsTotalQuantity2InKPerYear}</t>
  </si>
  <si>
    <t>${SubAssembly.emcsTotalQuantity3InKPerYear}</t>
  </si>
  <si>
    <t>${SubAssembly.emcsTotalQuantity4InKPerYear}</t>
  </si>
  <si>
    <t>${SubAssembly.emcsTotalQuantity5InKPerYear}</t>
  </si>
  <si>
    <t>&lt;jx:forEach items="${SubAssembly.includesConfigItem}" var="assy" varStatus="assyStatus" select="${assy.type.contains("EMCSPlasticMolding") }"&gt;</t>
  </si>
  <si>
    <t>&lt;jx:forEach items="${SubAssembly.includesConfigItem}" var="mpart" varStatus="mpartStatus" select="${mpart.type.contains("EMCSMetalPart") }"&gt;</t>
  </si>
  <si>
    <t>&lt;jx:forEach items="${SubAssembly.includesConfigItem}" var="scon" varStatus="sconStatus" select="${scon.type.contains("EMCSSubcon") }"&gt;</t>
  </si>
  <si>
    <t>${SubAssembly.emcsSubconLoss}</t>
  </si>
  <si>
    <t>${SubAssembly.select('includesConfigItem', 'EMCSAssemblyProcess', 0).select('hasAssemblyProcessStation', 'AssemblyProcessStation', 0).label}</t>
  </si>
  <si>
    <t>${SubAssembly.select('includesConfigItem', 'EMCSAssemblyProcess', 0).select('hasMSURate', 'MSURate', 0).label}</t>
  </si>
  <si>
    <t>${SubAssembly.select('includesConfigItem','EMCSAssemblyProcess',0).emcsProcessMSUCostPerHr}</t>
  </si>
  <si>
    <t>${SubAssembly.select('includesConfigItem','EMCSAssemblyProcess',0).emcsProcessPartsPerTime}</t>
  </si>
  <si>
    <t>${SubAssembly.select('includesConfigItem','EMCSAssemblyProcess',0).emcsProcessCycleTime}</t>
  </si>
  <si>
    <t>${SubAssembly.select('includesConfigItem','EMCSAssemblyProcess',0).emcsProcessEff/100}</t>
  </si>
  <si>
    <t>${SubAssembly.select('includesConfigItem','EMCSAssemblyProcess',0).emcsProcessPartsPerHr}</t>
  </si>
  <si>
    <t>${SubAssembly.select('includesConfigItem','EMCSAssemblyProcess',0).emcsAssemblyProcessCapacity}</t>
  </si>
  <si>
    <t>${SubAssembly.select('includesConfigItem','EMCSAssemblyProcess',0).emcsAssemblyProcessCostPerK}</t>
  </si>
  <si>
    <t>${SubAssembly.select('includesConfigItem','EMCSAssemblyProcess',0).emcsFixtureCost}</t>
  </si>
  <si>
    <t>${SubAssembly.select('includesConfigItem','EMCSAssemblyProcess',0).emcsAssemblyProcessAccumulateCostPerK}</t>
  </si>
  <si>
    <t>${SubAssembly.select('includesConfigItem', 'EMCSAssemblyProcess', 1).select('hasAssemblyProcessStation', 'AssemblyProcessStation', 0).label}</t>
  </si>
  <si>
    <t>${SubAssembly.select('includesConfigItem', 'EMCSAssemblyProcess', 1).select('hasMSURate', 'MSURate', 0).label}</t>
  </si>
  <si>
    <t>${SubAssembly.select('includesConfigItem','EMCSAssemblyProcess',1).emcsProcessMSUCostPerHr}</t>
  </si>
  <si>
    <t>${SubAssembly.select('includesConfigItem','EMCSAssemblyProcess',1).emcsProcessPartsPerTime}</t>
  </si>
  <si>
    <t>${SubAssembly.select('includesConfigItem','EMCSAssemblyProcess',1).emcsProcessCycleTime}</t>
  </si>
  <si>
    <t>${SubAssembly.select('includesConfigItem','EMCSAssemblyProcess',1).emcsProcessEff/100}</t>
  </si>
  <si>
    <t>${SubAssembly.select('includesConfigItem','EMCSAssemblyProcess',1).emcsProcessPartsPerHr}</t>
  </si>
  <si>
    <t>${SubAssembly.select('includesConfigItem','EMCSAssemblyProcess',1).emcsAssemblyProcessCapacity}</t>
  </si>
  <si>
    <t>${SubAssembly.select('includesConfigItem','EMCSAssemblyProcess',1).emcsAssemblyProcessCostPerK}</t>
  </si>
  <si>
    <t>${SubAssembly.select('includesConfigItem','EMCSAssemblyProcess',1).emcsFixtureCost}</t>
  </si>
  <si>
    <t>${SubAssembly.select('includesConfigItem','EMCSAssemblyProcess',1).emcsAssemblyProcessAccumulateCostPerK}</t>
  </si>
  <si>
    <t>${SubAssembly.select('includesConfigItem', 'EMCSAssemblyProcess', 2).select('hasAssemblyProcessStation', 'AssemblyProcessStation', 0).label}</t>
  </si>
  <si>
    <t>${SubAssembly.select('includesConfigItem', 'EMCSAssemblyProcess', 2).select('hasMSURate', 'MSURate', 0).label}</t>
  </si>
  <si>
    <t>${SubAssembly.select('includesConfigItem','EMCSAssemblyProcess',2).emcsProcessMSUCostPerHr}</t>
  </si>
  <si>
    <t>${SubAssembly.select('includesConfigItem','EMCSAssemblyProcess',2).emcsProcessPartsPerTime}</t>
  </si>
  <si>
    <t>${SubAssembly.select('includesConfigItem','EMCSAssemblyProcess',2).emcsProcessCycleTime}</t>
  </si>
  <si>
    <t>${SubAssembly.select('includesConfigItem','EMCSAssemblyProcess',2).emcsProcessEff/100}</t>
  </si>
  <si>
    <t>${SubAssembly.select('includesConfigItem','EMCSAssemblyProcess',2).emcsProcessPartsPerHr}</t>
  </si>
  <si>
    <t>${SubAssembly.select('includesConfigItem','EMCSAssemblyProcess',2).emcsAssemblyProcessCapacity}</t>
  </si>
  <si>
    <t>${SubAssembly.select('includesConfigItem','EMCSAssemblyProcess',2).emcsAssemblyProcessCostPerK}</t>
  </si>
  <si>
    <t>${SubAssembly.select('includesConfigItem','EMCSAssemblyProcess',2).emcsFixtureCost}</t>
  </si>
  <si>
    <t>${SubAssembly.select('includesConfigItem','EMCSAssemblyProcess',2).emcsAssemblyProcessAccumulateCostPerK}</t>
  </si>
  <si>
    <t>${SubAssembly.select('includesConfigItem', 'EMCSAssemblyProcess', 3).select('hasAssemblyProcessStation', 'AssemblyProcessStation', 0).label}</t>
  </si>
  <si>
    <t>${SubAssembly.select('includesConfigItem', 'EMCSAssemblyProcess', 3).select('hasMSURate', 'MSURate', 0).label}</t>
  </si>
  <si>
    <t>${SubAssembly.select('includesConfigItem','EMCSAssemblyProcess',3).emcsProcessMSUCostPerHr}</t>
  </si>
  <si>
    <t>${SubAssembly.select('includesConfigItem','EMCSAssemblyProcess',3).emcsProcessPartsPerTime}</t>
  </si>
  <si>
    <t>${SubAssembly.select('includesConfigItem','EMCSAssemblyProcess',3).emcsProcessCycleTime}</t>
  </si>
  <si>
    <t>${SubAssembly.select('includesConfigItem','EMCSAssemblyProcess',3).emcsProcessEff/100}</t>
  </si>
  <si>
    <t>${SubAssembly.select('includesConfigItem','EMCSAssemblyProcess',3).emcsProcessPartsPerHr}</t>
  </si>
  <si>
    <t>${SubAssembly.select('includesConfigItem','EMCSAssemblyProcess',3).emcsAssemblyProcessCapacity}</t>
  </si>
  <si>
    <t>${SubAssembly.select('includesConfigItem','EMCSAssemblyProcess',3).emcsAssemblyProcessCostPerK}</t>
  </si>
  <si>
    <t>${SubAssembly.select('includesConfigItem','EMCSAssemblyProcess',3).emcsFixtureCost}</t>
  </si>
  <si>
    <t>${SubAssembly.select('includesConfigItem','EMCSAssemblyProcess',3).emcsAssemblyProcessAccumulateCostPerK}</t>
  </si>
  <si>
    <t>${SubAssembly.select('includesConfigItem','EMCSAssemblyProcess',0).emcsAssemblyProcessLost/100}</t>
  </si>
  <si>
    <t>${SubAssembly.select('includesConfigItem','EMCSAssemblyProcess',1).emcsAssemblyProcessLost/100}</t>
  </si>
  <si>
    <t>${SubAssembly.select('includesConfigItem','EMCSAssemblyProcess',2).emcsAssemblyProcessLost/100}</t>
  </si>
  <si>
    <t>${SubAssembly.select('includesConfigItem','EMCSAssemblyProcess',3).emcsAssemblyProcessLost/100}</t>
  </si>
  <si>
    <t>${SubAssembly.select('includesConfigItem','EMCSInspection',0).emcsInspectionProcess}</t>
  </si>
  <si>
    <t>${SubAssembly.select('includesConfigItem','EMCSInspection',0).emcsInspectionRatePerHr}</t>
  </si>
  <si>
    <t>${SubAssembly.select('includesConfigItem','EMCSInspection',0).emcsInspectionPartsPerTime}</t>
  </si>
  <si>
    <t>${SubAssembly.select('includesConfigItem','EMCSInspection',0).emcsInspectionCycleTime}</t>
  </si>
  <si>
    <t>${SubAssembly.select('includesConfigItem','EMCSInspection',0).emcsInspectionEff/100}</t>
  </si>
  <si>
    <t>${SubAssembly.select('includesConfigItem','EMCSInspection',0).emcsInspectionPartsPerHr}</t>
  </si>
  <si>
    <t>${SubAssembly.select('includesConfigItem','EMCSInspection',0).emcsInspectionCapacity}</t>
  </si>
  <si>
    <t>${SubAssembly.select('includesConfigItem','EMCSInspection',0).emcsInspectionSumMcAndDlCost}</t>
  </si>
  <si>
    <t>${SubAssembly.select('includesConfigItem','EMCSInspection',0).emcsFixtureCost}</t>
  </si>
  <si>
    <t>${SubAssembly.select('includesConfigItem','EMCSInspection',1).emcsInspectionProcess}</t>
  </si>
  <si>
    <t>${SubAssembly.select('includesConfigItem','EMCSInspection',1).emcsInspectionRatePerHr}</t>
  </si>
  <si>
    <t>${SubAssembly.select('includesConfigItem','EMCSInspection',1).emcsInspectionPartsPerTime}</t>
  </si>
  <si>
    <t>${SubAssembly.select('includesConfigItem','EMCSInspection',1).emcsInspectionCycleTime}</t>
  </si>
  <si>
    <t>${SubAssembly.select('includesConfigItem','EMCSInspection',1).emcsInspectionEff/100}</t>
  </si>
  <si>
    <t>${SubAssembly.select('includesConfigItem','EMCSInspection',1).emcsInspectionPartsPerHr}</t>
  </si>
  <si>
    <t>${SubAssembly.select('includesConfigItem','EMCSInspection',1).emcsInspectionCapacity}</t>
  </si>
  <si>
    <t>${SubAssembly.select('includesConfigItem','EMCSInspection',1).emcsInspectionSumMcAndDlCost}</t>
  </si>
  <si>
    <t>${SubAssembly.select('includesConfigItem','EMCSInspection',1).emcsFixtureCost}</t>
  </si>
  <si>
    <t>${SubAssembly.select('includesConfigItem','EMCSInspection',2).emcsInspectionProcess}</t>
  </si>
  <si>
    <t>${SubAssembly.select('includesConfigItem','EMCSInspection',2).emcsInspectionRatePerHr}</t>
  </si>
  <si>
    <t>${SubAssembly.select('includesConfigItem','EMCSInspection',2).emcsInspectionPartsPerTime}</t>
  </si>
  <si>
    <t>${SubAssembly.select('includesConfigItem','EMCSInspection',2).emcsInspectionCycleTime}</t>
  </si>
  <si>
    <t>${SubAssembly.select('includesConfigItem','EMCSInspection',2).emcsInspectionEff/100}</t>
  </si>
  <si>
    <t>${SubAssembly.select('includesConfigItem','EMCSInspection',2).emcsInspectionPartsPerHr}</t>
  </si>
  <si>
    <t>${SubAssembly.select('includesConfigItem','EMCSInspection',2).emcsInspectionCapacity}</t>
  </si>
  <si>
    <t>${SubAssembly.select('includesConfigItem','EMCSInspection',2).emcsInspectionSumMcAndDlCost}</t>
  </si>
  <si>
    <t>${SubAssembly.select('includesConfigItem','EMCSInspection',2).emcsFixtureCost}</t>
  </si>
  <si>
    <t>${SubAssembly.select('includesConfigItem','EMCSInspection',0).emcsInspectionLostPercent/100}</t>
  </si>
  <si>
    <t>${SubAssembly.select('includesConfigItem','EMCSInspection',1).emcsInspectionLostPercent/100}</t>
  </si>
  <si>
    <t>${SubAssembly.select('includesConfigItem','EMCSInspection',2).emcsInspectionLostPercent/100}</t>
  </si>
  <si>
    <t>${SubAssembly.emcsPackagingMaterialCost}</t>
  </si>
  <si>
    <t>${SubAssembly.emcsPackagingLabourCost}</t>
  </si>
  <si>
    <t>&lt;jx:forEach items="${SubAssembly.includesConfigItem}" var="mat" varStatus="matStatus" select="${mat.type.contains("EMCSPottingMaterial") }"&gt;</t>
  </si>
  <si>
    <t>&lt;jx:forEach items="${SubAssembly.includesConfigItem}" var="pur" varStatus="purStatus" select="${pur.type.contains("EMCSPurchaseItem") }"&gt;</t>
  </si>
  <si>
    <t>${SubAssembly.emcsAssemblyDlCostPerKe}</t>
  </si>
  <si>
    <t>${SubAssembly.emcsAssemblyIDLcost/100}</t>
  </si>
  <si>
    <t>${SubAssembly.emcsAssemblyIdlCostValue}</t>
  </si>
  <si>
    <t>${SubAssembly.dlInsertPart}</t>
  </si>
  <si>
    <t>${SubAssembly.emcsFinancialCost/100}</t>
  </si>
  <si>
    <t>${SubAssembly.emcsOverHeadOrOther/100}</t>
  </si>
  <si>
    <t>${SubAssembly.emcsProfitInPercent/100}</t>
  </si>
  <si>
    <t>${SubAssembly.emcsSumChildMetalTooling}</t>
  </si>
  <si>
    <t>${SubAssembly.emcsSumChildMoldingTooling}</t>
  </si>
  <si>
    <t xml:space="preserve">${SubAssembly.emcsSumPITooling}
</t>
  </si>
  <si>
    <t>${Assembly.emcsSubconLoss/100}</t>
  </si>
  <si>
    <t>$[IF(B21=C21,C28,(IF(B21=D21,D28,(IF(B21=E21,E28,(IF(B21=F21,F28,G28)))))))]</t>
  </si>
  <si>
    <t>${Mold.emcsPlasticMoldInsertPart}</t>
  </si>
  <si>
    <t>EMCS SubAssembly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</si>
</sst>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2">
    <numFmt numFmtId="164" formatCode="&quot;￥&quot;#,##0.00_);[Red]\(&quot;￥&quot;#,##0.00\)"/>
    <numFmt numFmtId="165" formatCode="0.0000"/>
    <numFmt numFmtId="166" formatCode="0.000"/>
    <numFmt numFmtId="167" formatCode="0.0%"/>
    <numFmt numFmtId="168" formatCode="&quot;￥&quot;#,##0.0_);[Red]\(&quot;￥&quot;#,##0.0\)"/>
    <numFmt numFmtId="169" formatCode="0.00_ "/>
    <numFmt numFmtId="170" formatCode="0.000_ "/>
    <numFmt numFmtId="171" formatCode="0.00&quot;万&quot;&quot;元&quot;"/>
    <numFmt numFmtId="172" formatCode="#,##0_ "/>
    <numFmt numFmtId="173" formatCode="#,##0.0_);[Red]\(#,##0.0\)"/>
    <numFmt numFmtId="174" formatCode="0_ "/>
    <numFmt numFmtId="175" formatCode="\$#,##0.00_);[Red]\(\$#,##0.00\)"/>
    <numFmt numFmtId="176" formatCode="0.00_);[Red]\(0.00\)"/>
    <numFmt numFmtId="177" formatCode="0.0_);[Red]\(0.0\)"/>
    <numFmt numFmtId="178" formatCode="&quot;￥&quot;#,##0_);[Red]\(&quot;￥&quot;#,##0\)"/>
    <numFmt numFmtId="179" formatCode="\$#,##0.00_);\(\$#,##0.00\)"/>
    <numFmt numFmtId="180" formatCode="\$#,##0_);[Red]\(\$#,##0\)"/>
    <numFmt numFmtId="181" formatCode="0_);[Red]\(0\)"/>
    <numFmt numFmtId="182" formatCode="0&quot;副&quot;&quot;以&quot;&quot;上&quot;&quot;模&quot;&quot;具&quot;"/>
    <numFmt numFmtId="183" formatCode="?&quot;  Kpcs&quot;"/>
    <numFmt numFmtId="184" formatCode="dd/mm/yyyy"/>
    <numFmt numFmtId="185" formatCode="&quot;￥&quot;?&quot;/HR&quot;"/>
    <numFmt numFmtId="186" formatCode="\$#,##0.0;\-\$#,##0.0"/>
    <numFmt numFmtId="187" formatCode="\$#,##0.0_);[Red]\(\$#,##0.0\)"/>
    <numFmt numFmtId="188" formatCode="[$€-2]\ #,##0.0_);[Red]\([$€-2]\ #,##0.0\)"/>
    <numFmt numFmtId="189" formatCode="&quot;美金对人民币汇率：USD/CNY=&quot;0.00"/>
    <numFmt numFmtId="190" formatCode="&quot;欧元对人民币汇率：EUR/CNY=&quot;0.00"/>
    <numFmt numFmtId="191" formatCode="?&quot;k/box&quot;"/>
    <numFmt numFmtId="192" formatCode="?&quot;box/H&quot;"/>
    <numFmt numFmtId="193" formatCode="0&quot;副以上模具&quot;"/>
    <numFmt numFmtId="194" formatCode="&quot;贵金属费用Au Cost RMB/K--&quot;\ 0.00000&quot;Oz&quot;"/>
    <numFmt numFmtId="195" formatCode="&quot;贵金属费用Pd Cost RMB/K--&quot;\ 0.00000&quot;Oz&quot;"/>
    <numFmt numFmtId="196" formatCode="&quot;贵金属费用Ag Cost RMB/K--&quot;\ 0.00000&quot;Oz&quot;"/>
    <numFmt numFmtId="197" formatCode="&quot; [&quot;0.0\ &quot;m/min]  电镀生产费 RMB/K&quot;"/>
    <numFmt numFmtId="198" formatCode="\$#,##0.00;\-\$#,##0.00"/>
    <numFmt numFmtId="199" formatCode="0.0_ "/>
    <numFmt numFmtId="200" formatCode="?&quot; Kpcs&quot;"/>
    <numFmt numFmtId="201" formatCode="#,##0.0000_);[Red]\(#,##0.0000\)"/>
    <numFmt numFmtId="202" formatCode="&quot;￥&quot;#,##0.0;&quot;￥&quot;\-#,##0.0"/>
    <numFmt numFmtId="203" formatCode="[$$-1409]#,##0.00_);[Red]\([$$-1409]#,##0.00\)"/>
    <numFmt numFmtId="204" formatCode="&quot;美金对人民币汇率：USD/RMB=&quot;0.00"/>
    <numFmt numFmtId="205" formatCode="[$$-1409]#,##0_);[Red]\([$$-1409]#,##0\)"/>
  </numFmts>
  <fonts count="99">
    <font>
      <sz val="11"/>
      <color theme="1"/>
      <name val="Calibri"/>
      <family val="2"/>
      <scheme val="minor"/>
    </font>
    <font>
      <sz val="16"/>
      <name val="Times New Roman"/>
      <family val="1"/>
    </font>
    <font>
      <b/>
      <sz val="9"/>
      <color indexed="81"/>
      <name val="Tahoma"/>
      <family val="2"/>
    </font>
    <font>
      <sz val="9"/>
      <color indexed="81"/>
      <name val="Tahoma"/>
      <family val="2"/>
    </font>
    <font>
      <b/>
      <sz val="10"/>
      <name val="Times New Roman"/>
      <family val="1"/>
    </font>
    <font>
      <sz val="9"/>
      <color indexed="8"/>
      <name val="Times New Roman"/>
      <family val="1"/>
    </font>
    <font>
      <sz val="10"/>
      <color theme="1"/>
      <name val="Arial Unicode MS"/>
      <family val="2"/>
    </font>
    <font>
      <u/>
      <sz val="11"/>
      <color theme="10"/>
      <name val="Calibri"/>
      <family val="2"/>
      <scheme val="minor"/>
    </font>
    <font>
      <sz val="11"/>
      <name val="Times New Roman"/>
      <family val="1"/>
    </font>
    <font>
      <b/>
      <sz val="10"/>
      <color theme="1"/>
      <name val="Times New Roman"/>
      <family val="1"/>
    </font>
    <font>
      <sz val="10"/>
      <color theme="1"/>
      <name val="Times New Roman"/>
      <family val="1"/>
    </font>
    <font>
      <sz val="10"/>
      <name val="Arial"/>
      <family val="2"/>
    </font>
    <font>
      <sz val="10"/>
      <name val="Verdana"/>
      <family val="2"/>
    </font>
    <font>
      <sz val="12"/>
      <name val="宋体"/>
      <charset val="134"/>
    </font>
    <font>
      <b/>
      <sz val="16"/>
      <name val="华文新魏"/>
      <family val="2"/>
    </font>
    <font>
      <b/>
      <sz val="11"/>
      <name val="Times New Roman"/>
      <family val="1"/>
    </font>
    <font>
      <sz val="11"/>
      <name val="宋体"/>
      <charset val="134"/>
    </font>
    <font>
      <sz val="11"/>
      <color indexed="10"/>
      <name val="Times New Roman"/>
      <family val="1"/>
    </font>
    <font>
      <b/>
      <sz val="11"/>
      <name val="宋体"/>
      <charset val="134"/>
    </font>
    <font>
      <b/>
      <sz val="11"/>
      <color indexed="10"/>
      <name val="宋体"/>
      <charset val="134"/>
    </font>
    <font>
      <sz val="11"/>
      <color rgb="FFFFFFFF"/>
      <name val="Times New Roman"/>
      <family val="1"/>
    </font>
    <font>
      <sz val="10"/>
      <name val="Geneva"/>
      <family val="2"/>
    </font>
    <font>
      <sz val="11"/>
      <color theme="1"/>
      <name val="宋体"/>
      <charset val="134"/>
    </font>
    <font>
      <sz val="11"/>
      <color theme="1"/>
      <name val="Calibri"/>
      <family val="2"/>
      <scheme val="minor"/>
    </font>
    <font>
      <b/>
      <sz val="12"/>
      <name val="宋体"/>
      <charset val="134"/>
    </font>
    <font>
      <sz val="10"/>
      <color theme="5" tint="-0.249977111117893"/>
      <name val="Calibri"/>
      <family val="2"/>
    </font>
    <font>
      <b/>
      <sz val="10"/>
      <color theme="5" tint="-0.249977111117893"/>
      <name val="Calibri"/>
      <family val="2"/>
    </font>
    <font>
      <sz val="10"/>
      <name val="Calibri"/>
      <family val="2"/>
    </font>
    <font>
      <sz val="10"/>
      <color indexed="55"/>
      <name val="Calibri"/>
      <family val="2"/>
    </font>
    <font>
      <sz val="11"/>
      <color theme="1"/>
      <name val="Calibri"/>
      <family val="1"/>
      <scheme val="minor"/>
    </font>
    <font>
      <sz val="11"/>
      <color theme="1"/>
      <name val="Times New Roman"/>
      <family val="1"/>
    </font>
    <font>
      <b/>
      <sz val="18"/>
      <name val="华文新魏"/>
      <family val="2"/>
    </font>
    <font>
      <b/>
      <sz val="9"/>
      <name val="Times New Roman"/>
      <family val="1"/>
    </font>
    <font>
      <sz val="9"/>
      <name val="宋体"/>
      <charset val="134"/>
    </font>
    <font>
      <sz val="10"/>
      <name val="宋体"/>
      <charset val="134"/>
    </font>
    <font>
      <sz val="9"/>
      <name val="Times New Roman"/>
      <family val="1"/>
    </font>
    <font>
      <sz val="8"/>
      <color theme="1"/>
      <name val="Arial"/>
      <family val="2"/>
    </font>
    <font>
      <b/>
      <sz val="14"/>
      <name val="宋体"/>
      <charset val="134"/>
    </font>
    <font>
      <b/>
      <sz val="10"/>
      <name val="宋体"/>
      <charset val="134"/>
    </font>
    <font>
      <b/>
      <sz val="12"/>
      <color indexed="12"/>
      <name val="宋体"/>
      <charset val="134"/>
    </font>
    <font>
      <b/>
      <sz val="12"/>
      <color indexed="12"/>
      <name val="Times New Roman"/>
      <family val="1"/>
    </font>
    <font>
      <sz val="7"/>
      <color rgb="FF24292E"/>
      <name val="Consolas"/>
      <family val="3"/>
    </font>
    <font>
      <b/>
      <sz val="11"/>
      <color indexed="12"/>
      <name val="Times New Roman"/>
      <family val="1"/>
    </font>
    <font>
      <sz val="10"/>
      <color indexed="12"/>
      <name val="宋体"/>
      <charset val="134"/>
    </font>
    <font>
      <b/>
      <sz val="8"/>
      <color rgb="FFFF0000"/>
      <name val="宋体"/>
      <charset val="134"/>
    </font>
    <font>
      <b/>
      <sz val="8"/>
      <name val="宋体"/>
      <charset val="134"/>
    </font>
    <font>
      <sz val="10"/>
      <name val="Times New Roman"/>
      <family val="1"/>
    </font>
    <font>
      <b/>
      <sz val="10"/>
      <color indexed="12"/>
      <name val="宋体"/>
      <charset val="134"/>
    </font>
    <font>
      <sz val="8"/>
      <name val="Times New Roman"/>
      <family val="1"/>
    </font>
    <font>
      <b/>
      <sz val="12"/>
      <color indexed="13"/>
      <name val="Times New Roman"/>
      <family val="1"/>
    </font>
    <font>
      <sz val="8"/>
      <name val="宋体"/>
      <charset val="134"/>
    </font>
    <font>
      <i/>
      <sz val="10"/>
      <color rgb="FFFF0000"/>
      <name val="Calibri"/>
      <family val="2"/>
    </font>
    <font>
      <sz val="10"/>
      <color indexed="9"/>
      <name val="Calibri"/>
      <family val="2"/>
    </font>
    <font>
      <b/>
      <sz val="10"/>
      <color indexed="9"/>
      <name val="Calibri"/>
      <family val="2"/>
    </font>
    <font>
      <b/>
      <sz val="10"/>
      <color indexed="12"/>
      <name val="Calibri"/>
      <family val="2"/>
    </font>
    <font>
      <sz val="10"/>
      <color rgb="FFC00000"/>
      <name val="Calibri"/>
      <family val="2"/>
    </font>
    <font>
      <sz val="10"/>
      <color theme="0" tint="-0.34998626667073579"/>
      <name val="Calibri"/>
      <family val="2"/>
    </font>
    <font>
      <i/>
      <u/>
      <sz val="10"/>
      <color rgb="FFC00000"/>
      <name val="Calibri"/>
      <family val="2"/>
    </font>
    <font>
      <b/>
      <sz val="10"/>
      <color indexed="10"/>
      <name val="Calibri"/>
      <family val="2"/>
    </font>
    <font>
      <sz val="10"/>
      <color indexed="8"/>
      <name val="Calibri"/>
      <family val="2"/>
    </font>
    <font>
      <b/>
      <sz val="10"/>
      <color indexed="22"/>
      <name val="Calibri"/>
      <family val="2"/>
    </font>
    <font>
      <b/>
      <sz val="10"/>
      <name val="Calibri"/>
      <family val="2"/>
    </font>
    <font>
      <b/>
      <i/>
      <sz val="10"/>
      <name val="Calibri"/>
      <family val="2"/>
    </font>
    <font>
      <sz val="10"/>
      <name val="Calibri"/>
      <family val="2"/>
      <scheme val="minor"/>
    </font>
    <font>
      <b/>
      <sz val="10"/>
      <color indexed="9"/>
      <name val="Calibri"/>
      <family val="2"/>
      <scheme val="minor"/>
    </font>
    <font>
      <b/>
      <sz val="10"/>
      <name val="Calibri"/>
      <family val="2"/>
      <scheme val="minor"/>
    </font>
    <font>
      <b/>
      <i/>
      <sz val="10"/>
      <name val="Calibri"/>
      <family val="2"/>
      <scheme val="minor"/>
    </font>
    <font>
      <sz val="10"/>
      <color indexed="9"/>
      <name val="Calibri"/>
      <family val="2"/>
      <scheme val="minor"/>
    </font>
    <font>
      <sz val="10"/>
      <color theme="1"/>
      <name val="Calibri"/>
      <family val="2"/>
      <scheme val="minor"/>
    </font>
    <font>
      <b/>
      <sz val="10"/>
      <color indexed="12"/>
      <name val="Calibri"/>
      <family val="2"/>
      <scheme val="minor"/>
    </font>
    <font>
      <sz val="10"/>
      <color rgb="FFFF0000"/>
      <name val="Calibri"/>
      <family val="2"/>
      <scheme val="minor"/>
    </font>
    <font>
      <i/>
      <sz val="10"/>
      <name val="Calibri"/>
      <family val="2"/>
      <scheme val="minor"/>
    </font>
    <font>
      <sz val="10"/>
      <color rgb="FFFFC000"/>
      <name val="Calibri"/>
      <family val="2"/>
      <scheme val="minor"/>
    </font>
    <font>
      <sz val="10"/>
      <color indexed="8"/>
      <name val="Calibri"/>
      <family val="2"/>
      <scheme val="minor"/>
    </font>
    <font>
      <sz val="10"/>
      <color indexed="55"/>
      <name val="Calibri"/>
      <family val="2"/>
      <scheme val="minor"/>
    </font>
    <font>
      <i/>
      <sz val="10"/>
      <name val="Calibri"/>
      <family val="2"/>
    </font>
    <font>
      <b/>
      <i/>
      <sz val="10"/>
      <name val="宋体"/>
      <charset val="134"/>
    </font>
    <font>
      <sz val="10"/>
      <color theme="1"/>
      <name val="宋体"/>
      <charset val="134"/>
    </font>
    <font>
      <sz val="10"/>
      <color indexed="60"/>
      <name val="Calibri"/>
      <family val="2"/>
    </font>
    <font>
      <i/>
      <sz val="10"/>
      <color theme="1"/>
      <name val="Calibri"/>
      <family val="2"/>
      <scheme val="minor"/>
    </font>
    <font>
      <sz val="10"/>
      <color theme="2"/>
      <name val="Calibri"/>
      <family val="2"/>
    </font>
    <font>
      <sz val="10"/>
      <color indexed="12"/>
      <name val="Calibri"/>
      <family val="2"/>
    </font>
    <font>
      <b/>
      <sz val="20"/>
      <name val="Calibri"/>
      <family val="2"/>
      <scheme val="minor"/>
    </font>
    <font>
      <b/>
      <sz val="20"/>
      <name val="Calibri"/>
      <family val="2"/>
    </font>
    <font>
      <b/>
      <sz val="20"/>
      <name val="宋体"/>
      <charset val="134"/>
    </font>
    <font>
      <sz val="10"/>
      <name val="Cambria"/>
      <family val="1"/>
    </font>
    <font>
      <sz val="10"/>
      <color theme="1"/>
      <name val="Calibri"/>
      <family val="2"/>
    </font>
    <font>
      <b/>
      <sz val="10"/>
      <color theme="1"/>
      <name val="Calibri"/>
      <family val="2"/>
      <scheme val="minor"/>
    </font>
    <font>
      <sz val="10"/>
      <color rgb="FF000000"/>
      <name val="Segoe UI"/>
      <family val="2"/>
    </font>
    <font>
      <sz val="11"/>
      <name val="Calibri"/>
      <family val="2"/>
      <scheme val="minor"/>
    </font>
    <font>
      <b/>
      <sz val="10"/>
      <color theme="0"/>
      <name val="Cambria"/>
      <family val="1"/>
    </font>
    <font>
      <sz val="10"/>
      <color theme="0"/>
      <name val="Cambria"/>
      <family val="1"/>
    </font>
    <font>
      <b/>
      <sz val="10"/>
      <color theme="0"/>
      <name val="Calibri"/>
      <family val="2"/>
    </font>
    <font>
      <sz val="10"/>
      <color theme="0"/>
      <name val="Calibri"/>
      <family val="2"/>
    </font>
    <font>
      <b/>
      <sz val="10"/>
      <color theme="0"/>
      <name val="Calibri"/>
      <family val="2"/>
      <scheme val="minor"/>
    </font>
    <font>
      <b/>
      <sz val="12"/>
      <name val="Times New Roman"/>
      <family val="1"/>
    </font>
    <font>
      <b/>
      <sz val="10"/>
      <color rgb="FFFFFF00"/>
      <name val="Calibri"/>
      <family val="2"/>
      <scheme val="minor"/>
    </font>
    <font>
      <sz val="10"/>
      <color theme="1"/>
      <name val="Arial"/>
      <family val="2"/>
    </font>
    <font>
      <sz val="10"/>
      <color theme="0"/>
      <name val="Calibri"/>
      <family val="2"/>
      <scheme val="minor"/>
    </font>
  </fonts>
  <fills count="27">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FFFF99"/>
        <bgColor indexed="64"/>
      </patternFill>
    </fill>
    <fill>
      <patternFill patternType="solid">
        <fgColor theme="0"/>
        <bgColor indexed="2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14999847407452621"/>
        <bgColor indexed="22"/>
      </patternFill>
    </fill>
    <fill>
      <patternFill patternType="solid">
        <fgColor theme="0" tint="-0.499984740745262"/>
        <bgColor indexed="22"/>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rgb="FFFFFF00"/>
        <bgColor indexed="64"/>
      </patternFill>
    </fill>
    <fill>
      <patternFill patternType="solid">
        <fgColor indexed="41"/>
        <bgColor indexed="64"/>
      </patternFill>
    </fill>
    <fill>
      <patternFill patternType="solid">
        <fgColor indexed="1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rgb="FFFF000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rgb="FF0000FF"/>
        <bgColor indexed="64"/>
      </patternFill>
    </fill>
    <fill>
      <patternFill patternType="solid">
        <fgColor rgb="FFCCFFFF"/>
        <bgColor indexed="64"/>
      </patternFill>
    </fill>
  </fills>
  <borders count="32">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top style="hair">
        <color indexed="64"/>
      </top>
      <bottom style="hair">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top/>
      <bottom style="double">
        <color indexed="64"/>
      </bottom>
      <diagonal/>
    </border>
    <border>
      <left/>
      <right style="double">
        <color indexed="64"/>
      </right>
      <top style="double">
        <color indexed="64"/>
      </top>
      <bottom style="double">
        <color indexed="64"/>
      </bottom>
      <diagonal/>
    </border>
    <border>
      <left/>
      <right/>
      <top/>
      <bottom style="hair">
        <color indexed="64"/>
      </bottom>
      <diagonal/>
    </border>
    <border>
      <left/>
      <right/>
      <top style="thin">
        <color indexed="64"/>
      </top>
      <bottom style="double">
        <color indexed="64"/>
      </bottom>
      <diagonal/>
    </border>
    <border>
      <left/>
      <right/>
      <top style="double">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right/>
      <top style="double">
        <color indexed="64"/>
      </top>
      <bottom style="thin">
        <color indexed="64"/>
      </bottom>
      <diagonal/>
    </border>
    <border>
      <left style="double">
        <color indexed="64"/>
      </left>
      <right style="double">
        <color indexed="64"/>
      </right>
      <top style="double">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double">
        <color indexed="64"/>
      </left>
      <right/>
      <top style="double">
        <color indexed="64"/>
      </top>
      <bottom/>
      <diagonal/>
    </border>
    <border>
      <left/>
      <right style="double">
        <color indexed="64"/>
      </right>
      <top style="double">
        <color indexed="64"/>
      </top>
      <bottom/>
      <diagonal/>
    </border>
  </borders>
  <cellStyleXfs count="10">
    <xf numFmtId="0" fontId="0" fillId="0" borderId="0"/>
    <xf numFmtId="0" fontId="7" fillId="0" borderId="0" applyNumberFormat="0" applyFill="0" applyBorder="0" applyAlignment="0" applyProtection="0"/>
    <xf numFmtId="0" fontId="11" fillId="0" borderId="0"/>
    <xf numFmtId="0" fontId="12" fillId="0" borderId="0"/>
    <xf numFmtId="0" fontId="13" fillId="0" borderId="0"/>
    <xf numFmtId="9" fontId="13" fillId="0" borderId="0" applyFont="0" applyFill="0" applyBorder="0" applyAlignment="0" applyProtection="0">
      <alignment vertical="center"/>
    </xf>
    <xf numFmtId="0" fontId="21" fillId="0" borderId="0"/>
    <xf numFmtId="0" fontId="22" fillId="0" borderId="0">
      <alignment vertical="center"/>
    </xf>
    <xf numFmtId="9" fontId="23" fillId="0" borderId="0" applyFont="0" applyFill="0" applyBorder="0" applyAlignment="0" applyProtection="0"/>
    <xf numFmtId="9" fontId="13" fillId="0" borderId="0" applyFont="0" applyFill="0" applyBorder="0" applyAlignment="0" applyProtection="0"/>
  </cellStyleXfs>
  <cellXfs count="745">
    <xf numFmtId="0" fontId="0" fillId="0" borderId="0" xfId="0"/>
    <xf numFmtId="0" fontId="0" fillId="0" borderId="3" xfId="0" applyBorder="1"/>
    <xf numFmtId="0" fontId="0" fillId="3" borderId="3" xfId="0" applyFill="1" applyBorder="1"/>
    <xf numFmtId="0" fontId="7" fillId="3" borderId="3" xfId="1" applyFill="1" applyBorder="1"/>
    <xf numFmtId="0" fontId="0" fillId="2" borderId="3" xfId="0" applyFill="1" applyBorder="1"/>
    <xf numFmtId="0" fontId="0" fillId="0" borderId="0" xfId="0"/>
    <xf numFmtId="0" fontId="10" fillId="0" borderId="0" xfId="0" applyFont="1" applyFill="1" applyBorder="1" applyAlignment="1">
      <alignment vertical="center"/>
    </xf>
    <xf numFmtId="0" fontId="10" fillId="0" borderId="0" xfId="0" applyFont="1" applyAlignment="1">
      <alignment vertical="center"/>
    </xf>
    <xf numFmtId="0" fontId="10" fillId="3" borderId="3" xfId="0" applyFont="1" applyFill="1" applyBorder="1" applyAlignment="1">
      <alignment vertical="center"/>
    </xf>
    <xf numFmtId="0" fontId="7" fillId="3" borderId="3" xfId="1" applyFill="1" applyBorder="1" applyAlignment="1">
      <alignment vertical="center"/>
    </xf>
    <xf numFmtId="0" fontId="6" fillId="0" borderId="3" xfId="0" applyFont="1" applyBorder="1" applyAlignment="1">
      <alignment vertical="center"/>
    </xf>
    <xf numFmtId="0" fontId="0" fillId="4" borderId="3" xfId="0" applyFill="1" applyBorder="1"/>
    <xf numFmtId="0" fontId="0" fillId="6" borderId="5" xfId="0" applyFill="1" applyBorder="1"/>
    <xf numFmtId="0" fontId="0" fillId="6" borderId="1" xfId="0" applyFill="1" applyBorder="1"/>
    <xf numFmtId="0" fontId="0" fillId="7" borderId="5" xfId="0" applyFill="1" applyBorder="1"/>
    <xf numFmtId="0" fontId="0" fillId="7" borderId="0" xfId="0" applyFill="1" applyBorder="1"/>
    <xf numFmtId="0" fontId="0" fillId="7" borderId="1" xfId="0" applyFill="1" applyBorder="1"/>
    <xf numFmtId="0" fontId="0" fillId="6" borderId="8" xfId="0" applyFill="1" applyBorder="1"/>
    <xf numFmtId="0" fontId="0" fillId="7" borderId="1" xfId="0" quotePrefix="1" applyFill="1" applyBorder="1"/>
    <xf numFmtId="0" fontId="0" fillId="6" borderId="1" xfId="0" quotePrefix="1" applyFill="1" applyBorder="1"/>
    <xf numFmtId="0" fontId="0" fillId="6" borderId="10" xfId="0" quotePrefix="1" applyFill="1" applyBorder="1"/>
    <xf numFmtId="0" fontId="4" fillId="8" borderId="3" xfId="0" applyFont="1" applyFill="1" applyBorder="1" applyAlignment="1">
      <alignment horizontal="center" vertical="center"/>
    </xf>
    <xf numFmtId="0" fontId="9" fillId="8" borderId="3" xfId="0" applyFont="1" applyFill="1" applyBorder="1" applyAlignment="1">
      <alignment horizontal="center" vertical="center"/>
    </xf>
    <xf numFmtId="0" fontId="10" fillId="6" borderId="3" xfId="0" applyFont="1" applyFill="1" applyBorder="1" applyAlignment="1">
      <alignment vertical="center"/>
    </xf>
    <xf numFmtId="0" fontId="10" fillId="4" borderId="3" xfId="0" applyFont="1" applyFill="1" applyBorder="1" applyAlignment="1">
      <alignment vertical="center"/>
    </xf>
    <xf numFmtId="0" fontId="0" fillId="3" borderId="3" xfId="0" applyFont="1" applyFill="1" applyBorder="1" applyAlignment="1">
      <alignment horizontal="center"/>
    </xf>
    <xf numFmtId="0" fontId="4" fillId="9" borderId="3" xfId="0" applyFont="1" applyFill="1" applyBorder="1" applyAlignment="1">
      <alignment horizontal="center" vertical="center"/>
    </xf>
    <xf numFmtId="0" fontId="9" fillId="9" borderId="3" xfId="0" applyFont="1" applyFill="1" applyBorder="1" applyAlignment="1">
      <alignment horizontal="center" vertical="center"/>
    </xf>
    <xf numFmtId="0" fontId="0" fillId="0" borderId="0" xfId="0"/>
    <xf numFmtId="0" fontId="0" fillId="0" borderId="0" xfId="0" applyBorder="1"/>
    <xf numFmtId="0" fontId="0" fillId="0" borderId="0" xfId="0" applyFill="1" applyBorder="1"/>
    <xf numFmtId="0" fontId="0" fillId="0" borderId="0" xfId="0" applyFill="1"/>
    <xf numFmtId="0" fontId="0" fillId="0" borderId="5" xfId="0" applyFill="1" applyBorder="1"/>
    <xf numFmtId="0" fontId="0" fillId="0" borderId="8" xfId="0" applyFill="1" applyBorder="1"/>
    <xf numFmtId="0" fontId="0" fillId="0" borderId="9" xfId="0" applyFill="1" applyBorder="1"/>
    <xf numFmtId="0" fontId="0" fillId="0" borderId="1" xfId="0" applyFill="1" applyBorder="1"/>
    <xf numFmtId="0" fontId="0" fillId="0" borderId="1" xfId="0" applyBorder="1"/>
    <xf numFmtId="0" fontId="0" fillId="0" borderId="10" xfId="0" applyBorder="1"/>
    <xf numFmtId="0" fontId="0" fillId="0" borderId="5" xfId="0" applyBorder="1"/>
    <xf numFmtId="0" fontId="0" fillId="10" borderId="0" xfId="0" applyFill="1"/>
    <xf numFmtId="0" fontId="0" fillId="10" borderId="5" xfId="0" applyFill="1" applyBorder="1"/>
    <xf numFmtId="0" fontId="0" fillId="10" borderId="0" xfId="0" applyFill="1" applyBorder="1"/>
    <xf numFmtId="0" fontId="0" fillId="10" borderId="1" xfId="0" applyFill="1" applyBorder="1"/>
    <xf numFmtId="0" fontId="0" fillId="11" borderId="0" xfId="0" applyFill="1"/>
    <xf numFmtId="0" fontId="0" fillId="11" borderId="5" xfId="0" applyFill="1" applyBorder="1"/>
    <xf numFmtId="0" fontId="0" fillId="11" borderId="0" xfId="0" applyFill="1" applyBorder="1"/>
    <xf numFmtId="0" fontId="0" fillId="11" borderId="1" xfId="0" applyFill="1" applyBorder="1"/>
    <xf numFmtId="0" fontId="0" fillId="10" borderId="2" xfId="0" applyFill="1" applyBorder="1"/>
    <xf numFmtId="0" fontId="0" fillId="7" borderId="2" xfId="0" quotePrefix="1" applyFill="1" applyBorder="1"/>
    <xf numFmtId="0" fontId="0" fillId="7" borderId="2" xfId="0" applyFill="1" applyBorder="1"/>
    <xf numFmtId="0" fontId="0" fillId="6" borderId="2" xfId="0" applyFill="1" applyBorder="1"/>
    <xf numFmtId="0" fontId="0" fillId="6" borderId="12" xfId="0" quotePrefix="1" applyFill="1" applyBorder="1"/>
    <xf numFmtId="0" fontId="0" fillId="11" borderId="2" xfId="0" applyFill="1" applyBorder="1"/>
    <xf numFmtId="0" fontId="0" fillId="0" borderId="10" xfId="0" applyFill="1" applyBorder="1"/>
    <xf numFmtId="0" fontId="9" fillId="5" borderId="3" xfId="0" applyFont="1" applyFill="1" applyBorder="1" applyAlignment="1">
      <alignment horizontal="center" vertical="center"/>
    </xf>
    <xf numFmtId="0" fontId="8" fillId="0" borderId="0" xfId="4" applyFont="1" applyProtection="1">
      <protection hidden="1"/>
    </xf>
    <xf numFmtId="0" fontId="15" fillId="0" borderId="0" xfId="4" applyFont="1" applyAlignment="1" applyProtection="1">
      <alignment horizontal="center" vertical="center"/>
      <protection hidden="1"/>
    </xf>
    <xf numFmtId="0" fontId="15" fillId="0" borderId="0" xfId="4" applyFont="1" applyFill="1" applyAlignment="1" applyProtection="1">
      <alignment horizontal="left" vertical="center"/>
      <protection hidden="1"/>
    </xf>
    <xf numFmtId="0" fontId="8" fillId="0" borderId="0" xfId="4" applyFont="1" applyAlignment="1" applyProtection="1">
      <alignment vertical="center"/>
      <protection hidden="1"/>
    </xf>
    <xf numFmtId="49" fontId="8" fillId="0" borderId="6" xfId="4" applyNumberFormat="1" applyFont="1" applyBorder="1" applyAlignment="1" applyProtection="1">
      <alignment vertical="center"/>
      <protection locked="0"/>
    </xf>
    <xf numFmtId="0" fontId="8" fillId="0" borderId="6" xfId="4" applyFont="1" applyBorder="1" applyAlignment="1" applyProtection="1">
      <alignment vertical="center"/>
      <protection locked="0"/>
    </xf>
    <xf numFmtId="0" fontId="8" fillId="0" borderId="0" xfId="4" applyFont="1" applyAlignment="1" applyProtection="1">
      <alignment horizontal="center" vertical="center"/>
      <protection hidden="1"/>
    </xf>
    <xf numFmtId="0" fontId="15" fillId="0" borderId="0" xfId="4" applyFont="1" applyFill="1" applyBorder="1" applyAlignment="1" applyProtection="1">
      <alignment vertical="center"/>
      <protection hidden="1"/>
    </xf>
    <xf numFmtId="0" fontId="8" fillId="0" borderId="0" xfId="4" applyFont="1" applyBorder="1" applyAlignment="1" applyProtection="1">
      <alignment vertical="center"/>
      <protection hidden="1"/>
    </xf>
    <xf numFmtId="0" fontId="17" fillId="0" borderId="0" xfId="4" applyFont="1" applyBorder="1" applyAlignment="1" applyProtection="1">
      <alignment horizontal="left" vertical="center"/>
      <protection hidden="1"/>
    </xf>
    <xf numFmtId="0" fontId="20" fillId="0" borderId="0" xfId="4" applyFont="1" applyProtection="1">
      <protection hidden="1"/>
    </xf>
    <xf numFmtId="0" fontId="15" fillId="0" borderId="0" xfId="4" applyFont="1" applyBorder="1" applyAlignment="1" applyProtection="1">
      <alignment vertical="center" wrapText="1"/>
      <protection hidden="1"/>
    </xf>
    <xf numFmtId="0" fontId="15" fillId="0" borderId="0" xfId="4" applyFont="1" applyFill="1" applyAlignment="1" applyProtection="1">
      <alignment horizontal="center" vertical="center"/>
      <protection hidden="1"/>
    </xf>
    <xf numFmtId="0" fontId="15" fillId="0" borderId="0" xfId="4" applyFont="1" applyFill="1" applyAlignment="1" applyProtection="1">
      <alignment horizontal="right" vertical="center"/>
      <protection hidden="1"/>
    </xf>
    <xf numFmtId="14" fontId="8" fillId="0" borderId="0" xfId="4" applyNumberFormat="1" applyFont="1" applyFill="1" applyAlignment="1" applyProtection="1">
      <alignment horizontal="center" vertical="center"/>
      <protection locked="0"/>
    </xf>
    <xf numFmtId="0" fontId="8" fillId="0" borderId="6" xfId="4" applyFont="1" applyFill="1" applyBorder="1" applyAlignment="1" applyProtection="1">
      <alignment horizontal="center" vertical="center"/>
      <protection locked="0"/>
    </xf>
    <xf numFmtId="0" fontId="15" fillId="0" borderId="0" xfId="4" applyFont="1" applyFill="1" applyBorder="1" applyAlignment="1" applyProtection="1">
      <alignment horizontal="right" vertical="center"/>
      <protection hidden="1"/>
    </xf>
    <xf numFmtId="0" fontId="8" fillId="0" borderId="0" xfId="4" applyFont="1" applyFill="1" applyBorder="1" applyAlignment="1" applyProtection="1">
      <alignment horizontal="center" vertical="center"/>
      <protection hidden="1"/>
    </xf>
    <xf numFmtId="0" fontId="8" fillId="0" borderId="0" xfId="4" applyFont="1" applyFill="1" applyAlignment="1" applyProtection="1">
      <alignment vertical="center"/>
      <protection hidden="1"/>
    </xf>
    <xf numFmtId="0" fontId="17" fillId="0" borderId="0" xfId="4" applyFont="1" applyFill="1" applyProtection="1">
      <protection hidden="1"/>
    </xf>
    <xf numFmtId="0" fontId="17" fillId="0" borderId="0" xfId="4" applyFont="1" applyFill="1" applyBorder="1" applyAlignment="1" applyProtection="1">
      <alignment horizontal="left" vertical="center"/>
      <protection hidden="1"/>
    </xf>
    <xf numFmtId="0" fontId="17" fillId="0" borderId="0" xfId="5" applyNumberFormat="1" applyFont="1" applyFill="1" applyBorder="1" applyAlignment="1" applyProtection="1">
      <alignment horizontal="center" vertical="center"/>
      <protection locked="0"/>
    </xf>
    <xf numFmtId="0" fontId="8" fillId="0" borderId="0" xfId="4" applyFont="1" applyFill="1" applyBorder="1" applyAlignment="1" applyProtection="1">
      <alignment vertical="center"/>
      <protection hidden="1"/>
    </xf>
    <xf numFmtId="0" fontId="15" fillId="0" borderId="0" xfId="4" applyFont="1" applyFill="1" applyBorder="1" applyAlignment="1" applyProtection="1">
      <alignment vertical="center" wrapText="1"/>
      <protection hidden="1"/>
    </xf>
    <xf numFmtId="2" fontId="15" fillId="0" borderId="0" xfId="4" applyNumberFormat="1" applyFont="1" applyFill="1" applyBorder="1" applyAlignment="1" applyProtection="1">
      <alignment horizontal="center" vertical="center"/>
    </xf>
    <xf numFmtId="164" fontId="8" fillId="0" borderId="0" xfId="4" applyNumberFormat="1" applyFont="1" applyFill="1" applyBorder="1" applyAlignment="1" applyProtection="1">
      <alignment horizontal="center" vertical="center"/>
      <protection hidden="1"/>
    </xf>
    <xf numFmtId="164" fontId="17" fillId="0" borderId="0" xfId="4" applyNumberFormat="1" applyFont="1" applyFill="1" applyBorder="1" applyAlignment="1" applyProtection="1">
      <alignment horizontal="center" vertical="center"/>
      <protection hidden="1"/>
    </xf>
    <xf numFmtId="164" fontId="15" fillId="0" borderId="0" xfId="4" applyNumberFormat="1" applyFont="1" applyFill="1" applyBorder="1" applyAlignment="1" applyProtection="1">
      <alignment horizontal="center" vertical="center" wrapText="1"/>
      <protection hidden="1"/>
    </xf>
    <xf numFmtId="0" fontId="5" fillId="0" borderId="13" xfId="0" applyFont="1" applyFill="1" applyBorder="1" applyAlignment="1" applyProtection="1">
      <protection locked="0"/>
    </xf>
    <xf numFmtId="0" fontId="18" fillId="12" borderId="0" xfId="4" applyFont="1" applyFill="1" applyBorder="1" applyAlignment="1" applyProtection="1">
      <alignment vertical="center"/>
      <protection hidden="1"/>
    </xf>
    <xf numFmtId="0" fontId="15" fillId="12" borderId="0" xfId="4" applyFont="1" applyFill="1" applyBorder="1" applyAlignment="1" applyProtection="1">
      <alignment vertical="center"/>
      <protection hidden="1"/>
    </xf>
    <xf numFmtId="0" fontId="0" fillId="0" borderId="12" xfId="0" applyBorder="1" applyAlignment="1">
      <alignment horizontal="center" vertical="center"/>
    </xf>
    <xf numFmtId="0" fontId="0" fillId="0" borderId="0" xfId="0" applyAlignment="1">
      <alignment horizontal="center" vertical="center"/>
    </xf>
    <xf numFmtId="0" fontId="0" fillId="6" borderId="3" xfId="0" applyFill="1" applyBorder="1" applyAlignment="1">
      <alignment horizontal="left" vertical="center"/>
    </xf>
    <xf numFmtId="0" fontId="0" fillId="6" borderId="3" xfId="0" applyFill="1" applyBorder="1" applyAlignment="1">
      <alignment horizontal="center" vertical="center"/>
    </xf>
    <xf numFmtId="0" fontId="0" fillId="3" borderId="2" xfId="0" applyFill="1" applyBorder="1"/>
    <xf numFmtId="0" fontId="14" fillId="0" borderId="0" xfId="4" applyFont="1" applyAlignment="1" applyProtection="1">
      <alignment vertical="center" wrapText="1"/>
      <protection locked="0"/>
    </xf>
    <xf numFmtId="0" fontId="14" fillId="0" borderId="0" xfId="4" applyFont="1" applyAlignment="1" applyProtection="1">
      <alignment vertical="center"/>
      <protection locked="0"/>
    </xf>
    <xf numFmtId="0" fontId="8" fillId="13" borderId="0" xfId="4" applyFont="1" applyFill="1" applyAlignment="1" applyProtection="1">
      <alignment horizontal="center" vertical="center"/>
      <protection locked="0"/>
    </xf>
    <xf numFmtId="0" fontId="0" fillId="0" borderId="0" xfId="0" applyAlignment="1"/>
    <xf numFmtId="0" fontId="25" fillId="0" borderId="0" xfId="0" applyFont="1" applyAlignment="1" applyProtection="1">
      <alignment horizontal="center" vertical="center"/>
      <protection hidden="1"/>
    </xf>
    <xf numFmtId="0" fontId="25" fillId="0" borderId="0" xfId="0" applyFont="1" applyProtection="1">
      <protection hidden="1"/>
    </xf>
    <xf numFmtId="0" fontId="27" fillId="0" borderId="0" xfId="0" applyFont="1"/>
    <xf numFmtId="0" fontId="25" fillId="0" borderId="0" xfId="0" applyFont="1"/>
    <xf numFmtId="0" fontId="27" fillId="0" borderId="0" xfId="0" applyFont="1" applyProtection="1">
      <protection locked="0"/>
    </xf>
    <xf numFmtId="0" fontId="0" fillId="0" borderId="3" xfId="0" applyBorder="1" applyAlignment="1">
      <alignment horizontal="center" vertical="center"/>
    </xf>
    <xf numFmtId="0" fontId="0" fillId="18" borderId="3" xfId="0" applyFill="1" applyBorder="1"/>
    <xf numFmtId="0" fontId="31" fillId="0" borderId="0" xfId="0" applyFont="1" applyAlignment="1" applyProtection="1">
      <alignment vertical="center" wrapText="1"/>
      <protection locked="0"/>
    </xf>
    <xf numFmtId="0" fontId="31" fillId="0" borderId="0" xfId="0" applyFont="1" applyAlignment="1" applyProtection="1">
      <alignment vertical="center"/>
      <protection locked="0"/>
    </xf>
    <xf numFmtId="0" fontId="32" fillId="0" borderId="0" xfId="0" applyFont="1" applyAlignment="1" applyProtection="1">
      <alignment vertical="center"/>
      <protection hidden="1"/>
    </xf>
    <xf numFmtId="0" fontId="33" fillId="0" borderId="0" xfId="0" applyFont="1" applyAlignment="1" applyProtection="1">
      <alignment vertical="center"/>
      <protection hidden="1"/>
    </xf>
    <xf numFmtId="0" fontId="34" fillId="0" borderId="0" xfId="0" applyFont="1" applyAlignment="1" applyProtection="1">
      <alignment horizontal="center"/>
      <protection hidden="1"/>
    </xf>
    <xf numFmtId="0" fontId="34" fillId="0" borderId="0" xfId="0" applyFont="1" applyAlignment="1">
      <alignment horizontal="center"/>
    </xf>
    <xf numFmtId="14" fontId="35" fillId="0" borderId="0" xfId="0" applyNumberFormat="1" applyFont="1" applyAlignment="1" applyProtection="1">
      <alignment horizontal="center" vertical="center"/>
      <protection locked="0"/>
    </xf>
    <xf numFmtId="0" fontId="35" fillId="0" borderId="6" xfId="0" applyFont="1" applyFill="1" applyBorder="1" applyAlignment="1" applyProtection="1">
      <alignment horizontal="center" vertical="center"/>
      <protection locked="0"/>
    </xf>
    <xf numFmtId="0" fontId="33" fillId="0" borderId="0" xfId="0" applyFont="1" applyBorder="1" applyAlignment="1" applyProtection="1">
      <alignment vertical="center"/>
      <protection hidden="1"/>
    </xf>
    <xf numFmtId="0" fontId="33" fillId="0" borderId="11" xfId="0" applyFont="1" applyBorder="1" applyAlignment="1" applyProtection="1">
      <alignment horizontal="right" vertical="center"/>
      <protection hidden="1"/>
    </xf>
    <xf numFmtId="0" fontId="36" fillId="0" borderId="0" xfId="0" applyFont="1"/>
    <xf numFmtId="0" fontId="34" fillId="0" borderId="0" xfId="0" applyFont="1" applyProtection="1">
      <protection hidden="1"/>
    </xf>
    <xf numFmtId="0" fontId="37" fillId="0" borderId="0" xfId="0" applyFont="1" applyBorder="1" applyAlignment="1" applyProtection="1">
      <alignment horizontal="center" vertical="center"/>
      <protection hidden="1"/>
    </xf>
    <xf numFmtId="0" fontId="40" fillId="0" borderId="6" xfId="0" applyNumberFormat="1" applyFont="1" applyBorder="1" applyAlignment="1" applyProtection="1">
      <alignment vertical="center"/>
      <protection locked="0"/>
    </xf>
    <xf numFmtId="0" fontId="40" fillId="0" borderId="7" xfId="0" applyNumberFormat="1" applyFont="1" applyBorder="1" applyAlignment="1" applyProtection="1">
      <alignment vertical="center"/>
      <protection locked="0"/>
    </xf>
    <xf numFmtId="0" fontId="40" fillId="0" borderId="4" xfId="0" applyNumberFormat="1" applyFont="1" applyBorder="1" applyAlignment="1" applyProtection="1">
      <alignment vertical="center"/>
      <protection locked="0"/>
    </xf>
    <xf numFmtId="0" fontId="35" fillId="14" borderId="3" xfId="0" applyFont="1" applyFill="1" applyBorder="1" applyAlignment="1" applyProtection="1">
      <alignment horizontal="center" vertical="center"/>
      <protection hidden="1"/>
    </xf>
    <xf numFmtId="0" fontId="35" fillId="14" borderId="3" xfId="0" applyFont="1" applyFill="1" applyBorder="1" applyAlignment="1" applyProtection="1">
      <alignment horizontal="center" vertical="center" wrapText="1"/>
      <protection hidden="1"/>
    </xf>
    <xf numFmtId="0" fontId="41" fillId="0" borderId="0" xfId="0" applyFont="1" applyAlignment="1">
      <alignment horizontal="right" vertical="center" indent="1"/>
    </xf>
    <xf numFmtId="0" fontId="35" fillId="0" borderId="3" xfId="0" applyFont="1" applyFill="1" applyBorder="1" applyAlignment="1" applyProtection="1">
      <alignment horizontal="center" vertical="center"/>
      <protection locked="0"/>
    </xf>
    <xf numFmtId="0" fontId="43" fillId="0" borderId="4" xfId="0" applyFont="1" applyFill="1" applyBorder="1" applyAlignment="1" applyProtection="1">
      <alignment horizontal="center" vertical="center"/>
      <protection locked="0"/>
    </xf>
    <xf numFmtId="0" fontId="43" fillId="0" borderId="6" xfId="0" applyFont="1" applyFill="1" applyBorder="1" applyAlignment="1" applyProtection="1">
      <alignment horizontal="center" vertical="center"/>
      <protection locked="0"/>
    </xf>
    <xf numFmtId="0" fontId="38" fillId="0" borderId="6" xfId="0" applyFont="1" applyFill="1" applyBorder="1" applyAlignment="1" applyProtection="1">
      <alignment horizontal="right" vertical="center"/>
      <protection hidden="1"/>
    </xf>
    <xf numFmtId="0" fontId="38" fillId="0" borderId="7" xfId="0" applyFont="1" applyFill="1" applyBorder="1" applyAlignment="1" applyProtection="1">
      <alignment horizontal="right" vertical="center"/>
      <protection hidden="1"/>
    </xf>
    <xf numFmtId="0" fontId="44" fillId="0" borderId="6" xfId="0" applyNumberFormat="1" applyFont="1" applyFill="1" applyBorder="1" applyAlignment="1" applyProtection="1">
      <alignment horizontal="center" vertical="center"/>
      <protection hidden="1"/>
    </xf>
    <xf numFmtId="166" fontId="45" fillId="0" borderId="6" xfId="0" applyNumberFormat="1" applyFont="1" applyFill="1" applyBorder="1" applyAlignment="1" applyProtection="1">
      <alignment horizontal="center" vertical="center"/>
      <protection hidden="1"/>
    </xf>
    <xf numFmtId="0" fontId="34" fillId="0" borderId="4" xfId="0" applyFont="1" applyFill="1" applyBorder="1" applyAlignment="1" applyProtection="1">
      <alignment horizontal="right" vertical="center" wrapText="1"/>
      <protection hidden="1"/>
    </xf>
    <xf numFmtId="0" fontId="46" fillId="0" borderId="6" xfId="0" applyFont="1" applyFill="1" applyBorder="1" applyAlignment="1" applyProtection="1">
      <alignment horizontal="right" vertical="center" wrapText="1"/>
      <protection hidden="1"/>
    </xf>
    <xf numFmtId="0" fontId="46" fillId="0" borderId="7" xfId="0" applyFont="1" applyFill="1" applyBorder="1" applyAlignment="1" applyProtection="1">
      <alignment horizontal="right" vertical="center" wrapText="1"/>
      <protection hidden="1"/>
    </xf>
    <xf numFmtId="0" fontId="46" fillId="0" borderId="4" xfId="0" applyFont="1" applyFill="1" applyBorder="1" applyAlignment="1" applyProtection="1">
      <alignment horizontal="right" vertical="center" wrapText="1"/>
      <protection hidden="1"/>
    </xf>
    <xf numFmtId="0" fontId="47" fillId="0" borderId="12" xfId="0" applyFont="1" applyBorder="1" applyAlignment="1" applyProtection="1">
      <alignment horizontal="left" vertical="center"/>
      <protection locked="0"/>
    </xf>
    <xf numFmtId="0" fontId="48" fillId="14" borderId="3" xfId="0" applyFont="1" applyFill="1" applyBorder="1" applyAlignment="1" applyProtection="1">
      <alignment horizontal="center" vertical="center" wrapText="1"/>
      <protection hidden="1"/>
    </xf>
    <xf numFmtId="0" fontId="48" fillId="14" borderId="3" xfId="0" applyFont="1" applyFill="1" applyBorder="1" applyAlignment="1" applyProtection="1">
      <alignment horizontal="left" vertical="center"/>
      <protection hidden="1"/>
    </xf>
    <xf numFmtId="0" fontId="48" fillId="14" borderId="3" xfId="0" applyFont="1" applyFill="1" applyBorder="1" applyAlignment="1" applyProtection="1">
      <alignment horizontal="center" vertical="center"/>
      <protection hidden="1"/>
    </xf>
    <xf numFmtId="0" fontId="48" fillId="0" borderId="3" xfId="0" applyFont="1" applyBorder="1" applyAlignment="1" applyProtection="1">
      <alignment horizontal="center" vertical="center"/>
      <protection locked="0"/>
    </xf>
    <xf numFmtId="0" fontId="48" fillId="0" borderId="3" xfId="0" applyFont="1" applyFill="1" applyBorder="1" applyAlignment="1" applyProtection="1">
      <alignment horizontal="center" vertical="center"/>
      <protection locked="0"/>
    </xf>
    <xf numFmtId="0" fontId="0" fillId="0" borderId="3" xfId="0" applyBorder="1" applyAlignment="1">
      <alignment wrapText="1"/>
    </xf>
    <xf numFmtId="0" fontId="26" fillId="0" borderId="0" xfId="0" applyFont="1" applyAlignment="1" applyProtection="1">
      <alignment horizontal="center"/>
      <protection hidden="1"/>
    </xf>
    <xf numFmtId="0" fontId="27" fillId="0" borderId="0" xfId="0" applyFont="1" applyProtection="1">
      <protection hidden="1"/>
    </xf>
    <xf numFmtId="0" fontId="27" fillId="0" borderId="16" xfId="0" applyFont="1" applyBorder="1" applyAlignment="1" applyProtection="1">
      <alignment vertical="center"/>
      <protection locked="0"/>
    </xf>
    <xf numFmtId="0" fontId="27" fillId="0" borderId="0" xfId="0" applyFont="1" applyBorder="1" applyAlignment="1" applyProtection="1">
      <alignment vertical="center"/>
      <protection locked="0"/>
    </xf>
    <xf numFmtId="0" fontId="27" fillId="0" borderId="0" xfId="0" applyFont="1" applyAlignment="1" applyProtection="1">
      <alignment vertical="center"/>
      <protection locked="0"/>
    </xf>
    <xf numFmtId="169" fontId="25" fillId="0" borderId="0" xfId="0" applyNumberFormat="1" applyFont="1" applyProtection="1">
      <protection hidden="1"/>
    </xf>
    <xf numFmtId="177" fontId="27" fillId="0" borderId="0" xfId="0" applyNumberFormat="1" applyFont="1" applyFill="1" applyBorder="1" applyAlignment="1" applyProtection="1">
      <alignment horizontal="center" vertical="center"/>
      <protection hidden="1"/>
    </xf>
    <xf numFmtId="0" fontId="25" fillId="0" borderId="0" xfId="0" applyFont="1" applyAlignment="1" applyProtection="1">
      <alignment horizontal="left"/>
      <protection hidden="1"/>
    </xf>
    <xf numFmtId="9" fontId="27" fillId="0" borderId="0" xfId="8" applyFont="1" applyAlignment="1" applyProtection="1">
      <alignment horizontal="center" vertical="center"/>
      <protection locked="0"/>
    </xf>
    <xf numFmtId="0" fontId="52" fillId="0" borderId="0" xfId="0" applyFont="1" applyProtection="1">
      <protection hidden="1"/>
    </xf>
    <xf numFmtId="176" fontId="27" fillId="0" borderId="0" xfId="0" applyNumberFormat="1" applyFont="1" applyAlignment="1" applyProtection="1">
      <alignment horizontal="center" vertical="center"/>
      <protection locked="0"/>
    </xf>
    <xf numFmtId="176" fontId="25" fillId="0" borderId="0" xfId="0" applyNumberFormat="1" applyFont="1" applyProtection="1">
      <protection hidden="1"/>
    </xf>
    <xf numFmtId="9" fontId="25" fillId="0" borderId="0" xfId="8" applyFont="1" applyAlignment="1" applyProtection="1">
      <alignment horizontal="center" vertical="center"/>
      <protection hidden="1"/>
    </xf>
    <xf numFmtId="174" fontId="53" fillId="0" borderId="0" xfId="0" applyNumberFormat="1" applyFont="1" applyAlignment="1" applyProtection="1">
      <alignment horizontal="center" vertical="center"/>
      <protection hidden="1"/>
    </xf>
    <xf numFmtId="174" fontId="27" fillId="0" borderId="0" xfId="0" applyNumberFormat="1" applyFont="1" applyAlignment="1" applyProtection="1">
      <alignment horizontal="center" vertical="center"/>
      <protection locked="0"/>
    </xf>
    <xf numFmtId="169" fontId="25" fillId="0" borderId="0" xfId="0" applyNumberFormat="1" applyFont="1" applyAlignment="1" applyProtection="1">
      <alignment horizontal="center" vertical="center"/>
      <protection hidden="1"/>
    </xf>
    <xf numFmtId="176" fontId="25" fillId="0" borderId="0" xfId="8" applyNumberFormat="1" applyFont="1" applyAlignment="1" applyProtection="1">
      <alignment horizontal="center" vertical="center"/>
      <protection hidden="1"/>
    </xf>
    <xf numFmtId="0" fontId="25" fillId="0" borderId="0" xfId="0" applyFont="1" applyProtection="1">
      <protection locked="0"/>
    </xf>
    <xf numFmtId="0" fontId="27" fillId="0" borderId="0" xfId="0" applyFont="1" applyAlignment="1" applyProtection="1">
      <alignment horizontal="center" vertical="center"/>
      <protection hidden="1"/>
    </xf>
    <xf numFmtId="176" fontId="25" fillId="0" borderId="0" xfId="0" applyNumberFormat="1" applyFont="1" applyProtection="1">
      <protection locked="0"/>
    </xf>
    <xf numFmtId="0" fontId="27" fillId="0" borderId="0" xfId="0" applyFont="1" applyFill="1" applyProtection="1">
      <protection hidden="1"/>
    </xf>
    <xf numFmtId="0" fontId="25" fillId="0" borderId="0" xfId="0" applyFont="1" applyFill="1" applyAlignment="1" applyProtection="1">
      <alignment horizontal="left"/>
      <protection hidden="1"/>
    </xf>
    <xf numFmtId="0" fontId="25" fillId="0" borderId="0" xfId="0" applyFont="1" applyFill="1" applyProtection="1">
      <protection locked="0"/>
    </xf>
    <xf numFmtId="0" fontId="25" fillId="0" borderId="0" xfId="0" applyFont="1" applyFill="1" applyProtection="1">
      <protection hidden="1"/>
    </xf>
    <xf numFmtId="0" fontId="27" fillId="0" borderId="0" xfId="0" applyFont="1" applyFill="1" applyProtection="1">
      <protection locked="0"/>
    </xf>
    <xf numFmtId="176" fontId="54" fillId="0" borderId="0" xfId="0" applyNumberFormat="1" applyFont="1" applyFill="1" applyAlignment="1" applyProtection="1">
      <alignment horizontal="center" vertical="center"/>
      <protection locked="0"/>
    </xf>
    <xf numFmtId="181" fontId="55" fillId="0" borderId="0" xfId="0" applyNumberFormat="1" applyFont="1" applyFill="1" applyAlignment="1">
      <alignment horizontal="center" vertical="center" wrapText="1"/>
    </xf>
    <xf numFmtId="181" fontId="56" fillId="0" borderId="0" xfId="0" applyNumberFormat="1" applyFont="1" applyFill="1" applyAlignment="1">
      <alignment horizontal="center" vertical="center" wrapText="1"/>
    </xf>
    <xf numFmtId="0" fontId="27" fillId="0" borderId="0" xfId="0" applyFont="1" applyFill="1" applyAlignment="1">
      <alignment horizontal="center" wrapText="1"/>
    </xf>
    <xf numFmtId="0" fontId="27" fillId="0" borderId="0" xfId="0" applyFont="1" applyBorder="1" applyAlignment="1" applyProtection="1">
      <alignment horizontal="center" vertical="center"/>
      <protection locked="0"/>
    </xf>
    <xf numFmtId="0" fontId="27" fillId="0" borderId="0" xfId="0" applyFont="1" applyFill="1" applyBorder="1" applyAlignment="1" applyProtection="1">
      <alignment horizontal="center" vertical="center"/>
      <protection locked="0"/>
    </xf>
    <xf numFmtId="181" fontId="55" fillId="0" borderId="0" xfId="0" applyNumberFormat="1" applyFont="1" applyAlignment="1">
      <alignment horizontal="center" vertical="center"/>
    </xf>
    <xf numFmtId="9" fontId="27" fillId="0" borderId="0" xfId="9" applyNumberFormat="1" applyFont="1" applyFill="1" applyBorder="1" applyAlignment="1" applyProtection="1">
      <alignment horizontal="center" vertical="center"/>
      <protection locked="0"/>
    </xf>
    <xf numFmtId="181" fontId="57" fillId="0" borderId="0" xfId="0" applyNumberFormat="1" applyFont="1" applyAlignment="1">
      <alignment horizontal="center" vertical="center"/>
    </xf>
    <xf numFmtId="0" fontId="27" fillId="0" borderId="0" xfId="0" applyFont="1" applyAlignment="1" applyProtection="1">
      <alignment horizontal="center" vertical="center"/>
      <protection locked="0"/>
    </xf>
    <xf numFmtId="9" fontId="27" fillId="0" borderId="0" xfId="0" applyNumberFormat="1" applyFont="1" applyAlignment="1" applyProtection="1">
      <alignment horizontal="center" vertical="center"/>
      <protection locked="0"/>
    </xf>
    <xf numFmtId="175" fontId="58" fillId="0" borderId="0" xfId="0" applyNumberFormat="1" applyFont="1" applyFill="1" applyBorder="1" applyAlignment="1" applyProtection="1">
      <alignment horizontal="center" vertical="center"/>
      <protection hidden="1"/>
    </xf>
    <xf numFmtId="167" fontId="59" fillId="0" borderId="0" xfId="0" applyNumberFormat="1" applyFont="1" applyAlignment="1" applyProtection="1">
      <alignment horizontal="center" vertical="center"/>
      <protection locked="0"/>
    </xf>
    <xf numFmtId="167" fontId="27" fillId="0" borderId="0" xfId="0" applyNumberFormat="1" applyFont="1" applyAlignment="1" applyProtection="1">
      <alignment horizontal="center" vertical="center"/>
      <protection locked="0"/>
    </xf>
    <xf numFmtId="9" fontId="59" fillId="0" borderId="0" xfId="0" applyNumberFormat="1" applyFont="1" applyAlignment="1" applyProtection="1">
      <alignment horizontal="center" vertical="center"/>
      <protection locked="0"/>
    </xf>
    <xf numFmtId="198" fontId="60" fillId="0" borderId="0" xfId="0" applyNumberFormat="1" applyFont="1" applyBorder="1" applyAlignment="1" applyProtection="1">
      <alignment horizontal="center" vertical="center"/>
      <protection hidden="1"/>
    </xf>
    <xf numFmtId="9" fontId="27" fillId="0" borderId="0" xfId="8" applyNumberFormat="1" applyFont="1" applyBorder="1" applyAlignment="1" applyProtection="1">
      <alignment horizontal="center" vertical="center"/>
      <protection locked="0"/>
    </xf>
    <xf numFmtId="177" fontId="61" fillId="0" borderId="0" xfId="0" applyNumberFormat="1" applyFont="1" applyFill="1" applyBorder="1" applyAlignment="1" applyProtection="1">
      <alignment horizontal="center" vertical="center"/>
      <protection locked="0"/>
    </xf>
    <xf numFmtId="187" fontId="62" fillId="0" borderId="0" xfId="0" applyNumberFormat="1" applyFont="1" applyBorder="1" applyAlignment="1" applyProtection="1">
      <alignment horizontal="center" vertical="center"/>
    </xf>
    <xf numFmtId="188" fontId="62" fillId="0" borderId="0" xfId="0" applyNumberFormat="1" applyFont="1" applyBorder="1" applyAlignment="1" applyProtection="1">
      <alignment horizontal="center" vertical="center"/>
    </xf>
    <xf numFmtId="0" fontId="28" fillId="0" borderId="0" xfId="0" applyFont="1" applyAlignment="1" applyProtection="1">
      <alignment vertical="center"/>
      <protection locked="0"/>
    </xf>
    <xf numFmtId="0" fontId="28" fillId="0" borderId="0" xfId="0" applyFont="1" applyProtection="1">
      <protection hidden="1"/>
    </xf>
    <xf numFmtId="0" fontId="23" fillId="0" borderId="0" xfId="0" applyFont="1"/>
    <xf numFmtId="0" fontId="4" fillId="0" borderId="0" xfId="0" applyFont="1" applyAlignment="1" applyProtection="1">
      <alignment horizontal="right" vertical="center"/>
      <protection hidden="1"/>
    </xf>
    <xf numFmtId="0" fontId="4" fillId="0" borderId="0" xfId="0" applyFont="1" applyBorder="1" applyAlignment="1" applyProtection="1">
      <alignment horizontal="right" vertical="center"/>
      <protection hidden="1"/>
    </xf>
    <xf numFmtId="0" fontId="15" fillId="0" borderId="0" xfId="0" applyFont="1" applyBorder="1" applyAlignment="1" applyProtection="1">
      <alignment horizontal="left" vertical="center"/>
      <protection hidden="1"/>
    </xf>
    <xf numFmtId="0" fontId="24" fillId="0" borderId="0" xfId="0" applyFont="1" applyBorder="1" applyAlignment="1" applyProtection="1">
      <alignment horizontal="center" vertical="center"/>
      <protection hidden="1"/>
    </xf>
    <xf numFmtId="0" fontId="4" fillId="0" borderId="6" xfId="0" applyFont="1" applyFill="1" applyBorder="1" applyAlignment="1" applyProtection="1">
      <alignment horizontal="right" vertical="center" wrapText="1"/>
      <protection hidden="1"/>
    </xf>
    <xf numFmtId="0" fontId="4" fillId="0" borderId="6" xfId="0" applyFont="1" applyFill="1" applyBorder="1" applyAlignment="1" applyProtection="1">
      <alignment horizontal="right" vertical="center"/>
      <protection hidden="1"/>
    </xf>
    <xf numFmtId="0" fontId="4" fillId="0" borderId="7" xfId="0" applyFont="1" applyFill="1" applyBorder="1" applyAlignment="1" applyProtection="1">
      <alignment horizontal="right" vertical="center"/>
      <protection hidden="1"/>
    </xf>
    <xf numFmtId="0" fontId="0" fillId="0" borderId="3" xfId="0" applyFill="1" applyBorder="1" applyAlignment="1">
      <alignment wrapText="1"/>
    </xf>
    <xf numFmtId="0" fontId="0" fillId="0" borderId="5" xfId="0" applyBorder="1" applyAlignment="1"/>
    <xf numFmtId="0" fontId="5" fillId="0" borderId="18" xfId="0" applyFont="1" applyFill="1" applyBorder="1" applyAlignment="1" applyProtection="1">
      <alignment horizontal="left"/>
      <protection locked="0"/>
    </xf>
    <xf numFmtId="0" fontId="63" fillId="0" borderId="0" xfId="0" applyFont="1" applyBorder="1" applyAlignment="1" applyProtection="1">
      <alignment horizontal="right" vertical="center"/>
      <protection locked="0"/>
    </xf>
    <xf numFmtId="0" fontId="63" fillId="0" borderId="0" xfId="0" applyFont="1" applyProtection="1">
      <protection locked="0"/>
    </xf>
    <xf numFmtId="0" fontId="66" fillId="0" borderId="14" xfId="0" applyFont="1" applyFill="1" applyBorder="1" applyAlignment="1" applyProtection="1">
      <alignment vertical="center"/>
      <protection hidden="1"/>
    </xf>
    <xf numFmtId="0" fontId="63" fillId="0" borderId="0" xfId="0" applyFont="1" applyAlignment="1" applyProtection="1">
      <alignment horizontal="right" vertical="center"/>
      <protection hidden="1"/>
    </xf>
    <xf numFmtId="0" fontId="65" fillId="0" borderId="0" xfId="0" applyFont="1" applyAlignment="1" applyProtection="1">
      <alignment vertical="center"/>
      <protection locked="0"/>
    </xf>
    <xf numFmtId="0" fontId="67" fillId="0" borderId="0" xfId="0" applyFont="1"/>
    <xf numFmtId="0" fontId="67" fillId="0" borderId="0" xfId="0" applyFont="1" applyProtection="1">
      <protection hidden="1"/>
    </xf>
    <xf numFmtId="0" fontId="68" fillId="0" borderId="0" xfId="0" applyFont="1"/>
    <xf numFmtId="0" fontId="65" fillId="0" borderId="0" xfId="0" applyFont="1" applyBorder="1" applyAlignment="1" applyProtection="1">
      <alignment vertical="center"/>
      <protection hidden="1"/>
    </xf>
    <xf numFmtId="0" fontId="63" fillId="0" borderId="0" xfId="0" applyFont="1" applyFill="1" applyBorder="1" applyProtection="1">
      <protection locked="0"/>
    </xf>
    <xf numFmtId="0" fontId="65" fillId="0" borderId="0" xfId="0" applyFont="1" applyFill="1" applyAlignment="1" applyProtection="1">
      <alignment horizontal="right" vertical="center"/>
      <protection hidden="1"/>
    </xf>
    <xf numFmtId="14" fontId="63" fillId="0" borderId="0" xfId="0" applyNumberFormat="1" applyFont="1" applyAlignment="1" applyProtection="1">
      <alignment horizontal="center" vertical="center"/>
      <protection locked="0"/>
    </xf>
    <xf numFmtId="0" fontId="63" fillId="0" borderId="0" xfId="0" applyFont="1" applyFill="1" applyBorder="1" applyAlignment="1" applyProtection="1">
      <alignment horizontal="right" vertical="center"/>
      <protection locked="0"/>
    </xf>
    <xf numFmtId="0" fontId="63" fillId="0" borderId="6" xfId="0" applyFont="1" applyFill="1" applyBorder="1" applyAlignment="1" applyProtection="1">
      <alignment horizontal="center" vertical="center"/>
      <protection locked="0"/>
    </xf>
    <xf numFmtId="0" fontId="63" fillId="0" borderId="0" xfId="0" applyFont="1" applyBorder="1" applyAlignment="1" applyProtection="1">
      <alignment vertical="center"/>
      <protection locked="0"/>
    </xf>
    <xf numFmtId="0" fontId="65" fillId="0" borderId="0" xfId="0" applyFont="1" applyBorder="1" applyAlignment="1" applyProtection="1">
      <alignment horizontal="right" vertical="center"/>
      <protection locked="0" hidden="1"/>
    </xf>
    <xf numFmtId="0" fontId="63" fillId="0" borderId="11" xfId="0" applyFont="1" applyFill="1" applyBorder="1" applyAlignment="1" applyProtection="1">
      <alignment horizontal="right" vertical="center"/>
      <protection locked="0"/>
    </xf>
    <xf numFmtId="0" fontId="65" fillId="0" borderId="0" xfId="0" applyFont="1" applyBorder="1" applyAlignment="1" applyProtection="1">
      <alignment vertical="center"/>
      <protection locked="0"/>
    </xf>
    <xf numFmtId="0" fontId="68" fillId="0" borderId="0" xfId="0" applyFont="1" applyFill="1"/>
    <xf numFmtId="49" fontId="63" fillId="0" borderId="0" xfId="0" applyNumberFormat="1" applyFont="1" applyBorder="1" applyAlignment="1" applyProtection="1">
      <alignment vertical="center"/>
      <protection locked="0"/>
    </xf>
    <xf numFmtId="0" fontId="63" fillId="0" borderId="11" xfId="0" applyFont="1" applyFill="1" applyBorder="1" applyAlignment="1" applyProtection="1">
      <alignment vertical="center"/>
      <protection hidden="1"/>
    </xf>
    <xf numFmtId="172" fontId="63" fillId="0" borderId="0" xfId="0" applyNumberFormat="1" applyFont="1" applyBorder="1" applyAlignment="1" applyProtection="1">
      <alignment horizontal="center" vertical="center"/>
      <protection locked="0"/>
    </xf>
    <xf numFmtId="172" fontId="67" fillId="0" borderId="0" xfId="0" applyNumberFormat="1" applyFont="1"/>
    <xf numFmtId="0" fontId="63" fillId="0" borderId="20" xfId="0" applyFont="1" applyBorder="1"/>
    <xf numFmtId="0" fontId="68" fillId="0" borderId="20" xfId="0" applyFont="1" applyBorder="1"/>
    <xf numFmtId="0" fontId="69" fillId="0" borderId="0" xfId="0" applyFont="1" applyFill="1" applyBorder="1" applyAlignment="1" applyProtection="1">
      <alignment horizontal="left" vertical="center" wrapText="1"/>
      <protection locked="0"/>
    </xf>
    <xf numFmtId="202" fontId="69" fillId="0" borderId="0" xfId="0" applyNumberFormat="1" applyFont="1" applyBorder="1" applyAlignment="1" applyProtection="1">
      <alignment horizontal="center" vertical="center"/>
      <protection locked="0"/>
    </xf>
    <xf numFmtId="0" fontId="67" fillId="0" borderId="0" xfId="0" applyFont="1" applyFill="1"/>
    <xf numFmtId="9" fontId="69" fillId="0" borderId="11" xfId="8" applyFont="1" applyFill="1" applyBorder="1" applyAlignment="1" applyProtection="1">
      <alignment horizontal="center" vertical="center"/>
      <protection locked="0"/>
    </xf>
    <xf numFmtId="0" fontId="67" fillId="0" borderId="0" xfId="0" applyFont="1" applyFill="1" applyBorder="1" applyAlignment="1" applyProtection="1">
      <alignment horizontal="left" vertical="center"/>
      <protection hidden="1"/>
    </xf>
    <xf numFmtId="199" fontId="67" fillId="0" borderId="0" xfId="8" applyNumberFormat="1" applyFont="1" applyFill="1" applyBorder="1" applyAlignment="1" applyProtection="1">
      <alignment horizontal="center" vertical="center"/>
      <protection hidden="1"/>
    </xf>
    <xf numFmtId="0" fontId="68" fillId="0" borderId="0" xfId="0" applyFont="1" applyFill="1" applyAlignment="1">
      <alignment wrapText="1"/>
    </xf>
    <xf numFmtId="0" fontId="67" fillId="0" borderId="0" xfId="0" applyFont="1" applyFill="1" applyAlignment="1">
      <alignment wrapText="1"/>
    </xf>
    <xf numFmtId="0" fontId="63" fillId="0" borderId="6" xfId="0" applyFont="1" applyFill="1" applyBorder="1" applyAlignment="1" applyProtection="1">
      <alignment horizontal="left"/>
      <protection locked="0"/>
    </xf>
    <xf numFmtId="0" fontId="63" fillId="0" borderId="0" xfId="0" applyFont="1"/>
    <xf numFmtId="0" fontId="63" fillId="0" borderId="0" xfId="0" applyFont="1" applyFill="1" applyBorder="1" applyAlignment="1" applyProtection="1">
      <alignment horizontal="left" vertical="center"/>
      <protection hidden="1"/>
    </xf>
    <xf numFmtId="0" fontId="63" fillId="0" borderId="0" xfId="0" applyFont="1" applyAlignment="1">
      <alignment horizontal="left"/>
    </xf>
    <xf numFmtId="9" fontId="67" fillId="0" borderId="0" xfId="8" applyFont="1" applyFill="1" applyBorder="1" applyAlignment="1" applyProtection="1">
      <alignment horizontal="center" vertical="center"/>
      <protection locked="0"/>
    </xf>
    <xf numFmtId="0" fontId="63" fillId="0" borderId="0" xfId="0" applyFont="1" applyFill="1" applyBorder="1" applyProtection="1">
      <protection hidden="1"/>
    </xf>
    <xf numFmtId="175" fontId="63" fillId="0" borderId="0" xfId="0" applyNumberFormat="1" applyFont="1" applyFill="1" applyBorder="1" applyAlignment="1" applyProtection="1">
      <alignment horizontal="center" vertical="center"/>
      <protection locked="0"/>
    </xf>
    <xf numFmtId="0" fontId="63" fillId="0" borderId="0" xfId="0" applyFont="1" applyFill="1" applyBorder="1" applyAlignment="1" applyProtection="1">
      <alignment horizontal="center" vertical="center"/>
      <protection locked="0"/>
    </xf>
    <xf numFmtId="0" fontId="71" fillId="0" borderId="0" xfId="0" applyFont="1" applyFill="1" applyBorder="1" applyAlignment="1" applyProtection="1">
      <alignment horizontal="center" vertical="center"/>
      <protection locked="0"/>
    </xf>
    <xf numFmtId="1" fontId="63" fillId="0" borderId="0" xfId="0" applyNumberFormat="1" applyFont="1" applyFill="1" applyBorder="1" applyAlignment="1" applyProtection="1">
      <alignment horizontal="center" vertical="center"/>
      <protection locked="0"/>
    </xf>
    <xf numFmtId="0" fontId="67" fillId="0" borderId="0" xfId="0" applyFont="1" applyFill="1" applyProtection="1">
      <protection hidden="1"/>
    </xf>
    <xf numFmtId="0" fontId="63" fillId="0" borderId="0" xfId="0" applyFont="1" applyFill="1" applyAlignment="1" applyProtection="1">
      <alignment vertical="center"/>
      <protection hidden="1"/>
    </xf>
    <xf numFmtId="0" fontId="63" fillId="0" borderId="0" xfId="0" applyFont="1" applyBorder="1" applyProtection="1">
      <protection hidden="1"/>
    </xf>
    <xf numFmtId="0" fontId="63" fillId="0" borderId="0" xfId="0" applyFont="1" applyBorder="1" applyAlignment="1">
      <alignment horizontal="center" vertical="center"/>
    </xf>
    <xf numFmtId="0" fontId="63" fillId="0" borderId="0" xfId="0" applyFont="1" applyAlignment="1" applyProtection="1">
      <alignment vertical="center"/>
      <protection hidden="1"/>
    </xf>
    <xf numFmtId="0" fontId="64" fillId="0" borderId="0" xfId="0" applyFont="1" applyProtection="1">
      <protection hidden="1"/>
    </xf>
    <xf numFmtId="0" fontId="66" fillId="0" borderId="0" xfId="0" applyFont="1" applyAlignment="1" applyProtection="1">
      <alignment vertical="center"/>
      <protection hidden="1"/>
    </xf>
    <xf numFmtId="9" fontId="63" fillId="0" borderId="0" xfId="8" applyNumberFormat="1" applyFont="1" applyBorder="1" applyAlignment="1" applyProtection="1">
      <alignment horizontal="center" vertical="center"/>
      <protection locked="0"/>
    </xf>
    <xf numFmtId="0" fontId="65" fillId="0" borderId="0" xfId="0" applyFont="1" applyBorder="1" applyProtection="1">
      <protection locked="0"/>
    </xf>
    <xf numFmtId="175" fontId="63" fillId="0" borderId="0" xfId="0" applyNumberFormat="1" applyFont="1" applyBorder="1" applyAlignment="1" applyProtection="1">
      <alignment horizontal="left"/>
      <protection locked="0"/>
    </xf>
    <xf numFmtId="0" fontId="63" fillId="0" borderId="0" xfId="0" applyFont="1" applyBorder="1" applyProtection="1">
      <protection locked="0"/>
    </xf>
    <xf numFmtId="0" fontId="68" fillId="0" borderId="0" xfId="0" applyFont="1" applyProtection="1">
      <protection locked="0"/>
    </xf>
    <xf numFmtId="0" fontId="63" fillId="0" borderId="0" xfId="0" applyFont="1" applyAlignment="1" applyProtection="1">
      <alignment horizontal="right" vertical="center"/>
      <protection locked="0"/>
    </xf>
    <xf numFmtId="0" fontId="63" fillId="0" borderId="0" xfId="0" applyFont="1" applyAlignment="1" applyProtection="1">
      <alignment vertical="center"/>
      <protection locked="0"/>
    </xf>
    <xf numFmtId="204" fontId="63" fillId="0" borderId="0" xfId="0" applyNumberFormat="1" applyFont="1" applyAlignment="1" applyProtection="1">
      <alignment vertical="center"/>
      <protection locked="0"/>
    </xf>
    <xf numFmtId="205" fontId="64" fillId="0" borderId="0" xfId="0" applyNumberFormat="1" applyFont="1" applyBorder="1" applyAlignment="1" applyProtection="1">
      <alignment horizontal="center" vertical="center"/>
      <protection hidden="1"/>
    </xf>
    <xf numFmtId="0" fontId="74" fillId="0" borderId="0" xfId="0" applyFont="1" applyProtection="1">
      <protection locked="0"/>
    </xf>
    <xf numFmtId="0" fontId="74" fillId="0" borderId="0" xfId="0" applyFont="1"/>
    <xf numFmtId="0" fontId="74" fillId="0" borderId="0" xfId="0" applyFont="1" applyFill="1" applyProtection="1">
      <protection locked="0"/>
    </xf>
    <xf numFmtId="0" fontId="61" fillId="0" borderId="0" xfId="0" applyFont="1" applyAlignment="1" applyProtection="1">
      <alignment vertical="center" wrapText="1"/>
      <protection locked="0"/>
    </xf>
    <xf numFmtId="0" fontId="61" fillId="0" borderId="0" xfId="0" applyFont="1" applyBorder="1" applyAlignment="1" applyProtection="1">
      <alignment vertical="center"/>
      <protection hidden="1"/>
    </xf>
    <xf numFmtId="0" fontId="27" fillId="0" borderId="0" xfId="0" applyFont="1" applyBorder="1" applyAlignment="1" applyProtection="1">
      <alignment horizontal="right" vertical="center"/>
      <protection locked="0"/>
    </xf>
    <xf numFmtId="0" fontId="27" fillId="0" borderId="0" xfId="0" applyFont="1" applyAlignment="1" applyProtection="1">
      <alignment vertical="center"/>
      <protection hidden="1"/>
    </xf>
    <xf numFmtId="0" fontId="27" fillId="0" borderId="0" xfId="0" applyFont="1" applyBorder="1" applyAlignment="1" applyProtection="1">
      <alignment horizontal="left" vertical="center"/>
      <protection locked="0"/>
    </xf>
    <xf numFmtId="0" fontId="61" fillId="0" borderId="0" xfId="0" applyFont="1" applyAlignment="1" applyProtection="1">
      <alignment horizontal="right" vertical="center"/>
      <protection locked="0" hidden="1"/>
    </xf>
    <xf numFmtId="0" fontId="27" fillId="0" borderId="11" xfId="0" applyFont="1" applyFill="1" applyBorder="1" applyAlignment="1" applyProtection="1">
      <alignment horizontal="right" vertical="center"/>
      <protection locked="0"/>
    </xf>
    <xf numFmtId="0" fontId="61" fillId="0" borderId="0" xfId="0" applyFont="1" applyBorder="1" applyAlignment="1" applyProtection="1">
      <alignment vertical="center"/>
      <protection locked="0"/>
    </xf>
    <xf numFmtId="0" fontId="27" fillId="0" borderId="0" xfId="0" applyFont="1" applyAlignment="1" applyProtection="1">
      <alignment horizontal="right"/>
      <protection locked="0"/>
    </xf>
    <xf numFmtId="0" fontId="27" fillId="0" borderId="0" xfId="0" applyFont="1" applyFill="1" applyBorder="1" applyAlignment="1" applyProtection="1">
      <alignment vertical="center"/>
      <protection locked="0"/>
    </xf>
    <xf numFmtId="172" fontId="25" fillId="0" borderId="0" xfId="0" applyNumberFormat="1" applyFont="1" applyProtection="1">
      <protection hidden="1"/>
    </xf>
    <xf numFmtId="0" fontId="27" fillId="0" borderId="0" xfId="0" applyFont="1" applyFill="1" applyBorder="1" applyAlignment="1" applyProtection="1">
      <alignment vertical="center"/>
      <protection hidden="1"/>
    </xf>
    <xf numFmtId="0" fontId="61" fillId="0" borderId="6" xfId="0" applyFont="1" applyBorder="1" applyAlignment="1" applyProtection="1">
      <alignment vertical="center"/>
      <protection hidden="1"/>
    </xf>
    <xf numFmtId="172" fontId="27" fillId="0" borderId="6" xfId="0" applyNumberFormat="1" applyFont="1" applyBorder="1" applyAlignment="1" applyProtection="1">
      <alignment horizontal="center" vertical="center"/>
      <protection locked="0"/>
    </xf>
    <xf numFmtId="194" fontId="27" fillId="0" borderId="0" xfId="0" applyNumberFormat="1" applyFont="1" applyAlignment="1" applyProtection="1">
      <alignment horizontal="left" vertical="center"/>
      <protection locked="0" hidden="1"/>
    </xf>
    <xf numFmtId="195" fontId="27" fillId="0" borderId="0" xfId="0" applyNumberFormat="1" applyFont="1" applyAlignment="1" applyProtection="1">
      <alignment horizontal="left" vertical="center"/>
      <protection locked="0" hidden="1"/>
    </xf>
    <xf numFmtId="196" fontId="27" fillId="0" borderId="0" xfId="0" applyNumberFormat="1" applyFont="1" applyAlignment="1" applyProtection="1">
      <alignment horizontal="left" vertical="center"/>
      <protection locked="0" hidden="1"/>
    </xf>
    <xf numFmtId="197" fontId="27" fillId="0" borderId="0" xfId="0" applyNumberFormat="1" applyFont="1" applyAlignment="1" applyProtection="1">
      <alignment horizontal="left" vertical="center"/>
      <protection hidden="1"/>
    </xf>
    <xf numFmtId="0" fontId="27" fillId="0" borderId="0" xfId="0" applyFont="1" applyFill="1" applyAlignment="1" applyProtection="1">
      <alignment vertical="center"/>
      <protection hidden="1"/>
    </xf>
    <xf numFmtId="176" fontId="27" fillId="0" borderId="0" xfId="0" applyNumberFormat="1" applyFont="1" applyAlignment="1" applyProtection="1">
      <alignment horizontal="left" vertical="center"/>
      <protection locked="0"/>
    </xf>
    <xf numFmtId="0" fontId="27" fillId="0" borderId="0" xfId="0" applyFont="1" applyBorder="1" applyProtection="1">
      <protection hidden="1"/>
    </xf>
    <xf numFmtId="0" fontId="61" fillId="16" borderId="6" xfId="0" applyFont="1" applyFill="1" applyBorder="1" applyAlignment="1" applyProtection="1">
      <alignment vertical="center"/>
      <protection hidden="1"/>
    </xf>
    <xf numFmtId="186" fontId="25" fillId="0" borderId="0" xfId="0" applyNumberFormat="1" applyFont="1" applyAlignment="1" applyProtection="1">
      <alignment horizontal="center" vertical="center"/>
      <protection hidden="1"/>
    </xf>
    <xf numFmtId="167" fontId="59" fillId="0" borderId="0" xfId="0" applyNumberFormat="1" applyFont="1" applyAlignment="1" applyProtection="1">
      <alignment horizontal="left" vertical="center"/>
      <protection locked="0"/>
    </xf>
    <xf numFmtId="173" fontId="53" fillId="17" borderId="6" xfId="0" applyNumberFormat="1" applyFont="1" applyFill="1" applyBorder="1" applyAlignment="1" applyProtection="1">
      <alignment horizontal="left" vertical="center"/>
      <protection hidden="1"/>
    </xf>
    <xf numFmtId="0" fontId="62" fillId="0" borderId="0" xfId="0" applyFont="1" applyAlignment="1" applyProtection="1">
      <alignment vertical="center"/>
      <protection hidden="1"/>
    </xf>
    <xf numFmtId="0" fontId="62" fillId="0" borderId="15" xfId="0" applyFont="1" applyFill="1" applyBorder="1" applyAlignment="1" applyProtection="1">
      <alignment vertical="center"/>
      <protection hidden="1"/>
    </xf>
    <xf numFmtId="177" fontId="61" fillId="0" borderId="15" xfId="0" applyNumberFormat="1" applyFont="1" applyFill="1" applyBorder="1" applyAlignment="1" applyProtection="1">
      <alignment horizontal="center" vertical="center"/>
      <protection hidden="1"/>
    </xf>
    <xf numFmtId="0" fontId="62" fillId="0" borderId="0" xfId="0" applyFont="1" applyFill="1" applyBorder="1" applyAlignment="1" applyProtection="1">
      <alignment vertical="center"/>
      <protection locked="0"/>
    </xf>
    <xf numFmtId="0" fontId="62" fillId="0" borderId="0" xfId="0" applyFont="1" applyBorder="1" applyProtection="1"/>
    <xf numFmtId="198" fontId="54" fillId="0" borderId="0" xfId="0" applyNumberFormat="1" applyFont="1" applyAlignment="1" applyProtection="1">
      <alignment horizontal="center" vertical="center"/>
      <protection locked="0"/>
    </xf>
    <xf numFmtId="0" fontId="27" fillId="0" borderId="0" xfId="0" applyFont="1" applyBorder="1" applyAlignment="1" applyProtection="1">
      <alignment horizontal="center" vertical="center"/>
      <protection hidden="1"/>
    </xf>
    <xf numFmtId="178" fontId="27" fillId="0" borderId="0" xfId="0" applyNumberFormat="1" applyFont="1" applyBorder="1" applyAlignment="1" applyProtection="1">
      <alignment horizontal="center" vertical="center"/>
      <protection locked="0"/>
    </xf>
    <xf numFmtId="0" fontId="27" fillId="0" borderId="0" xfId="0" applyFont="1" applyAlignment="1" applyProtection="1">
      <alignment horizontal="right" vertical="center"/>
      <protection locked="0"/>
    </xf>
    <xf numFmtId="189" fontId="27" fillId="0" borderId="0" xfId="0" applyNumberFormat="1" applyFont="1" applyAlignment="1" applyProtection="1">
      <alignment horizontal="left" vertical="center"/>
      <protection locked="0"/>
    </xf>
    <xf numFmtId="190" fontId="27" fillId="0" borderId="0" xfId="0" applyNumberFormat="1" applyFont="1" applyAlignment="1" applyProtection="1">
      <alignment horizontal="left" vertical="center"/>
      <protection locked="0"/>
    </xf>
    <xf numFmtId="0" fontId="28" fillId="0" borderId="0" xfId="0" applyFont="1" applyProtection="1">
      <protection locked="0"/>
    </xf>
    <xf numFmtId="0" fontId="65" fillId="0" borderId="0" xfId="0" applyFont="1" applyAlignment="1" applyProtection="1">
      <alignment vertical="center" wrapText="1"/>
      <protection locked="0"/>
    </xf>
    <xf numFmtId="49" fontId="63" fillId="0" borderId="6" xfId="0" applyNumberFormat="1" applyFont="1" applyBorder="1" applyAlignment="1" applyProtection="1">
      <alignment vertical="center"/>
      <protection locked="0"/>
    </xf>
    <xf numFmtId="0" fontId="63" fillId="0" borderId="0" xfId="0" applyFont="1" applyAlignment="1" applyProtection="1">
      <protection locked="0"/>
    </xf>
    <xf numFmtId="0" fontId="27" fillId="0" borderId="0" xfId="0" applyFont="1" applyBorder="1" applyAlignment="1" applyProtection="1">
      <alignment horizontal="right"/>
      <protection hidden="1"/>
    </xf>
    <xf numFmtId="0" fontId="26" fillId="0" borderId="0" xfId="0" applyFont="1" applyAlignment="1" applyProtection="1">
      <alignment horizontal="center" vertical="center"/>
      <protection hidden="1"/>
    </xf>
    <xf numFmtId="0" fontId="27" fillId="0" borderId="0" xfId="0" applyFont="1" applyBorder="1" applyProtection="1">
      <protection locked="0"/>
    </xf>
    <xf numFmtId="184" fontId="63" fillId="0" borderId="0" xfId="0" applyNumberFormat="1" applyFont="1" applyAlignment="1" applyProtection="1">
      <alignment horizontal="center" vertical="center"/>
      <protection locked="0"/>
    </xf>
    <xf numFmtId="49" fontId="27" fillId="0" borderId="11" xfId="0" applyNumberFormat="1" applyFont="1" applyBorder="1" applyAlignment="1" applyProtection="1">
      <alignment horizontal="center" vertical="center"/>
      <protection locked="0"/>
    </xf>
    <xf numFmtId="0" fontId="63" fillId="0" borderId="6" xfId="4" applyFont="1" applyFill="1" applyBorder="1" applyAlignment="1" applyProtection="1">
      <alignment horizontal="center" vertical="center"/>
      <protection locked="0"/>
    </xf>
    <xf numFmtId="0" fontId="61" fillId="0" borderId="0" xfId="0" applyFont="1" applyBorder="1" applyAlignment="1" applyProtection="1">
      <alignment horizontal="right" vertical="center"/>
      <protection locked="0" hidden="1"/>
    </xf>
    <xf numFmtId="0" fontId="27" fillId="0" borderId="0" xfId="0" applyFont="1" applyAlignment="1" applyProtection="1">
      <protection locked="0"/>
    </xf>
    <xf numFmtId="0" fontId="27" fillId="0" borderId="0" xfId="0" applyFont="1" applyAlignment="1" applyProtection="1">
      <alignment horizontal="center"/>
      <protection locked="0"/>
    </xf>
    <xf numFmtId="0" fontId="27" fillId="0" borderId="0" xfId="0" applyFont="1" applyBorder="1" applyAlignment="1" applyProtection="1">
      <alignment vertical="center"/>
      <protection hidden="1"/>
    </xf>
    <xf numFmtId="0" fontId="27" fillId="0" borderId="0" xfId="0" applyNumberFormat="1" applyFont="1" applyAlignment="1" applyProtection="1">
      <protection locked="0"/>
    </xf>
    <xf numFmtId="0" fontId="27" fillId="0" borderId="0" xfId="0" applyNumberFormat="1" applyFont="1" applyAlignment="1" applyProtection="1">
      <alignment vertical="center"/>
      <protection locked="0"/>
    </xf>
    <xf numFmtId="0" fontId="75" fillId="0" borderId="0" xfId="0" applyFont="1" applyFill="1" applyBorder="1" applyAlignment="1" applyProtection="1">
      <alignment horizontal="right" vertical="center"/>
      <protection locked="0"/>
    </xf>
    <xf numFmtId="0" fontId="78" fillId="0" borderId="0" xfId="0" applyFont="1" applyAlignment="1" applyProtection="1">
      <alignment horizontal="left" vertical="center"/>
      <protection hidden="1"/>
    </xf>
    <xf numFmtId="0" fontId="25" fillId="0" borderId="0" xfId="0" applyFont="1" applyAlignment="1">
      <alignment horizontal="center" vertical="center"/>
    </xf>
    <xf numFmtId="170" fontId="27" fillId="0" borderId="0" xfId="0" applyNumberFormat="1" applyFont="1" applyAlignment="1" applyProtection="1">
      <protection locked="0"/>
    </xf>
    <xf numFmtId="0" fontId="27" fillId="0" borderId="0" xfId="0" applyFont="1" applyBorder="1" applyAlignment="1" applyProtection="1">
      <alignment horizontal="left" vertical="center"/>
      <protection hidden="1"/>
    </xf>
    <xf numFmtId="0" fontId="27" fillId="0" borderId="11" xfId="0" applyFont="1" applyBorder="1" applyProtection="1">
      <protection hidden="1"/>
    </xf>
    <xf numFmtId="0" fontId="27" fillId="0" borderId="0" xfId="0" applyFont="1" applyFill="1" applyBorder="1" applyAlignment="1" applyProtection="1">
      <alignment horizontal="center"/>
      <protection locked="0"/>
    </xf>
    <xf numFmtId="0" fontId="27" fillId="0" borderId="0" xfId="0" applyFont="1" applyFill="1" applyBorder="1" applyProtection="1">
      <protection locked="0"/>
    </xf>
    <xf numFmtId="0" fontId="27" fillId="0" borderId="0" xfId="0" applyFont="1" applyFill="1" applyBorder="1" applyAlignment="1" applyProtection="1">
      <alignment vertical="center"/>
    </xf>
    <xf numFmtId="172" fontId="25" fillId="0" borderId="0" xfId="0" applyNumberFormat="1" applyFont="1" applyAlignment="1" applyProtection="1">
      <alignment horizontal="center" vertical="center"/>
      <protection hidden="1"/>
    </xf>
    <xf numFmtId="1" fontId="27" fillId="0" borderId="0" xfId="0" applyNumberFormat="1" applyFont="1" applyFill="1" applyBorder="1" applyAlignment="1" applyProtection="1">
      <alignment horizontal="center" vertical="center"/>
      <protection hidden="1"/>
    </xf>
    <xf numFmtId="168" fontId="27" fillId="0" borderId="0" xfId="0" applyNumberFormat="1" applyFont="1" applyFill="1" applyBorder="1" applyAlignment="1" applyProtection="1">
      <alignment horizontal="center" vertical="center"/>
      <protection locked="0"/>
    </xf>
    <xf numFmtId="167" fontId="27" fillId="0" borderId="0" xfId="9" applyNumberFormat="1" applyFont="1" applyFill="1" applyBorder="1" applyAlignment="1" applyProtection="1">
      <alignment horizontal="center" vertical="center"/>
      <protection locked="0"/>
    </xf>
    <xf numFmtId="0" fontId="26" fillId="0" borderId="0" xfId="0" applyFont="1" applyProtection="1">
      <protection hidden="1"/>
    </xf>
    <xf numFmtId="0" fontId="61" fillId="0" borderId="0" xfId="0" applyFont="1"/>
    <xf numFmtId="174" fontId="53" fillId="0" borderId="0" xfId="0" applyNumberFormat="1" applyFont="1" applyFill="1" applyBorder="1" applyAlignment="1" applyProtection="1">
      <alignment horizontal="center" vertical="center"/>
      <protection hidden="1"/>
    </xf>
    <xf numFmtId="174" fontId="27" fillId="0" borderId="0" xfId="0" applyNumberFormat="1" applyFont="1" applyFill="1" applyBorder="1" applyAlignment="1" applyProtection="1">
      <alignment horizontal="center" vertical="center"/>
      <protection locked="0"/>
    </xf>
    <xf numFmtId="40" fontId="27" fillId="0" borderId="0" xfId="0" applyNumberFormat="1" applyFont="1" applyFill="1" applyBorder="1" applyAlignment="1" applyProtection="1">
      <alignment horizontal="center" vertical="center"/>
      <protection locked="0"/>
    </xf>
    <xf numFmtId="9" fontId="27" fillId="0" borderId="0" xfId="0" applyNumberFormat="1" applyFont="1" applyFill="1" applyBorder="1" applyAlignment="1" applyProtection="1">
      <alignment horizontal="center" vertical="center"/>
      <protection locked="0"/>
    </xf>
    <xf numFmtId="175" fontId="27" fillId="0" borderId="0" xfId="0" applyNumberFormat="1" applyFont="1" applyFill="1" applyBorder="1" applyAlignment="1" applyProtection="1">
      <alignment horizontal="center" vertical="center"/>
      <protection locked="0"/>
    </xf>
    <xf numFmtId="40" fontId="27" fillId="0" borderId="0" xfId="9" applyNumberFormat="1" applyFont="1" applyFill="1" applyBorder="1" applyAlignment="1" applyProtection="1">
      <alignment horizontal="center" vertical="center"/>
      <protection locked="0"/>
    </xf>
    <xf numFmtId="9" fontId="25" fillId="0" borderId="0" xfId="9" applyFont="1" applyAlignment="1" applyProtection="1">
      <alignment horizontal="center" vertical="center"/>
      <protection hidden="1"/>
    </xf>
    <xf numFmtId="0" fontId="27" fillId="0" borderId="0" xfId="0" applyFont="1" applyFill="1" applyBorder="1" applyProtection="1">
      <protection hidden="1"/>
    </xf>
    <xf numFmtId="40" fontId="54" fillId="0" borderId="0" xfId="9" applyNumberFormat="1" applyFont="1" applyFill="1" applyBorder="1" applyAlignment="1" applyProtection="1">
      <alignment horizontal="center" vertical="center"/>
      <protection locked="0"/>
    </xf>
    <xf numFmtId="9" fontId="54" fillId="0" borderId="0" xfId="9" applyNumberFormat="1" applyFont="1" applyFill="1" applyBorder="1" applyAlignment="1" applyProtection="1">
      <alignment horizontal="center" vertical="center"/>
      <protection locked="0"/>
    </xf>
    <xf numFmtId="174" fontId="25" fillId="0" borderId="0" xfId="9" applyNumberFormat="1" applyFont="1" applyAlignment="1" applyProtection="1">
      <alignment horizontal="center" vertical="center"/>
      <protection hidden="1"/>
    </xf>
    <xf numFmtId="164" fontId="80" fillId="0" borderId="0" xfId="0" applyNumberFormat="1" applyFont="1" applyFill="1" applyBorder="1" applyAlignment="1" applyProtection="1">
      <alignment horizontal="center" vertical="center"/>
      <protection hidden="1"/>
    </xf>
    <xf numFmtId="40" fontId="59" fillId="0" borderId="0" xfId="0" applyNumberFormat="1" applyFont="1" applyAlignment="1" applyProtection="1">
      <alignment horizontal="center" vertical="center"/>
      <protection locked="0"/>
    </xf>
    <xf numFmtId="0" fontId="27" fillId="0" borderId="0" xfId="0" applyNumberFormat="1" applyFont="1" applyFill="1" applyBorder="1" applyAlignment="1" applyProtection="1">
      <alignment vertical="center"/>
      <protection hidden="1"/>
    </xf>
    <xf numFmtId="0" fontId="27" fillId="0" borderId="0" xfId="9" applyNumberFormat="1" applyFont="1" applyFill="1" applyBorder="1" applyAlignment="1" applyProtection="1">
      <alignment horizontal="center" vertical="center"/>
      <protection locked="0"/>
    </xf>
    <xf numFmtId="0" fontId="27" fillId="0" borderId="0" xfId="0" applyNumberFormat="1" applyFont="1" applyAlignment="1" applyProtection="1">
      <alignment horizontal="center" vertical="center"/>
      <protection locked="0"/>
    </xf>
    <xf numFmtId="179" fontId="53" fillId="0" borderId="0" xfId="0" applyNumberFormat="1" applyFont="1" applyFill="1" applyBorder="1" applyAlignment="1" applyProtection="1">
      <alignment horizontal="center" vertical="center"/>
      <protection hidden="1"/>
    </xf>
    <xf numFmtId="9" fontId="27" fillId="0" borderId="0" xfId="9" applyNumberFormat="1" applyFont="1" applyBorder="1" applyAlignment="1" applyProtection="1">
      <alignment horizontal="center" vertical="center"/>
      <protection locked="0"/>
    </xf>
    <xf numFmtId="0" fontId="62" fillId="0" borderId="0" xfId="0" applyFont="1" applyBorder="1" applyAlignment="1" applyProtection="1">
      <alignment horizontal="left"/>
      <protection locked="0"/>
    </xf>
    <xf numFmtId="175" fontId="27" fillId="0" borderId="0" xfId="0" applyNumberFormat="1" applyFont="1" applyBorder="1" applyAlignment="1" applyProtection="1">
      <alignment horizontal="center"/>
      <protection locked="0"/>
    </xf>
    <xf numFmtId="0" fontId="27" fillId="0" borderId="0" xfId="0" applyFont="1" applyBorder="1" applyAlignment="1" applyProtection="1">
      <alignment horizontal="center"/>
      <protection locked="0"/>
    </xf>
    <xf numFmtId="0" fontId="27" fillId="0" borderId="0" xfId="0" applyFont="1" applyFill="1" applyAlignment="1" applyProtection="1">
      <alignment horizontal="right" vertical="center"/>
      <protection locked="0"/>
    </xf>
    <xf numFmtId="178" fontId="81" fillId="0" borderId="0" xfId="0" applyNumberFormat="1" applyFont="1" applyFill="1" applyBorder="1" applyAlignment="1" applyProtection="1">
      <alignment horizontal="center" vertical="center"/>
      <protection locked="0"/>
    </xf>
    <xf numFmtId="0" fontId="27" fillId="0" borderId="0" xfId="0" applyFont="1" applyBorder="1" applyAlignment="1" applyProtection="1">
      <alignment horizontal="right" vertical="center"/>
      <protection hidden="1"/>
    </xf>
    <xf numFmtId="0" fontId="25" fillId="0" borderId="0" xfId="0" applyFont="1" applyAlignment="1" applyProtection="1">
      <alignment horizontal="left" vertical="center"/>
      <protection hidden="1"/>
    </xf>
    <xf numFmtId="181" fontId="63" fillId="0" borderId="6" xfId="0" applyNumberFormat="1" applyFont="1" applyBorder="1" applyAlignment="1" applyProtection="1">
      <alignment horizontal="left" vertical="center"/>
      <protection locked="0"/>
    </xf>
    <xf numFmtId="0" fontId="25" fillId="0" borderId="0" xfId="0" applyFont="1" applyAlignment="1" applyProtection="1">
      <alignment horizontal="center" vertical="center"/>
      <protection locked="0"/>
    </xf>
    <xf numFmtId="0" fontId="68" fillId="0" borderId="8" xfId="0" applyFont="1" applyBorder="1" applyAlignment="1"/>
    <xf numFmtId="0" fontId="68" fillId="0" borderId="0" xfId="0" applyFont="1" applyBorder="1"/>
    <xf numFmtId="0" fontId="68" fillId="0" borderId="0" xfId="0" applyFont="1" applyBorder="1" applyAlignment="1"/>
    <xf numFmtId="0" fontId="68" fillId="0" borderId="0" xfId="0" applyFont="1" applyFill="1" applyBorder="1" applyAlignment="1"/>
    <xf numFmtId="0" fontId="68" fillId="0" borderId="5" xfId="0" applyFont="1" applyBorder="1" applyAlignment="1"/>
    <xf numFmtId="0" fontId="27" fillId="0" borderId="0" xfId="0" applyFont="1" applyFill="1" applyBorder="1" applyAlignment="1" applyProtection="1">
      <alignment horizontal="right" vertical="center"/>
      <protection locked="0"/>
    </xf>
    <xf numFmtId="165" fontId="27" fillId="0" borderId="11" xfId="0" applyNumberFormat="1" applyFont="1" applyBorder="1" applyAlignment="1" applyProtection="1">
      <alignment vertical="center"/>
      <protection locked="0"/>
    </xf>
    <xf numFmtId="165" fontId="27" fillId="14" borderId="6" xfId="0" applyNumberFormat="1" applyFont="1" applyFill="1" applyBorder="1" applyAlignment="1" applyProtection="1">
      <alignment horizontal="center" vertical="center"/>
      <protection hidden="1"/>
    </xf>
    <xf numFmtId="170" fontId="27" fillId="0" borderId="0" xfId="0" applyNumberFormat="1" applyFont="1" applyFill="1" applyAlignment="1" applyProtection="1">
      <protection locked="0"/>
    </xf>
    <xf numFmtId="0" fontId="27" fillId="0" borderId="0" xfId="0" applyFont="1" applyFill="1" applyBorder="1" applyAlignment="1" applyProtection="1">
      <alignment horizontal="left" vertical="center"/>
      <protection hidden="1"/>
    </xf>
    <xf numFmtId="171" fontId="27" fillId="0" borderId="15" xfId="0" applyNumberFormat="1" applyFont="1" applyFill="1" applyBorder="1" applyAlignment="1" applyProtection="1">
      <alignment horizontal="center" vertical="center"/>
      <protection hidden="1"/>
    </xf>
    <xf numFmtId="0" fontId="27" fillId="0" borderId="14" xfId="0" applyFont="1" applyFill="1" applyBorder="1" applyAlignment="1" applyProtection="1">
      <alignment vertical="center"/>
      <protection hidden="1"/>
    </xf>
    <xf numFmtId="40" fontId="27" fillId="14" borderId="11" xfId="0" applyNumberFormat="1" applyFont="1" applyFill="1" applyBorder="1" applyAlignment="1" applyProtection="1">
      <alignment horizontal="center" vertical="center"/>
      <protection hidden="1"/>
    </xf>
    <xf numFmtId="2" fontId="27" fillId="0" borderId="0" xfId="0" applyNumberFormat="1" applyFont="1" applyAlignment="1" applyProtection="1">
      <alignment horizontal="center" vertical="center"/>
      <protection locked="0"/>
    </xf>
    <xf numFmtId="0" fontId="27" fillId="0" borderId="3" xfId="0" applyFont="1" applyBorder="1" applyAlignment="1" applyProtection="1">
      <alignment horizontal="left"/>
      <protection hidden="1"/>
    </xf>
    <xf numFmtId="0" fontId="18" fillId="0" borderId="0" xfId="4" applyFont="1" applyFill="1" applyBorder="1" applyAlignment="1" applyProtection="1">
      <alignment horizontal="center" vertical="center"/>
      <protection hidden="1"/>
    </xf>
    <xf numFmtId="0" fontId="15" fillId="0" borderId="0" xfId="4" applyFont="1" applyFill="1" applyBorder="1" applyAlignment="1" applyProtection="1">
      <alignment horizontal="center" vertical="center"/>
      <protection hidden="1"/>
    </xf>
    <xf numFmtId="49" fontId="34" fillId="0" borderId="11" xfId="0" applyNumberFormat="1" applyFont="1" applyBorder="1" applyAlignment="1" applyProtection="1">
      <alignment horizontal="left" vertical="center"/>
      <protection locked="0"/>
    </xf>
    <xf numFmtId="0" fontId="34" fillId="0" borderId="11" xfId="0" applyNumberFormat="1" applyFont="1" applyBorder="1" applyAlignment="1" applyProtection="1">
      <alignment horizontal="left" vertical="center"/>
      <protection locked="0"/>
    </xf>
    <xf numFmtId="0" fontId="27" fillId="0" borderId="0" xfId="0" applyFont="1" applyAlignment="1" applyProtection="1">
      <alignment horizontal="right" vertical="center"/>
      <protection hidden="1"/>
    </xf>
    <xf numFmtId="0" fontId="61" fillId="0" borderId="0" xfId="0" applyFont="1" applyAlignment="1" applyProtection="1">
      <alignment horizontal="center" vertical="center" wrapText="1"/>
      <protection locked="0"/>
    </xf>
    <xf numFmtId="49" fontId="27" fillId="0" borderId="6" xfId="0" applyNumberFormat="1" applyFont="1" applyBorder="1" applyAlignment="1" applyProtection="1">
      <alignment horizontal="left" vertical="center"/>
      <protection locked="0"/>
    </xf>
    <xf numFmtId="0" fontId="61" fillId="0" borderId="0" xfId="0" applyFont="1" applyAlignment="1" applyProtection="1">
      <alignment horizontal="right" vertical="center"/>
      <protection hidden="1"/>
    </xf>
    <xf numFmtId="0" fontId="61" fillId="0" borderId="0" xfId="0" applyFont="1" applyBorder="1" applyAlignment="1" applyProtection="1">
      <alignment horizontal="center" vertical="center"/>
      <protection hidden="1"/>
    </xf>
    <xf numFmtId="49" fontId="63" fillId="0" borderId="6" xfId="0" applyNumberFormat="1" applyFont="1" applyBorder="1" applyAlignment="1" applyProtection="1">
      <alignment horizontal="left" vertical="center"/>
      <protection locked="0"/>
    </xf>
    <xf numFmtId="0" fontId="65" fillId="0" borderId="0" xfId="0" applyFont="1" applyAlignment="1" applyProtection="1">
      <alignment horizontal="right" vertical="center"/>
      <protection locked="0"/>
    </xf>
    <xf numFmtId="0" fontId="65" fillId="0" borderId="0" xfId="0" applyFont="1" applyAlignment="1" applyProtection="1">
      <alignment horizontal="center" vertical="center" wrapText="1"/>
      <protection locked="0"/>
    </xf>
    <xf numFmtId="2" fontId="27" fillId="0" borderId="0" xfId="0" applyNumberFormat="1" applyFont="1" applyFill="1" applyBorder="1" applyAlignment="1" applyProtection="1">
      <alignment horizontal="center" vertical="center"/>
      <protection locked="0"/>
    </xf>
    <xf numFmtId="2" fontId="27" fillId="0" borderId="0" xfId="0" applyNumberFormat="1" applyFont="1" applyBorder="1" applyAlignment="1" applyProtection="1">
      <alignment horizontal="center" vertical="center"/>
      <protection locked="0"/>
    </xf>
    <xf numFmtId="167" fontId="27" fillId="0" borderId="0" xfId="0" applyNumberFormat="1" applyFont="1" applyBorder="1" applyAlignment="1" applyProtection="1">
      <alignment horizontal="center" vertical="center"/>
      <protection locked="0"/>
    </xf>
    <xf numFmtId="1" fontId="27" fillId="0" borderId="0" xfId="0" applyNumberFormat="1" applyFont="1" applyAlignment="1" applyProtection="1">
      <alignment horizontal="center" vertical="center"/>
      <protection locked="0"/>
    </xf>
    <xf numFmtId="40" fontId="53" fillId="15" borderId="9" xfId="0" applyNumberFormat="1" applyFont="1" applyFill="1" applyBorder="1" applyAlignment="1" applyProtection="1">
      <alignment horizontal="center" vertical="center"/>
      <protection hidden="1"/>
    </xf>
    <xf numFmtId="176" fontId="27" fillId="0" borderId="0" xfId="0" applyNumberFormat="1" applyFont="1" applyFill="1" applyAlignment="1" applyProtection="1">
      <alignment horizontal="center" vertical="center"/>
      <protection hidden="1"/>
    </xf>
    <xf numFmtId="176" fontId="25" fillId="0" borderId="0" xfId="0" applyNumberFormat="1" applyFont="1" applyFill="1" applyProtection="1">
      <protection locked="0"/>
    </xf>
    <xf numFmtId="40" fontId="27" fillId="0" borderId="0" xfId="0" applyNumberFormat="1" applyFont="1" applyFill="1" applyBorder="1" applyAlignment="1" applyProtection="1">
      <alignment horizontal="center" vertical="center"/>
      <protection hidden="1"/>
    </xf>
    <xf numFmtId="169" fontId="25" fillId="0" borderId="0" xfId="0" applyNumberFormat="1" applyFont="1" applyFill="1" applyAlignment="1" applyProtection="1">
      <alignment horizontal="center" vertical="center"/>
      <protection hidden="1"/>
    </xf>
    <xf numFmtId="176" fontId="25" fillId="0" borderId="0" xfId="0" applyNumberFormat="1" applyFont="1" applyFill="1" applyProtection="1">
      <protection hidden="1"/>
    </xf>
    <xf numFmtId="176" fontId="27" fillId="0" borderId="0" xfId="0" applyNumberFormat="1" applyFont="1" applyFill="1" applyAlignment="1" applyProtection="1">
      <alignment horizontal="center" vertical="center"/>
      <protection locked="0"/>
    </xf>
    <xf numFmtId="0" fontId="35" fillId="0" borderId="12" xfId="0" applyFont="1" applyFill="1" applyBorder="1" applyAlignment="1" applyProtection="1">
      <alignment horizontal="center" vertical="center"/>
      <protection hidden="1"/>
    </xf>
    <xf numFmtId="164" fontId="47" fillId="0" borderId="12" xfId="0" applyNumberFormat="1" applyFont="1" applyFill="1" applyBorder="1" applyAlignment="1" applyProtection="1">
      <alignment horizontal="left" vertical="center"/>
      <protection locked="0"/>
    </xf>
    <xf numFmtId="0" fontId="48" fillId="0" borderId="3" xfId="0" applyFont="1" applyFill="1" applyBorder="1" applyAlignment="1" applyProtection="1">
      <alignment horizontal="center" vertical="center" wrapText="1"/>
      <protection hidden="1"/>
    </xf>
    <xf numFmtId="0" fontId="48" fillId="0" borderId="3" xfId="0" applyFont="1" applyFill="1" applyBorder="1" applyAlignment="1" applyProtection="1">
      <alignment horizontal="left" vertical="center" wrapText="1"/>
      <protection hidden="1"/>
    </xf>
    <xf numFmtId="0" fontId="48" fillId="0" borderId="3" xfId="0" applyFont="1" applyFill="1" applyBorder="1" applyAlignment="1" applyProtection="1">
      <alignment horizontal="left" vertical="center"/>
      <protection hidden="1"/>
    </xf>
    <xf numFmtId="0" fontId="48" fillId="0" borderId="3" xfId="0" applyFont="1" applyFill="1" applyBorder="1" applyAlignment="1" applyProtection="1">
      <alignment horizontal="center" vertical="center"/>
      <protection hidden="1"/>
    </xf>
    <xf numFmtId="165" fontId="4" fillId="0" borderId="3" xfId="0" applyNumberFormat="1" applyFont="1" applyFill="1" applyBorder="1" applyAlignment="1" applyProtection="1">
      <alignment horizontal="center" vertical="center"/>
      <protection hidden="1"/>
    </xf>
    <xf numFmtId="169" fontId="4" fillId="0" borderId="3" xfId="0" applyNumberFormat="1" applyFont="1" applyFill="1" applyBorder="1" applyAlignment="1" applyProtection="1">
      <alignment horizontal="center" vertical="center"/>
      <protection hidden="1"/>
    </xf>
    <xf numFmtId="0" fontId="50" fillId="0" borderId="3" xfId="0" applyFont="1" applyFill="1" applyBorder="1" applyAlignment="1" applyProtection="1">
      <alignment horizontal="center" vertical="center" wrapText="1"/>
      <protection hidden="1"/>
    </xf>
    <xf numFmtId="168" fontId="49" fillId="0" borderId="3" xfId="0" applyNumberFormat="1" applyFont="1" applyFill="1" applyBorder="1" applyAlignment="1" applyProtection="1">
      <alignment horizontal="center" vertical="center"/>
      <protection hidden="1"/>
    </xf>
    <xf numFmtId="0" fontId="82" fillId="0" borderId="0" xfId="0" applyFont="1" applyAlignment="1" applyProtection="1">
      <alignment vertical="center"/>
      <protection locked="0"/>
    </xf>
    <xf numFmtId="0" fontId="83" fillId="0" borderId="0" xfId="0" applyFont="1" applyAlignment="1" applyProtection="1">
      <alignment vertical="center"/>
      <protection locked="0"/>
    </xf>
    <xf numFmtId="40" fontId="53" fillId="17" borderId="6" xfId="0" applyNumberFormat="1" applyFont="1" applyFill="1" applyBorder="1" applyAlignment="1" applyProtection="1">
      <alignment horizontal="center" vertical="center"/>
      <protection hidden="1"/>
    </xf>
    <xf numFmtId="2" fontId="27" fillId="0" borderId="0" xfId="0" applyNumberFormat="1" applyFont="1" applyFill="1" applyAlignment="1" applyProtection="1">
      <alignment horizontal="center" vertical="center"/>
      <protection hidden="1"/>
    </xf>
    <xf numFmtId="1" fontId="27" fillId="0" borderId="0" xfId="0" applyNumberFormat="1" applyFont="1" applyFill="1" applyAlignment="1" applyProtection="1">
      <alignment horizontal="center" vertical="center"/>
      <protection hidden="1"/>
    </xf>
    <xf numFmtId="2" fontId="27" fillId="0" borderId="9" xfId="0" applyNumberFormat="1" applyFont="1" applyFill="1" applyBorder="1" applyAlignment="1" applyProtection="1">
      <alignment horizontal="center" vertical="center"/>
      <protection hidden="1"/>
    </xf>
    <xf numFmtId="0" fontId="27" fillId="0" borderId="0" xfId="0" applyFont="1" applyFill="1" applyBorder="1" applyAlignment="1" applyProtection="1">
      <alignment horizontal="center"/>
      <protection hidden="1"/>
    </xf>
    <xf numFmtId="0" fontId="27" fillId="0" borderId="0" xfId="0" applyFont="1" applyFill="1" applyAlignment="1" applyProtection="1">
      <alignment vertical="center"/>
      <protection locked="0"/>
    </xf>
    <xf numFmtId="171" fontId="27" fillId="0" borderId="17" xfId="0" applyNumberFormat="1" applyFont="1" applyFill="1" applyBorder="1" applyAlignment="1" applyProtection="1">
      <alignment horizontal="center" vertical="center"/>
      <protection hidden="1"/>
    </xf>
    <xf numFmtId="169" fontId="25" fillId="0" borderId="0" xfId="0" applyNumberFormat="1" applyFont="1" applyFill="1" applyProtection="1">
      <protection hidden="1"/>
    </xf>
    <xf numFmtId="1" fontId="25" fillId="0" borderId="0" xfId="0" applyNumberFormat="1" applyFont="1" applyFill="1" applyProtection="1">
      <protection hidden="1"/>
    </xf>
    <xf numFmtId="164" fontId="27" fillId="0" borderId="0" xfId="0" applyNumberFormat="1" applyFont="1" applyFill="1" applyAlignment="1" applyProtection="1">
      <alignment horizontal="center" vertical="center"/>
      <protection locked="0"/>
    </xf>
    <xf numFmtId="40" fontId="27" fillId="0" borderId="0" xfId="0" applyNumberFormat="1" applyFont="1" applyFill="1" applyAlignment="1" applyProtection="1">
      <alignment horizontal="center" vertical="center"/>
      <protection hidden="1"/>
    </xf>
    <xf numFmtId="176" fontId="51" fillId="0" borderId="0" xfId="0" applyNumberFormat="1" applyFont="1" applyFill="1" applyBorder="1" applyAlignment="1" applyProtection="1">
      <alignment horizontal="center" vertical="center"/>
      <protection locked="0"/>
    </xf>
    <xf numFmtId="9" fontId="51" fillId="0" borderId="0" xfId="8" applyFont="1" applyFill="1" applyBorder="1" applyAlignment="1" applyProtection="1">
      <alignment horizontal="center" vertical="center"/>
      <protection locked="0"/>
    </xf>
    <xf numFmtId="2" fontId="27" fillId="0" borderId="0" xfId="0" applyNumberFormat="1" applyFont="1" applyAlignment="1" applyProtection="1">
      <alignment horizontal="center" vertical="center"/>
      <protection hidden="1"/>
    </xf>
    <xf numFmtId="10" fontId="27" fillId="0" borderId="0" xfId="0" applyNumberFormat="1" applyFont="1" applyAlignment="1" applyProtection="1">
      <alignment horizontal="center" vertical="center"/>
      <protection hidden="1"/>
    </xf>
    <xf numFmtId="2" fontId="63" fillId="0" borderId="3" xfId="0" applyNumberFormat="1" applyFont="1" applyFill="1" applyBorder="1" applyAlignment="1" applyProtection="1">
      <alignment horizontal="center"/>
      <protection hidden="1"/>
    </xf>
    <xf numFmtId="40" fontId="61" fillId="0" borderId="15" xfId="0" applyNumberFormat="1" applyFont="1" applyFill="1" applyBorder="1" applyAlignment="1" applyProtection="1">
      <alignment horizontal="center" vertical="center"/>
      <protection hidden="1"/>
    </xf>
    <xf numFmtId="0" fontId="73" fillId="0" borderId="13" xfId="0" applyFont="1" applyFill="1" applyBorder="1" applyAlignment="1" applyProtection="1">
      <alignment horizontal="center"/>
      <protection locked="0"/>
    </xf>
    <xf numFmtId="49" fontId="27" fillId="0" borderId="6" xfId="0" applyNumberFormat="1" applyFont="1" applyBorder="1" applyAlignment="1" applyProtection="1">
      <alignment horizontal="center" vertical="center"/>
      <protection locked="0"/>
    </xf>
    <xf numFmtId="2" fontId="27" fillId="0" borderId="0" xfId="0" applyNumberFormat="1" applyFont="1" applyFill="1" applyBorder="1" applyAlignment="1" applyProtection="1">
      <alignment horizontal="center" vertical="center"/>
      <protection hidden="1"/>
    </xf>
    <xf numFmtId="2" fontId="27" fillId="0" borderId="0" xfId="0" applyNumberFormat="1" applyFont="1" applyFill="1" applyBorder="1" applyAlignment="1" applyProtection="1">
      <alignment horizontal="center" vertical="center" wrapText="1"/>
      <protection hidden="1"/>
    </xf>
    <xf numFmtId="2" fontId="27" fillId="0" borderId="11" xfId="0" applyNumberFormat="1" applyFont="1" applyFill="1" applyBorder="1" applyAlignment="1" applyProtection="1">
      <alignment horizontal="center" vertical="center"/>
      <protection hidden="1"/>
    </xf>
    <xf numFmtId="40" fontId="27" fillId="0" borderId="11" xfId="0" applyNumberFormat="1" applyFont="1" applyFill="1" applyBorder="1" applyAlignment="1" applyProtection="1">
      <alignment horizontal="center" vertical="center"/>
      <protection hidden="1"/>
    </xf>
    <xf numFmtId="0" fontId="27" fillId="0" borderId="11" xfId="0" applyFont="1" applyFill="1" applyBorder="1" applyAlignment="1" applyProtection="1">
      <alignment vertical="center" wrapText="1"/>
      <protection hidden="1"/>
    </xf>
    <xf numFmtId="0" fontId="27" fillId="0" borderId="11" xfId="0" applyFont="1" applyFill="1" applyBorder="1" applyAlignment="1" applyProtection="1">
      <alignment horizontal="center" vertical="center" wrapText="1"/>
      <protection locked="0"/>
    </xf>
    <xf numFmtId="176" fontId="61" fillId="0" borderId="0" xfId="0" applyNumberFormat="1" applyFont="1" applyFill="1" applyAlignment="1" applyProtection="1">
      <alignment horizontal="center" vertical="center"/>
      <protection hidden="1"/>
    </xf>
    <xf numFmtId="0" fontId="61" fillId="0" borderId="0" xfId="0" applyFont="1" applyFill="1"/>
    <xf numFmtId="0" fontId="61" fillId="0" borderId="0" xfId="0" applyFont="1" applyFill="1" applyProtection="1">
      <protection hidden="1"/>
    </xf>
    <xf numFmtId="0" fontId="61" fillId="0" borderId="0" xfId="0" applyFont="1" applyFill="1" applyProtection="1">
      <protection locked="0"/>
    </xf>
    <xf numFmtId="0" fontId="61" fillId="0" borderId="0" xfId="0" applyFont="1" applyFill="1" applyAlignment="1" applyProtection="1">
      <alignment horizontal="center" vertical="center"/>
      <protection hidden="1"/>
    </xf>
    <xf numFmtId="40" fontId="61" fillId="0" borderId="9" xfId="0" applyNumberFormat="1" applyFont="1" applyFill="1" applyBorder="1" applyAlignment="1" applyProtection="1">
      <alignment horizontal="center" vertical="center"/>
      <protection hidden="1"/>
    </xf>
    <xf numFmtId="2" fontId="8" fillId="13" borderId="6" xfId="4" applyNumberFormat="1" applyFont="1" applyFill="1" applyBorder="1" applyAlignment="1" applyProtection="1">
      <alignment horizontal="center" vertical="center"/>
      <protection locked="0"/>
    </xf>
    <xf numFmtId="10" fontId="8" fillId="13" borderId="6" xfId="4" applyNumberFormat="1" applyFont="1" applyFill="1" applyBorder="1" applyAlignment="1" applyProtection="1">
      <alignment horizontal="center" vertical="center"/>
      <protection locked="0"/>
    </xf>
    <xf numFmtId="10" fontId="17" fillId="0" borderId="11" xfId="5" applyNumberFormat="1" applyFont="1" applyFill="1" applyBorder="1" applyAlignment="1" applyProtection="1">
      <alignment horizontal="center" vertical="center"/>
    </xf>
    <xf numFmtId="2" fontId="15" fillId="0" borderId="11" xfId="4" applyNumberFormat="1" applyFont="1" applyFill="1" applyBorder="1" applyAlignment="1" applyProtection="1">
      <alignment horizontal="center" vertical="center"/>
    </xf>
    <xf numFmtId="176" fontId="85" fillId="0" borderId="0" xfId="0" applyNumberFormat="1" applyFont="1" applyFill="1" applyProtection="1">
      <protection hidden="1"/>
    </xf>
    <xf numFmtId="0" fontId="85" fillId="0" borderId="0" xfId="0" applyFont="1" applyFill="1" applyProtection="1">
      <protection hidden="1"/>
    </xf>
    <xf numFmtId="0" fontId="85" fillId="0" borderId="0" xfId="0" applyFont="1" applyFill="1" applyProtection="1">
      <protection locked="0"/>
    </xf>
    <xf numFmtId="177" fontId="27" fillId="0" borderId="0" xfId="0" applyNumberFormat="1" applyFont="1" applyFill="1" applyProtection="1">
      <protection hidden="1"/>
    </xf>
    <xf numFmtId="176" fontId="27" fillId="0" borderId="0" xfId="0" applyNumberFormat="1" applyFont="1" applyFill="1" applyProtection="1">
      <protection hidden="1"/>
    </xf>
    <xf numFmtId="181" fontId="55" fillId="0" borderId="22" xfId="0" applyNumberFormat="1" applyFont="1" applyFill="1" applyBorder="1" applyAlignment="1">
      <alignment horizontal="center" vertical="center" wrapText="1"/>
    </xf>
    <xf numFmtId="181" fontId="56" fillId="0" borderId="22" xfId="0" applyNumberFormat="1" applyFont="1" applyFill="1" applyBorder="1" applyAlignment="1">
      <alignment horizontal="center" vertical="center" wrapText="1"/>
    </xf>
    <xf numFmtId="0" fontId="27" fillId="0" borderId="22" xfId="0" applyFont="1" applyFill="1" applyBorder="1" applyAlignment="1">
      <alignment horizontal="center" wrapText="1"/>
    </xf>
    <xf numFmtId="0" fontId="25" fillId="0" borderId="22" xfId="0" applyFont="1" applyFill="1" applyBorder="1" applyProtection="1">
      <protection hidden="1"/>
    </xf>
    <xf numFmtId="0" fontId="27" fillId="0" borderId="22" xfId="0" applyFont="1" applyFill="1" applyBorder="1" applyProtection="1">
      <protection locked="0"/>
    </xf>
    <xf numFmtId="176" fontId="86" fillId="0" borderId="0" xfId="0" applyNumberFormat="1" applyFont="1" applyFill="1" applyProtection="1">
      <protection hidden="1"/>
    </xf>
    <xf numFmtId="0" fontId="86" fillId="0" borderId="0" xfId="0" applyFont="1" applyFill="1" applyProtection="1">
      <protection locked="0"/>
    </xf>
    <xf numFmtId="0" fontId="86" fillId="0" borderId="0" xfId="0" applyFont="1" applyFill="1" applyProtection="1">
      <protection hidden="1"/>
    </xf>
    <xf numFmtId="1" fontId="27" fillId="0" borderId="11" xfId="0" applyNumberFormat="1" applyFont="1" applyFill="1" applyBorder="1" applyAlignment="1" applyProtection="1">
      <alignment horizontal="center" vertical="center" wrapText="1"/>
      <protection locked="0"/>
    </xf>
    <xf numFmtId="174" fontId="27" fillId="0" borderId="0" xfId="0" applyNumberFormat="1" applyFont="1" applyFill="1" applyBorder="1" applyAlignment="1" applyProtection="1">
      <alignment horizontal="center" vertical="center"/>
      <protection hidden="1"/>
    </xf>
    <xf numFmtId="191" fontId="27" fillId="0" borderId="3" xfId="0" applyNumberFormat="1" applyFont="1" applyFill="1" applyBorder="1" applyAlignment="1" applyProtection="1">
      <alignment horizontal="center"/>
      <protection locked="0"/>
    </xf>
    <xf numFmtId="0" fontId="27" fillId="0" borderId="3" xfId="0" applyFont="1" applyFill="1" applyBorder="1" applyAlignment="1" applyProtection="1">
      <alignment horizontal="center"/>
      <protection locked="0"/>
    </xf>
    <xf numFmtId="2" fontId="27" fillId="0" borderId="3" xfId="0" applyNumberFormat="1" applyFont="1" applyFill="1" applyBorder="1" applyAlignment="1" applyProtection="1">
      <alignment horizontal="left"/>
      <protection locked="0"/>
    </xf>
    <xf numFmtId="185" fontId="27" fillId="0" borderId="3" xfId="0" applyNumberFormat="1" applyFont="1" applyFill="1" applyBorder="1" applyAlignment="1" applyProtection="1">
      <alignment horizontal="center"/>
      <protection locked="0"/>
    </xf>
    <xf numFmtId="192" fontId="27" fillId="0" borderId="3" xfId="0" applyNumberFormat="1" applyFont="1" applyFill="1" applyBorder="1" applyAlignment="1" applyProtection="1">
      <alignment horizontal="center"/>
      <protection locked="0"/>
    </xf>
    <xf numFmtId="9" fontId="27" fillId="0" borderId="3" xfId="8" applyNumberFormat="1" applyFont="1" applyFill="1" applyBorder="1" applyAlignment="1" applyProtection="1">
      <alignment horizontal="center"/>
      <protection locked="0"/>
    </xf>
    <xf numFmtId="3" fontId="25" fillId="0" borderId="0" xfId="0" applyNumberFormat="1" applyFont="1" applyFill="1" applyBorder="1" applyAlignment="1" applyProtection="1">
      <alignment horizontal="right" vertical="center"/>
      <protection hidden="1"/>
    </xf>
    <xf numFmtId="172" fontId="27" fillId="0" borderId="3" xfId="0" applyNumberFormat="1" applyFont="1" applyFill="1" applyBorder="1" applyAlignment="1" applyProtection="1">
      <alignment horizontal="center"/>
      <protection hidden="1"/>
    </xf>
    <xf numFmtId="172" fontId="25" fillId="0" borderId="0" xfId="0" applyNumberFormat="1" applyFont="1" applyFill="1" applyProtection="1">
      <protection hidden="1"/>
    </xf>
    <xf numFmtId="0" fontId="0" fillId="13" borderId="0" xfId="0" applyFill="1" applyBorder="1"/>
    <xf numFmtId="0" fontId="0" fillId="18" borderId="3" xfId="0" applyFill="1" applyBorder="1" applyAlignment="1">
      <alignment wrapText="1"/>
    </xf>
    <xf numFmtId="2" fontId="63" fillId="0" borderId="0" xfId="0" applyNumberFormat="1" applyFont="1" applyFill="1" applyProtection="1">
      <protection locked="0"/>
    </xf>
    <xf numFmtId="0" fontId="63" fillId="0" borderId="0" xfId="0" applyFont="1" applyFill="1"/>
    <xf numFmtId="0" fontId="65" fillId="0" borderId="0" xfId="0" applyFont="1" applyFill="1"/>
    <xf numFmtId="0" fontId="65" fillId="0" borderId="0" xfId="0" applyFont="1" applyFill="1" applyProtection="1">
      <protection hidden="1"/>
    </xf>
    <xf numFmtId="0" fontId="63" fillId="0" borderId="0" xfId="0" applyFont="1" applyFill="1" applyBorder="1" applyAlignment="1" applyProtection="1">
      <alignment horizontal="left" vertical="center" wrapText="1"/>
      <protection locked="0"/>
    </xf>
    <xf numFmtId="40" fontId="63" fillId="0" borderId="0" xfId="8" applyNumberFormat="1" applyFont="1" applyFill="1" applyBorder="1" applyAlignment="1" applyProtection="1">
      <alignment horizontal="center" vertical="center"/>
      <protection locked="0"/>
    </xf>
    <xf numFmtId="9" fontId="63" fillId="0" borderId="11" xfId="8" applyFont="1" applyFill="1" applyBorder="1" applyAlignment="1" applyProtection="1">
      <alignment horizontal="center" vertical="center"/>
      <protection locked="0"/>
    </xf>
    <xf numFmtId="2" fontId="65" fillId="0" borderId="0" xfId="0" applyNumberFormat="1" applyFont="1" applyFill="1"/>
    <xf numFmtId="2" fontId="65" fillId="0" borderId="0" xfId="0" applyNumberFormat="1" applyFont="1" applyFill="1" applyProtection="1">
      <protection hidden="1"/>
    </xf>
    <xf numFmtId="0" fontId="65" fillId="0" borderId="11" xfId="0" applyFont="1" applyFill="1" applyBorder="1" applyAlignment="1" applyProtection="1">
      <alignment vertical="center" wrapText="1"/>
      <protection hidden="1"/>
    </xf>
    <xf numFmtId="0" fontId="65" fillId="0" borderId="11" xfId="0" applyFont="1" applyFill="1" applyBorder="1" applyAlignment="1" applyProtection="1">
      <alignment horizontal="center" vertical="center" wrapText="1"/>
      <protection locked="0"/>
    </xf>
    <xf numFmtId="0" fontId="64" fillId="0" borderId="0" xfId="0" applyFont="1" applyFill="1" applyAlignment="1">
      <alignment wrapText="1"/>
    </xf>
    <xf numFmtId="0" fontId="87" fillId="0" borderId="0" xfId="0" applyFont="1" applyFill="1" applyAlignment="1">
      <alignment wrapText="1"/>
    </xf>
    <xf numFmtId="2" fontId="63" fillId="0" borderId="6" xfId="0" applyNumberFormat="1" applyFont="1" applyFill="1" applyBorder="1" applyAlignment="1" applyProtection="1">
      <alignment horizontal="center" vertical="center"/>
    </xf>
    <xf numFmtId="2" fontId="63" fillId="0" borderId="6" xfId="0" applyNumberFormat="1" applyFont="1" applyFill="1" applyBorder="1" applyAlignment="1" applyProtection="1">
      <alignment horizontal="center" vertical="center"/>
      <protection hidden="1"/>
    </xf>
    <xf numFmtId="168" fontId="63" fillId="0" borderId="0" xfId="0" applyNumberFormat="1" applyFont="1" applyFill="1" applyBorder="1" applyAlignment="1" applyProtection="1">
      <alignment horizontal="left" vertical="center"/>
      <protection hidden="1"/>
    </xf>
    <xf numFmtId="0" fontId="63" fillId="0" borderId="0" xfId="0" applyFont="1" applyFill="1" applyBorder="1" applyAlignment="1" applyProtection="1">
      <alignment horizontal="left"/>
      <protection hidden="1"/>
    </xf>
    <xf numFmtId="0" fontId="63" fillId="0" borderId="0" xfId="0" applyFont="1" applyFill="1" applyAlignment="1">
      <alignment horizontal="left"/>
    </xf>
    <xf numFmtId="40" fontId="63" fillId="0" borderId="0" xfId="0" applyNumberFormat="1" applyFont="1" applyFill="1" applyBorder="1" applyAlignment="1" applyProtection="1">
      <alignment horizontal="center" vertical="center"/>
      <protection hidden="1"/>
    </xf>
    <xf numFmtId="10" fontId="63" fillId="0" borderId="0" xfId="8" applyNumberFormat="1" applyFont="1" applyFill="1" applyBorder="1" applyAlignment="1" applyProtection="1">
      <alignment horizontal="center" vertical="center"/>
      <protection locked="0"/>
    </xf>
    <xf numFmtId="2" fontId="63" fillId="0" borderId="0" xfId="0" applyNumberFormat="1" applyFont="1" applyFill="1" applyBorder="1" applyAlignment="1" applyProtection="1">
      <alignment horizontal="center" vertical="center"/>
      <protection hidden="1"/>
    </xf>
    <xf numFmtId="201" fontId="65" fillId="0" borderId="0" xfId="0" applyNumberFormat="1" applyFont="1" applyFill="1" applyBorder="1" applyAlignment="1" applyProtection="1">
      <alignment horizontal="center" vertical="center"/>
      <protection hidden="1"/>
    </xf>
    <xf numFmtId="0" fontId="63" fillId="19" borderId="11" xfId="0" applyFont="1" applyFill="1" applyBorder="1" applyAlignment="1" applyProtection="1">
      <alignment horizontal="center" vertical="center"/>
      <protection locked="0"/>
    </xf>
    <xf numFmtId="0" fontId="63" fillId="19" borderId="6" xfId="0" applyFont="1" applyFill="1" applyBorder="1" applyAlignment="1" applyProtection="1">
      <alignment horizontal="center" vertical="center"/>
      <protection locked="0"/>
    </xf>
    <xf numFmtId="203" fontId="67" fillId="0" borderId="0" xfId="0" applyNumberFormat="1" applyFont="1" applyFill="1" applyBorder="1" applyAlignment="1" applyProtection="1">
      <alignment horizontal="center" vertical="center"/>
      <protection hidden="1"/>
    </xf>
    <xf numFmtId="3" fontId="28" fillId="0" borderId="0" xfId="0" applyNumberFormat="1" applyFont="1" applyAlignment="1" applyProtection="1">
      <alignment vertical="center"/>
      <protection locked="0"/>
    </xf>
    <xf numFmtId="0" fontId="23" fillId="0" borderId="0" xfId="0" applyFont="1" applyFill="1" applyBorder="1"/>
    <xf numFmtId="2" fontId="48" fillId="0" borderId="0" xfId="0" applyNumberFormat="1" applyFont="1" applyFill="1" applyBorder="1" applyAlignment="1" applyProtection="1">
      <alignment horizontal="center" vertical="center"/>
      <protection hidden="1"/>
    </xf>
    <xf numFmtId="10" fontId="48" fillId="0" borderId="0" xfId="0" applyNumberFormat="1" applyFont="1" applyFill="1" applyBorder="1" applyAlignment="1" applyProtection="1">
      <alignment horizontal="center" vertical="center"/>
      <protection hidden="1"/>
    </xf>
    <xf numFmtId="189" fontId="27" fillId="19" borderId="0" xfId="0" applyNumberFormat="1" applyFont="1" applyFill="1" applyAlignment="1" applyProtection="1">
      <alignment horizontal="left" vertical="center"/>
      <protection locked="0"/>
    </xf>
    <xf numFmtId="190" fontId="27" fillId="19" borderId="0" xfId="0" applyNumberFormat="1" applyFont="1" applyFill="1" applyAlignment="1" applyProtection="1">
      <alignment horizontal="left" vertical="center"/>
      <protection locked="0"/>
    </xf>
    <xf numFmtId="180" fontId="60" fillId="0" borderId="0" xfId="0" applyNumberFormat="1" applyFont="1" applyFill="1" applyAlignment="1" applyProtection="1">
      <alignment horizontal="center" vertical="center"/>
      <protection hidden="1"/>
    </xf>
    <xf numFmtId="0" fontId="27" fillId="0" borderId="6" xfId="0" applyNumberFormat="1" applyFont="1" applyFill="1" applyBorder="1" applyAlignment="1" applyProtection="1">
      <alignment horizontal="center" vertical="center"/>
      <protection locked="0"/>
    </xf>
    <xf numFmtId="182" fontId="27" fillId="0" borderId="0" xfId="0" applyNumberFormat="1" applyFont="1" applyFill="1" applyBorder="1" applyAlignment="1" applyProtection="1">
      <alignment horizontal="center" vertical="center"/>
      <protection hidden="1"/>
    </xf>
    <xf numFmtId="165" fontId="27" fillId="0" borderId="0" xfId="0" applyNumberFormat="1" applyFont="1" applyBorder="1" applyAlignment="1" applyProtection="1">
      <alignment horizontal="center" vertical="center"/>
      <protection locked="0"/>
    </xf>
    <xf numFmtId="170" fontId="27" fillId="0" borderId="0" xfId="0" applyNumberFormat="1" applyFont="1" applyBorder="1" applyAlignment="1" applyProtection="1">
      <protection locked="0"/>
    </xf>
    <xf numFmtId="0" fontId="89" fillId="3" borderId="3" xfId="1" applyFont="1" applyFill="1" applyBorder="1"/>
    <xf numFmtId="2" fontId="27" fillId="0" borderId="6" xfId="0" applyNumberFormat="1" applyFont="1" applyFill="1" applyBorder="1" applyAlignment="1" applyProtection="1">
      <alignment horizontal="center" vertical="center"/>
      <protection hidden="1"/>
    </xf>
    <xf numFmtId="0" fontId="27" fillId="0" borderId="0" xfId="0" applyFont="1" applyBorder="1" applyAlignment="1">
      <alignment horizontal="center"/>
    </xf>
    <xf numFmtId="172" fontId="27" fillId="0" borderId="6" xfId="0" applyNumberFormat="1" applyFont="1" applyFill="1" applyBorder="1" applyAlignment="1" applyProtection="1">
      <alignment horizontal="center" vertical="center"/>
      <protection locked="0"/>
    </xf>
    <xf numFmtId="181" fontId="63" fillId="0" borderId="11" xfId="0" applyNumberFormat="1" applyFont="1" applyBorder="1" applyAlignment="1" applyProtection="1">
      <alignment horizontal="center" vertical="center"/>
      <protection locked="0"/>
    </xf>
    <xf numFmtId="0" fontId="27" fillId="0" borderId="0" xfId="0" applyFont="1" applyAlignment="1">
      <alignment horizontal="center" vertical="center"/>
    </xf>
    <xf numFmtId="0" fontId="27" fillId="21" borderId="11" xfId="0" applyFont="1" applyFill="1" applyBorder="1" applyAlignment="1" applyProtection="1">
      <alignment horizontal="center" vertical="center"/>
      <protection locked="0"/>
    </xf>
    <xf numFmtId="0" fontId="27" fillId="21" borderId="6" xfId="0" applyFont="1" applyFill="1" applyBorder="1" applyAlignment="1" applyProtection="1">
      <alignment horizontal="center" vertical="center"/>
      <protection locked="0"/>
    </xf>
    <xf numFmtId="169" fontId="27" fillId="21" borderId="0" xfId="0" applyNumberFormat="1" applyFont="1" applyFill="1" applyAlignment="1" applyProtection="1">
      <alignment horizontal="center" vertical="center"/>
      <protection locked="0"/>
    </xf>
    <xf numFmtId="183" fontId="27" fillId="21" borderId="6" xfId="0" applyNumberFormat="1" applyFont="1" applyFill="1" applyBorder="1" applyAlignment="1" applyProtection="1">
      <alignment horizontal="center" vertical="center"/>
    </xf>
    <xf numFmtId="181" fontId="55" fillId="0" borderId="0" xfId="0" applyNumberFormat="1" applyFont="1" applyFill="1" applyAlignment="1">
      <alignment horizontal="center" vertical="center"/>
    </xf>
    <xf numFmtId="165" fontId="27" fillId="0" borderId="0" xfId="0" applyNumberFormat="1" applyFont="1" applyFill="1" applyAlignment="1" applyProtection="1">
      <alignment horizontal="center" vertical="center" wrapText="1"/>
      <protection locked="0"/>
    </xf>
    <xf numFmtId="9" fontId="27" fillId="0" borderId="0" xfId="9" applyFont="1" applyFill="1" applyBorder="1" applyAlignment="1" applyProtection="1">
      <alignment horizontal="center" vertical="center"/>
      <protection locked="0"/>
    </xf>
    <xf numFmtId="167" fontId="27" fillId="0" borderId="0" xfId="0" applyNumberFormat="1" applyFont="1" applyFill="1" applyBorder="1" applyAlignment="1" applyProtection="1">
      <alignment horizontal="center" vertical="center"/>
      <protection locked="0"/>
    </xf>
    <xf numFmtId="0" fontId="61" fillId="0" borderId="0" xfId="0" applyFont="1" applyFill="1" applyBorder="1" applyAlignment="1" applyProtection="1">
      <alignment vertical="center"/>
      <protection locked="0"/>
    </xf>
    <xf numFmtId="49" fontId="27" fillId="0" borderId="9" xfId="0" applyNumberFormat="1" applyFont="1" applyFill="1" applyBorder="1" applyAlignment="1" applyProtection="1">
      <alignment vertical="center"/>
      <protection locked="0"/>
    </xf>
    <xf numFmtId="0" fontId="27" fillId="0" borderId="11" xfId="0" applyFont="1" applyFill="1" applyBorder="1" applyAlignment="1" applyProtection="1">
      <alignment horizontal="center" vertical="center"/>
      <protection locked="0"/>
    </xf>
    <xf numFmtId="0" fontId="27" fillId="0" borderId="11" xfId="0" applyFont="1" applyFill="1" applyBorder="1" applyAlignment="1" applyProtection="1">
      <alignment vertical="center"/>
      <protection locked="0"/>
    </xf>
    <xf numFmtId="2" fontId="27" fillId="0" borderId="11" xfId="0" applyNumberFormat="1" applyFont="1" applyFill="1" applyBorder="1" applyAlignment="1" applyProtection="1">
      <alignment horizontal="center" vertical="center"/>
      <protection locked="0"/>
    </xf>
    <xf numFmtId="165" fontId="27" fillId="0" borderId="11" xfId="0" applyNumberFormat="1" applyFont="1" applyFill="1" applyBorder="1" applyAlignment="1" applyProtection="1">
      <alignment vertical="center"/>
      <protection locked="0"/>
    </xf>
    <xf numFmtId="2" fontId="27" fillId="0" borderId="6" xfId="0" applyNumberFormat="1" applyFont="1" applyFill="1" applyBorder="1" applyAlignment="1" applyProtection="1">
      <alignment horizontal="center" vertical="center"/>
      <protection locked="0"/>
    </xf>
    <xf numFmtId="9" fontId="27" fillId="0" borderId="6" xfId="0" applyNumberFormat="1" applyFont="1" applyFill="1" applyBorder="1" applyAlignment="1" applyProtection="1">
      <alignment horizontal="center" vertical="center"/>
      <protection locked="0"/>
    </xf>
    <xf numFmtId="0" fontId="27" fillId="0" borderId="0" xfId="0" applyFont="1" applyFill="1"/>
    <xf numFmtId="0" fontId="53" fillId="0" borderId="0" xfId="0" applyFont="1" applyFill="1" applyAlignment="1" applyProtection="1">
      <alignment horizontal="center"/>
    </xf>
    <xf numFmtId="0" fontId="27" fillId="0" borderId="0" xfId="0" applyFont="1" applyFill="1" applyAlignment="1" applyProtection="1">
      <alignment horizontal="right"/>
      <protection locked="0"/>
    </xf>
    <xf numFmtId="0" fontId="63" fillId="0" borderId="0" xfId="0" applyNumberFormat="1" applyFont="1" applyFill="1" applyAlignment="1" applyProtection="1">
      <alignment vertical="center"/>
      <protection locked="0"/>
    </xf>
    <xf numFmtId="2" fontId="63" fillId="0" borderId="3" xfId="0" applyNumberFormat="1" applyFont="1" applyFill="1" applyBorder="1" applyAlignment="1" applyProtection="1">
      <alignment horizontal="center"/>
      <protection locked="0"/>
    </xf>
    <xf numFmtId="1" fontId="63" fillId="0" borderId="3" xfId="0" applyNumberFormat="1" applyFont="1" applyFill="1" applyBorder="1" applyAlignment="1" applyProtection="1">
      <alignment horizontal="center"/>
      <protection locked="0"/>
    </xf>
    <xf numFmtId="9" fontId="63" fillId="0" borderId="3" xfId="8" applyNumberFormat="1" applyFont="1" applyFill="1" applyBorder="1" applyAlignment="1" applyProtection="1">
      <alignment horizontal="center"/>
      <protection locked="0"/>
    </xf>
    <xf numFmtId="165" fontId="27" fillId="0" borderId="0" xfId="0" applyNumberFormat="1" applyFont="1" applyAlignment="1" applyProtection="1">
      <alignment horizontal="left" vertical="center"/>
      <protection locked="0"/>
    </xf>
    <xf numFmtId="10" fontId="27" fillId="0" borderId="0" xfId="0" applyNumberFormat="1" applyFont="1" applyFill="1" applyAlignment="1" applyProtection="1">
      <alignment horizontal="center" vertical="center" wrapText="1"/>
      <protection locked="0"/>
    </xf>
    <xf numFmtId="186" fontId="25" fillId="0" borderId="0" xfId="0" applyNumberFormat="1" applyFont="1" applyFill="1" applyAlignment="1" applyProtection="1">
      <alignment horizontal="center" vertical="center"/>
      <protection hidden="1"/>
    </xf>
    <xf numFmtId="0" fontId="25" fillId="0" borderId="0" xfId="0" applyFont="1" applyFill="1" applyAlignment="1" applyProtection="1">
      <alignment horizontal="center" vertical="center"/>
      <protection hidden="1"/>
    </xf>
    <xf numFmtId="9" fontId="27" fillId="0" borderId="0" xfId="0" applyNumberFormat="1" applyFont="1" applyFill="1" applyAlignment="1" applyProtection="1">
      <alignment horizontal="center" vertical="center"/>
      <protection locked="0"/>
    </xf>
    <xf numFmtId="187" fontId="62" fillId="0" borderId="0" xfId="0" applyNumberFormat="1" applyFont="1" applyFill="1" applyBorder="1" applyAlignment="1" applyProtection="1">
      <alignment horizontal="center" vertical="center"/>
    </xf>
    <xf numFmtId="188" fontId="62" fillId="0" borderId="0" xfId="0" applyNumberFormat="1" applyFont="1" applyFill="1" applyBorder="1" applyAlignment="1" applyProtection="1">
      <alignment horizontal="center" vertical="center"/>
    </xf>
    <xf numFmtId="167" fontId="59" fillId="0" borderId="0" xfId="0" applyNumberFormat="1" applyFont="1" applyFill="1" applyAlignment="1" applyProtection="1">
      <alignment horizontal="center" vertical="center"/>
      <protection locked="0"/>
    </xf>
    <xf numFmtId="201" fontId="53" fillId="17" borderId="6" xfId="0" applyNumberFormat="1" applyFont="1" applyFill="1" applyBorder="1" applyAlignment="1" applyProtection="1">
      <alignment horizontal="center" vertical="center"/>
      <protection hidden="1"/>
    </xf>
    <xf numFmtId="2" fontId="27" fillId="0" borderId="0" xfId="9" applyNumberFormat="1" applyFont="1" applyFill="1" applyBorder="1" applyAlignment="1" applyProtection="1">
      <alignment horizontal="center" vertical="center"/>
      <protection locked="0"/>
    </xf>
    <xf numFmtId="0" fontId="27" fillId="0" borderId="0" xfId="0" applyFont="1" applyFill="1" applyBorder="1" applyAlignment="1" applyProtection="1">
      <alignment vertical="center" wrapText="1"/>
      <protection hidden="1"/>
    </xf>
    <xf numFmtId="0" fontId="27" fillId="0" borderId="0" xfId="0" applyFont="1" applyFill="1" applyBorder="1" applyAlignment="1" applyProtection="1">
      <alignment horizontal="center" vertical="center" wrapText="1"/>
      <protection locked="0"/>
    </xf>
    <xf numFmtId="0" fontId="61" fillId="22" borderId="6" xfId="0" applyFont="1" applyFill="1" applyBorder="1" applyAlignment="1" applyProtection="1">
      <alignment vertical="center"/>
      <protection hidden="1"/>
    </xf>
    <xf numFmtId="40" fontId="61" fillId="22" borderId="6" xfId="0" applyNumberFormat="1" applyFont="1" applyFill="1" applyBorder="1" applyAlignment="1" applyProtection="1">
      <alignment horizontal="center" vertical="center"/>
      <protection hidden="1"/>
    </xf>
    <xf numFmtId="173" fontId="61" fillId="23" borderId="6" xfId="0" applyNumberFormat="1" applyFont="1" applyFill="1" applyBorder="1" applyAlignment="1" applyProtection="1">
      <alignment horizontal="left" vertical="center"/>
      <protection hidden="1"/>
    </xf>
    <xf numFmtId="173" fontId="61" fillId="23" borderId="6" xfId="0" applyNumberFormat="1" applyFont="1" applyFill="1" applyBorder="1" applyAlignment="1" applyProtection="1">
      <alignment horizontal="center" vertical="center"/>
      <protection hidden="1"/>
    </xf>
    <xf numFmtId="177" fontId="61" fillId="23" borderId="6" xfId="0" applyNumberFormat="1" applyFont="1" applyFill="1" applyBorder="1" applyAlignment="1" applyProtection="1">
      <alignment horizontal="center" vertical="center"/>
      <protection hidden="1"/>
    </xf>
    <xf numFmtId="40" fontId="61" fillId="23" borderId="6" xfId="0" applyNumberFormat="1" applyFont="1" applyFill="1" applyBorder="1" applyAlignment="1" applyProtection="1">
      <alignment horizontal="center" vertical="center"/>
      <protection hidden="1"/>
    </xf>
    <xf numFmtId="173" fontId="53" fillId="23" borderId="6" xfId="0" applyNumberFormat="1" applyFont="1" applyFill="1" applyBorder="1" applyAlignment="1" applyProtection="1">
      <alignment horizontal="center" vertical="center"/>
      <protection hidden="1"/>
    </xf>
    <xf numFmtId="40" fontId="61" fillId="23" borderId="6" xfId="0" applyNumberFormat="1" applyFont="1" applyFill="1" applyBorder="1" applyAlignment="1" applyProtection="1">
      <alignment horizontal="center" vertical="center"/>
    </xf>
    <xf numFmtId="173" fontId="53" fillId="23" borderId="6" xfId="0" applyNumberFormat="1" applyFont="1" applyFill="1" applyBorder="1" applyAlignment="1" applyProtection="1">
      <alignment horizontal="center" vertical="center"/>
    </xf>
    <xf numFmtId="2" fontId="61" fillId="23" borderId="6" xfId="0" applyNumberFormat="1" applyFont="1" applyFill="1" applyBorder="1" applyAlignment="1" applyProtection="1">
      <alignment horizontal="center" vertical="center"/>
      <protection hidden="1"/>
    </xf>
    <xf numFmtId="0" fontId="27" fillId="22" borderId="14" xfId="0" applyFont="1" applyFill="1" applyBorder="1" applyAlignment="1" applyProtection="1">
      <alignment vertical="center"/>
      <protection hidden="1"/>
    </xf>
    <xf numFmtId="171" fontId="27" fillId="22" borderId="15" xfId="0" applyNumberFormat="1" applyFont="1" applyFill="1" applyBorder="1" applyAlignment="1" applyProtection="1">
      <alignment horizontal="center" vertical="center"/>
      <protection hidden="1"/>
    </xf>
    <xf numFmtId="165" fontId="27" fillId="0" borderId="0" xfId="0" applyNumberFormat="1" applyFont="1" applyFill="1" applyAlignment="1" applyProtection="1">
      <alignment horizontal="left" vertical="center"/>
      <protection locked="0"/>
    </xf>
    <xf numFmtId="0" fontId="27" fillId="0" borderId="0" xfId="0" applyFont="1" applyFill="1" applyAlignment="1" applyProtection="1">
      <alignment horizontal="left" vertical="center"/>
      <protection locked="0"/>
    </xf>
    <xf numFmtId="0" fontId="61" fillId="0" borderId="6" xfId="0" applyFont="1" applyBorder="1" applyAlignment="1" applyProtection="1">
      <alignment horizontal="center" vertical="center"/>
      <protection hidden="1"/>
    </xf>
    <xf numFmtId="176" fontId="63" fillId="0" borderId="6" xfId="0" applyNumberFormat="1" applyFont="1" applyFill="1" applyBorder="1" applyAlignment="1" applyProtection="1">
      <alignment horizontal="center" vertical="center"/>
      <protection locked="0"/>
    </xf>
    <xf numFmtId="0" fontId="27" fillId="20" borderId="11" xfId="0" applyFont="1" applyFill="1" applyBorder="1" applyAlignment="1" applyProtection="1">
      <alignment horizontal="center" vertical="center"/>
      <protection locked="0"/>
    </xf>
    <xf numFmtId="49" fontId="27" fillId="0" borderId="0" xfId="0" applyNumberFormat="1" applyFont="1" applyFill="1" applyBorder="1" applyAlignment="1" applyProtection="1">
      <alignment vertical="center"/>
      <protection locked="0"/>
    </xf>
    <xf numFmtId="2" fontId="27" fillId="0" borderId="6" xfId="0" applyNumberFormat="1" applyFont="1" applyFill="1" applyBorder="1" applyAlignment="1" applyProtection="1">
      <alignment horizontal="center" vertical="center"/>
      <protection locked="0" hidden="1"/>
    </xf>
    <xf numFmtId="2" fontId="27" fillId="0" borderId="0" xfId="0" applyNumberFormat="1" applyFont="1" applyFill="1" applyAlignment="1" applyProtection="1">
      <alignment horizontal="center" vertical="center"/>
      <protection locked="0"/>
    </xf>
    <xf numFmtId="0" fontId="27" fillId="0" borderId="3" xfId="0" applyFont="1" applyFill="1" applyBorder="1" applyAlignment="1" applyProtection="1">
      <alignment horizontal="left"/>
      <protection hidden="1"/>
    </xf>
    <xf numFmtId="165" fontId="27" fillId="0" borderId="3" xfId="0" applyNumberFormat="1" applyFont="1" applyFill="1" applyBorder="1" applyAlignment="1" applyProtection="1">
      <alignment horizontal="left"/>
      <protection locked="0"/>
    </xf>
    <xf numFmtId="165" fontId="27" fillId="0" borderId="3" xfId="0" applyNumberFormat="1" applyFont="1" applyFill="1" applyBorder="1" applyAlignment="1" applyProtection="1">
      <alignment horizontal="left"/>
      <protection hidden="1"/>
    </xf>
    <xf numFmtId="10" fontId="27" fillId="0" borderId="3" xfId="0" applyNumberFormat="1" applyFont="1" applyFill="1" applyBorder="1" applyAlignment="1" applyProtection="1">
      <alignment horizontal="left"/>
      <protection locked="0"/>
    </xf>
    <xf numFmtId="10" fontId="27" fillId="0" borderId="0" xfId="8" applyNumberFormat="1" applyFont="1" applyFill="1" applyBorder="1" applyAlignment="1" applyProtection="1">
      <alignment horizontal="center" vertical="center"/>
      <protection locked="0"/>
    </xf>
    <xf numFmtId="10" fontId="27" fillId="0" borderId="0" xfId="8" applyNumberFormat="1" applyFont="1" applyFill="1" applyAlignment="1" applyProtection="1">
      <alignment horizontal="center" vertical="center"/>
      <protection locked="0"/>
    </xf>
    <xf numFmtId="10" fontId="27" fillId="0" borderId="0" xfId="0" applyNumberFormat="1" applyFont="1" applyAlignment="1" applyProtection="1">
      <alignment horizontal="center" vertical="center"/>
      <protection locked="0"/>
    </xf>
    <xf numFmtId="40" fontId="61" fillId="16" borderId="6" xfId="0" applyNumberFormat="1" applyFont="1" applyFill="1" applyBorder="1" applyAlignment="1" applyProtection="1">
      <alignment horizontal="center" vertical="center"/>
      <protection hidden="1"/>
    </xf>
    <xf numFmtId="0" fontId="27" fillId="20" borderId="6" xfId="0" applyFont="1" applyFill="1" applyBorder="1" applyAlignment="1" applyProtection="1">
      <alignment horizontal="center" vertical="center"/>
      <protection locked="0"/>
    </xf>
    <xf numFmtId="199" fontId="27" fillId="20" borderId="0" xfId="0" applyNumberFormat="1" applyFont="1" applyFill="1" applyAlignment="1" applyProtection="1">
      <alignment horizontal="center" vertical="center"/>
      <protection locked="0"/>
    </xf>
    <xf numFmtId="200" fontId="27" fillId="20" borderId="6" xfId="0" applyNumberFormat="1" applyFont="1" applyFill="1" applyBorder="1" applyAlignment="1" applyProtection="1">
      <alignment horizontal="center" vertical="center"/>
      <protection hidden="1"/>
    </xf>
    <xf numFmtId="178" fontId="53" fillId="0" borderId="11" xfId="0" applyNumberFormat="1" applyFont="1" applyFill="1" applyBorder="1" applyAlignment="1" applyProtection="1">
      <alignment horizontal="center" vertical="center"/>
      <protection hidden="1"/>
    </xf>
    <xf numFmtId="0" fontId="27" fillId="20" borderId="0" xfId="0" applyFont="1" applyFill="1" applyBorder="1" applyAlignment="1" applyProtection="1">
      <alignment horizontal="center" vertical="center"/>
      <protection locked="0"/>
    </xf>
    <xf numFmtId="0" fontId="27" fillId="20" borderId="6" xfId="0" applyNumberFormat="1" applyFont="1" applyFill="1" applyBorder="1" applyAlignment="1" applyProtection="1">
      <alignment horizontal="center" vertical="center"/>
      <protection locked="0"/>
    </xf>
    <xf numFmtId="178" fontId="27" fillId="0" borderId="6" xfId="0" applyNumberFormat="1" applyFont="1" applyFill="1" applyBorder="1" applyAlignment="1" applyProtection="1">
      <alignment horizontal="center" vertical="center"/>
      <protection locked="0"/>
    </xf>
    <xf numFmtId="2" fontId="27" fillId="0" borderId="3" xfId="0" applyNumberFormat="1" applyFont="1" applyFill="1" applyBorder="1" applyAlignment="1" applyProtection="1">
      <alignment horizontal="center"/>
      <protection locked="0"/>
    </xf>
    <xf numFmtId="177" fontId="90" fillId="25" borderId="6" xfId="0" applyNumberFormat="1" applyFont="1" applyFill="1" applyBorder="1" applyAlignment="1" applyProtection="1">
      <alignment horizontal="left" vertical="center"/>
      <protection hidden="1"/>
    </xf>
    <xf numFmtId="177" fontId="90" fillId="25" borderId="6" xfId="0" applyNumberFormat="1" applyFont="1" applyFill="1" applyBorder="1" applyAlignment="1" applyProtection="1">
      <alignment horizontal="center" vertical="center"/>
      <protection hidden="1"/>
    </xf>
    <xf numFmtId="177" fontId="91" fillId="25" borderId="6" xfId="0" applyNumberFormat="1" applyFont="1" applyFill="1" applyBorder="1" applyAlignment="1" applyProtection="1">
      <alignment horizontal="center" vertical="center"/>
      <protection hidden="1"/>
    </xf>
    <xf numFmtId="177" fontId="92" fillId="25" borderId="6" xfId="0" applyNumberFormat="1" applyFont="1" applyFill="1" applyBorder="1" applyAlignment="1" applyProtection="1">
      <alignment horizontal="left" vertical="center"/>
      <protection hidden="1"/>
    </xf>
    <xf numFmtId="177" fontId="93" fillId="25" borderId="6" xfId="0" applyNumberFormat="1" applyFont="1" applyFill="1" applyBorder="1" applyAlignment="1" applyProtection="1">
      <alignment horizontal="center" vertical="center"/>
      <protection hidden="1"/>
    </xf>
    <xf numFmtId="0" fontId="27" fillId="24" borderId="21" xfId="0" applyFont="1" applyFill="1" applyBorder="1" applyAlignment="1" applyProtection="1">
      <alignment vertical="center" wrapText="1"/>
      <protection hidden="1"/>
    </xf>
    <xf numFmtId="0" fontId="27" fillId="24" borderId="22" xfId="0" applyFont="1" applyFill="1" applyBorder="1" applyAlignment="1" applyProtection="1">
      <alignment horizontal="center" vertical="center" wrapText="1"/>
      <protection locked="0"/>
    </xf>
    <xf numFmtId="49" fontId="63" fillId="0" borderId="6" xfId="0" applyNumberFormat="1" applyFont="1" applyFill="1" applyBorder="1" applyAlignment="1" applyProtection="1">
      <alignment vertical="center"/>
      <protection locked="0"/>
    </xf>
    <xf numFmtId="185" fontId="27" fillId="0" borderId="3" xfId="0" applyNumberFormat="1" applyFont="1" applyFill="1" applyBorder="1" applyAlignment="1" applyProtection="1">
      <alignment horizontal="left"/>
      <protection locked="0"/>
    </xf>
    <xf numFmtId="2" fontId="63" fillId="0" borderId="6" xfId="0" applyNumberFormat="1" applyFont="1" applyFill="1" applyBorder="1" applyAlignment="1" applyProtection="1">
      <alignment horizontal="center" vertical="center"/>
      <protection locked="0"/>
    </xf>
    <xf numFmtId="10" fontId="63" fillId="0" borderId="6" xfId="8" applyNumberFormat="1" applyFont="1" applyFill="1" applyBorder="1" applyAlignment="1" applyProtection="1">
      <alignment horizontal="center" vertical="center"/>
      <protection locked="0"/>
    </xf>
    <xf numFmtId="10" fontId="63" fillId="0" borderId="6" xfId="0" applyNumberFormat="1" applyFont="1" applyFill="1" applyBorder="1" applyAlignment="1" applyProtection="1">
      <alignment horizontal="center" vertical="center"/>
      <protection locked="0"/>
    </xf>
    <xf numFmtId="10" fontId="73" fillId="0" borderId="0" xfId="0" applyNumberFormat="1" applyFont="1" applyFill="1" applyAlignment="1" applyProtection="1">
      <alignment horizontal="center" vertical="center"/>
      <protection locked="0"/>
    </xf>
    <xf numFmtId="2" fontId="63" fillId="24" borderId="14" xfId="0" applyNumberFormat="1" applyFont="1" applyFill="1" applyBorder="1" applyAlignment="1" applyProtection="1">
      <alignment vertical="center"/>
      <protection hidden="1"/>
    </xf>
    <xf numFmtId="2" fontId="63" fillId="24" borderId="15" xfId="0" applyNumberFormat="1" applyFont="1" applyFill="1" applyBorder="1" applyAlignment="1" applyProtection="1">
      <alignment horizontal="center" vertical="center"/>
      <protection hidden="1"/>
    </xf>
    <xf numFmtId="2" fontId="63" fillId="24" borderId="17" xfId="0" applyNumberFormat="1" applyFont="1" applyFill="1" applyBorder="1" applyAlignment="1" applyProtection="1">
      <alignment horizontal="center" vertical="center"/>
      <protection hidden="1"/>
    </xf>
    <xf numFmtId="0" fontId="94" fillId="25" borderId="19" xfId="0" applyFont="1" applyFill="1" applyBorder="1" applyAlignment="1" applyProtection="1">
      <alignment vertical="center"/>
      <protection hidden="1"/>
    </xf>
    <xf numFmtId="40" fontId="94" fillId="25" borderId="19" xfId="0" applyNumberFormat="1" applyFont="1" applyFill="1" applyBorder="1" applyAlignment="1" applyProtection="1">
      <alignment horizontal="center" vertical="center"/>
      <protection hidden="1"/>
    </xf>
    <xf numFmtId="2" fontId="94" fillId="25" borderId="19" xfId="0" applyNumberFormat="1" applyFont="1" applyFill="1" applyBorder="1" applyAlignment="1" applyProtection="1">
      <alignment vertical="center"/>
      <protection hidden="1"/>
    </xf>
    <xf numFmtId="0" fontId="63" fillId="24" borderId="6" xfId="0" applyFont="1" applyFill="1" applyBorder="1" applyAlignment="1" applyProtection="1">
      <alignment horizontal="left" vertical="center"/>
      <protection hidden="1"/>
    </xf>
    <xf numFmtId="2" fontId="63" fillId="24" borderId="6" xfId="8" applyNumberFormat="1" applyFont="1" applyFill="1" applyBorder="1" applyAlignment="1" applyProtection="1">
      <alignment horizontal="center" vertical="center"/>
      <protection hidden="1"/>
    </xf>
    <xf numFmtId="0" fontId="94" fillId="25" borderId="6" xfId="0" applyFont="1" applyFill="1" applyBorder="1" applyAlignment="1" applyProtection="1">
      <alignment horizontal="left" vertical="center"/>
      <protection hidden="1"/>
    </xf>
    <xf numFmtId="2" fontId="94" fillId="25" borderId="6" xfId="8" applyNumberFormat="1" applyFont="1" applyFill="1" applyBorder="1" applyAlignment="1" applyProtection="1">
      <alignment horizontal="center" vertical="center"/>
      <protection hidden="1"/>
    </xf>
    <xf numFmtId="0" fontId="94" fillId="25" borderId="6" xfId="0" applyFont="1" applyFill="1" applyBorder="1" applyAlignment="1" applyProtection="1">
      <alignment vertical="center"/>
      <protection hidden="1"/>
    </xf>
    <xf numFmtId="201" fontId="64" fillId="0" borderId="0" xfId="0" applyNumberFormat="1" applyFont="1" applyFill="1" applyBorder="1" applyAlignment="1" applyProtection="1">
      <alignment horizontal="center" vertical="center"/>
      <protection hidden="1"/>
    </xf>
    <xf numFmtId="0" fontId="27" fillId="0" borderId="0" xfId="0" applyFont="1" applyFill="1" applyBorder="1" applyAlignment="1" applyProtection="1">
      <alignment horizontal="center" vertical="center" wrapText="1"/>
      <protection hidden="1"/>
    </xf>
    <xf numFmtId="193" fontId="27" fillId="0" borderId="0" xfId="0" applyNumberFormat="1" applyFont="1" applyFill="1" applyBorder="1" applyAlignment="1" applyProtection="1">
      <alignment horizontal="center"/>
      <protection hidden="1"/>
    </xf>
    <xf numFmtId="0" fontId="27" fillId="0" borderId="5" xfId="0" applyFont="1" applyFill="1" applyBorder="1" applyAlignment="1" applyProtection="1">
      <alignment horizontal="center" vertical="center" wrapText="1"/>
      <protection hidden="1"/>
    </xf>
    <xf numFmtId="0" fontId="27" fillId="0" borderId="6" xfId="0" applyFont="1" applyFill="1" applyBorder="1" applyAlignment="1" applyProtection="1">
      <alignment horizontal="center" vertical="center"/>
      <protection locked="0"/>
    </xf>
    <xf numFmtId="2" fontId="27" fillId="0" borderId="6" xfId="0" applyNumberFormat="1" applyFont="1" applyFill="1" applyBorder="1" applyAlignment="1" applyProtection="1">
      <alignment horizontal="center" vertical="center" wrapText="1"/>
      <protection locked="0"/>
    </xf>
    <xf numFmtId="0" fontId="27" fillId="0" borderId="11" xfId="0" applyFont="1" applyFill="1" applyBorder="1" applyAlignment="1" applyProtection="1">
      <alignment horizontal="center" vertical="center"/>
      <protection hidden="1"/>
    </xf>
    <xf numFmtId="49" fontId="27" fillId="0" borderId="0" xfId="0" applyNumberFormat="1" applyFont="1" applyBorder="1" applyAlignment="1" applyProtection="1">
      <alignment horizontal="left" vertical="center"/>
      <protection locked="0"/>
    </xf>
    <xf numFmtId="0" fontId="27" fillId="0" borderId="11" xfId="0" applyFont="1" applyBorder="1" applyAlignment="1" applyProtection="1">
      <alignment horizontal="center" vertical="center"/>
      <protection hidden="1"/>
    </xf>
    <xf numFmtId="0" fontId="35" fillId="26" borderId="3" xfId="0" applyFont="1" applyFill="1" applyBorder="1" applyAlignment="1" applyProtection="1">
      <alignment vertical="center"/>
      <protection hidden="1"/>
    </xf>
    <xf numFmtId="0" fontId="35" fillId="26" borderId="3" xfId="0" applyFont="1" applyFill="1" applyBorder="1" applyAlignment="1" applyProtection="1">
      <alignment horizontal="center" vertical="center"/>
      <protection hidden="1"/>
    </xf>
    <xf numFmtId="0" fontId="35" fillId="26" borderId="3" xfId="0" applyFont="1" applyFill="1" applyBorder="1" applyAlignment="1" applyProtection="1">
      <alignment horizontal="center" vertical="center" wrapText="1"/>
      <protection hidden="1"/>
    </xf>
    <xf numFmtId="0" fontId="39" fillId="0" borderId="4" xfId="0" applyNumberFormat="1" applyFont="1" applyFill="1" applyBorder="1" applyAlignment="1" applyProtection="1">
      <alignment horizontal="left" vertical="center"/>
      <protection locked="0"/>
    </xf>
    <xf numFmtId="0" fontId="39" fillId="0" borderId="4" xfId="0" applyNumberFormat="1" applyFont="1" applyFill="1" applyBorder="1" applyAlignment="1" applyProtection="1">
      <alignment vertical="center"/>
      <protection locked="0"/>
    </xf>
    <xf numFmtId="0" fontId="46" fillId="0" borderId="3" xfId="0" applyFont="1" applyFill="1" applyBorder="1" applyAlignment="1" applyProtection="1">
      <alignment horizontal="center" vertical="center"/>
      <protection locked="0"/>
    </xf>
    <xf numFmtId="9" fontId="48" fillId="0" borderId="3" xfId="8" applyFont="1" applyFill="1" applyBorder="1" applyAlignment="1" applyProtection="1">
      <alignment horizontal="center" vertical="center"/>
      <protection locked="0"/>
    </xf>
    <xf numFmtId="2" fontId="48" fillId="0" borderId="3" xfId="0" applyNumberFormat="1" applyFont="1" applyFill="1" applyBorder="1" applyAlignment="1" applyProtection="1">
      <alignment horizontal="center" vertical="center"/>
      <protection hidden="1"/>
    </xf>
    <xf numFmtId="165" fontId="95" fillId="0" borderId="3" xfId="0" applyNumberFormat="1" applyFont="1" applyFill="1" applyBorder="1" applyAlignment="1" applyProtection="1">
      <alignment horizontal="center" vertical="center"/>
      <protection hidden="1"/>
    </xf>
    <xf numFmtId="0" fontId="35" fillId="26" borderId="3" xfId="0" applyFont="1" applyFill="1" applyBorder="1" applyAlignment="1" applyProtection="1">
      <alignment horizontal="center" vertical="center"/>
      <protection locked="0"/>
    </xf>
    <xf numFmtId="40" fontId="35" fillId="26" borderId="3" xfId="0" applyNumberFormat="1" applyFont="1" applyFill="1" applyBorder="1" applyAlignment="1" applyProtection="1">
      <alignment horizontal="center" vertical="center"/>
      <protection hidden="1"/>
    </xf>
    <xf numFmtId="165" fontId="35" fillId="26" borderId="3" xfId="0" applyNumberFormat="1" applyFont="1" applyFill="1" applyBorder="1" applyAlignment="1" applyProtection="1">
      <alignment horizontal="center" vertical="center"/>
      <protection hidden="1"/>
    </xf>
    <xf numFmtId="0" fontId="35" fillId="0" borderId="12" xfId="0" applyFont="1" applyFill="1" applyBorder="1" applyAlignment="1" applyProtection="1">
      <alignment vertical="center"/>
      <protection hidden="1"/>
    </xf>
    <xf numFmtId="0" fontId="35" fillId="0" borderId="12" xfId="0" applyFont="1" applyFill="1" applyBorder="1" applyAlignment="1" applyProtection="1">
      <alignment horizontal="center" vertical="center"/>
      <protection locked="0"/>
    </xf>
    <xf numFmtId="0" fontId="35" fillId="26" borderId="12" xfId="0" applyFont="1" applyFill="1" applyBorder="1" applyAlignment="1" applyProtection="1">
      <alignment horizontal="center" vertical="center"/>
      <protection locked="0"/>
    </xf>
    <xf numFmtId="40" fontId="35" fillId="26" borderId="12" xfId="0" applyNumberFormat="1" applyFont="1" applyFill="1" applyBorder="1" applyAlignment="1" applyProtection="1">
      <alignment horizontal="center" vertical="center"/>
      <protection hidden="1"/>
    </xf>
    <xf numFmtId="165" fontId="35" fillId="26" borderId="12" xfId="0" applyNumberFormat="1" applyFont="1" applyFill="1" applyBorder="1" applyAlignment="1" applyProtection="1">
      <alignment horizontal="center" vertical="center"/>
      <protection hidden="1"/>
    </xf>
    <xf numFmtId="0" fontId="35" fillId="26" borderId="23" xfId="0" applyFont="1" applyFill="1" applyBorder="1" applyAlignment="1" applyProtection="1">
      <alignment horizontal="center" vertical="center"/>
      <protection hidden="1"/>
    </xf>
    <xf numFmtId="0" fontId="35" fillId="26" borderId="23" xfId="0" applyFont="1" applyFill="1" applyBorder="1" applyAlignment="1" applyProtection="1">
      <alignment horizontal="center" vertical="center"/>
      <protection locked="0"/>
    </xf>
    <xf numFmtId="0" fontId="35" fillId="26" borderId="23" xfId="0" applyFont="1" applyFill="1" applyBorder="1" applyAlignment="1" applyProtection="1">
      <alignment horizontal="center" vertical="center" wrapText="1"/>
      <protection hidden="1"/>
    </xf>
    <xf numFmtId="49" fontId="42" fillId="0" borderId="6" xfId="0" applyNumberFormat="1" applyFont="1" applyBorder="1" applyAlignment="1" applyProtection="1">
      <alignment horizontal="left" vertical="center"/>
      <protection locked="0"/>
    </xf>
    <xf numFmtId="0" fontId="5" fillId="0" borderId="12" xfId="0" applyFont="1" applyFill="1" applyBorder="1" applyAlignment="1" applyProtection="1">
      <alignment horizontal="center" vertical="center"/>
      <protection locked="0"/>
    </xf>
    <xf numFmtId="49" fontId="42" fillId="0" borderId="6" xfId="0" applyNumberFormat="1" applyFont="1" applyFill="1" applyBorder="1" applyAlignment="1" applyProtection="1">
      <alignment horizontal="left" vertical="center"/>
      <protection locked="0"/>
    </xf>
    <xf numFmtId="0" fontId="5" fillId="26" borderId="12" xfId="0" applyFont="1" applyFill="1" applyBorder="1" applyAlignment="1" applyProtection="1">
      <alignment horizontal="center" vertical="center"/>
      <protection locked="0"/>
    </xf>
    <xf numFmtId="2" fontId="96" fillId="25" borderId="7" xfId="0" applyNumberFormat="1" applyFont="1" applyFill="1" applyBorder="1" applyAlignment="1" applyProtection="1">
      <alignment horizontal="center" vertical="center"/>
      <protection hidden="1"/>
    </xf>
    <xf numFmtId="165" fontId="96" fillId="25" borderId="3" xfId="0" applyNumberFormat="1" applyFont="1" applyFill="1" applyBorder="1" applyAlignment="1" applyProtection="1">
      <alignment horizontal="center" vertical="center"/>
      <protection hidden="1"/>
    </xf>
    <xf numFmtId="9" fontId="27" fillId="0" borderId="0" xfId="8" applyFont="1" applyFill="1" applyAlignment="1" applyProtection="1">
      <alignment horizontal="center" vertical="center"/>
      <protection locked="0"/>
    </xf>
    <xf numFmtId="10" fontId="25" fillId="0" borderId="0" xfId="0" applyNumberFormat="1" applyFont="1" applyProtection="1">
      <protection hidden="1"/>
    </xf>
    <xf numFmtId="0" fontId="27" fillId="0" borderId="0" xfId="0" applyFont="1" applyAlignment="1">
      <alignment horizontal="right"/>
    </xf>
    <xf numFmtId="0" fontId="27" fillId="0" borderId="0" xfId="0" applyFont="1" applyFill="1" applyAlignment="1" applyProtection="1">
      <alignment horizontal="right" vertical="center"/>
      <protection hidden="1"/>
    </xf>
    <xf numFmtId="2" fontId="27" fillId="0" borderId="0" xfId="0" applyNumberFormat="1" applyFont="1" applyFill="1" applyBorder="1" applyAlignment="1" applyProtection="1">
      <alignment horizontal="center"/>
      <protection locked="0"/>
    </xf>
    <xf numFmtId="0" fontId="27" fillId="0" borderId="0" xfId="0" applyFont="1" applyFill="1" applyBorder="1"/>
    <xf numFmtId="178" fontId="81" fillId="0" borderId="11" xfId="0" applyNumberFormat="1" applyFont="1" applyFill="1" applyBorder="1" applyAlignment="1" applyProtection="1">
      <alignment horizontal="center" vertical="center"/>
      <protection locked="0"/>
    </xf>
    <xf numFmtId="10" fontId="27" fillId="0" borderId="0" xfId="0" applyNumberFormat="1" applyFont="1"/>
    <xf numFmtId="178" fontId="27" fillId="0" borderId="9" xfId="0" applyNumberFormat="1" applyFont="1" applyFill="1" applyBorder="1" applyAlignment="1" applyProtection="1">
      <alignment horizontal="center" vertical="center"/>
      <protection locked="0"/>
    </xf>
    <xf numFmtId="0" fontId="28" fillId="0" borderId="0" xfId="0" applyFont="1" applyBorder="1" applyAlignment="1" applyProtection="1">
      <alignment vertical="center"/>
      <protection locked="0"/>
    </xf>
    <xf numFmtId="178" fontId="27" fillId="0" borderId="0" xfId="0" applyNumberFormat="1" applyFont="1" applyFill="1" applyBorder="1" applyAlignment="1" applyProtection="1">
      <alignment horizontal="center" vertical="center"/>
      <protection locked="0"/>
    </xf>
    <xf numFmtId="0" fontId="97" fillId="0" borderId="0" xfId="0" applyFont="1" applyAlignment="1">
      <alignment vertical="center"/>
    </xf>
    <xf numFmtId="165" fontId="27" fillId="0" borderId="0" xfId="0" applyNumberFormat="1" applyFont="1" applyFill="1" applyBorder="1" applyAlignment="1" applyProtection="1">
      <alignment horizontal="left" vertical="center"/>
      <protection locked="0"/>
    </xf>
    <xf numFmtId="0" fontId="74" fillId="0" borderId="0" xfId="0" applyFont="1" applyBorder="1" applyProtection="1">
      <protection locked="0"/>
    </xf>
    <xf numFmtId="0" fontId="74" fillId="0" borderId="0" xfId="0" applyFont="1" applyBorder="1"/>
    <xf numFmtId="165" fontId="27" fillId="0" borderId="0" xfId="0" applyNumberFormat="1" applyFont="1" applyBorder="1" applyAlignment="1" applyProtection="1">
      <alignment horizontal="left" vertical="center"/>
      <protection locked="0"/>
    </xf>
    <xf numFmtId="39" fontId="63" fillId="0" borderId="0" xfId="0" applyNumberFormat="1" applyFont="1" applyBorder="1" applyAlignment="1" applyProtection="1">
      <alignment horizontal="center" vertical="center"/>
      <protection locked="0"/>
    </xf>
    <xf numFmtId="202" fontId="63" fillId="0" borderId="0" xfId="0" applyNumberFormat="1" applyFont="1" applyFill="1" applyBorder="1" applyAlignment="1" applyProtection="1">
      <alignment horizontal="center" vertical="center"/>
      <protection locked="0"/>
    </xf>
    <xf numFmtId="0" fontId="67" fillId="0" borderId="0" xfId="0" applyFont="1" applyBorder="1"/>
    <xf numFmtId="0" fontId="63" fillId="0" borderId="0" xfId="0" applyFont="1" applyFill="1" applyBorder="1" applyAlignment="1" applyProtection="1">
      <alignment vertical="center" wrapText="1"/>
      <protection locked="0"/>
    </xf>
    <xf numFmtId="0" fontId="63" fillId="0" borderId="0" xfId="0" applyFont="1" applyBorder="1"/>
    <xf numFmtId="165" fontId="27" fillId="0" borderId="11" xfId="0" applyNumberFormat="1" applyFont="1" applyBorder="1" applyAlignment="1" applyProtection="1">
      <alignment horizontal="left" vertical="center"/>
      <protection locked="0"/>
    </xf>
    <xf numFmtId="0" fontId="74" fillId="0" borderId="11" xfId="0" applyFont="1" applyBorder="1" applyProtection="1">
      <protection locked="0"/>
    </xf>
    <xf numFmtId="0" fontId="74" fillId="0" borderId="11" xfId="0" applyFont="1" applyBorder="1"/>
    <xf numFmtId="0" fontId="68" fillId="0" borderId="11" xfId="0" applyFont="1" applyBorder="1"/>
    <xf numFmtId="0" fontId="70" fillId="0" borderId="0" xfId="0" applyFont="1" applyFill="1"/>
    <xf numFmtId="202" fontId="63" fillId="0" borderId="11" xfId="0" applyNumberFormat="1" applyFont="1" applyFill="1" applyBorder="1" applyAlignment="1" applyProtection="1">
      <alignment horizontal="center" vertical="center"/>
      <protection locked="0"/>
    </xf>
    <xf numFmtId="37" fontId="63" fillId="0" borderId="24" xfId="0" applyNumberFormat="1" applyFont="1" applyBorder="1" applyAlignment="1" applyProtection="1">
      <alignment horizontal="center" vertical="center"/>
      <protection locked="0"/>
    </xf>
    <xf numFmtId="172" fontId="63" fillId="0" borderId="24" xfId="0" applyNumberFormat="1" applyFont="1" applyBorder="1" applyAlignment="1" applyProtection="1">
      <alignment horizontal="center" vertical="center"/>
      <protection locked="0"/>
    </xf>
    <xf numFmtId="0" fontId="63" fillId="0" borderId="0" xfId="0" applyFont="1" applyFill="1" applyBorder="1" applyAlignment="1" applyProtection="1">
      <alignment vertical="center"/>
      <protection hidden="1"/>
    </xf>
    <xf numFmtId="37" fontId="63" fillId="0" borderId="0" xfId="0" applyNumberFormat="1" applyFont="1" applyBorder="1" applyAlignment="1" applyProtection="1">
      <alignment horizontal="center" vertical="center"/>
      <protection locked="0"/>
    </xf>
    <xf numFmtId="0" fontId="27" fillId="0" borderId="25" xfId="0" applyFont="1" applyBorder="1" applyProtection="1">
      <protection locked="0"/>
    </xf>
    <xf numFmtId="0" fontId="27" fillId="0" borderId="14" xfId="0" applyFont="1" applyBorder="1" applyProtection="1">
      <protection locked="0"/>
    </xf>
    <xf numFmtId="0" fontId="27" fillId="0" borderId="15" xfId="0" applyFont="1" applyBorder="1" applyProtection="1">
      <protection locked="0"/>
    </xf>
    <xf numFmtId="0" fontId="27" fillId="0" borderId="17" xfId="0" applyFont="1" applyBorder="1" applyProtection="1">
      <protection locked="0"/>
    </xf>
    <xf numFmtId="0" fontId="27" fillId="0" borderId="30" xfId="0" applyFont="1" applyBorder="1" applyProtection="1">
      <protection locked="0"/>
    </xf>
    <xf numFmtId="0" fontId="27" fillId="0" borderId="20" xfId="0" applyFont="1" applyBorder="1" applyProtection="1">
      <protection locked="0"/>
    </xf>
    <xf numFmtId="0" fontId="27" fillId="0" borderId="31" xfId="0" applyFont="1" applyBorder="1" applyProtection="1">
      <protection locked="0"/>
    </xf>
    <xf numFmtId="0" fontId="27" fillId="0" borderId="27" xfId="0" applyFont="1" applyBorder="1" applyProtection="1">
      <protection locked="0"/>
    </xf>
    <xf numFmtId="0" fontId="27" fillId="0" borderId="26" xfId="0" applyFont="1" applyBorder="1" applyProtection="1">
      <protection locked="0"/>
    </xf>
    <xf numFmtId="0" fontId="27" fillId="0" borderId="28" xfId="0" applyFont="1" applyBorder="1" applyProtection="1">
      <protection locked="0"/>
    </xf>
    <xf numFmtId="0" fontId="27" fillId="0" borderId="29" xfId="0" applyFont="1" applyBorder="1" applyProtection="1">
      <protection locked="0"/>
    </xf>
    <xf numFmtId="0" fontId="27" fillId="0" borderId="26" xfId="0" applyFont="1" applyBorder="1" applyAlignment="1" applyProtection="1">
      <alignment horizontal="center"/>
      <protection locked="0"/>
    </xf>
    <xf numFmtId="0" fontId="27" fillId="0" borderId="28" xfId="0" applyFont="1" applyBorder="1" applyAlignment="1" applyProtection="1">
      <alignment horizontal="center"/>
      <protection locked="0"/>
    </xf>
    <xf numFmtId="0" fontId="27" fillId="0" borderId="29" xfId="0" applyFont="1" applyBorder="1" applyAlignment="1" applyProtection="1">
      <alignment horizontal="center"/>
      <protection locked="0"/>
    </xf>
    <xf numFmtId="0" fontId="27" fillId="0" borderId="6" xfId="0" applyFont="1" applyBorder="1" applyAlignment="1" applyProtection="1">
      <alignment horizontal="center" vertical="center"/>
      <protection hidden="1"/>
    </xf>
    <xf numFmtId="0" fontId="27" fillId="0" borderId="0" xfId="0" applyFont="1" applyFill="1" applyAlignment="1" applyProtection="1">
      <alignment horizontal="center" vertical="center"/>
      <protection hidden="1"/>
    </xf>
    <xf numFmtId="2" fontId="63" fillId="0" borderId="6" xfId="8" applyNumberFormat="1" applyFont="1" applyFill="1" applyBorder="1" applyAlignment="1" applyProtection="1">
      <alignment horizontal="center" vertical="center"/>
      <protection locked="0"/>
    </xf>
    <xf numFmtId="49" fontId="63" fillId="0" borderId="6" xfId="0" applyNumberFormat="1" applyFont="1" applyFill="1" applyBorder="1" applyAlignment="1" applyProtection="1">
      <alignment horizontal="left" vertical="center"/>
      <protection locked="0"/>
    </xf>
    <xf numFmtId="0" fontId="94" fillId="25" borderId="0" xfId="0" applyFont="1" applyFill="1" applyBorder="1" applyAlignment="1" applyProtection="1">
      <alignment vertical="center"/>
      <protection hidden="1"/>
    </xf>
    <xf numFmtId="0" fontId="94" fillId="25" borderId="0" xfId="0" applyFont="1" applyFill="1" applyBorder="1" applyAlignment="1">
      <alignment horizontal="center" vertical="center"/>
    </xf>
    <xf numFmtId="0" fontId="67" fillId="0" borderId="0" xfId="0" applyFont="1" applyAlignment="1">
      <alignment vertical="center"/>
    </xf>
    <xf numFmtId="0" fontId="67" fillId="0" borderId="0" xfId="0" applyFont="1" applyAlignment="1" applyProtection="1">
      <alignment vertical="center"/>
      <protection hidden="1"/>
    </xf>
    <xf numFmtId="0" fontId="68" fillId="0" borderId="0" xfId="0" applyFont="1" applyAlignment="1">
      <alignment vertical="center"/>
    </xf>
    <xf numFmtId="0" fontId="68" fillId="0" borderId="0" xfId="0" applyFont="1" applyFill="1" applyAlignment="1">
      <alignment horizontal="center" vertical="center"/>
    </xf>
    <xf numFmtId="0" fontId="67" fillId="0" borderId="0" xfId="0" applyFont="1" applyFill="1" applyAlignment="1" applyProtection="1">
      <alignment horizontal="center" vertical="center"/>
      <protection hidden="1"/>
    </xf>
    <xf numFmtId="0" fontId="94" fillId="25" borderId="0" xfId="0" applyFont="1" applyFill="1" applyBorder="1" applyAlignment="1" applyProtection="1">
      <alignment horizontal="left" vertical="center"/>
      <protection hidden="1"/>
    </xf>
    <xf numFmtId="0" fontId="98" fillId="0" borderId="0" xfId="0" applyNumberFormat="1" applyFont="1" applyFill="1" applyBorder="1" applyAlignment="1">
      <alignment horizontal="center" vertical="center"/>
    </xf>
    <xf numFmtId="0" fontId="67" fillId="0" borderId="0" xfId="0" applyFont="1" applyFill="1" applyBorder="1" applyAlignment="1">
      <alignment horizontal="center" vertical="center"/>
    </xf>
    <xf numFmtId="0" fontId="67" fillId="0" borderId="0" xfId="0" applyFont="1" applyFill="1" applyBorder="1"/>
    <xf numFmtId="40" fontId="61" fillId="0" borderId="0" xfId="0" applyNumberFormat="1" applyFont="1" applyFill="1" applyBorder="1" applyAlignment="1" applyProtection="1">
      <alignment horizontal="center" vertical="center"/>
      <protection hidden="1"/>
    </xf>
    <xf numFmtId="177" fontId="56" fillId="25" borderId="6" xfId="0" applyNumberFormat="1" applyFont="1" applyFill="1" applyBorder="1" applyAlignment="1" applyProtection="1">
      <alignment horizontal="center" vertical="center"/>
      <protection hidden="1"/>
    </xf>
    <xf numFmtId="0" fontId="67" fillId="0" borderId="0" xfId="0" applyFont="1" applyBorder="1" applyProtection="1">
      <protection hidden="1"/>
    </xf>
    <xf numFmtId="178" fontId="63" fillId="0" borderId="0" xfId="0" applyNumberFormat="1" applyFont="1" applyFill="1" applyBorder="1" applyAlignment="1" applyProtection="1">
      <alignment horizontal="center" wrapText="1"/>
      <protection locked="0"/>
    </xf>
    <xf numFmtId="178" fontId="63" fillId="0" borderId="0" xfId="0" applyNumberFormat="1" applyFont="1" applyFill="1" applyBorder="1" applyAlignment="1" applyProtection="1">
      <alignment horizontal="center" vertical="center" wrapText="1"/>
      <protection locked="0"/>
    </xf>
    <xf numFmtId="9" fontId="63" fillId="0" borderId="0" xfId="8" applyFont="1" applyBorder="1" applyAlignment="1" applyProtection="1">
      <alignment horizontal="center" vertical="center"/>
      <protection locked="0"/>
    </xf>
    <xf numFmtId="165" fontId="63" fillId="0" borderId="0" xfId="8" applyNumberFormat="1" applyFont="1" applyBorder="1" applyAlignment="1" applyProtection="1">
      <alignment horizontal="center" vertical="center"/>
      <protection locked="0"/>
    </xf>
    <xf numFmtId="177" fontId="27" fillId="0" borderId="0" xfId="0" applyNumberFormat="1" applyFont="1" applyFill="1" applyProtection="1">
      <protection locked="0"/>
    </xf>
    <xf numFmtId="49" fontId="63" fillId="0" borderId="6" xfId="0" applyNumberFormat="1" applyFont="1" applyFill="1" applyBorder="1" applyAlignment="1" applyProtection="1">
      <alignment vertical="center" wrapText="1"/>
      <protection locked="0"/>
    </xf>
    <xf numFmtId="0" fontId="89" fillId="3" borderId="3" xfId="1" applyFont="1" applyFill="1" applyBorder="1" applyProtection="1"/>
    <xf numFmtId="4" fontId="27" fillId="0" borderId="0" xfId="0" applyNumberFormat="1" applyFont="1" applyFill="1" applyAlignment="1" applyProtection="1">
      <alignment horizontal="left" vertical="center"/>
      <protection locked="0"/>
    </xf>
    <xf numFmtId="4" fontId="94" fillId="25" borderId="19" xfId="0" applyNumberFormat="1" applyFont="1" applyFill="1" applyBorder="1" applyAlignment="1" applyProtection="1">
      <alignment horizontal="center" vertical="center"/>
      <protection hidden="1"/>
    </xf>
    <xf numFmtId="4" fontId="63" fillId="24" borderId="6" xfId="8" applyNumberFormat="1" applyFont="1" applyFill="1" applyBorder="1" applyAlignment="1" applyProtection="1">
      <alignment horizontal="center" vertical="center"/>
      <protection hidden="1"/>
    </xf>
    <xf numFmtId="4" fontId="94" fillId="25" borderId="6" xfId="8" applyNumberFormat="1" applyFont="1" applyFill="1" applyBorder="1" applyAlignment="1" applyProtection="1">
      <alignment horizontal="center" vertical="center"/>
      <protection hidden="1"/>
    </xf>
    <xf numFmtId="4" fontId="72" fillId="0" borderId="0" xfId="0" applyNumberFormat="1" applyFont="1"/>
    <xf numFmtId="4" fontId="63" fillId="0" borderId="0" xfId="0" applyNumberFormat="1" applyFont="1" applyFill="1" applyAlignment="1" applyProtection="1">
      <alignment horizontal="center" vertical="center"/>
      <protection hidden="1"/>
    </xf>
    <xf numFmtId="4" fontId="27" fillId="0" borderId="0" xfId="0" applyNumberFormat="1" applyFont="1" applyAlignment="1" applyProtection="1">
      <alignment horizontal="center" vertical="center"/>
      <protection locked="0"/>
    </xf>
    <xf numFmtId="4" fontId="63" fillId="0" borderId="0" xfId="0" applyNumberFormat="1" applyFont="1" applyBorder="1" applyAlignment="1">
      <alignment horizontal="center" vertical="center"/>
    </xf>
    <xf numFmtId="4" fontId="68" fillId="0" borderId="0" xfId="0" applyNumberFormat="1" applyFont="1" applyFill="1"/>
    <xf numFmtId="4" fontId="94" fillId="25" borderId="0" xfId="0" applyNumberFormat="1" applyFont="1" applyFill="1" applyAlignment="1">
      <alignment horizontal="center" vertical="center"/>
    </xf>
    <xf numFmtId="4" fontId="68" fillId="0" borderId="0" xfId="0" applyNumberFormat="1" applyFont="1" applyFill="1" applyAlignment="1">
      <alignment horizontal="center" vertical="center"/>
    </xf>
    <xf numFmtId="4" fontId="94" fillId="25" borderId="6" xfId="0" applyNumberFormat="1" applyFont="1" applyFill="1" applyBorder="1" applyAlignment="1" applyProtection="1">
      <alignment horizontal="center" vertical="center"/>
      <protection hidden="1"/>
    </xf>
    <xf numFmtId="4" fontId="65" fillId="0" borderId="15" xfId="0" applyNumberFormat="1" applyFont="1" applyFill="1" applyBorder="1" applyAlignment="1" applyProtection="1">
      <alignment horizontal="center" vertical="center"/>
      <protection hidden="1"/>
    </xf>
    <xf numFmtId="4" fontId="63" fillId="0" borderId="11" xfId="0" applyNumberFormat="1" applyFont="1" applyFill="1" applyBorder="1" applyAlignment="1" applyProtection="1">
      <alignment horizontal="center" vertical="center"/>
      <protection locked="0"/>
    </xf>
    <xf numFmtId="4" fontId="65" fillId="0" borderId="9" xfId="0" applyNumberFormat="1" applyFont="1" applyFill="1" applyBorder="1" applyAlignment="1" applyProtection="1">
      <alignment horizontal="center" vertical="center"/>
      <protection hidden="1"/>
    </xf>
    <xf numFmtId="4" fontId="68" fillId="0" borderId="11" xfId="0" applyNumberFormat="1" applyFont="1" applyBorder="1" applyAlignment="1" applyProtection="1">
      <alignment horizontal="center" vertical="center"/>
      <protection locked="0"/>
    </xf>
    <xf numFmtId="4" fontId="68" fillId="0" borderId="6" xfId="0" applyNumberFormat="1" applyFont="1" applyBorder="1" applyAlignment="1" applyProtection="1">
      <alignment horizontal="center" vertical="center"/>
      <protection locked="0"/>
    </xf>
    <xf numFmtId="4" fontId="68" fillId="0" borderId="6" xfId="0" applyNumberFormat="1" applyFont="1" applyBorder="1" applyAlignment="1" applyProtection="1">
      <alignment horizontal="center" vertical="center" wrapText="1"/>
      <protection locked="0"/>
    </xf>
    <xf numFmtId="4" fontId="68" fillId="0" borderId="6" xfId="0" applyNumberFormat="1" applyFont="1" applyBorder="1" applyProtection="1">
      <protection locked="0"/>
    </xf>
    <xf numFmtId="4" fontId="94" fillId="25" borderId="9" xfId="0" applyNumberFormat="1" applyFont="1" applyFill="1" applyBorder="1" applyAlignment="1" applyProtection="1">
      <alignment horizontal="center" vertical="center"/>
      <protection hidden="1"/>
    </xf>
    <xf numFmtId="4" fontId="63" fillId="0" borderId="0" xfId="0" applyNumberFormat="1" applyFont="1" applyFill="1" applyBorder="1" applyAlignment="1" applyProtection="1">
      <alignment horizontal="center" vertical="center"/>
      <protection hidden="1"/>
    </xf>
    <xf numFmtId="4" fontId="63" fillId="0" borderId="6" xfId="0" applyNumberFormat="1" applyFont="1" applyFill="1" applyBorder="1"/>
    <xf numFmtId="4" fontId="63" fillId="0" borderId="6" xfId="8" applyNumberFormat="1" applyFont="1" applyBorder="1" applyAlignment="1" applyProtection="1">
      <alignment horizontal="center" vertical="center"/>
      <protection locked="0"/>
    </xf>
    <xf numFmtId="4" fontId="63" fillId="0" borderId="6" xfId="8" applyNumberFormat="1" applyFont="1" applyFill="1" applyBorder="1" applyAlignment="1" applyProtection="1">
      <alignment horizontal="center" vertical="center"/>
      <protection locked="0"/>
    </xf>
    <xf numFmtId="4" fontId="94" fillId="25" borderId="0" xfId="0" applyNumberFormat="1" applyFont="1" applyFill="1" applyBorder="1" applyAlignment="1">
      <alignment horizontal="center" vertical="center"/>
    </xf>
    <xf numFmtId="4" fontId="68" fillId="0" borderId="0" xfId="0" applyNumberFormat="1" applyFont="1" applyFill="1" applyAlignment="1">
      <alignment vertical="center"/>
    </xf>
    <xf numFmtId="4" fontId="67" fillId="0" borderId="0" xfId="0" applyNumberFormat="1" applyFont="1"/>
    <xf numFmtId="4" fontId="27" fillId="0" borderId="0" xfId="0" applyNumberFormat="1" applyFont="1" applyFill="1" applyBorder="1" applyAlignment="1" applyProtection="1">
      <alignment horizontal="center" vertical="center"/>
      <protection locked="0"/>
    </xf>
    <xf numFmtId="4" fontId="27" fillId="0" borderId="0" xfId="0" applyNumberFormat="1" applyFont="1" applyBorder="1" applyProtection="1">
      <protection locked="0"/>
    </xf>
    <xf numFmtId="0" fontId="27" fillId="0" borderId="0" xfId="0" applyFont="1" applyFill="1" applyAlignment="1">
      <alignment horizontal="center" vertical="center"/>
    </xf>
    <xf numFmtId="4" fontId="27" fillId="0" borderId="0" xfId="0" applyNumberFormat="1" applyFont="1"/>
    <xf numFmtId="0" fontId="88" fillId="0" borderId="0" xfId="0" applyFont="1" applyAlignment="1">
      <alignment vertical="center"/>
    </xf>
    <xf numFmtId="4" fontId="27" fillId="0" borderId="0" xfId="0" applyNumberFormat="1" applyFont="1" applyFill="1" applyBorder="1" applyAlignment="1" applyProtection="1">
      <alignment horizontal="center" vertical="center"/>
      <protection hidden="1"/>
    </xf>
    <xf numFmtId="0" fontId="0" fillId="3" borderId="3" xfId="0" applyFont="1" applyFill="1" applyBorder="1" applyAlignment="1">
      <alignment vertical="center"/>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9" fillId="5" borderId="3" xfId="0" applyFont="1" applyFill="1" applyBorder="1" applyAlignment="1">
      <alignment horizontal="center" vertical="center"/>
    </xf>
    <xf numFmtId="0" fontId="4" fillId="5" borderId="3" xfId="0" applyFont="1" applyFill="1" applyBorder="1" applyAlignment="1">
      <alignment horizontal="center" vertical="center"/>
    </xf>
  </cellXfs>
  <cellStyles count="10">
    <cellStyle name="Hyperlink" xfId="1" builtinId="8"/>
    <cellStyle name="Normal" xfId="0" builtinId="0"/>
    <cellStyle name="Normal 2 3 3 4" xfId="3" xr:uid="{00000000-0005-0000-0000-000002000000}"/>
    <cellStyle name="Percent" xfId="8" builtinId="5"/>
    <cellStyle name="Standard 2" xfId="2" xr:uid="{00000000-0005-0000-0000-000003000000}"/>
    <cellStyle name="常规 2 3" xfId="7" xr:uid="{00000000-0005-0000-0000-000004000000}"/>
    <cellStyle name="常规_MOLD1" xfId="6" xr:uid="{00000000-0005-0000-0000-000005000000}"/>
    <cellStyle name="常规_SKIVE1_1" xfId="4" xr:uid="{00000000-0005-0000-0000-000006000000}"/>
    <cellStyle name="百分比 2" xfId="9" xr:uid="{9BD28A2F-2482-4C0B-BA29-8DC6ECA6312F}"/>
    <cellStyle name="百分比 2 2" xfId="5" xr:uid="{00000000-0005-0000-0000-000007000000}"/>
  </cellStyles>
  <dxfs count="45">
    <dxf>
      <font>
        <b/>
        <i val="0"/>
        <condense val="0"/>
        <extend val="0"/>
        <color indexed="9"/>
      </font>
      <fill>
        <patternFill patternType="solid">
          <bgColor indexed="12"/>
        </patternFill>
      </fill>
    </dxf>
    <dxf>
      <font>
        <b/>
        <i/>
        <color rgb="FFFFFFFF"/>
      </font>
      <fill>
        <patternFill>
          <bgColor rgb="FFFF0000"/>
        </patternFill>
      </fill>
    </dxf>
    <dxf>
      <font>
        <b/>
        <i val="0"/>
        <condense val="0"/>
        <extend val="0"/>
        <color indexed="9"/>
      </font>
      <fill>
        <patternFill patternType="solid">
          <bgColor indexed="12"/>
        </patternFill>
      </fill>
    </dxf>
    <dxf>
      <font>
        <b/>
        <i/>
        <color rgb="FFFFFFFF"/>
      </font>
      <fill>
        <patternFill>
          <bgColor rgb="FFFF0000"/>
        </patternFill>
      </fill>
    </dxf>
    <dxf>
      <font>
        <b/>
        <i val="0"/>
        <condense val="0"/>
        <extend val="0"/>
        <color indexed="10"/>
      </font>
    </dxf>
    <dxf>
      <font>
        <b/>
        <i val="0"/>
        <condense val="0"/>
        <extend val="0"/>
        <color indexed="10"/>
      </font>
    </dxf>
    <dxf>
      <font>
        <b/>
        <i val="0"/>
        <condense val="0"/>
        <extend val="0"/>
        <color indexed="10"/>
      </font>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b/>
        <i val="0"/>
        <condense val="0"/>
        <extend val="0"/>
        <color indexed="10"/>
      </font>
    </dxf>
    <dxf>
      <font>
        <b/>
        <i/>
        <color rgb="FFFF0000"/>
      </font>
    </dxf>
    <dxf>
      <font>
        <b/>
        <i/>
        <condense val="0"/>
        <extend val="0"/>
        <color indexed="10"/>
      </font>
    </dxf>
    <dxf>
      <font>
        <b/>
        <i val="0"/>
        <condense val="0"/>
        <extend val="0"/>
        <color indexed="10"/>
      </font>
    </dxf>
    <dxf>
      <font>
        <b/>
        <i val="0"/>
        <condense val="0"/>
        <extend val="0"/>
        <color indexed="9"/>
      </font>
      <fill>
        <patternFill patternType="solid">
          <bgColor indexed="12"/>
        </patternFill>
      </fill>
    </dxf>
    <dxf>
      <font>
        <b/>
        <i/>
        <color rgb="FFFFFFFF"/>
      </font>
      <fill>
        <patternFill>
          <bgColor rgb="FFFF0000"/>
        </patternFill>
      </fill>
    </dxf>
    <dxf>
      <font>
        <b/>
        <i/>
        <color rgb="FFFFFFFF"/>
      </font>
      <fill>
        <patternFill>
          <bgColor rgb="FFFF0000"/>
        </patternFill>
      </fill>
    </dxf>
    <dxf>
      <font>
        <b/>
        <i val="0"/>
        <condense val="0"/>
        <extend val="0"/>
        <color indexed="9"/>
      </font>
      <fill>
        <patternFill patternType="solid">
          <bgColor indexed="12"/>
        </patternFill>
      </fill>
    </dxf>
    <dxf>
      <font>
        <b/>
        <i/>
        <color theme="6" tint="0.79995117038483843"/>
      </font>
      <fill>
        <patternFill>
          <bgColor rgb="FFFF0000"/>
        </patternFill>
      </fill>
    </dxf>
    <dxf>
      <font>
        <b/>
        <i val="0"/>
        <condense val="0"/>
        <extend val="0"/>
        <color indexed="9"/>
      </font>
      <fill>
        <patternFill patternType="solid">
          <bgColor indexed="12"/>
        </patternFill>
      </fill>
    </dxf>
    <dxf>
      <fill>
        <patternFill>
          <bgColor indexed="10"/>
        </patternFill>
      </fill>
    </dxf>
    <dxf>
      <font>
        <condense val="0"/>
        <extend val="0"/>
        <color auto="1"/>
      </font>
      <fill>
        <patternFill>
          <bgColor indexed="10"/>
        </patternFill>
      </fill>
    </dxf>
    <dxf>
      <font>
        <b/>
        <i val="0"/>
        <condense val="0"/>
        <extend val="0"/>
        <color indexed="10"/>
      </font>
    </dxf>
    <dxf>
      <fill>
        <patternFill>
          <bgColor indexed="10"/>
        </patternFill>
      </fill>
    </dxf>
    <dxf>
      <font>
        <b val="0"/>
        <i val="0"/>
        <condense val="0"/>
        <extend val="0"/>
      </font>
    </dxf>
    <dxf>
      <font>
        <b/>
        <i/>
        <color rgb="FFFF0000"/>
      </font>
    </dxf>
    <dxf>
      <font>
        <b/>
        <i val="0"/>
        <strike/>
        <condense val="0"/>
        <extend val="0"/>
        <u val="double"/>
        <color indexed="12"/>
      </font>
    </dxf>
    <dxf>
      <font>
        <b/>
        <i val="0"/>
        <strike/>
        <condense val="0"/>
        <extend val="0"/>
        <u val="double"/>
        <color indexed="10"/>
      </font>
    </dxf>
    <dxf>
      <font>
        <b/>
        <i/>
        <color rgb="FFFF0000"/>
      </font>
    </dxf>
    <dxf>
      <font>
        <condense val="0"/>
        <extend val="0"/>
        <color indexed="12"/>
      </font>
    </dxf>
    <dxf>
      <font>
        <condense val="0"/>
        <extend val="0"/>
        <color indexed="12"/>
      </font>
    </dxf>
    <dxf>
      <font>
        <b/>
        <i val="0"/>
        <condense val="0"/>
        <extend val="0"/>
        <color indexed="10"/>
      </font>
    </dxf>
    <dxf>
      <font>
        <b/>
        <i val="0"/>
        <strike/>
        <condense val="0"/>
        <extend val="0"/>
        <u val="double"/>
        <color indexed="12"/>
      </font>
    </dxf>
    <dxf>
      <font>
        <b/>
        <i val="0"/>
        <strike/>
        <condense val="0"/>
        <extend val="0"/>
        <u val="double"/>
        <color indexed="10"/>
      </font>
    </dxf>
    <dxf>
      <font>
        <b/>
        <i/>
        <color rgb="FFFF0000"/>
      </font>
    </dxf>
    <dxf>
      <font>
        <b/>
        <i/>
        <color rgb="FFFFFFFF"/>
      </font>
      <fill>
        <patternFill>
          <bgColor rgb="FFFF0000"/>
        </patternFill>
      </fill>
    </dxf>
    <dxf>
      <font>
        <b/>
        <i val="0"/>
        <condense val="0"/>
        <extend val="0"/>
        <color indexed="9"/>
      </font>
      <fill>
        <patternFill patternType="solid">
          <bgColor indexed="12"/>
        </patternFill>
      </fill>
    </dxf>
    <dxf>
      <font>
        <b/>
        <i val="0"/>
        <condense val="0"/>
        <extend val="0"/>
        <color indexed="10"/>
      </font>
    </dxf>
    <dxf>
      <font>
        <condense val="0"/>
        <extend val="0"/>
        <color indexed="12"/>
      </font>
    </dxf>
    <dxf>
      <font>
        <condense val="0"/>
        <extend val="0"/>
        <color indexed="12"/>
      </font>
    </dxf>
    <dxf>
      <fill>
        <patternFill>
          <bgColor indexed="10"/>
        </patternFill>
      </fill>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00FF"/>
      <color rgb="FFCCFFFF"/>
      <color rgb="FF66FFFF"/>
      <color rgb="FFFFC000"/>
      <color rgb="FFFFFF99"/>
      <color rgb="FF99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22860</xdr:rowOff>
    </xdr:from>
    <xdr:to>
      <xdr:col>0</xdr:col>
      <xdr:colOff>1885950</xdr:colOff>
      <xdr:row>3</xdr:row>
      <xdr:rowOff>22860</xdr:rowOff>
    </xdr:to>
    <xdr:pic>
      <xdr:nvPicPr>
        <xdr:cNvPr id="3" name="Picture 10">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59080"/>
          <a:ext cx="1885950" cy="472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68580</xdr:rowOff>
    </xdr:from>
    <xdr:to>
      <xdr:col>1</xdr:col>
      <xdr:colOff>580167</xdr:colOff>
      <xdr:row>0</xdr:row>
      <xdr:rowOff>800100</xdr:rowOff>
    </xdr:to>
    <xdr:pic>
      <xdr:nvPicPr>
        <xdr:cNvPr id="2" name="Picture 10">
          <a:extLst>
            <a:ext uri="{FF2B5EF4-FFF2-40B4-BE49-F238E27FC236}">
              <a16:creationId xmlns:a16="http://schemas.microsoft.com/office/drawing/2014/main" id="{1F0E5C0D-5DA8-4836-A318-ECB014FCC1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8580"/>
          <a:ext cx="3300507" cy="731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nmindcomputing.com/application/products/products-schema.owl" TargetMode="External"/><Relationship Id="rId3" Type="http://schemas.openxmlformats.org/officeDocument/2006/relationships/hyperlink" Target="http://www.inmindcomputing.com/application/products/products-implementation.owl" TargetMode="External"/><Relationship Id="rId7"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schema-process.owl" TargetMode="External"/><Relationship Id="rId1" Type="http://schemas.openxmlformats.org/officeDocument/2006/relationships/hyperlink" Target="http://www.inmindcomputing.com/application/products/products-schema-process.owl" TargetMode="External"/><Relationship Id="rId6" Type="http://schemas.openxmlformats.org/officeDocument/2006/relationships/hyperlink" Target="http://www.inmindcomputing.com/application/products/products-schema.owl" TargetMode="External"/><Relationship Id="rId5"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 Id="rId9" Type="http://schemas.openxmlformats.org/officeDocument/2006/relationships/hyperlink" Target="http://www.inmindcomputing.com/application/products/products-schema.owl"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www.inmindcomputing.com/application/products/products-schema.owl" TargetMode="External"/><Relationship Id="rId13" Type="http://schemas.openxmlformats.org/officeDocument/2006/relationships/hyperlink" Target="http://www.inmindcomputing.com/application/products/products-schema.owl" TargetMode="External"/><Relationship Id="rId18" Type="http://schemas.openxmlformats.org/officeDocument/2006/relationships/hyperlink" Target="http://www.inmindcomputing.com/application/products/products-schema.owl" TargetMode="External"/><Relationship Id="rId26" Type="http://schemas.openxmlformats.org/officeDocument/2006/relationships/hyperlink" Target="http://www.inmindcomputing.com/application/products/products-schema.owl" TargetMode="External"/><Relationship Id="rId3" Type="http://schemas.openxmlformats.org/officeDocument/2006/relationships/hyperlink" Target="http://www.inmindcomputing.com/application/products/products-schema.owl" TargetMode="External"/><Relationship Id="rId21" Type="http://schemas.openxmlformats.org/officeDocument/2006/relationships/hyperlink" Target="http://www.inmindcomputing.com/application/products/products-schema.owl" TargetMode="External"/><Relationship Id="rId7" Type="http://schemas.openxmlformats.org/officeDocument/2006/relationships/hyperlink" Target="http://www.inmindcomputing.com/application/products/products-schema.owl" TargetMode="External"/><Relationship Id="rId12" Type="http://schemas.openxmlformats.org/officeDocument/2006/relationships/hyperlink" Target="http://www.inmindcomputing.com/application/products/products-schema.owl" TargetMode="External"/><Relationship Id="rId17" Type="http://schemas.openxmlformats.org/officeDocument/2006/relationships/hyperlink" Target="http://www.inmindcomputing.com/application/products/products-schema.owl" TargetMode="External"/><Relationship Id="rId25"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implementation.owl" TargetMode="External"/><Relationship Id="rId16" Type="http://schemas.openxmlformats.org/officeDocument/2006/relationships/hyperlink" Target="http://www.inmindcomputing.com/application/products/products-schema.owl" TargetMode="External"/><Relationship Id="rId20" Type="http://schemas.openxmlformats.org/officeDocument/2006/relationships/hyperlink" Target="http://www.inmindcomputing.com/application/products/products-schema.owl" TargetMode="External"/><Relationship Id="rId29"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schema-process.owl" TargetMode="External"/><Relationship Id="rId6" Type="http://schemas.openxmlformats.org/officeDocument/2006/relationships/hyperlink" Target="http://www.inmindcomputing.com/application/products/products-schema.owl" TargetMode="External"/><Relationship Id="rId11" Type="http://schemas.openxmlformats.org/officeDocument/2006/relationships/hyperlink" Target="http://www.inmindcomputing.com/application/products/products-schema.owl" TargetMode="External"/><Relationship Id="rId24" Type="http://schemas.openxmlformats.org/officeDocument/2006/relationships/hyperlink" Target="http://www.inmindcomputing.com/application/products/products-schema.owl" TargetMode="External"/><Relationship Id="rId5" Type="http://schemas.openxmlformats.org/officeDocument/2006/relationships/hyperlink" Target="http://www.inmindcomputing.com/application/products/products-schema.owl" TargetMode="External"/><Relationship Id="rId15" Type="http://schemas.openxmlformats.org/officeDocument/2006/relationships/hyperlink" Target="http://www.inmindcomputing.com/application/products/products-schema.owl" TargetMode="External"/><Relationship Id="rId23" Type="http://schemas.openxmlformats.org/officeDocument/2006/relationships/hyperlink" Target="http://www.inmindcomputing.com/application/products/products-schema.owl" TargetMode="External"/><Relationship Id="rId28" Type="http://schemas.openxmlformats.org/officeDocument/2006/relationships/hyperlink" Target="http://www.inmindcomputing.com/application/products/products-schema.owl" TargetMode="External"/><Relationship Id="rId10" Type="http://schemas.openxmlformats.org/officeDocument/2006/relationships/hyperlink" Target="http://www.inmindcomputing.com/application/products/products-schema.owl" TargetMode="External"/><Relationship Id="rId19"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 Id="rId9" Type="http://schemas.openxmlformats.org/officeDocument/2006/relationships/hyperlink" Target="http://www.inmindcomputing.com/application/products/products-schema.owl" TargetMode="External"/><Relationship Id="rId14" Type="http://schemas.openxmlformats.org/officeDocument/2006/relationships/hyperlink" Target="http://www.inmindcomputing.com/application/products/products-schema.owl" TargetMode="External"/><Relationship Id="rId22" Type="http://schemas.openxmlformats.org/officeDocument/2006/relationships/hyperlink" Target="http://www.inmindcomputing.com/application/products/products-schema.owl" TargetMode="External"/><Relationship Id="rId27" Type="http://schemas.openxmlformats.org/officeDocument/2006/relationships/hyperlink" Target="http://www.inmindcomputing.com/application/products/products-schema.owl" TargetMode="External"/><Relationship Id="rId30" Type="http://schemas.openxmlformats.org/officeDocument/2006/relationships/hyperlink" Target="http://www.inmindcomputing.com/application/products/products-schema.ow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8" Type="http://schemas.openxmlformats.org/officeDocument/2006/relationships/hyperlink" Target="http://www.inmindcomputing.com/application/products/products-schema.owl" TargetMode="External"/><Relationship Id="rId13" Type="http://schemas.openxmlformats.org/officeDocument/2006/relationships/hyperlink" Target="http://www.inmindcomputing.com/application/products/products-schema.owl" TargetMode="External"/><Relationship Id="rId3" Type="http://schemas.openxmlformats.org/officeDocument/2006/relationships/hyperlink" Target="http://www.inmindcomputing.com/application/products/products-schema.owl" TargetMode="External"/><Relationship Id="rId7" Type="http://schemas.openxmlformats.org/officeDocument/2006/relationships/hyperlink" Target="http://www.inmindcomputing.com/application/products/products-schema.owl" TargetMode="External"/><Relationship Id="rId12" Type="http://schemas.openxmlformats.org/officeDocument/2006/relationships/hyperlink" Target="http://www.inmindcomputing.com/application/products/products-schema.owl" TargetMode="External"/><Relationship Id="rId17"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implementation.owl" TargetMode="External"/><Relationship Id="rId16"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schema.owl" TargetMode="External"/><Relationship Id="rId6" Type="http://schemas.openxmlformats.org/officeDocument/2006/relationships/hyperlink" Target="http://www.inmindcomputing.com/application/products/products-schema.owl" TargetMode="External"/><Relationship Id="rId11" Type="http://schemas.openxmlformats.org/officeDocument/2006/relationships/hyperlink" Target="http://www.inmindcomputing.com/application/products/products-schema.owl" TargetMode="External"/><Relationship Id="rId5" Type="http://schemas.openxmlformats.org/officeDocument/2006/relationships/hyperlink" Target="http://www.inmindcomputing.com/application/products/products-schema.owl" TargetMode="External"/><Relationship Id="rId15" Type="http://schemas.openxmlformats.org/officeDocument/2006/relationships/hyperlink" Target="http://www.inmindcomputing.com/application/products/products-schema.owl" TargetMode="External"/><Relationship Id="rId10"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 Id="rId9" Type="http://schemas.openxmlformats.org/officeDocument/2006/relationships/hyperlink" Target="http://www.inmindcomputing.com/application/products/products-schema.owl" TargetMode="External"/><Relationship Id="rId14" Type="http://schemas.openxmlformats.org/officeDocument/2006/relationships/hyperlink" Target="http://www.inmindcomputing.com/application/products/products-schema.owl"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www.inmindcomputing.com/application/products/products-implementation.owl" TargetMode="External"/><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schema.owl"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http://www.inmindcomputing.com/application/application-schema.owl" TargetMode="External"/><Relationship Id="rId13" Type="http://schemas.openxmlformats.org/officeDocument/2006/relationships/hyperlink" Target="http://www.inmindcomputing.com/application/products/products-implementation.owl" TargetMode="External"/><Relationship Id="rId18" Type="http://schemas.openxmlformats.org/officeDocument/2006/relationships/hyperlink" Target="http://www.inmindcomputing.com/application/application-schema.owl" TargetMode="External"/><Relationship Id="rId26" Type="http://schemas.openxmlformats.org/officeDocument/2006/relationships/hyperlink" Target="http://www.inmindcomputing.com/application/products/products-implementation.owl" TargetMode="External"/><Relationship Id="rId39" Type="http://schemas.openxmlformats.org/officeDocument/2006/relationships/hyperlink" Target="http://www.inmindcomputing.com/application/products/products-implementation.owl" TargetMode="External"/><Relationship Id="rId3" Type="http://schemas.openxmlformats.org/officeDocument/2006/relationships/hyperlink" Target="http://www.inmindcomputing.com/application/products/products-implementation.owl" TargetMode="External"/><Relationship Id="rId21" Type="http://schemas.openxmlformats.org/officeDocument/2006/relationships/hyperlink" Target="http://www.inmindcomputing.com/application/products/products-implementation.owl" TargetMode="External"/><Relationship Id="rId34" Type="http://schemas.openxmlformats.org/officeDocument/2006/relationships/hyperlink" Target="http://www.inmindcomputing.com/application/products/products-implementation.owl" TargetMode="External"/><Relationship Id="rId42" Type="http://schemas.openxmlformats.org/officeDocument/2006/relationships/hyperlink" Target="http://www.inmindcomputing.com/application/products/products-implementation.owl" TargetMode="External"/><Relationship Id="rId7" Type="http://schemas.openxmlformats.org/officeDocument/2006/relationships/hyperlink" Target="http://www.inmindcomputing.com/platform/platform-schema.owl" TargetMode="External"/><Relationship Id="rId12" Type="http://schemas.openxmlformats.org/officeDocument/2006/relationships/hyperlink" Target="http://www.inmindcomputing.com/application/products/products-implementation.owl" TargetMode="External"/><Relationship Id="rId17" Type="http://schemas.openxmlformats.org/officeDocument/2006/relationships/hyperlink" Target="http://www.inmindcomputing.com/platform/platform-schema.owl" TargetMode="External"/><Relationship Id="rId25" Type="http://schemas.openxmlformats.org/officeDocument/2006/relationships/hyperlink" Target="http://www.inmindcomputing.com/application/products/products-implementation.owl" TargetMode="External"/><Relationship Id="rId33" Type="http://schemas.openxmlformats.org/officeDocument/2006/relationships/hyperlink" Target="http://www.inmindcomputing.com/platform/platform-schema.owl" TargetMode="External"/><Relationship Id="rId38" Type="http://schemas.openxmlformats.org/officeDocument/2006/relationships/hyperlink" Target="http://www.inmindcomputing.com/application/products/products-implementation.owl" TargetMode="External"/><Relationship Id="rId2" Type="http://schemas.openxmlformats.org/officeDocument/2006/relationships/hyperlink" Target="http://www.inmindcomputing.com/application/application-schema.owl" TargetMode="External"/><Relationship Id="rId16" Type="http://schemas.openxmlformats.org/officeDocument/2006/relationships/hyperlink" Target="http://www.inmindcomputing.com/application/products/products-implementation.owl" TargetMode="External"/><Relationship Id="rId20" Type="http://schemas.openxmlformats.org/officeDocument/2006/relationships/hyperlink" Target="http://www.inmindcomputing.com/platform/platform-schema.owl" TargetMode="External"/><Relationship Id="rId29" Type="http://schemas.openxmlformats.org/officeDocument/2006/relationships/hyperlink" Target="http://www.inmindcomputing.com/platform/platform-schema.owl" TargetMode="External"/><Relationship Id="rId41" Type="http://schemas.openxmlformats.org/officeDocument/2006/relationships/hyperlink" Target="http://www.inmindcomputing.com/application/products/products-implementation.owl" TargetMode="External"/><Relationship Id="rId1" Type="http://schemas.openxmlformats.org/officeDocument/2006/relationships/hyperlink" Target="http://www.inmindcomputing.com/application/application-schema.owl" TargetMode="External"/><Relationship Id="rId6" Type="http://schemas.openxmlformats.org/officeDocument/2006/relationships/hyperlink" Target="http://www.inmindcomputing.com/platform/platform-schema.owl" TargetMode="External"/><Relationship Id="rId11" Type="http://schemas.openxmlformats.org/officeDocument/2006/relationships/hyperlink" Target="http://www.inmindcomputing.com/platform/platform-schema.owl" TargetMode="External"/><Relationship Id="rId24" Type="http://schemas.openxmlformats.org/officeDocument/2006/relationships/hyperlink" Target="http://www.inmindcomputing.com/platform/platform-schema.owl" TargetMode="External"/><Relationship Id="rId32" Type="http://schemas.openxmlformats.org/officeDocument/2006/relationships/hyperlink" Target="http://www.inmindcomputing.com/application/application-schema.owl" TargetMode="External"/><Relationship Id="rId37" Type="http://schemas.openxmlformats.org/officeDocument/2006/relationships/hyperlink" Target="http://www.inmindcomputing.com/platform/platform-schema.owl" TargetMode="External"/><Relationship Id="rId40" Type="http://schemas.openxmlformats.org/officeDocument/2006/relationships/hyperlink" Target="http://www.inmindcomputing.com/application/products/products-implementation.owl" TargetMode="External"/><Relationship Id="rId45" Type="http://schemas.openxmlformats.org/officeDocument/2006/relationships/printerSettings" Target="../printerSettings/printerSettings7.bin"/><Relationship Id="rId5" Type="http://schemas.openxmlformats.org/officeDocument/2006/relationships/hyperlink" Target="http://www.inmindcomputing.com/application/products/products-implementation.owl" TargetMode="External"/><Relationship Id="rId15" Type="http://schemas.openxmlformats.org/officeDocument/2006/relationships/hyperlink" Target="http://www.inmindcomputing.com/application/application-schema.owl" TargetMode="External"/><Relationship Id="rId23" Type="http://schemas.openxmlformats.org/officeDocument/2006/relationships/hyperlink" Target="http://www.inmindcomputing.com/platform/platform-schema.owl" TargetMode="External"/><Relationship Id="rId28" Type="http://schemas.openxmlformats.org/officeDocument/2006/relationships/hyperlink" Target="http://www.inmindcomputing.com/platform/platform-schema.owl" TargetMode="External"/><Relationship Id="rId36" Type="http://schemas.openxmlformats.org/officeDocument/2006/relationships/hyperlink" Target="http://www.inmindcomputing.com/platform/platform-schema.owl" TargetMode="External"/><Relationship Id="rId10" Type="http://schemas.openxmlformats.org/officeDocument/2006/relationships/hyperlink" Target="http://www.inmindcomputing.com/application/products/products-implementation.owl" TargetMode="External"/><Relationship Id="rId19" Type="http://schemas.openxmlformats.org/officeDocument/2006/relationships/hyperlink" Target="http://www.inmindcomputing.com/application/products/products-implementation.owl" TargetMode="External"/><Relationship Id="rId31" Type="http://schemas.openxmlformats.org/officeDocument/2006/relationships/hyperlink" Target="http://www.inmindcomputing.com/platform/platform-schema.owl" TargetMode="External"/><Relationship Id="rId44" Type="http://schemas.openxmlformats.org/officeDocument/2006/relationships/hyperlink" Target="http://www.inmindcomputing.com/application/products/products-implementation.owl" TargetMode="External"/><Relationship Id="rId4" Type="http://schemas.openxmlformats.org/officeDocument/2006/relationships/hyperlink" Target="http://www.inmindcomputing.com/application/products/products-implementation.owl" TargetMode="External"/><Relationship Id="rId9" Type="http://schemas.openxmlformats.org/officeDocument/2006/relationships/hyperlink" Target="http://www.inmindcomputing.com/application/application-schema.owl" TargetMode="External"/><Relationship Id="rId14" Type="http://schemas.openxmlformats.org/officeDocument/2006/relationships/hyperlink" Target="http://www.inmindcomputing.com/platform/platform-schema.owl" TargetMode="External"/><Relationship Id="rId22" Type="http://schemas.openxmlformats.org/officeDocument/2006/relationships/hyperlink" Target="http://www.inmindcomputing.com/application/products/products-implementation.owl" TargetMode="External"/><Relationship Id="rId27" Type="http://schemas.openxmlformats.org/officeDocument/2006/relationships/hyperlink" Target="http://www.inmindcomputing.com/platform/platform-schema.owl" TargetMode="External"/><Relationship Id="rId30" Type="http://schemas.openxmlformats.org/officeDocument/2006/relationships/hyperlink" Target="http://www.inmindcomputing.com/application/products/products-implementation.owl" TargetMode="External"/><Relationship Id="rId35" Type="http://schemas.openxmlformats.org/officeDocument/2006/relationships/hyperlink" Target="http://www.inmindcomputing.com/platform/platform-schema.owl" TargetMode="External"/><Relationship Id="rId43" Type="http://schemas.openxmlformats.org/officeDocument/2006/relationships/hyperlink" Target="http://www.inmindcomputing.com/platform/platform-schema.owl" TargetMode="Externa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8.bin"/><Relationship Id="rId4" Type="http://schemas.openxmlformats.org/officeDocument/2006/relationships/comments" Target="../comments1.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printerSettings" Target="../printerSettings/printerSettings1.bin"/><Relationship Id="rId5"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openxmlformats.org/officeDocument/2006/relationships/hyperlink" Target="http://www.inmindcomputing.com/application/products/products-schema.owl" TargetMode="External"/><Relationship Id="rId7" Type="http://schemas.openxmlformats.org/officeDocument/2006/relationships/printerSettings" Target="../printerSettings/printerSettings2.bin"/><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hyperlink" Target="http://www.inmindcomputing.com/application/products/products-schema-process.owl" TargetMode="External"/><Relationship Id="rId5" Type="http://schemas.openxmlformats.org/officeDocument/2006/relationships/hyperlink" Target="http://www.inmindcomputing.com/application/products/products-schema-process.owl" TargetMode="External"/><Relationship Id="rId4" Type="http://schemas.openxmlformats.org/officeDocument/2006/relationships/hyperlink" Target="http://www.inmindcomputing.com/application/products/products-schema.ow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printerSettings" Target="../printerSettings/printerSettings3.bin"/><Relationship Id="rId5"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printerSettings" Target="../printerSettings/printerSettings4.bin"/><Relationship Id="rId5"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hyperlink" Target="http://www.inmindcomputing.com/application/products/products-schema-process.owl" TargetMode="External"/><Relationship Id="rId5" Type="http://schemas.openxmlformats.org/officeDocument/2006/relationships/hyperlink" Target="http://www.inmindcomputing.com/application/products/products-schema-process.owl" TargetMode="External"/><Relationship Id="rId4" Type="http://schemas.openxmlformats.org/officeDocument/2006/relationships/hyperlink" Target="http://www.inmindcomputing.com/application/products/products-schema.ow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inmindcomputing.com/application/products/products-schema.owl" TargetMode="External"/><Relationship Id="rId3" Type="http://schemas.openxmlformats.org/officeDocument/2006/relationships/hyperlink" Target="http://www.inmindcomputing.com/application/products/products-schema.owl" TargetMode="External"/><Relationship Id="rId7"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schema.owl" TargetMode="External"/><Relationship Id="rId1" Type="http://schemas.openxmlformats.org/officeDocument/2006/relationships/hyperlink" Target="http://www.inmindcomputing.com/application/products/products-implementation.owl" TargetMode="External"/><Relationship Id="rId6" Type="http://schemas.openxmlformats.org/officeDocument/2006/relationships/hyperlink" Target="http://www.inmindcomputing.com/application/products/products-schema.owl" TargetMode="External"/><Relationship Id="rId5" Type="http://schemas.openxmlformats.org/officeDocument/2006/relationships/hyperlink" Target="http://www.inmindcomputing.com/application/products/products-schema.owl" TargetMode="External"/><Relationship Id="rId10"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 Id="rId9" Type="http://schemas.openxmlformats.org/officeDocument/2006/relationships/hyperlink" Target="http://www.inmindcomputing.com/application/products/products-schema.ow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implementation.owl" TargetMode="External"/><Relationship Id="rId1" Type="http://schemas.openxmlformats.org/officeDocument/2006/relationships/hyperlink" Target="http://www.inmindcomputing.com/application/products/products-schema.owl" TargetMode="External"/><Relationship Id="rId5"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inmindcomputing.com/application/products/products-schema.owl" TargetMode="External"/><Relationship Id="rId2" Type="http://schemas.openxmlformats.org/officeDocument/2006/relationships/hyperlink" Target="http://www.inmindcomputing.com/application/products/products-implementation.owl" TargetMode="External"/><Relationship Id="rId1" Type="http://schemas.openxmlformats.org/officeDocument/2006/relationships/hyperlink" Target="http://www.inmindcomputing.com/application/products/products-schema.owl" TargetMode="External"/><Relationship Id="rId5" Type="http://schemas.openxmlformats.org/officeDocument/2006/relationships/hyperlink" Target="http://www.inmindcomputing.com/application/products/products-schema.owl" TargetMode="External"/><Relationship Id="rId4" Type="http://schemas.openxmlformats.org/officeDocument/2006/relationships/hyperlink" Target="http://www.inmindcomputing.com/application/products/products-schema.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7334-493B-4C7C-AEAE-063E03EFEBA8}">
  <dimension ref="A1:J11"/>
  <sheetViews>
    <sheetView workbookViewId="0">
      <selection activeCell="C10" sqref="C10"/>
    </sheetView>
  </sheetViews>
  <sheetFormatPr defaultColWidth="8.85546875" defaultRowHeight="15"/>
  <cols>
    <col min="1" max="1" width="38.140625" style="28" customWidth="1"/>
    <col min="2" max="2" width="14.85546875" style="28" bestFit="1" customWidth="1"/>
    <col min="3" max="3" width="16.140625" style="28" customWidth="1"/>
    <col min="4" max="4" width="34.5703125" style="28" customWidth="1"/>
    <col min="5" max="5" width="14.140625" style="28" customWidth="1"/>
    <col min="6" max="6" width="18.140625" style="28" customWidth="1"/>
    <col min="7" max="7" width="8.85546875" style="28"/>
    <col min="8" max="8" width="34.5703125" style="28" customWidth="1"/>
    <col min="9" max="16384" width="8.85546875" style="28"/>
  </cols>
  <sheetData>
    <row r="1" spans="1:10" ht="45">
      <c r="A1" s="100" t="s">
        <v>135</v>
      </c>
      <c r="B1" s="100" t="s">
        <v>136</v>
      </c>
      <c r="C1" s="100" t="s">
        <v>292</v>
      </c>
      <c r="D1" s="100" t="s">
        <v>293</v>
      </c>
      <c r="E1" s="134" t="s">
        <v>397</v>
      </c>
      <c r="F1" s="133" t="s">
        <v>398</v>
      </c>
      <c r="G1" s="135" t="s">
        <v>399</v>
      </c>
      <c r="H1" s="100" t="s">
        <v>294</v>
      </c>
      <c r="I1" s="128" t="s">
        <v>262</v>
      </c>
      <c r="J1" s="131" t="s">
        <v>263</v>
      </c>
    </row>
    <row r="2" spans="1:10">
      <c r="A2" s="88" t="s">
        <v>31</v>
      </c>
      <c r="B2" s="89"/>
      <c r="C2" s="89"/>
      <c r="D2" s="89"/>
      <c r="E2" s="89"/>
      <c r="F2" s="89"/>
      <c r="G2" s="89"/>
      <c r="H2" s="89"/>
      <c r="I2" s="89"/>
      <c r="J2" s="89"/>
    </row>
    <row r="3" spans="1:10">
      <c r="A3" s="88" t="s">
        <v>32</v>
      </c>
      <c r="B3" s="89"/>
      <c r="C3" s="89"/>
      <c r="D3" s="89"/>
      <c r="E3" s="89"/>
      <c r="F3" s="89"/>
      <c r="G3" s="89"/>
      <c r="H3" s="89"/>
      <c r="I3" s="89"/>
      <c r="J3" s="89"/>
    </row>
    <row r="4" spans="1:10">
      <c r="A4" s="2" t="s">
        <v>4</v>
      </c>
      <c r="B4" s="2"/>
      <c r="C4" s="2"/>
      <c r="D4" s="2"/>
      <c r="E4" s="2"/>
      <c r="F4" s="2"/>
      <c r="G4" s="2"/>
      <c r="H4" s="2"/>
      <c r="I4" s="2"/>
      <c r="J4" s="2"/>
    </row>
    <row r="5" spans="1:10">
      <c r="A5" s="2" t="s">
        <v>3</v>
      </c>
      <c r="B5" s="2" t="s">
        <v>3</v>
      </c>
      <c r="C5" s="2" t="s">
        <v>7</v>
      </c>
      <c r="D5" s="2" t="s">
        <v>7</v>
      </c>
      <c r="E5" s="2" t="s">
        <v>7</v>
      </c>
      <c r="F5" s="2" t="s">
        <v>7</v>
      </c>
      <c r="G5" s="2" t="s">
        <v>7</v>
      </c>
      <c r="H5" s="2" t="s">
        <v>7</v>
      </c>
      <c r="I5" s="2" t="s">
        <v>7</v>
      </c>
      <c r="J5" s="2" t="s">
        <v>7</v>
      </c>
    </row>
    <row r="6" spans="1:10">
      <c r="A6" s="2" t="s">
        <v>5</v>
      </c>
      <c r="B6" s="2" t="s">
        <v>15</v>
      </c>
      <c r="C6" s="2" t="s">
        <v>274</v>
      </c>
      <c r="D6" s="2" t="s">
        <v>274</v>
      </c>
      <c r="E6" s="2" t="s">
        <v>10</v>
      </c>
      <c r="F6" s="2" t="s">
        <v>10</v>
      </c>
      <c r="G6" s="2" t="s">
        <v>139</v>
      </c>
      <c r="H6" s="2" t="s">
        <v>139</v>
      </c>
      <c r="I6" s="2" t="s">
        <v>139</v>
      </c>
      <c r="J6" s="2" t="s">
        <v>139</v>
      </c>
    </row>
    <row r="7" spans="1:10">
      <c r="A7" s="3" t="s">
        <v>103</v>
      </c>
      <c r="B7" s="2" t="s">
        <v>188</v>
      </c>
      <c r="C7" s="3" t="s">
        <v>288</v>
      </c>
      <c r="D7" s="3" t="s">
        <v>275</v>
      </c>
      <c r="E7" s="3" t="s">
        <v>400</v>
      </c>
      <c r="F7" s="3" t="s">
        <v>401</v>
      </c>
      <c r="G7" s="3" t="s">
        <v>402</v>
      </c>
      <c r="H7" s="3" t="s">
        <v>297</v>
      </c>
      <c r="I7" s="3" t="s">
        <v>403</v>
      </c>
      <c r="J7" s="3" t="s">
        <v>404</v>
      </c>
    </row>
    <row r="8" spans="1:10">
      <c r="A8" s="2" t="s">
        <v>6</v>
      </c>
      <c r="B8" s="2"/>
      <c r="C8" s="2"/>
      <c r="D8" s="2"/>
      <c r="E8" s="2"/>
      <c r="F8" s="2"/>
      <c r="G8" s="2"/>
      <c r="H8" s="2"/>
      <c r="I8" s="2"/>
      <c r="J8" s="2"/>
    </row>
    <row r="9" spans="1:10">
      <c r="A9" s="1" t="s">
        <v>298</v>
      </c>
      <c r="B9" s="1"/>
      <c r="C9" s="1"/>
      <c r="D9" s="1"/>
      <c r="E9" s="1"/>
      <c r="F9" s="1"/>
      <c r="G9" s="1"/>
      <c r="H9" s="1"/>
      <c r="I9" s="1"/>
      <c r="J9" s="1"/>
    </row>
    <row r="10" spans="1:10" ht="120">
      <c r="A10" s="4" t="s">
        <v>286</v>
      </c>
      <c r="B10" s="1" t="s">
        <v>287</v>
      </c>
      <c r="C10" s="101" t="s">
        <v>295</v>
      </c>
      <c r="D10" s="101" t="s">
        <v>289</v>
      </c>
      <c r="E10" s="194" t="s">
        <v>405</v>
      </c>
      <c r="F10" s="194" t="s">
        <v>406</v>
      </c>
      <c r="G10" s="194" t="s">
        <v>407</v>
      </c>
      <c r="H10" s="194" t="s">
        <v>408</v>
      </c>
      <c r="I10" s="194" t="s">
        <v>409</v>
      </c>
      <c r="J10" s="194" t="s">
        <v>410</v>
      </c>
    </row>
    <row r="11" spans="1:10">
      <c r="A11" s="1" t="s">
        <v>0</v>
      </c>
      <c r="B11" s="1"/>
      <c r="C11" s="1"/>
      <c r="D11" s="1"/>
      <c r="E11" s="1"/>
      <c r="F11" s="1"/>
      <c r="G11" s="1"/>
      <c r="H11" s="1"/>
      <c r="I11" s="1"/>
      <c r="J11" s="1"/>
    </row>
  </sheetData>
  <hyperlinks>
    <hyperlink ref="D7" r:id="rId1" location="hasMSURate//" xr:uid="{910C33CB-2208-4C37-8703-234F66E46A5C}"/>
    <hyperlink ref="C7" r:id="rId2" location="hasPlatingProcessStation//" xr:uid="{D4BD7BF7-322E-45EC-B9AE-C7F9CF48E17E}"/>
    <hyperlink ref="A7" r:id="rId3" location="PlatingProcess//" xr:uid="{C4DEAE54-BEF4-4522-BC15-0353C8B16B89}"/>
    <hyperlink ref="F7" r:id="rId4" location="emcsPlatingProcessPartsPerPitch//" xr:uid="{91FACC2F-B5B5-4299-B68B-061A0DC9ACE8}"/>
    <hyperlink ref="G7" r:id="rId5" location="emcsPlatingProcessMPerMin//" xr:uid="{50F11B2A-F6BC-4AA1-8C17-386C7FAE8229}"/>
    <hyperlink ref="H7" r:id="rId6" location="emcsPlatingProcessPitchMm//" xr:uid="{C789A307-57F0-43EE-8C88-2533DC301119}"/>
    <hyperlink ref="I7" r:id="rId7" location="emcsPlatingProcessWasteAuPercent//" xr:uid="{D3CEBFFA-F292-4372-85BD-1FA61F76E371}"/>
    <hyperlink ref="J7" r:id="rId8" location="emcsPlatingProcessWasteAuCostPerOz//" xr:uid="{1AFDCD8A-CBF3-4FA6-8307-D5BA7A40E367}"/>
    <hyperlink ref="E7" r:id="rId9" location="emcsPlatingProcessEff//" xr:uid="{59A638FF-1ECF-4244-BB26-AEE56F7C086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5970A-E5C2-4023-9AB9-1F16886795C1}">
  <dimension ref="A1:AE31"/>
  <sheetViews>
    <sheetView topLeftCell="B1" workbookViewId="0">
      <selection activeCell="C19" sqref="C19"/>
    </sheetView>
  </sheetViews>
  <sheetFormatPr defaultRowHeight="15"/>
  <cols>
    <col min="1" max="1" width="38.140625" customWidth="1"/>
    <col min="2" max="2" width="14.85546875" bestFit="1" customWidth="1"/>
    <col min="3" max="3" width="16.140625" customWidth="1"/>
    <col min="4" max="4" width="34.5703125" customWidth="1"/>
    <col min="5" max="8" width="12.42578125"/>
    <col min="10" max="13" width="8.85546875" style="28"/>
  </cols>
  <sheetData>
    <row r="1" spans="1:31">
      <c r="A1" s="100" t="s">
        <v>135</v>
      </c>
      <c r="B1" s="100" t="s">
        <v>136</v>
      </c>
      <c r="C1" s="100" t="s">
        <v>290</v>
      </c>
      <c r="D1" s="100" t="s">
        <v>291</v>
      </c>
      <c r="E1" s="28" t="s">
        <v>750</v>
      </c>
      <c r="F1" s="28" t="s">
        <v>751</v>
      </c>
      <c r="G1" s="28" t="s">
        <v>753</v>
      </c>
      <c r="H1" s="28" t="s">
        <v>761</v>
      </c>
      <c r="I1" t="s">
        <v>764</v>
      </c>
      <c r="J1" s="28" t="s">
        <v>767</v>
      </c>
      <c r="K1" s="28" t="s">
        <v>768</v>
      </c>
      <c r="L1" s="28" t="s">
        <v>769</v>
      </c>
      <c r="M1" s="28" t="s">
        <v>770</v>
      </c>
      <c r="N1" t="s">
        <v>779</v>
      </c>
      <c r="O1" t="s">
        <v>780</v>
      </c>
      <c r="P1" s="308" t="s">
        <v>217</v>
      </c>
      <c r="Q1" s="262" t="s">
        <v>219</v>
      </c>
      <c r="R1" s="262" t="s">
        <v>221</v>
      </c>
      <c r="S1" s="262" t="s">
        <v>225</v>
      </c>
      <c r="T1" s="262" t="s">
        <v>227</v>
      </c>
      <c r="U1" s="262" t="s">
        <v>790</v>
      </c>
      <c r="V1" s="262" t="s">
        <v>797</v>
      </c>
      <c r="W1" s="262" t="s">
        <v>798</v>
      </c>
      <c r="X1" s="262" t="s">
        <v>801</v>
      </c>
      <c r="Y1" s="359" t="s">
        <v>195</v>
      </c>
      <c r="Z1" s="359" t="s">
        <v>198</v>
      </c>
      <c r="AA1" s="292" t="s">
        <v>203</v>
      </c>
      <c r="AB1" s="292" t="s">
        <v>204</v>
      </c>
      <c r="AC1" s="292" t="s">
        <v>205</v>
      </c>
      <c r="AD1" s="292" t="s">
        <v>206</v>
      </c>
      <c r="AE1" s="292" t="s">
        <v>207</v>
      </c>
    </row>
    <row r="2" spans="1:31">
      <c r="A2" s="88" t="s">
        <v>31</v>
      </c>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row>
    <row r="3" spans="1:31">
      <c r="A3" s="88" t="s">
        <v>32</v>
      </c>
      <c r="B3" s="89"/>
      <c r="C3" s="89"/>
      <c r="D3" s="89"/>
      <c r="E3" s="89"/>
      <c r="F3" s="89"/>
      <c r="G3" s="89"/>
      <c r="H3" s="89"/>
      <c r="I3" s="89"/>
      <c r="J3" s="89"/>
      <c r="K3" s="89"/>
      <c r="L3" s="89"/>
      <c r="M3" s="89"/>
      <c r="N3" s="89"/>
      <c r="O3" s="89"/>
      <c r="P3" s="89"/>
      <c r="Q3" s="89"/>
      <c r="R3" s="89"/>
      <c r="S3" s="89"/>
      <c r="T3" s="89"/>
      <c r="U3" s="89"/>
      <c r="V3" s="89"/>
      <c r="W3" s="89"/>
      <c r="X3" s="89"/>
      <c r="Y3" s="89"/>
      <c r="Z3" s="89"/>
      <c r="AA3" s="89"/>
      <c r="AB3" s="89"/>
      <c r="AC3" s="89"/>
      <c r="AD3" s="89"/>
      <c r="AE3" s="89"/>
    </row>
    <row r="4" spans="1:31">
      <c r="A4" s="2" t="s">
        <v>4</v>
      </c>
      <c r="B4" s="2"/>
      <c r="C4" s="2"/>
      <c r="D4" s="2"/>
      <c r="E4" s="2"/>
      <c r="F4" s="2"/>
      <c r="G4" s="2"/>
      <c r="H4" s="2"/>
      <c r="I4" s="2"/>
      <c r="J4" s="2"/>
      <c r="K4" s="2"/>
      <c r="L4" s="2"/>
      <c r="M4" s="2"/>
      <c r="N4" s="2"/>
      <c r="O4" s="2"/>
      <c r="P4" s="2"/>
      <c r="Q4" s="2"/>
      <c r="R4" s="2"/>
      <c r="S4" s="2"/>
      <c r="T4" s="2"/>
      <c r="U4" s="2"/>
      <c r="V4" s="2"/>
      <c r="W4" s="2"/>
      <c r="X4" s="2"/>
      <c r="Y4" s="2"/>
      <c r="Z4" s="2"/>
      <c r="AA4" s="2"/>
      <c r="AB4" s="2"/>
      <c r="AC4" s="2"/>
      <c r="AD4" s="2"/>
      <c r="AE4" s="2"/>
    </row>
    <row r="5" spans="1:31">
      <c r="A5" s="2" t="s">
        <v>3</v>
      </c>
      <c r="B5" s="2" t="s">
        <v>3</v>
      </c>
      <c r="C5" s="2" t="s">
        <v>7</v>
      </c>
      <c r="D5" s="2" t="s">
        <v>7</v>
      </c>
      <c r="E5" s="2" t="s">
        <v>7</v>
      </c>
      <c r="F5" s="2" t="s">
        <v>7</v>
      </c>
      <c r="G5" s="2" t="s">
        <v>7</v>
      </c>
      <c r="H5" s="2" t="s">
        <v>7</v>
      </c>
      <c r="I5" s="90" t="s">
        <v>7</v>
      </c>
      <c r="J5" s="90" t="s">
        <v>7</v>
      </c>
      <c r="K5" s="90" t="s">
        <v>7</v>
      </c>
      <c r="L5" s="90" t="s">
        <v>7</v>
      </c>
      <c r="M5" s="90" t="s">
        <v>7</v>
      </c>
      <c r="N5" s="90" t="s">
        <v>7</v>
      </c>
      <c r="O5" s="90" t="s">
        <v>7</v>
      </c>
      <c r="P5" s="90" t="s">
        <v>7</v>
      </c>
      <c r="Q5" s="90" t="s">
        <v>7</v>
      </c>
      <c r="R5" s="90" t="s">
        <v>7</v>
      </c>
      <c r="S5" s="90" t="s">
        <v>7</v>
      </c>
      <c r="T5" s="90" t="s">
        <v>7</v>
      </c>
      <c r="U5" s="90" t="s">
        <v>7</v>
      </c>
      <c r="V5" s="90" t="s">
        <v>7</v>
      </c>
      <c r="W5" s="90" t="s">
        <v>7</v>
      </c>
      <c r="X5" s="90" t="s">
        <v>7</v>
      </c>
      <c r="Y5" s="90" t="s">
        <v>7</v>
      </c>
      <c r="Z5" s="90" t="s">
        <v>7</v>
      </c>
      <c r="AA5" s="90" t="s">
        <v>7</v>
      </c>
      <c r="AB5" s="90" t="s">
        <v>7</v>
      </c>
      <c r="AC5" s="90" t="s">
        <v>7</v>
      </c>
      <c r="AD5" s="90" t="s">
        <v>7</v>
      </c>
      <c r="AE5" s="90" t="s">
        <v>7</v>
      </c>
    </row>
    <row r="6" spans="1:31">
      <c r="A6" s="2" t="s">
        <v>5</v>
      </c>
      <c r="B6" s="2" t="s">
        <v>15</v>
      </c>
      <c r="C6" s="2" t="s">
        <v>274</v>
      </c>
      <c r="D6" s="2" t="s">
        <v>274</v>
      </c>
      <c r="E6" s="2" t="s">
        <v>139</v>
      </c>
      <c r="F6" s="2" t="s">
        <v>139</v>
      </c>
      <c r="G6" s="2" t="s">
        <v>139</v>
      </c>
      <c r="H6" s="2" t="s">
        <v>139</v>
      </c>
      <c r="I6" s="90" t="s">
        <v>139</v>
      </c>
      <c r="J6" s="90" t="s">
        <v>139</v>
      </c>
      <c r="K6" s="90" t="s">
        <v>139</v>
      </c>
      <c r="L6" s="90" t="s">
        <v>139</v>
      </c>
      <c r="M6" s="90" t="s">
        <v>139</v>
      </c>
      <c r="N6" s="90" t="s">
        <v>139</v>
      </c>
      <c r="O6" s="90" t="s">
        <v>139</v>
      </c>
      <c r="P6" s="90" t="s">
        <v>8</v>
      </c>
      <c r="Q6" s="90" t="s">
        <v>139</v>
      </c>
      <c r="R6" s="90" t="s">
        <v>139</v>
      </c>
      <c r="S6" s="90" t="s">
        <v>139</v>
      </c>
      <c r="T6" s="90" t="s">
        <v>139</v>
      </c>
      <c r="U6" s="90" t="s">
        <v>139</v>
      </c>
      <c r="V6" s="90" t="s">
        <v>139</v>
      </c>
      <c r="W6" s="90" t="s">
        <v>139</v>
      </c>
      <c r="X6" s="90" t="s">
        <v>139</v>
      </c>
      <c r="Y6" s="90" t="s">
        <v>8</v>
      </c>
      <c r="Z6" s="90" t="s">
        <v>139</v>
      </c>
      <c r="AA6" s="90" t="s">
        <v>139</v>
      </c>
      <c r="AB6" s="90" t="s">
        <v>139</v>
      </c>
      <c r="AC6" s="90" t="s">
        <v>139</v>
      </c>
      <c r="AD6" s="90" t="s">
        <v>139</v>
      </c>
      <c r="AE6" s="90" t="s">
        <v>139</v>
      </c>
    </row>
    <row r="7" spans="1:31">
      <c r="A7" s="3" t="s">
        <v>101</v>
      </c>
      <c r="B7" s="2" t="s">
        <v>283</v>
      </c>
      <c r="C7" s="3" t="s">
        <v>282</v>
      </c>
      <c r="D7" s="3" t="s">
        <v>275</v>
      </c>
      <c r="E7" s="3" t="s">
        <v>752</v>
      </c>
      <c r="F7" s="3" t="s">
        <v>760</v>
      </c>
      <c r="G7" s="3" t="s">
        <v>825</v>
      </c>
      <c r="H7" s="3" t="s">
        <v>762</v>
      </c>
      <c r="I7" s="3" t="s">
        <v>765</v>
      </c>
      <c r="J7" s="3" t="s">
        <v>771</v>
      </c>
      <c r="K7" s="3" t="s">
        <v>772</v>
      </c>
      <c r="L7" s="3" t="s">
        <v>773</v>
      </c>
      <c r="M7" s="3" t="s">
        <v>774</v>
      </c>
      <c r="N7" s="3" t="s">
        <v>781</v>
      </c>
      <c r="O7" s="3" t="s">
        <v>782</v>
      </c>
      <c r="P7" s="3" t="s">
        <v>785</v>
      </c>
      <c r="Q7" s="3" t="s">
        <v>786</v>
      </c>
      <c r="R7" s="3" t="s">
        <v>787</v>
      </c>
      <c r="S7" s="3" t="s">
        <v>788</v>
      </c>
      <c r="T7" s="3" t="s">
        <v>789</v>
      </c>
      <c r="U7" s="3" t="s">
        <v>791</v>
      </c>
      <c r="V7" s="3" t="s">
        <v>799</v>
      </c>
      <c r="W7" s="3" t="s">
        <v>800</v>
      </c>
      <c r="X7" s="3" t="s">
        <v>800</v>
      </c>
      <c r="Y7" s="3" t="s">
        <v>810</v>
      </c>
      <c r="Z7" s="3" t="s">
        <v>809</v>
      </c>
      <c r="AA7" s="3" t="s">
        <v>816</v>
      </c>
      <c r="AB7" s="3" t="s">
        <v>817</v>
      </c>
      <c r="AC7" s="3" t="s">
        <v>826</v>
      </c>
      <c r="AD7" s="3" t="s">
        <v>818</v>
      </c>
      <c r="AE7" s="3" t="s">
        <v>819</v>
      </c>
    </row>
    <row r="8" spans="1:31">
      <c r="A8" s="2" t="s">
        <v>6</v>
      </c>
      <c r="B8" s="2"/>
      <c r="C8" s="2"/>
      <c r="D8" s="2"/>
      <c r="E8" s="2"/>
      <c r="F8" s="2"/>
      <c r="G8" s="2"/>
      <c r="H8" s="2"/>
      <c r="I8" s="2"/>
      <c r="J8" s="2"/>
      <c r="K8" s="2"/>
      <c r="L8" s="2"/>
      <c r="M8" s="2"/>
      <c r="N8" s="2"/>
      <c r="O8" s="2"/>
      <c r="P8" s="2"/>
      <c r="Q8" s="2"/>
      <c r="R8" s="2"/>
      <c r="S8" s="2"/>
      <c r="T8" s="2"/>
      <c r="U8" s="2"/>
      <c r="V8" s="2"/>
      <c r="W8" s="2"/>
      <c r="X8" s="2"/>
      <c r="Y8" s="2"/>
      <c r="Z8" s="2"/>
      <c r="AA8" s="2"/>
      <c r="AB8" s="2"/>
      <c r="AC8" s="2"/>
      <c r="AD8" s="2"/>
      <c r="AE8" s="2"/>
    </row>
    <row r="9" spans="1:31">
      <c r="A9" s="1" t="s">
        <v>277</v>
      </c>
      <c r="B9" s="1"/>
      <c r="C9" s="1"/>
      <c r="D9" s="1"/>
      <c r="E9" s="28"/>
      <c r="F9" s="28"/>
      <c r="G9" s="28"/>
      <c r="H9" s="28"/>
    </row>
    <row r="10" spans="1:31">
      <c r="A10" s="4" t="s">
        <v>276</v>
      </c>
      <c r="B10" s="1" t="s">
        <v>278</v>
      </c>
      <c r="C10" s="101" t="s">
        <v>281</v>
      </c>
      <c r="D10" s="101" t="s">
        <v>280</v>
      </c>
      <c r="E10" s="28" t="s">
        <v>754</v>
      </c>
      <c r="F10" s="28" t="s">
        <v>755</v>
      </c>
      <c r="G10" s="28" t="s">
        <v>756</v>
      </c>
      <c r="H10" s="28" t="s">
        <v>763</v>
      </c>
      <c r="I10" s="28" t="s">
        <v>766</v>
      </c>
      <c r="J10" s="28" t="s">
        <v>775</v>
      </c>
      <c r="K10" s="28" t="s">
        <v>776</v>
      </c>
      <c r="L10" s="28" t="s">
        <v>777</v>
      </c>
      <c r="M10" s="28" t="s">
        <v>778</v>
      </c>
      <c r="N10" s="28" t="s">
        <v>783</v>
      </c>
      <c r="O10" s="28" t="s">
        <v>784</v>
      </c>
      <c r="P10" t="s">
        <v>794</v>
      </c>
      <c r="Q10" s="28" t="s">
        <v>792</v>
      </c>
      <c r="R10" s="28" t="s">
        <v>793</v>
      </c>
      <c r="S10" s="28" t="s">
        <v>795</v>
      </c>
      <c r="T10" s="28" t="s">
        <v>796</v>
      </c>
      <c r="U10" s="28" t="s">
        <v>877</v>
      </c>
      <c r="V10" s="28" t="s">
        <v>802</v>
      </c>
      <c r="W10" s="28" t="s">
        <v>803</v>
      </c>
      <c r="X10" s="28" t="s">
        <v>804</v>
      </c>
      <c r="Y10" s="28" t="s">
        <v>807</v>
      </c>
      <c r="Z10" s="28" t="s">
        <v>808</v>
      </c>
      <c r="AA10" s="28" t="s">
        <v>820</v>
      </c>
      <c r="AB10" s="28" t="s">
        <v>821</v>
      </c>
      <c r="AC10" s="28" t="s">
        <v>822</v>
      </c>
      <c r="AD10" s="28" t="s">
        <v>823</v>
      </c>
      <c r="AE10" s="28" t="s">
        <v>824</v>
      </c>
    </row>
    <row r="11" spans="1:31">
      <c r="A11" s="1" t="s">
        <v>0</v>
      </c>
      <c r="B11" s="1"/>
      <c r="C11" s="1"/>
      <c r="D11" s="1"/>
      <c r="E11" s="28"/>
      <c r="F11" s="28"/>
      <c r="G11" s="28"/>
      <c r="H11" s="28"/>
    </row>
    <row r="12" spans="1:31">
      <c r="A12" s="28"/>
      <c r="B12" s="28"/>
      <c r="C12" s="28"/>
      <c r="D12" s="28"/>
      <c r="E12" s="28"/>
      <c r="F12" s="28"/>
      <c r="G12" s="28"/>
      <c r="H12" s="28"/>
    </row>
    <row r="13" spans="1:31">
      <c r="A13" s="28"/>
      <c r="B13" s="28"/>
      <c r="C13" s="28"/>
      <c r="D13" s="28"/>
      <c r="E13" s="28"/>
      <c r="F13" s="28"/>
      <c r="G13" s="28"/>
      <c r="H13" s="28"/>
    </row>
    <row r="14" spans="1:31">
      <c r="A14" s="28"/>
      <c r="B14" s="28"/>
      <c r="C14" s="28"/>
      <c r="D14" s="28"/>
      <c r="E14" s="28"/>
      <c r="F14" s="28"/>
      <c r="G14" s="28"/>
      <c r="H14" s="28"/>
    </row>
    <row r="15" spans="1:31">
      <c r="A15" s="28"/>
      <c r="B15" s="28"/>
      <c r="C15" s="28"/>
      <c r="D15" s="28"/>
      <c r="E15" s="28"/>
      <c r="F15" s="28"/>
      <c r="G15" s="28"/>
      <c r="H15" s="28"/>
    </row>
    <row r="16" spans="1:31">
      <c r="A16" s="28"/>
      <c r="B16" s="28"/>
      <c r="C16" s="28"/>
      <c r="D16" s="28"/>
      <c r="E16" s="28"/>
      <c r="F16" s="28"/>
      <c r="G16" s="28"/>
      <c r="H16" s="28"/>
    </row>
    <row r="17" spans="15:26">
      <c r="O17" s="28"/>
      <c r="P17" s="28"/>
      <c r="Q17" s="28"/>
      <c r="R17" s="28"/>
      <c r="S17" s="28"/>
    </row>
    <row r="18" spans="15:26">
      <c r="O18" s="28"/>
      <c r="P18" s="28"/>
      <c r="Q18" s="28"/>
      <c r="R18" s="28"/>
      <c r="S18" s="28"/>
    </row>
    <row r="19" spans="15:26">
      <c r="O19" s="28"/>
      <c r="P19" s="28"/>
      <c r="Q19" s="28"/>
      <c r="R19" s="28"/>
      <c r="S19" s="28"/>
      <c r="T19" s="360"/>
    </row>
    <row r="20" spans="15:26">
      <c r="O20" s="28"/>
      <c r="P20" s="28"/>
      <c r="Q20" s="28"/>
      <c r="R20" s="28"/>
      <c r="S20" s="28"/>
      <c r="T20" s="97"/>
    </row>
    <row r="21" spans="15:26">
      <c r="O21" s="28"/>
      <c r="P21" s="28"/>
      <c r="Q21" s="28"/>
      <c r="R21" s="28"/>
      <c r="S21" s="28"/>
    </row>
    <row r="22" spans="15:26">
      <c r="O22" s="28"/>
      <c r="P22" s="28"/>
      <c r="Q22" s="28"/>
      <c r="R22" s="28"/>
      <c r="S22" s="28"/>
    </row>
    <row r="23" spans="15:26">
      <c r="O23" s="28"/>
      <c r="P23" s="28"/>
      <c r="Q23" s="28"/>
      <c r="R23" s="28"/>
      <c r="S23" s="28"/>
    </row>
    <row r="26" spans="15:26">
      <c r="Z26" s="351"/>
    </row>
    <row r="27" spans="15:26">
      <c r="Z27" s="351"/>
    </row>
    <row r="28" spans="15:26">
      <c r="Z28" s="351"/>
    </row>
    <row r="29" spans="15:26">
      <c r="Z29" s="351"/>
    </row>
    <row r="30" spans="15:26">
      <c r="Z30" s="351"/>
    </row>
    <row r="31" spans="15:26">
      <c r="Z31" s="351"/>
    </row>
  </sheetData>
  <conditionalFormatting sqref="T19">
    <cfRule type="cellIs" dxfId="42" priority="1" stopIfTrue="1" operator="lessThan">
      <formula>$B$10</formula>
    </cfRule>
  </conditionalFormatting>
  <hyperlinks>
    <hyperlink ref="D7" r:id="rId1" location="hasMSURate//" xr:uid="{5DDB8B31-25A3-4DAA-99E4-C79BDC855972}"/>
    <hyperlink ref="A7" r:id="rId2" location="EMCSPlasticMolding//" xr:uid="{A74B5964-7DCF-4D20-9D35-13194933CCD1}"/>
    <hyperlink ref="C7" r:id="rId3" location="hasPlasticMoldStation//" xr:uid="{247B367C-CBC6-4571-A40C-2082120106BC}"/>
    <hyperlink ref="E7" r:id="rId4" location="emcsProcessPartsPerTime//" xr:uid="{00A5E10B-4260-413F-91AF-B41328E50F39}"/>
    <hyperlink ref="F7" r:id="rId5" location="emcsProcessCycleTime//" xr:uid="{5EDBAF1E-4D15-4B52-9271-23A4E12E15D5}"/>
    <hyperlink ref="G7" r:id="rId6" location="emcsProcessEff//" xr:uid="{7F888F8D-80EE-406E-BD84-E3ABFF8858CC}"/>
    <hyperlink ref="H7" r:id="rId7" location="emcsPlasticMoldMarkupSubtotal//" xr:uid="{24D93A83-774B-4E9A-ADC9-FCFB4887601A}"/>
    <hyperlink ref="I7" r:id="rId8" location="emcsStampingProcessSetupHours//" xr:uid="{DDA3F756-1C64-4692-9D0C-41AE68185048}"/>
    <hyperlink ref="J7" r:id="rId9" location="emcsStampingProcessSetupHours2//" xr:uid="{7AB894FF-5DA0-419E-A932-2DBA2B1F9824}"/>
    <hyperlink ref="K7" r:id="rId10" location="emcsStampingProcessSetupHours3//" xr:uid="{BD82F1CF-790A-4A50-BB1F-F9AFFFC9DE5F}"/>
    <hyperlink ref="L7" r:id="rId11" location="emcsStampingProcessSetupHours4//" xr:uid="{34F91367-11F3-4B15-A6DB-22756E62D0D4}"/>
    <hyperlink ref="M7" r:id="rId12" location="emcsStampingProcessSetupHours5//" xr:uid="{C1ADA569-C2E1-4A54-9D1A-9A42A84E9CCE}"/>
    <hyperlink ref="N7" r:id="rId13" location="emcsStampingProcessMaintenanceCostPerK//" xr:uid="{D41F143D-C701-4F0E-A06B-B1823FB33291}"/>
    <hyperlink ref="O7" r:id="rId14" location="emcsProcessLoss//" xr:uid="{07AF5271-7B8F-49AF-ABB4-C543F460DE64}"/>
    <hyperlink ref="P7" r:id="rId15" location="emcsPlasticMoldingMaterialType//" xr:uid="{AA41FDCB-9AE7-4DE4-9F5C-5BC464BF34A8}"/>
    <hyperlink ref="Q7" r:id="rId16" location="emcsPlasticMoldingVolume//" xr:uid="{DB469B94-BB22-4DFC-B6D2-21EA94380629}"/>
    <hyperlink ref="R7" r:id="rId17" location="emcsPlasticMoldingDensity//" xr:uid="{269C0BA0-C820-4885-AC7E-B47FD1DAD9A1}"/>
    <hyperlink ref="S7" r:id="rId18" location="emcsPlasticMoldingRunner//" xr:uid="{DE558F12-3F66-4A41-BA68-0FAFEFC46439}"/>
    <hyperlink ref="T7" r:id="rId19" location="emcsPlasticMoldingReuse//" xr:uid="{AD668B4A-5E61-4B6E-A00A-4A98B59B3BC1}"/>
    <hyperlink ref="U7" r:id="rId20" location="emcsPlasticMoldRmPerKg//" xr:uid="{7DE5F10B-7A03-4D69-AE23-28FD5CDD18B9}"/>
    <hyperlink ref="V7" r:id="rId21" location="emcsFinancialCost//" xr:uid="{6DC36981-E793-436A-A10D-0B62BCA13CF0}"/>
    <hyperlink ref="W7" r:id="rId22" location="emcsOverHeadOrOther//" xr:uid="{D043BFCC-A097-4966-A7EA-CDA9101E93E1}"/>
    <hyperlink ref="X7" r:id="rId23" location="emcsOverHeadOrOther//" xr:uid="{FAE6B10F-96D2-4862-A31A-A9B7C18E9A97}"/>
    <hyperlink ref="Y7" r:id="rId24" location="emcsPlasticMoldingMatlLeadTime//" xr:uid="{6555E597-AC2A-46CF-A40E-681D74BE5BB9}"/>
    <hyperlink ref="Z7" r:id="rId25" location="emcsPlasticMoldingMOQTons//" xr:uid="{1C90D50B-6794-4CF2-B040-F8F675D446E9}"/>
    <hyperlink ref="AA7" r:id="rId26" location="emcsHotRunnerCost//" xr:uid="{63E531F2-F981-4677-A9E4-E7004BBDD67C}"/>
    <hyperlink ref="AB7" r:id="rId27" location="emcsToolDieAndSectionCost//" xr:uid="{BB2AD69C-6EDF-4847-A917-53BA9026CA64}"/>
    <hyperlink ref="AC7" r:id="rId28" location="emcsKistlerPressureSensing//" xr:uid="{2C0B7666-080D-4726-8B9D-44E67886F21D}"/>
    <hyperlink ref="AD7" r:id="rId29" location="emcsAssyAndTryout//" xr:uid="{C9C99C8B-7612-4DA6-AB4C-1CA07C6B4D26}"/>
    <hyperlink ref="AE7" r:id="rId30" location="emcsOtherCost//" xr:uid="{DB5D30F1-B418-4649-AC70-A24289FD643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9"/>
  <dimension ref="A124:R159"/>
  <sheetViews>
    <sheetView topLeftCell="A131" workbookViewId="0">
      <selection activeCell="E20" sqref="E20"/>
    </sheetView>
  </sheetViews>
  <sheetFormatPr defaultColWidth="11.42578125" defaultRowHeight="15"/>
  <cols>
    <col min="1" max="16384" width="11.42578125" style="28"/>
  </cols>
  <sheetData>
    <row r="124" spans="1:4">
      <c r="A124" s="12" t="s">
        <v>71</v>
      </c>
      <c r="B124" s="12"/>
      <c r="C124" s="12"/>
      <c r="D124" s="12"/>
    </row>
    <row r="125" spans="1:4">
      <c r="A125" s="12" t="s">
        <v>66</v>
      </c>
      <c r="B125" s="12"/>
      <c r="C125" s="12"/>
      <c r="D125" s="12"/>
    </row>
    <row r="126" spans="1:4">
      <c r="A126" s="12" t="s">
        <v>70</v>
      </c>
      <c r="B126" s="12"/>
      <c r="C126" s="12"/>
      <c r="D126" s="12"/>
    </row>
    <row r="128" spans="1:4">
      <c r="A128" s="12" t="s">
        <v>69</v>
      </c>
    </row>
    <row r="129" spans="1:18">
      <c r="A129" s="12">
        <v>0</v>
      </c>
    </row>
    <row r="130" spans="1:18">
      <c r="A130" s="12" t="s">
        <v>70</v>
      </c>
    </row>
    <row r="134" spans="1:18" ht="12.75" customHeight="1">
      <c r="A134" s="740" t="s">
        <v>266</v>
      </c>
      <c r="B134" s="741"/>
      <c r="C134" s="742"/>
      <c r="D134" s="740" t="s">
        <v>58</v>
      </c>
      <c r="E134" s="741"/>
      <c r="F134" s="742"/>
      <c r="G134" s="740" t="s">
        <v>267</v>
      </c>
      <c r="H134" s="741"/>
      <c r="I134" s="742"/>
      <c r="J134" s="740" t="s">
        <v>327</v>
      </c>
      <c r="K134" s="741"/>
      <c r="L134" s="742"/>
      <c r="M134" s="740" t="s">
        <v>328</v>
      </c>
      <c r="N134" s="741"/>
      <c r="O134" s="742"/>
      <c r="P134" s="741" t="s">
        <v>73</v>
      </c>
      <c r="Q134" s="741"/>
      <c r="R134" s="742"/>
    </row>
    <row r="135" spans="1:18">
      <c r="A135" s="17"/>
      <c r="B135" s="51" t="s">
        <v>22</v>
      </c>
      <c r="C135" s="20" t="s">
        <v>23</v>
      </c>
      <c r="D135" s="33"/>
      <c r="E135" s="34"/>
      <c r="F135" s="53"/>
      <c r="G135" s="38"/>
      <c r="H135" s="29"/>
      <c r="I135" s="36"/>
      <c r="J135" s="38"/>
      <c r="K135" s="29"/>
      <c r="L135" s="36"/>
      <c r="M135" s="38"/>
      <c r="N135" s="29"/>
      <c r="O135" s="36"/>
      <c r="R135" s="37"/>
    </row>
    <row r="136" spans="1:18">
      <c r="A136" s="12" t="s">
        <v>56</v>
      </c>
      <c r="B136" s="50"/>
      <c r="C136" s="13"/>
      <c r="D136" s="32"/>
      <c r="E136" s="30"/>
      <c r="F136" s="35"/>
      <c r="G136" s="38"/>
      <c r="H136" s="29"/>
      <c r="I136" s="36"/>
      <c r="J136" s="38"/>
      <c r="K136" s="29"/>
      <c r="L136" s="36"/>
      <c r="M136" s="38"/>
      <c r="N136" s="29"/>
      <c r="O136" s="36"/>
      <c r="R136" s="36"/>
    </row>
    <row r="137" spans="1:18">
      <c r="A137" s="12" t="s">
        <v>18</v>
      </c>
      <c r="B137" s="50" t="s">
        <v>17</v>
      </c>
      <c r="C137" s="13" t="s">
        <v>19</v>
      </c>
      <c r="D137" s="32"/>
      <c r="E137" s="30"/>
      <c r="F137" s="35"/>
      <c r="G137" s="38"/>
      <c r="H137" s="29"/>
      <c r="I137" s="36"/>
      <c r="J137" s="38"/>
      <c r="K137" s="29"/>
      <c r="L137" s="36"/>
      <c r="M137" s="38"/>
      <c r="N137" s="29"/>
      <c r="O137" s="36"/>
      <c r="R137" s="36"/>
    </row>
    <row r="138" spans="1:18">
      <c r="A138" s="12" t="s">
        <v>0</v>
      </c>
      <c r="B138" s="50"/>
      <c r="C138" s="13"/>
      <c r="D138" s="32"/>
      <c r="E138" s="30"/>
      <c r="F138" s="35"/>
      <c r="G138" s="38"/>
      <c r="H138" s="29"/>
      <c r="I138" s="36"/>
      <c r="J138" s="38"/>
      <c r="K138" s="29"/>
      <c r="L138" s="36"/>
      <c r="M138" s="38"/>
      <c r="N138" s="29"/>
      <c r="O138" s="36"/>
      <c r="R138" s="36"/>
    </row>
    <row r="139" spans="1:18">
      <c r="A139" s="12"/>
      <c r="B139" s="50" t="s">
        <v>24</v>
      </c>
      <c r="C139" s="19" t="s">
        <v>23</v>
      </c>
      <c r="D139" s="32"/>
      <c r="E139" s="30"/>
      <c r="F139" s="35"/>
      <c r="G139" s="38"/>
      <c r="H139" s="29"/>
      <c r="I139" s="36"/>
      <c r="J139" s="38"/>
      <c r="K139" s="29"/>
      <c r="L139" s="36"/>
      <c r="M139" s="38"/>
      <c r="N139" s="29"/>
      <c r="O139" s="36"/>
      <c r="R139" s="36"/>
    </row>
    <row r="140" spans="1:18">
      <c r="A140" s="14"/>
      <c r="B140" s="15"/>
      <c r="C140" s="16"/>
      <c r="D140" s="14"/>
      <c r="E140" s="48" t="s">
        <v>22</v>
      </c>
      <c r="F140" s="18" t="s">
        <v>23</v>
      </c>
      <c r="G140" s="38"/>
      <c r="H140" s="29"/>
      <c r="I140" s="36"/>
      <c r="J140" s="38"/>
      <c r="K140" s="29"/>
      <c r="L140" s="36"/>
      <c r="M140" s="38"/>
      <c r="N140" s="29"/>
      <c r="O140" s="36"/>
      <c r="R140" s="36"/>
    </row>
    <row r="141" spans="1:18">
      <c r="A141" s="14" t="s">
        <v>72</v>
      </c>
      <c r="B141" s="15"/>
      <c r="C141" s="16"/>
      <c r="D141" s="14"/>
      <c r="E141" s="49"/>
      <c r="F141" s="16"/>
      <c r="G141" s="38"/>
      <c r="H141" s="29"/>
      <c r="I141" s="36"/>
      <c r="J141" s="38"/>
      <c r="K141" s="29"/>
      <c r="L141" s="36"/>
      <c r="M141" s="38"/>
      <c r="N141" s="29"/>
      <c r="O141" s="36"/>
      <c r="R141" s="36"/>
    </row>
    <row r="142" spans="1:18">
      <c r="A142" s="14" t="s">
        <v>18</v>
      </c>
      <c r="B142" s="15"/>
      <c r="C142" s="16"/>
      <c r="D142" s="14"/>
      <c r="E142" s="49" t="s">
        <v>20</v>
      </c>
      <c r="F142" s="16" t="s">
        <v>21</v>
      </c>
      <c r="G142" s="38"/>
      <c r="H142" s="29"/>
      <c r="I142" s="36"/>
      <c r="J142" s="38"/>
      <c r="K142" s="29"/>
      <c r="L142" s="36"/>
      <c r="M142" s="38"/>
      <c r="N142" s="29"/>
      <c r="O142" s="36"/>
      <c r="R142" s="36"/>
    </row>
    <row r="143" spans="1:18">
      <c r="A143" s="14" t="s">
        <v>0</v>
      </c>
      <c r="B143" s="15"/>
      <c r="C143" s="16"/>
      <c r="D143" s="14"/>
      <c r="E143" s="49"/>
      <c r="F143" s="16"/>
      <c r="G143" s="38"/>
      <c r="H143" s="29"/>
      <c r="I143" s="36"/>
      <c r="J143" s="38"/>
      <c r="K143" s="29"/>
      <c r="L143" s="36"/>
      <c r="M143" s="38"/>
      <c r="N143" s="29"/>
      <c r="O143" s="36"/>
      <c r="R143" s="36"/>
    </row>
    <row r="144" spans="1:18">
      <c r="A144" s="14"/>
      <c r="B144" s="15"/>
      <c r="C144" s="16"/>
      <c r="D144" s="14"/>
      <c r="E144" s="49" t="s">
        <v>24</v>
      </c>
      <c r="F144" s="18" t="s">
        <v>23</v>
      </c>
      <c r="G144" s="38"/>
      <c r="H144" s="29"/>
      <c r="I144" s="36"/>
      <c r="J144" s="38"/>
      <c r="K144" s="29"/>
      <c r="L144" s="36"/>
      <c r="M144" s="38"/>
      <c r="N144" s="29"/>
      <c r="O144" s="36"/>
      <c r="R144" s="36"/>
    </row>
    <row r="145" spans="1:18" s="31" customFormat="1">
      <c r="A145" s="43"/>
      <c r="B145" s="43"/>
      <c r="C145" s="43"/>
      <c r="D145" s="43"/>
      <c r="E145" s="43"/>
      <c r="F145" s="43"/>
      <c r="G145" s="44"/>
      <c r="H145" s="44" t="s">
        <v>22</v>
      </c>
      <c r="I145" s="52"/>
      <c r="J145" s="32"/>
      <c r="K145" s="30"/>
      <c r="L145" s="35"/>
      <c r="M145" s="32"/>
      <c r="N145" s="30"/>
      <c r="O145" s="35"/>
      <c r="R145" s="35"/>
    </row>
    <row r="146" spans="1:18" s="31" customFormat="1">
      <c r="A146" s="44" t="s">
        <v>268</v>
      </c>
      <c r="B146" s="45"/>
      <c r="C146" s="46"/>
      <c r="D146" s="44"/>
      <c r="E146" s="45"/>
      <c r="F146" s="46"/>
      <c r="G146" s="44"/>
      <c r="H146" s="45"/>
      <c r="I146" s="46"/>
      <c r="J146" s="32"/>
      <c r="K146" s="30"/>
      <c r="L146" s="35"/>
      <c r="M146" s="32"/>
      <c r="N146" s="30"/>
      <c r="O146" s="35"/>
      <c r="R146" s="35"/>
    </row>
    <row r="147" spans="1:18" s="31" customFormat="1">
      <c r="A147" s="44" t="s">
        <v>18</v>
      </c>
      <c r="B147" s="43"/>
      <c r="C147" s="43"/>
      <c r="D147" s="43"/>
      <c r="E147" s="43"/>
      <c r="F147" s="43"/>
      <c r="G147" s="44"/>
      <c r="H147" s="44" t="s">
        <v>269</v>
      </c>
      <c r="I147" s="52" t="s">
        <v>270</v>
      </c>
      <c r="J147" s="32"/>
      <c r="K147" s="30"/>
      <c r="L147" s="35"/>
      <c r="M147" s="32"/>
      <c r="N147" s="30"/>
      <c r="O147" s="35"/>
      <c r="R147" s="35"/>
    </row>
    <row r="148" spans="1:18" s="31" customFormat="1">
      <c r="A148" s="44" t="s">
        <v>0</v>
      </c>
      <c r="B148" s="43"/>
      <c r="C148" s="43"/>
      <c r="D148" s="43"/>
      <c r="E148" s="43"/>
      <c r="F148" s="43"/>
      <c r="G148" s="44"/>
      <c r="H148" s="44"/>
      <c r="I148" s="52"/>
      <c r="J148" s="32"/>
      <c r="K148" s="30"/>
      <c r="L148" s="35"/>
      <c r="M148" s="32"/>
      <c r="N148" s="30"/>
      <c r="O148" s="35"/>
      <c r="R148" s="35"/>
    </row>
    <row r="149" spans="1:18" s="31" customFormat="1">
      <c r="A149" s="43"/>
      <c r="B149" s="43"/>
      <c r="C149" s="43"/>
      <c r="D149" s="43"/>
      <c r="E149" s="43"/>
      <c r="F149" s="43"/>
      <c r="G149" s="44"/>
      <c r="H149" s="44" t="s">
        <v>24</v>
      </c>
      <c r="I149" s="52"/>
      <c r="J149" s="32"/>
      <c r="K149" s="30"/>
      <c r="L149" s="35"/>
      <c r="M149" s="32"/>
      <c r="N149" s="30"/>
      <c r="O149" s="35"/>
      <c r="R149" s="35"/>
    </row>
    <row r="150" spans="1:18" s="31" customFormat="1">
      <c r="A150" s="43"/>
      <c r="B150" s="43"/>
      <c r="C150" s="43"/>
      <c r="D150" s="43"/>
      <c r="E150" s="43"/>
      <c r="F150" s="43"/>
      <c r="G150" s="44"/>
      <c r="H150" s="45"/>
      <c r="I150" s="46"/>
      <c r="J150" s="44"/>
      <c r="K150" s="44" t="s">
        <v>22</v>
      </c>
      <c r="L150" s="52"/>
      <c r="M150" s="32"/>
      <c r="N150" s="30"/>
      <c r="O150" s="35"/>
      <c r="R150" s="35"/>
    </row>
    <row r="151" spans="1:18" s="31" customFormat="1">
      <c r="A151" s="44" t="s">
        <v>329</v>
      </c>
      <c r="B151" s="45"/>
      <c r="C151" s="46"/>
      <c r="D151" s="44"/>
      <c r="E151" s="45"/>
      <c r="F151" s="46"/>
      <c r="G151" s="44"/>
      <c r="H151" s="45"/>
      <c r="I151" s="46"/>
      <c r="J151" s="44"/>
      <c r="K151" s="45"/>
      <c r="L151" s="46"/>
      <c r="M151" s="32"/>
      <c r="N151" s="30"/>
      <c r="O151" s="35"/>
      <c r="R151" s="35"/>
    </row>
    <row r="152" spans="1:18" s="31" customFormat="1">
      <c r="A152" s="44" t="s">
        <v>18</v>
      </c>
      <c r="B152" s="45"/>
      <c r="C152" s="46"/>
      <c r="D152" s="44"/>
      <c r="E152" s="45"/>
      <c r="F152" s="46"/>
      <c r="G152" s="44"/>
      <c r="H152" s="45"/>
      <c r="I152" s="46"/>
      <c r="J152" s="44"/>
      <c r="K152" s="44" t="s">
        <v>330</v>
      </c>
      <c r="L152" s="52" t="s">
        <v>331</v>
      </c>
      <c r="M152" s="32"/>
      <c r="N152" s="30"/>
      <c r="O152" s="35"/>
      <c r="R152" s="35"/>
    </row>
    <row r="153" spans="1:18" s="31" customFormat="1">
      <c r="A153" s="44" t="s">
        <v>0</v>
      </c>
      <c r="B153" s="45"/>
      <c r="C153" s="46"/>
      <c r="D153" s="44"/>
      <c r="E153" s="45"/>
      <c r="F153" s="46"/>
      <c r="G153" s="44"/>
      <c r="H153" s="45"/>
      <c r="I153" s="46"/>
      <c r="J153" s="44"/>
      <c r="K153" s="44"/>
      <c r="L153" s="52"/>
      <c r="M153" s="32"/>
      <c r="N153" s="30"/>
      <c r="O153" s="35"/>
      <c r="R153" s="35"/>
    </row>
    <row r="154" spans="1:18" s="31" customFormat="1">
      <c r="A154" s="43"/>
      <c r="B154" s="43"/>
      <c r="C154" s="43"/>
      <c r="D154" s="43"/>
      <c r="E154" s="43"/>
      <c r="F154" s="43"/>
      <c r="G154" s="44"/>
      <c r="H154" s="45"/>
      <c r="I154" s="46"/>
      <c r="J154" s="44"/>
      <c r="K154" s="44" t="s">
        <v>24</v>
      </c>
      <c r="L154" s="52"/>
      <c r="M154" s="32"/>
      <c r="N154" s="30"/>
      <c r="O154" s="35"/>
      <c r="R154" s="35"/>
    </row>
    <row r="155" spans="1:18">
      <c r="A155" s="39"/>
      <c r="B155" s="39"/>
      <c r="C155" s="39"/>
      <c r="D155" s="39"/>
      <c r="E155" s="39"/>
      <c r="F155" s="39"/>
      <c r="G155" s="40"/>
      <c r="H155" s="41"/>
      <c r="I155" s="42"/>
      <c r="J155" s="40"/>
      <c r="K155" s="41"/>
      <c r="L155" s="42"/>
      <c r="M155" s="40"/>
      <c r="N155" s="40" t="s">
        <v>22</v>
      </c>
      <c r="O155" s="47"/>
      <c r="R155" s="36"/>
    </row>
    <row r="156" spans="1:18">
      <c r="A156" s="40" t="s">
        <v>332</v>
      </c>
      <c r="B156" s="39"/>
      <c r="C156" s="39"/>
      <c r="D156" s="39"/>
      <c r="E156" s="39"/>
      <c r="F156" s="39"/>
      <c r="G156" s="40"/>
      <c r="H156" s="41"/>
      <c r="I156" s="42"/>
      <c r="J156" s="40"/>
      <c r="K156" s="41"/>
      <c r="L156" s="42"/>
      <c r="M156" s="40"/>
      <c r="N156" s="41"/>
      <c r="O156" s="42"/>
      <c r="R156" s="36"/>
    </row>
    <row r="157" spans="1:18">
      <c r="A157" s="40" t="s">
        <v>18</v>
      </c>
      <c r="B157" s="39"/>
      <c r="C157" s="39"/>
      <c r="D157" s="39"/>
      <c r="E157" s="39"/>
      <c r="F157" s="39"/>
      <c r="G157" s="40"/>
      <c r="H157" s="41"/>
      <c r="I157" s="42"/>
      <c r="J157" s="40"/>
      <c r="K157" s="41"/>
      <c r="L157" s="42"/>
      <c r="M157" s="40"/>
      <c r="N157" s="40" t="s">
        <v>333</v>
      </c>
      <c r="O157" s="47" t="s">
        <v>334</v>
      </c>
      <c r="R157" s="36"/>
    </row>
    <row r="158" spans="1:18">
      <c r="A158" s="40" t="s">
        <v>0</v>
      </c>
      <c r="B158" s="39"/>
      <c r="C158" s="39"/>
      <c r="D158" s="39"/>
      <c r="E158" s="39"/>
      <c r="F158" s="39"/>
      <c r="G158" s="40"/>
      <c r="H158" s="41"/>
      <c r="I158" s="42"/>
      <c r="J158" s="40"/>
      <c r="K158" s="41"/>
      <c r="L158" s="42"/>
      <c r="M158" s="40"/>
      <c r="N158" s="40"/>
      <c r="O158" s="47"/>
      <c r="R158" s="36"/>
    </row>
    <row r="159" spans="1:18">
      <c r="A159" s="39"/>
      <c r="B159" s="39"/>
      <c r="C159" s="39"/>
      <c r="D159" s="39"/>
      <c r="E159" s="39"/>
      <c r="F159" s="39"/>
      <c r="G159" s="40"/>
      <c r="H159" s="41"/>
      <c r="I159" s="42"/>
      <c r="J159" s="40"/>
      <c r="K159" s="41"/>
      <c r="L159" s="42"/>
      <c r="M159" s="40"/>
      <c r="N159" s="40" t="s">
        <v>24</v>
      </c>
      <c r="O159" s="47"/>
      <c r="R159" s="36"/>
    </row>
  </sheetData>
  <mergeCells count="6">
    <mergeCell ref="J134:L134"/>
    <mergeCell ref="M134:O134"/>
    <mergeCell ref="P134:R134"/>
    <mergeCell ref="A134:C134"/>
    <mergeCell ref="D134:F134"/>
    <mergeCell ref="G134:I134"/>
  </mergeCells>
  <pageMargins left="0.7" right="0.7" top="0.78740157499999996" bottom="0.78740157499999996"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6CAE2-393E-4A31-B147-3995F31BFB92}">
  <dimension ref="A1:AG31"/>
  <sheetViews>
    <sheetView topLeftCell="B1" workbookViewId="0">
      <selection activeCell="H10" sqref="H10"/>
    </sheetView>
  </sheetViews>
  <sheetFormatPr defaultColWidth="8.85546875" defaultRowHeight="15"/>
  <cols>
    <col min="1" max="1" width="38.140625" style="28" customWidth="1"/>
    <col min="2" max="2" width="14.85546875" style="28" bestFit="1" customWidth="1"/>
    <col min="3" max="4" width="16.140625" style="28" customWidth="1"/>
    <col min="5" max="5" width="34.5703125" style="28" customWidth="1"/>
    <col min="6" max="16384" width="8.85546875" style="28"/>
  </cols>
  <sheetData>
    <row r="1" spans="1:33">
      <c r="A1" s="100" t="s">
        <v>135</v>
      </c>
      <c r="B1" s="100" t="s">
        <v>136</v>
      </c>
      <c r="C1" s="100" t="s">
        <v>828</v>
      </c>
      <c r="D1" s="100" t="s">
        <v>888</v>
      </c>
      <c r="E1" s="100" t="s">
        <v>829</v>
      </c>
      <c r="F1" s="28" t="s">
        <v>830</v>
      </c>
      <c r="G1" s="28" t="s">
        <v>831</v>
      </c>
      <c r="H1" s="28" t="s">
        <v>832</v>
      </c>
      <c r="I1" s="28" t="s">
        <v>833</v>
      </c>
      <c r="J1" s="28" t="s">
        <v>890</v>
      </c>
      <c r="K1" s="28" t="s">
        <v>797</v>
      </c>
      <c r="L1" s="28" t="s">
        <v>842</v>
      </c>
      <c r="M1" s="28" t="s">
        <v>801</v>
      </c>
      <c r="N1" s="28" t="s">
        <v>896</v>
      </c>
      <c r="O1" s="28" t="s">
        <v>897</v>
      </c>
      <c r="P1" s="28" t="s">
        <v>898</v>
      </c>
      <c r="Q1" s="28" t="s">
        <v>899</v>
      </c>
      <c r="R1" s="308"/>
      <c r="S1" s="262"/>
      <c r="T1" s="262"/>
      <c r="U1" s="262"/>
      <c r="V1" s="262"/>
      <c r="W1" s="262"/>
      <c r="X1" s="262"/>
      <c r="Y1" s="262"/>
      <c r="Z1" s="262"/>
      <c r="AA1" s="359"/>
      <c r="AB1" s="359"/>
      <c r="AC1" s="292"/>
      <c r="AD1" s="292"/>
      <c r="AE1" s="292"/>
      <c r="AF1" s="292"/>
      <c r="AG1" s="292"/>
    </row>
    <row r="2" spans="1:33">
      <c r="A2" s="88" t="s">
        <v>31</v>
      </c>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row>
    <row r="3" spans="1:33">
      <c r="A3" s="88" t="s">
        <v>32</v>
      </c>
      <c r="B3" s="89"/>
      <c r="C3" s="89"/>
      <c r="D3" s="89"/>
      <c r="E3" s="89"/>
      <c r="F3" s="89"/>
      <c r="G3" s="89"/>
      <c r="H3" s="89"/>
      <c r="I3" s="89"/>
      <c r="J3" s="89"/>
      <c r="K3" s="89"/>
      <c r="L3" s="89"/>
      <c r="M3" s="89"/>
      <c r="N3" s="89"/>
      <c r="O3" s="89"/>
      <c r="P3" s="89"/>
      <c r="Q3" s="89"/>
      <c r="R3" s="89"/>
      <c r="S3" s="89"/>
      <c r="T3" s="89"/>
      <c r="U3" s="89"/>
      <c r="V3" s="89"/>
      <c r="W3" s="89"/>
      <c r="X3" s="89"/>
      <c r="Y3" s="89"/>
      <c r="Z3" s="89"/>
      <c r="AA3" s="89"/>
      <c r="AB3" s="89"/>
      <c r="AC3" s="89"/>
      <c r="AD3" s="89"/>
      <c r="AE3" s="89"/>
      <c r="AF3" s="89"/>
      <c r="AG3" s="89"/>
    </row>
    <row r="4" spans="1:33">
      <c r="A4" s="2" t="s">
        <v>4</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row>
    <row r="5" spans="1:33">
      <c r="A5" s="2" t="s">
        <v>3</v>
      </c>
      <c r="B5" s="2" t="s">
        <v>3</v>
      </c>
      <c r="C5" s="2" t="s">
        <v>7</v>
      </c>
      <c r="D5" s="2" t="s">
        <v>7</v>
      </c>
      <c r="E5" s="2" t="s">
        <v>7</v>
      </c>
      <c r="F5" s="2" t="s">
        <v>7</v>
      </c>
      <c r="G5" s="2" t="s">
        <v>7</v>
      </c>
      <c r="H5" s="2" t="s">
        <v>7</v>
      </c>
      <c r="I5" s="2" t="s">
        <v>7</v>
      </c>
      <c r="J5" s="2" t="s">
        <v>7</v>
      </c>
      <c r="K5" s="2" t="s">
        <v>7</v>
      </c>
      <c r="L5" s="2" t="s">
        <v>7</v>
      </c>
      <c r="M5" s="2" t="s">
        <v>7</v>
      </c>
      <c r="N5" s="2" t="s">
        <v>7</v>
      </c>
      <c r="O5" s="2" t="s">
        <v>7</v>
      </c>
      <c r="P5" s="2" t="s">
        <v>7</v>
      </c>
      <c r="Q5" s="2" t="s">
        <v>7</v>
      </c>
      <c r="R5" s="2"/>
      <c r="S5" s="2"/>
      <c r="T5" s="2"/>
      <c r="U5" s="2"/>
      <c r="V5" s="2"/>
      <c r="W5" s="2"/>
      <c r="X5" s="2"/>
      <c r="Y5" s="2"/>
      <c r="Z5" s="2"/>
      <c r="AA5" s="2"/>
      <c r="AB5" s="2"/>
      <c r="AC5" s="2"/>
      <c r="AD5" s="2"/>
      <c r="AE5" s="2"/>
      <c r="AF5" s="2"/>
      <c r="AG5" s="2"/>
    </row>
    <row r="6" spans="1:33">
      <c r="A6" s="2" t="s">
        <v>5</v>
      </c>
      <c r="B6" s="2" t="s">
        <v>15</v>
      </c>
      <c r="C6" s="2" t="s">
        <v>8</v>
      </c>
      <c r="D6" s="2" t="s">
        <v>8</v>
      </c>
      <c r="E6" s="2" t="s">
        <v>8</v>
      </c>
      <c r="F6" s="2" t="s">
        <v>139</v>
      </c>
      <c r="G6" s="2" t="s">
        <v>139</v>
      </c>
      <c r="H6" s="2" t="s">
        <v>139</v>
      </c>
      <c r="I6" s="2" t="s">
        <v>139</v>
      </c>
      <c r="J6" s="90" t="s">
        <v>139</v>
      </c>
      <c r="K6" s="90" t="s">
        <v>139</v>
      </c>
      <c r="L6" s="90" t="s">
        <v>139</v>
      </c>
      <c r="M6" s="90" t="s">
        <v>139</v>
      </c>
      <c r="N6" s="90" t="s">
        <v>139</v>
      </c>
      <c r="O6" s="90" t="s">
        <v>139</v>
      </c>
      <c r="P6" s="90" t="s">
        <v>139</v>
      </c>
      <c r="Q6" s="90" t="s">
        <v>139</v>
      </c>
      <c r="R6" s="90"/>
      <c r="S6" s="90"/>
      <c r="T6" s="90"/>
      <c r="U6" s="90"/>
      <c r="V6" s="90"/>
      <c r="W6" s="90"/>
      <c r="X6" s="90"/>
      <c r="Y6" s="90"/>
      <c r="Z6" s="90"/>
      <c r="AA6" s="90"/>
      <c r="AB6" s="90"/>
      <c r="AC6" s="90"/>
      <c r="AD6" s="90"/>
      <c r="AE6" s="90"/>
      <c r="AF6" s="90"/>
      <c r="AG6" s="90"/>
    </row>
    <row r="7" spans="1:33">
      <c r="A7" s="3" t="s">
        <v>102</v>
      </c>
      <c r="B7" s="2" t="s">
        <v>881</v>
      </c>
      <c r="C7" s="3" t="s">
        <v>142</v>
      </c>
      <c r="D7" s="3" t="s">
        <v>141</v>
      </c>
      <c r="E7" s="3" t="s">
        <v>834</v>
      </c>
      <c r="F7" s="3" t="s">
        <v>835</v>
      </c>
      <c r="G7" s="3" t="s">
        <v>836</v>
      </c>
      <c r="H7" s="3" t="s">
        <v>837</v>
      </c>
      <c r="I7" s="3" t="s">
        <v>838</v>
      </c>
      <c r="J7" s="3" t="s">
        <v>889</v>
      </c>
      <c r="K7" s="3" t="s">
        <v>799</v>
      </c>
      <c r="L7" s="3" t="s">
        <v>800</v>
      </c>
      <c r="M7" s="3" t="s">
        <v>851</v>
      </c>
      <c r="N7" s="3" t="s">
        <v>900</v>
      </c>
      <c r="O7" s="3" t="s">
        <v>901</v>
      </c>
      <c r="P7" s="3" t="s">
        <v>902</v>
      </c>
      <c r="Q7" s="3" t="s">
        <v>903</v>
      </c>
      <c r="R7" s="3"/>
      <c r="S7" s="3"/>
      <c r="T7" s="3"/>
      <c r="U7" s="3"/>
      <c r="V7" s="3"/>
      <c r="W7" s="3"/>
      <c r="X7" s="3"/>
      <c r="Y7" s="3"/>
      <c r="Z7" s="3"/>
      <c r="AA7" s="3"/>
      <c r="AB7" s="3"/>
      <c r="AC7" s="3"/>
      <c r="AD7" s="3"/>
      <c r="AE7" s="3"/>
      <c r="AF7" s="3"/>
      <c r="AG7" s="3"/>
    </row>
    <row r="8" spans="1:33">
      <c r="A8" s="2" t="s">
        <v>6</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9" spans="1:33">
      <c r="A9" s="1" t="s">
        <v>839</v>
      </c>
      <c r="B9" s="1"/>
      <c r="C9" s="1"/>
      <c r="D9" s="1"/>
      <c r="E9" s="1"/>
    </row>
    <row r="10" spans="1:33">
      <c r="A10" s="4" t="s">
        <v>840</v>
      </c>
      <c r="B10" s="1" t="s">
        <v>841</v>
      </c>
      <c r="C10" s="101" t="s">
        <v>908</v>
      </c>
      <c r="D10" s="101" t="s">
        <v>909</v>
      </c>
      <c r="E10" s="101" t="s">
        <v>844</v>
      </c>
      <c r="F10" s="28" t="s">
        <v>843</v>
      </c>
      <c r="G10" s="28" t="s">
        <v>845</v>
      </c>
      <c r="H10" s="28" t="s">
        <v>846</v>
      </c>
      <c r="I10" s="28" t="s">
        <v>847</v>
      </c>
      <c r="J10" s="28" t="s">
        <v>891</v>
      </c>
      <c r="K10" s="28" t="s">
        <v>848</v>
      </c>
      <c r="L10" s="28" t="s">
        <v>849</v>
      </c>
      <c r="M10" s="28" t="s">
        <v>850</v>
      </c>
      <c r="N10" s="28" t="s">
        <v>906</v>
      </c>
      <c r="O10" s="28" t="s">
        <v>907</v>
      </c>
      <c r="P10" s="28" t="s">
        <v>904</v>
      </c>
      <c r="Q10" s="28" t="s">
        <v>905</v>
      </c>
    </row>
    <row r="11" spans="1:33">
      <c r="A11" s="1" t="s">
        <v>0</v>
      </c>
      <c r="B11" s="1"/>
      <c r="C11" s="1"/>
      <c r="D11" s="1"/>
      <c r="E11" s="1"/>
    </row>
    <row r="14" spans="1:33">
      <c r="E14" s="278"/>
    </row>
    <row r="15" spans="1:33">
      <c r="E15" s="282"/>
    </row>
    <row r="16" spans="1:33">
      <c r="E16" s="282"/>
    </row>
    <row r="19" spans="22:28">
      <c r="V19" s="360"/>
    </row>
    <row r="20" spans="22:28">
      <c r="V20" s="97"/>
    </row>
    <row r="26" spans="22:28">
      <c r="AB26" s="351"/>
    </row>
    <row r="27" spans="22:28">
      <c r="AB27" s="351"/>
    </row>
    <row r="28" spans="22:28">
      <c r="AB28" s="351"/>
    </row>
    <row r="29" spans="22:28">
      <c r="AB29" s="351"/>
    </row>
    <row r="30" spans="22:28">
      <c r="AB30" s="351"/>
    </row>
    <row r="31" spans="22:28">
      <c r="AB31" s="351"/>
    </row>
  </sheetData>
  <conditionalFormatting sqref="V19">
    <cfRule type="cellIs" dxfId="41" priority="1" stopIfTrue="1" operator="lessThan">
      <formula>$B$10</formula>
    </cfRule>
  </conditionalFormatting>
  <hyperlinks>
    <hyperlink ref="E7" r:id="rId1" location="emcsMetalPartMaterialType//" xr:uid="{73E06595-5009-44A6-97C2-60FE844B8AD7}"/>
    <hyperlink ref="A7" r:id="rId2" location="EMCSMetalPart//" xr:uid="{85FA9D47-6D87-4A45-8614-EE6CB822DAEA}"/>
    <hyperlink ref="C7" r:id="rId3" location="partPartNumber//" xr:uid="{0D591B43-5CCB-4368-8135-211C99A579CB}"/>
    <hyperlink ref="F7" r:id="rId4" location="emcsMetalPartThickness//" xr:uid="{C7111435-D433-4465-B274-3A0CE025C5F1}"/>
    <hyperlink ref="G7" r:id="rId5" location="emcsMetalPartMatlWidth//" xr:uid="{4E639108-8218-42C2-BD14-1EFF3BA77ABF}"/>
    <hyperlink ref="H7" r:id="rId6" location="emcsMetalPartToolPitch//" xr:uid="{42134D8B-CE65-4DF5-9736-231612E88FFD}"/>
    <hyperlink ref="I7" r:id="rId7" location="emcsMetalPartDensity//" xr:uid="{5617CB8D-2BD1-4124-B8AF-3C75820449BC}"/>
    <hyperlink ref="K7" r:id="rId8" location="emcsFinancialCost//" xr:uid="{AE289531-12D5-4EE4-82B3-871C61A34510}"/>
    <hyperlink ref="L7" r:id="rId9" location="emcsOverHeadOrOther//" xr:uid="{2F39FD7E-C1BD-4068-A2BD-92EE4F569667}"/>
    <hyperlink ref="M7" r:id="rId10" location="emcsProfitInPercent//" xr:uid="{0AC50DA6-E545-4DEA-AB07-3FADCEA9409F}"/>
    <hyperlink ref="D7" r:id="rId11" location="partPartName//" xr:uid="{A09BB121-5A7C-4C57-A170-8D3C277FA3BB}"/>
    <hyperlink ref="J7" r:id="rId12" location="emcsMetalPartNetMatFactor//" xr:uid="{80607118-1DD9-47C0-A6FC-5AB02CDC4C4C}"/>
    <hyperlink ref="N7" r:id="rId13" location="emcsMetalPartMatPricePerKg//_x000a_" xr:uid="{49958B20-A3E6-47D6-AFFD-7FC7E8587A28}"/>
    <hyperlink ref="O7:Q7" r:id="rId14" location="emcsMetalPartMatPricePerKg//_x000a_" display="http://www.inmindcomputing.com/application/products/products-schema.owl#emcsMetalPartMatPricePerKg//_x000a_" xr:uid="{B9D17989-9DD9-45FA-848F-8C3DBB2DD287}"/>
    <hyperlink ref="O7" r:id="rId15" location="emcsMetalPartWasteMatCostPerKg//_x000a_" xr:uid="{3885DE3F-7F25-4D16-8EE3-28777F2A3039}"/>
    <hyperlink ref="P7" r:id="rId16" location="emcsMetalPartWasteMatlPercent//_x000a_" xr:uid="{5F557DCC-1E14-4591-81DE-89BE5220A382}"/>
    <hyperlink ref="Q7" r:id="rId17" location="emcsMetalPartMarkUpSubtotal//_x000a_" xr:uid="{77C06365-88E0-4F88-AAB1-D2B9EA58F47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DCCE5-1329-405A-912A-3C95AC9676C8}">
  <dimension ref="A1:Q11"/>
  <sheetViews>
    <sheetView workbookViewId="0">
      <selection activeCell="K10" sqref="K10"/>
    </sheetView>
  </sheetViews>
  <sheetFormatPr defaultColWidth="12.42578125" defaultRowHeight="15"/>
  <cols>
    <col min="1" max="16384" width="12.42578125" style="28"/>
  </cols>
  <sheetData>
    <row r="1" spans="1:17" s="87" customFormat="1">
      <c r="A1" s="86" t="s">
        <v>135</v>
      </c>
      <c r="B1" s="86" t="s">
        <v>136</v>
      </c>
      <c r="C1" s="86" t="s">
        <v>137</v>
      </c>
      <c r="D1" s="86" t="s">
        <v>138</v>
      </c>
      <c r="E1" s="58" t="s">
        <v>64</v>
      </c>
      <c r="F1" s="58" t="s">
        <v>115</v>
      </c>
      <c r="G1" s="58" t="s">
        <v>117</v>
      </c>
      <c r="H1" s="58" t="s">
        <v>119</v>
      </c>
      <c r="I1" s="58" t="s">
        <v>120</v>
      </c>
      <c r="J1" s="58" t="s">
        <v>132</v>
      </c>
      <c r="K1" s="58" t="s">
        <v>124</v>
      </c>
      <c r="L1" s="73" t="s">
        <v>114</v>
      </c>
      <c r="M1" s="73" t="s">
        <v>116</v>
      </c>
      <c r="N1" s="73" t="s">
        <v>118</v>
      </c>
      <c r="O1" s="73" t="s">
        <v>127</v>
      </c>
    </row>
    <row r="2" spans="1:17" s="87" customFormat="1">
      <c r="A2" s="88" t="s">
        <v>31</v>
      </c>
      <c r="B2" s="89"/>
      <c r="C2" s="89"/>
      <c r="D2" s="89"/>
    </row>
    <row r="3" spans="1:17" s="87" customFormat="1">
      <c r="A3" s="88" t="s">
        <v>32</v>
      </c>
      <c r="B3" s="89"/>
      <c r="C3" s="89"/>
      <c r="D3" s="89"/>
    </row>
    <row r="4" spans="1:17">
      <c r="A4" s="2" t="s">
        <v>4</v>
      </c>
      <c r="B4" s="2"/>
      <c r="C4" s="2"/>
      <c r="D4" s="2"/>
      <c r="E4" s="2"/>
      <c r="F4" s="2"/>
      <c r="G4" s="2"/>
      <c r="H4" s="2"/>
      <c r="I4" s="2"/>
      <c r="J4" s="2"/>
      <c r="K4" s="2"/>
      <c r="L4" s="2"/>
      <c r="M4" s="2"/>
      <c r="N4" s="2"/>
      <c r="O4" s="2"/>
      <c r="P4" s="2"/>
      <c r="Q4" s="2"/>
    </row>
    <row r="5" spans="1:17">
      <c r="A5" s="2" t="s">
        <v>3</v>
      </c>
      <c r="B5" s="2" t="s">
        <v>3</v>
      </c>
      <c r="C5" s="2" t="s">
        <v>3</v>
      </c>
      <c r="D5" s="2" t="s">
        <v>3</v>
      </c>
      <c r="E5" s="90" t="s">
        <v>7</v>
      </c>
      <c r="F5" s="90" t="s">
        <v>7</v>
      </c>
      <c r="G5" s="90" t="s">
        <v>7</v>
      </c>
      <c r="H5" s="90" t="s">
        <v>7</v>
      </c>
      <c r="I5" s="90" t="s">
        <v>7</v>
      </c>
      <c r="J5" s="90" t="s">
        <v>7</v>
      </c>
      <c r="K5" s="90" t="s">
        <v>7</v>
      </c>
      <c r="L5" s="90" t="s">
        <v>7</v>
      </c>
      <c r="M5" s="90" t="s">
        <v>7</v>
      </c>
      <c r="N5" s="90" t="s">
        <v>7</v>
      </c>
      <c r="O5" s="90" t="s">
        <v>7</v>
      </c>
      <c r="P5" s="2"/>
    </row>
    <row r="6" spans="1:17">
      <c r="A6" s="2" t="s">
        <v>5</v>
      </c>
      <c r="B6" s="2" t="s">
        <v>15</v>
      </c>
      <c r="C6" s="2" t="s">
        <v>8</v>
      </c>
      <c r="D6" s="2" t="s">
        <v>8</v>
      </c>
      <c r="E6" s="2" t="s">
        <v>8</v>
      </c>
      <c r="F6" s="2" t="s">
        <v>139</v>
      </c>
      <c r="G6" s="2" t="s">
        <v>139</v>
      </c>
      <c r="H6" s="2" t="s">
        <v>139</v>
      </c>
      <c r="I6" s="2" t="s">
        <v>139</v>
      </c>
      <c r="J6" s="2" t="s">
        <v>139</v>
      </c>
      <c r="K6" s="2" t="s">
        <v>139</v>
      </c>
      <c r="L6" s="2" t="s">
        <v>139</v>
      </c>
      <c r="M6" s="2" t="s">
        <v>139</v>
      </c>
      <c r="N6" s="2" t="s">
        <v>139</v>
      </c>
      <c r="O6" s="2" t="s">
        <v>139</v>
      </c>
      <c r="P6" s="2"/>
    </row>
    <row r="7" spans="1:17">
      <c r="A7" s="3" t="s">
        <v>140</v>
      </c>
      <c r="B7" s="2" t="s">
        <v>186</v>
      </c>
      <c r="C7" s="3" t="s">
        <v>141</v>
      </c>
      <c r="D7" s="3" t="s">
        <v>142</v>
      </c>
      <c r="E7" s="3" t="s">
        <v>143</v>
      </c>
      <c r="F7" s="3" t="s">
        <v>144</v>
      </c>
      <c r="G7" s="3" t="s">
        <v>145</v>
      </c>
      <c r="H7" s="3" t="s">
        <v>146</v>
      </c>
      <c r="I7" s="3" t="s">
        <v>147</v>
      </c>
      <c r="J7" s="3" t="s">
        <v>148</v>
      </c>
      <c r="K7" s="3" t="s">
        <v>149</v>
      </c>
      <c r="L7" s="3" t="s">
        <v>150</v>
      </c>
      <c r="M7" s="3" t="s">
        <v>151</v>
      </c>
      <c r="N7" s="3" t="s">
        <v>152</v>
      </c>
      <c r="O7" s="3" t="s">
        <v>153</v>
      </c>
      <c r="P7" s="3"/>
    </row>
    <row r="8" spans="1:17">
      <c r="A8" s="2" t="s">
        <v>6</v>
      </c>
      <c r="B8" s="2"/>
      <c r="C8" s="2"/>
      <c r="D8" s="2"/>
      <c r="E8" s="2"/>
      <c r="F8" s="2"/>
      <c r="G8" s="2"/>
      <c r="H8" s="2"/>
      <c r="I8" s="2"/>
      <c r="J8" s="2"/>
      <c r="K8" s="2"/>
      <c r="L8" s="2"/>
      <c r="M8" s="2"/>
      <c r="N8" s="2"/>
      <c r="O8" s="2"/>
      <c r="P8" s="2"/>
    </row>
    <row r="9" spans="1:17">
      <c r="A9" s="1" t="s">
        <v>154</v>
      </c>
      <c r="B9" s="1"/>
      <c r="C9" s="1"/>
      <c r="D9" s="1"/>
    </row>
    <row r="10" spans="1:17">
      <c r="A10" s="4" t="s">
        <v>155</v>
      </c>
      <c r="B10" s="1" t="s">
        <v>156</v>
      </c>
      <c r="C10" s="1" t="s">
        <v>157</v>
      </c>
      <c r="D10" s="1" t="s">
        <v>158</v>
      </c>
      <c r="E10" s="4" t="s">
        <v>174</v>
      </c>
      <c r="F10" s="28" t="s">
        <v>175</v>
      </c>
      <c r="G10" s="28" t="s">
        <v>176</v>
      </c>
      <c r="H10" s="28" t="s">
        <v>177</v>
      </c>
      <c r="I10" s="28" t="s">
        <v>178</v>
      </c>
      <c r="J10" s="28" t="s">
        <v>179</v>
      </c>
      <c r="K10" s="28" t="s">
        <v>180</v>
      </c>
      <c r="L10" s="28" t="s">
        <v>181</v>
      </c>
      <c r="M10" s="28" t="s">
        <v>182</v>
      </c>
      <c r="N10" s="28" t="s">
        <v>183</v>
      </c>
      <c r="O10" s="28" t="s">
        <v>184</v>
      </c>
    </row>
    <row r="11" spans="1:17">
      <c r="A11" s="28" t="s">
        <v>0</v>
      </c>
      <c r="B11" s="1"/>
      <c r="C11" s="1"/>
      <c r="D11" s="1"/>
    </row>
  </sheetData>
  <hyperlinks>
    <hyperlink ref="C7" r:id="rId1" location="partPartName//" xr:uid="{81CD21CB-4DA7-41C3-86B4-641F12881466}"/>
    <hyperlink ref="D7" r:id="rId2" location="partPartNumber//" xr:uid="{EE5A2EF1-4EEB-442A-8026-A6344B010E0D}"/>
    <hyperlink ref="A7" r:id="rId3" location="MetalStamping//" xr:uid="{921A18C8-38F7-429F-A06A-62F3F428A20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0"/>
  <dimension ref="A1:A24"/>
  <sheetViews>
    <sheetView topLeftCell="A7" zoomScale="91" zoomScaleNormal="91" workbookViewId="0">
      <selection activeCell="E20" sqref="E20"/>
    </sheetView>
  </sheetViews>
  <sheetFormatPr defaultColWidth="9.140625" defaultRowHeight="15"/>
  <sheetData>
    <row r="1" spans="1:1">
      <c r="A1" s="5" t="s">
        <v>159</v>
      </c>
    </row>
    <row r="2" spans="1:1" s="28" customFormat="1">
      <c r="A2" s="1"/>
    </row>
    <row r="3" spans="1:1">
      <c r="A3" s="28" t="s">
        <v>0</v>
      </c>
    </row>
    <row r="4" spans="1:1">
      <c r="A4" s="28"/>
    </row>
    <row r="5" spans="1:1">
      <c r="A5" s="28"/>
    </row>
    <row r="6" spans="1:1">
      <c r="A6" s="28" t="s">
        <v>193</v>
      </c>
    </row>
    <row r="7" spans="1:1">
      <c r="A7" s="28"/>
    </row>
    <row r="8" spans="1:1">
      <c r="A8" t="s">
        <v>0</v>
      </c>
    </row>
    <row r="10" spans="1:1">
      <c r="A10" s="28" t="s">
        <v>279</v>
      </c>
    </row>
    <row r="11" spans="1:1">
      <c r="A11" s="28"/>
    </row>
    <row r="12" spans="1:1">
      <c r="A12" s="28" t="s">
        <v>0</v>
      </c>
    </row>
    <row r="14" spans="1:1">
      <c r="A14" s="94" t="s">
        <v>608</v>
      </c>
    </row>
    <row r="15" spans="1:1">
      <c r="A15" s="28"/>
    </row>
    <row r="16" spans="1:1">
      <c r="A16" s="28" t="s">
        <v>0</v>
      </c>
    </row>
    <row r="18" spans="1:1" s="28" customFormat="1">
      <c r="A18" s="94" t="s">
        <v>971</v>
      </c>
    </row>
    <row r="19" spans="1:1" s="28" customFormat="1"/>
    <row r="20" spans="1:1" s="28" customFormat="1">
      <c r="A20" s="28" t="s">
        <v>0</v>
      </c>
    </row>
    <row r="22" spans="1:1" s="28" customFormat="1">
      <c r="A22" s="94" t="s">
        <v>1933</v>
      </c>
    </row>
    <row r="23" spans="1:1" s="28" customFormat="1"/>
    <row r="24" spans="1:1" s="28" customFormat="1">
      <c r="A24" s="28" t="s">
        <v>0</v>
      </c>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1"/>
  <dimension ref="A1:K82"/>
  <sheetViews>
    <sheetView tabSelected="1" topLeftCell="B1" workbookViewId="0">
      <selection activeCell="C90" sqref="C90"/>
    </sheetView>
  </sheetViews>
  <sheetFormatPr defaultColWidth="35" defaultRowHeight="15.75" customHeight="1"/>
  <cols>
    <col min="1" max="1" width="114.42578125" style="7" hidden="1" customWidth="1"/>
    <col min="2" max="2" width="56.140625" style="6" customWidth="1"/>
    <col min="3" max="5" width="35" style="6" customWidth="1"/>
    <col min="6" max="6" width="16.5703125" style="6" customWidth="1"/>
    <col min="7" max="7" width="16.85546875" style="7" customWidth="1"/>
    <col min="8" max="8" width="25.85546875" style="7" customWidth="1"/>
    <col min="9" max="9" width="20.42578125" style="7" customWidth="1"/>
    <col min="10" max="10" width="23" style="7" customWidth="1"/>
    <col min="11" max="11" width="42.5703125" style="7" customWidth="1"/>
    <col min="12" max="13" width="35" style="7" customWidth="1"/>
    <col min="14" max="16384" width="35" style="7"/>
  </cols>
  <sheetData>
    <row r="1" spans="1:11" ht="18.75" customHeight="1">
      <c r="A1" s="744" t="s">
        <v>11</v>
      </c>
      <c r="B1" s="743" t="s">
        <v>67</v>
      </c>
      <c r="C1" s="743" t="s">
        <v>12</v>
      </c>
      <c r="D1" s="743" t="s">
        <v>9</v>
      </c>
      <c r="E1" s="743" t="s">
        <v>1</v>
      </c>
      <c r="F1" s="743" t="s">
        <v>13</v>
      </c>
      <c r="G1" s="743" t="s">
        <v>57</v>
      </c>
      <c r="H1" s="743"/>
      <c r="I1" s="743" t="s">
        <v>48</v>
      </c>
      <c r="J1" s="743"/>
    </row>
    <row r="2" spans="1:11" ht="15" customHeight="1">
      <c r="A2" s="744"/>
      <c r="B2" s="743"/>
      <c r="C2" s="743"/>
      <c r="D2" s="743"/>
      <c r="E2" s="743"/>
      <c r="F2" s="743"/>
      <c r="G2" s="54" t="s">
        <v>46</v>
      </c>
      <c r="H2" s="54" t="s">
        <v>36</v>
      </c>
      <c r="I2" s="54" t="s">
        <v>49</v>
      </c>
      <c r="J2" s="54" t="s">
        <v>2</v>
      </c>
      <c r="K2" s="54" t="s">
        <v>54</v>
      </c>
    </row>
    <row r="3" spans="1:11" ht="15.75" hidden="1" customHeight="1">
      <c r="A3" s="26"/>
      <c r="B3" s="27"/>
      <c r="C3" s="27"/>
      <c r="D3" s="27"/>
      <c r="E3" s="27"/>
      <c r="F3" s="27"/>
      <c r="G3" s="8"/>
      <c r="H3" s="8"/>
      <c r="I3" s="8"/>
      <c r="J3" s="8"/>
      <c r="K3" s="8"/>
    </row>
    <row r="4" spans="1:11" ht="15.75" hidden="1" customHeight="1">
      <c r="A4" s="26"/>
      <c r="B4" s="27"/>
      <c r="C4" s="27"/>
      <c r="D4" s="27"/>
      <c r="E4" s="27"/>
      <c r="F4" s="27"/>
      <c r="G4" s="8" t="s">
        <v>33</v>
      </c>
      <c r="H4" s="25" t="s">
        <v>74</v>
      </c>
      <c r="I4" s="8" t="s">
        <v>59</v>
      </c>
      <c r="J4" s="8"/>
      <c r="K4" s="8"/>
    </row>
    <row r="5" spans="1:11" ht="15.75" hidden="1" customHeight="1">
      <c r="A5" s="26"/>
      <c r="B5" s="27"/>
      <c r="C5" s="27"/>
      <c r="D5" s="27"/>
      <c r="E5" s="27"/>
      <c r="F5" s="27"/>
      <c r="G5" s="8" t="s">
        <v>34</v>
      </c>
      <c r="H5" s="25" t="s">
        <v>75</v>
      </c>
      <c r="I5" s="8" t="s">
        <v>50</v>
      </c>
      <c r="J5" s="8"/>
      <c r="K5" s="8"/>
    </row>
    <row r="6" spans="1:11" ht="15.75" hidden="1" customHeight="1">
      <c r="A6" s="26"/>
      <c r="B6" s="27"/>
      <c r="C6" s="27"/>
      <c r="D6" s="27"/>
      <c r="E6" s="27"/>
      <c r="F6" s="27"/>
      <c r="G6" s="8"/>
      <c r="H6" s="25" t="s">
        <v>76</v>
      </c>
      <c r="I6" s="8" t="s">
        <v>51</v>
      </c>
      <c r="J6" s="8"/>
      <c r="K6" s="8"/>
    </row>
    <row r="7" spans="1:11" ht="15.75" hidden="1" customHeight="1">
      <c r="A7" s="26"/>
      <c r="B7" s="27"/>
      <c r="C7" s="27"/>
      <c r="D7" s="27"/>
      <c r="E7" s="27"/>
      <c r="F7" s="27"/>
      <c r="G7" s="8"/>
      <c r="H7" s="25" t="s">
        <v>77</v>
      </c>
      <c r="I7" s="8"/>
      <c r="J7" s="8"/>
      <c r="K7" s="8"/>
    </row>
    <row r="8" spans="1:11" ht="15.75" hidden="1" customHeight="1">
      <c r="A8" s="26"/>
      <c r="B8" s="27"/>
      <c r="C8" s="27"/>
      <c r="D8" s="27"/>
      <c r="E8" s="27"/>
      <c r="F8" s="27"/>
      <c r="G8" s="8"/>
      <c r="H8" s="25" t="s">
        <v>78</v>
      </c>
      <c r="I8" s="8"/>
      <c r="J8" s="8"/>
      <c r="K8" s="8"/>
    </row>
    <row r="9" spans="1:11" ht="15.75" hidden="1" customHeight="1">
      <c r="A9" s="26"/>
      <c r="B9" s="27"/>
      <c r="C9" s="27"/>
      <c r="D9" s="27"/>
      <c r="E9" s="27"/>
      <c r="F9" s="27"/>
      <c r="G9" s="8"/>
      <c r="H9" s="25" t="s">
        <v>37</v>
      </c>
      <c r="I9" s="8"/>
      <c r="J9" s="8"/>
      <c r="K9" s="8"/>
    </row>
    <row r="10" spans="1:11" ht="15.75" hidden="1" customHeight="1">
      <c r="A10" s="26"/>
      <c r="B10" s="27"/>
      <c r="C10" s="27"/>
      <c r="D10" s="27"/>
      <c r="E10" s="27"/>
      <c r="F10" s="27"/>
      <c r="G10" s="8"/>
      <c r="H10" s="25" t="s">
        <v>79</v>
      </c>
      <c r="I10" s="8"/>
      <c r="J10" s="8"/>
      <c r="K10" s="8"/>
    </row>
    <row r="11" spans="1:11" ht="15.75" hidden="1" customHeight="1">
      <c r="A11" s="26"/>
      <c r="B11" s="27"/>
      <c r="C11" s="27"/>
      <c r="D11" s="27"/>
      <c r="E11" s="27"/>
      <c r="F11" s="27"/>
      <c r="G11" s="8"/>
      <c r="H11" s="25" t="s">
        <v>80</v>
      </c>
      <c r="I11" s="8"/>
      <c r="J11" s="8"/>
      <c r="K11" s="8"/>
    </row>
    <row r="12" spans="1:11" ht="15.75" hidden="1" customHeight="1">
      <c r="A12" s="26"/>
      <c r="B12" s="27"/>
      <c r="C12" s="27"/>
      <c r="D12" s="27"/>
      <c r="E12" s="27"/>
      <c r="F12" s="27"/>
      <c r="G12" s="8"/>
      <c r="H12" s="25" t="s">
        <v>81</v>
      </c>
      <c r="I12" s="8"/>
      <c r="J12" s="8"/>
      <c r="K12" s="8"/>
    </row>
    <row r="13" spans="1:11" ht="15.75" hidden="1" customHeight="1">
      <c r="A13" s="26"/>
      <c r="B13" s="27"/>
      <c r="C13" s="27"/>
      <c r="D13" s="27"/>
      <c r="E13" s="27"/>
      <c r="F13" s="27"/>
      <c r="G13" s="8"/>
      <c r="H13" s="25" t="s">
        <v>38</v>
      </c>
      <c r="I13" s="8"/>
      <c r="J13" s="8"/>
      <c r="K13" s="8"/>
    </row>
    <row r="14" spans="1:11" ht="15.75" hidden="1" customHeight="1">
      <c r="A14" s="26"/>
      <c r="B14" s="27"/>
      <c r="C14" s="27"/>
      <c r="D14" s="27"/>
      <c r="E14" s="27"/>
      <c r="F14" s="27"/>
      <c r="G14" s="8"/>
      <c r="H14" s="25" t="s">
        <v>39</v>
      </c>
      <c r="I14" s="8"/>
      <c r="J14" s="8"/>
      <c r="K14" s="8"/>
    </row>
    <row r="15" spans="1:11" ht="15.75" hidden="1" customHeight="1">
      <c r="A15" s="26"/>
      <c r="B15" s="27"/>
      <c r="C15" s="27"/>
      <c r="D15" s="27"/>
      <c r="E15" s="27"/>
      <c r="F15" s="27"/>
      <c r="G15" s="8"/>
      <c r="H15" s="25" t="s">
        <v>82</v>
      </c>
      <c r="I15" s="8"/>
      <c r="J15" s="8"/>
      <c r="K15" s="8"/>
    </row>
    <row r="16" spans="1:11" ht="15.75" hidden="1" customHeight="1">
      <c r="A16" s="26"/>
      <c r="B16" s="27"/>
      <c r="C16" s="27"/>
      <c r="D16" s="27"/>
      <c r="E16" s="27"/>
      <c r="F16" s="27"/>
      <c r="G16" s="8"/>
      <c r="H16" s="25" t="s">
        <v>83</v>
      </c>
      <c r="I16" s="8"/>
      <c r="J16" s="8"/>
      <c r="K16" s="8"/>
    </row>
    <row r="17" spans="1:11" ht="15.75" hidden="1" customHeight="1">
      <c r="A17" s="26"/>
      <c r="B17" s="27"/>
      <c r="C17" s="27"/>
      <c r="D17" s="27"/>
      <c r="E17" s="27"/>
      <c r="F17" s="27"/>
      <c r="G17" s="8"/>
      <c r="H17" s="25" t="s">
        <v>84</v>
      </c>
      <c r="I17" s="8"/>
      <c r="J17" s="8"/>
      <c r="K17" s="8"/>
    </row>
    <row r="18" spans="1:11" ht="15.75" hidden="1" customHeight="1">
      <c r="A18" s="26"/>
      <c r="B18" s="27"/>
      <c r="C18" s="27"/>
      <c r="D18" s="27"/>
      <c r="E18" s="27"/>
      <c r="F18" s="27"/>
      <c r="G18" s="8"/>
      <c r="H18" s="25" t="s">
        <v>85</v>
      </c>
      <c r="I18" s="8"/>
      <c r="J18" s="8"/>
      <c r="K18" s="8"/>
    </row>
    <row r="19" spans="1:11" ht="15.75" hidden="1" customHeight="1">
      <c r="A19" s="26"/>
      <c r="B19" s="27"/>
      <c r="C19" s="27"/>
      <c r="D19" s="27"/>
      <c r="E19" s="27"/>
      <c r="F19" s="27"/>
      <c r="G19" s="8"/>
      <c r="H19" s="25" t="s">
        <v>40</v>
      </c>
      <c r="I19" s="8"/>
      <c r="J19" s="8"/>
      <c r="K19" s="8"/>
    </row>
    <row r="20" spans="1:11" ht="15.75" hidden="1" customHeight="1">
      <c r="A20" s="26"/>
      <c r="B20" s="27"/>
      <c r="C20" s="27"/>
      <c r="D20" s="27"/>
      <c r="E20" s="27"/>
      <c r="F20" s="27"/>
      <c r="G20" s="8"/>
      <c r="H20" s="25" t="s">
        <v>41</v>
      </c>
      <c r="I20" s="8"/>
      <c r="J20" s="8"/>
      <c r="K20" s="8"/>
    </row>
    <row r="21" spans="1:11" ht="15.75" hidden="1" customHeight="1">
      <c r="A21" s="26"/>
      <c r="B21" s="27"/>
      <c r="C21" s="27"/>
      <c r="D21" s="27"/>
      <c r="E21" s="27"/>
      <c r="F21" s="27"/>
      <c r="G21" s="8"/>
      <c r="H21" s="25" t="s">
        <v>42</v>
      </c>
      <c r="I21" s="8"/>
      <c r="J21" s="8"/>
      <c r="K21" s="8"/>
    </row>
    <row r="22" spans="1:11" ht="15.75" hidden="1" customHeight="1">
      <c r="A22" s="26"/>
      <c r="B22" s="27"/>
      <c r="C22" s="27"/>
      <c r="D22" s="27"/>
      <c r="E22" s="27"/>
      <c r="F22" s="27"/>
      <c r="G22" s="8"/>
      <c r="H22" s="25" t="s">
        <v>86</v>
      </c>
      <c r="I22" s="8"/>
      <c r="J22" s="8"/>
      <c r="K22" s="8"/>
    </row>
    <row r="23" spans="1:11" ht="15.75" hidden="1" customHeight="1">
      <c r="A23" s="26"/>
      <c r="B23" s="27"/>
      <c r="C23" s="27"/>
      <c r="D23" s="27"/>
      <c r="E23" s="27"/>
      <c r="F23" s="27"/>
      <c r="G23" s="8"/>
      <c r="H23" s="25" t="s">
        <v>87</v>
      </c>
      <c r="I23" s="8"/>
      <c r="J23" s="8"/>
      <c r="K23" s="8"/>
    </row>
    <row r="24" spans="1:11" ht="15.75" hidden="1" customHeight="1">
      <c r="A24" s="26"/>
      <c r="B24" s="27"/>
      <c r="C24" s="27"/>
      <c r="D24" s="27"/>
      <c r="E24" s="27"/>
      <c r="F24" s="27"/>
      <c r="G24" s="8"/>
      <c r="H24" s="25" t="s">
        <v>43</v>
      </c>
      <c r="I24" s="8"/>
      <c r="J24" s="8"/>
      <c r="K24" s="8"/>
    </row>
    <row r="25" spans="1:11" ht="15.75" hidden="1" customHeight="1">
      <c r="A25" s="26"/>
      <c r="B25" s="27"/>
      <c r="C25" s="27"/>
      <c r="D25" s="27"/>
      <c r="E25" s="27"/>
      <c r="F25" s="27"/>
      <c r="G25" s="8"/>
      <c r="H25" s="25" t="s">
        <v>44</v>
      </c>
      <c r="I25" s="8"/>
      <c r="J25" s="8"/>
      <c r="K25" s="8"/>
    </row>
    <row r="26" spans="1:11" ht="15.75" hidden="1" customHeight="1">
      <c r="A26" s="26"/>
      <c r="B26" s="27"/>
      <c r="C26" s="27"/>
      <c r="D26" s="27"/>
      <c r="E26" s="27"/>
      <c r="F26" s="27"/>
      <c r="G26" s="8"/>
      <c r="H26" s="25" t="s">
        <v>88</v>
      </c>
      <c r="I26" s="8"/>
      <c r="J26" s="8"/>
      <c r="K26" s="8"/>
    </row>
    <row r="27" spans="1:11" ht="15.75" hidden="1" customHeight="1">
      <c r="A27" s="26"/>
      <c r="B27" s="27"/>
      <c r="C27" s="27"/>
      <c r="D27" s="27"/>
      <c r="E27" s="27"/>
      <c r="F27" s="27"/>
      <c r="G27" s="8"/>
      <c r="H27" s="25" t="s">
        <v>45</v>
      </c>
      <c r="I27" s="8"/>
      <c r="J27" s="8"/>
      <c r="K27" s="8"/>
    </row>
    <row r="28" spans="1:11" ht="15.75" hidden="1" customHeight="1">
      <c r="A28" s="26"/>
      <c r="B28" s="27"/>
      <c r="C28" s="27"/>
      <c r="D28" s="27"/>
      <c r="E28" s="27"/>
      <c r="F28" s="27"/>
      <c r="G28" s="8"/>
      <c r="H28" s="25" t="s">
        <v>89</v>
      </c>
      <c r="I28" s="8"/>
      <c r="J28" s="8"/>
      <c r="K28" s="8"/>
    </row>
    <row r="29" spans="1:11" ht="15.75" hidden="1" customHeight="1">
      <c r="A29" s="26"/>
      <c r="B29" s="27"/>
      <c r="C29" s="27"/>
      <c r="D29" s="27"/>
      <c r="E29" s="27"/>
      <c r="F29" s="27"/>
      <c r="G29" s="8"/>
      <c r="H29" s="25" t="s">
        <v>90</v>
      </c>
      <c r="I29" s="8"/>
      <c r="J29" s="8"/>
      <c r="K29" s="8"/>
    </row>
    <row r="30" spans="1:11" ht="15.75" hidden="1" customHeight="1">
      <c r="A30" s="26"/>
      <c r="B30" s="27"/>
      <c r="C30" s="27"/>
      <c r="D30" s="27"/>
      <c r="E30" s="27"/>
      <c r="F30" s="27"/>
      <c r="G30" s="8"/>
      <c r="H30" s="25" t="s">
        <v>91</v>
      </c>
      <c r="I30" s="8"/>
      <c r="J30" s="8"/>
      <c r="K30" s="8"/>
    </row>
    <row r="31" spans="1:11" ht="15.75" hidden="1" customHeight="1">
      <c r="A31" s="26"/>
      <c r="B31" s="27"/>
      <c r="C31" s="27"/>
      <c r="D31" s="27"/>
      <c r="E31" s="27"/>
      <c r="F31" s="27"/>
      <c r="G31" s="8"/>
      <c r="H31" s="25" t="s">
        <v>92</v>
      </c>
      <c r="I31" s="8"/>
      <c r="J31" s="8"/>
      <c r="K31" s="8"/>
    </row>
    <row r="32" spans="1:11" ht="15.75" hidden="1" customHeight="1">
      <c r="A32" s="26"/>
      <c r="B32" s="27"/>
      <c r="C32" s="27"/>
      <c r="D32" s="27"/>
      <c r="E32" s="27"/>
      <c r="F32" s="27"/>
      <c r="G32" s="8"/>
      <c r="H32" s="25" t="s">
        <v>93</v>
      </c>
      <c r="I32" s="8"/>
      <c r="J32" s="8"/>
      <c r="K32" s="8"/>
    </row>
    <row r="33" spans="1:11" ht="15.75" hidden="1" customHeight="1">
      <c r="A33" s="26"/>
      <c r="B33" s="27"/>
      <c r="C33" s="27"/>
      <c r="D33" s="27"/>
      <c r="E33" s="27"/>
      <c r="F33" s="27"/>
      <c r="G33" s="8"/>
      <c r="H33" s="25" t="s">
        <v>94</v>
      </c>
      <c r="I33" s="8"/>
      <c r="J33" s="8"/>
      <c r="K33" s="8"/>
    </row>
    <row r="34" spans="1:11" ht="15.75" hidden="1" customHeight="1">
      <c r="A34" s="26"/>
      <c r="B34" s="27"/>
      <c r="C34" s="27"/>
      <c r="D34" s="27"/>
      <c r="E34" s="27"/>
      <c r="F34" s="27"/>
      <c r="G34" s="8"/>
      <c r="H34" s="25" t="s">
        <v>95</v>
      </c>
      <c r="I34" s="8"/>
      <c r="J34" s="8"/>
      <c r="K34" s="8"/>
    </row>
    <row r="35" spans="1:11" ht="15.75" hidden="1" customHeight="1">
      <c r="A35" s="21" t="s">
        <v>31</v>
      </c>
      <c r="B35" s="22"/>
      <c r="C35" s="22"/>
      <c r="D35" s="22"/>
      <c r="E35" s="22"/>
      <c r="F35" s="22"/>
      <c r="G35" s="23"/>
      <c r="H35" s="23"/>
      <c r="I35" s="23"/>
      <c r="J35" s="23"/>
      <c r="K35" s="23"/>
    </row>
    <row r="36" spans="1:11" ht="15.75" hidden="1" customHeight="1">
      <c r="A36" s="21"/>
      <c r="B36" s="22"/>
      <c r="C36" s="22"/>
      <c r="D36" s="22"/>
      <c r="E36" s="22"/>
      <c r="F36" s="22"/>
      <c r="G36" s="23"/>
      <c r="H36" s="23"/>
      <c r="I36" s="23"/>
      <c r="J36" s="23"/>
      <c r="K36" s="23"/>
    </row>
    <row r="37" spans="1:11" ht="15.75" hidden="1" customHeight="1">
      <c r="A37" s="23"/>
      <c r="B37" s="22"/>
      <c r="C37" s="22"/>
      <c r="D37" s="22"/>
      <c r="E37" s="22"/>
      <c r="F37" s="22"/>
      <c r="G37" s="23"/>
      <c r="H37" s="23"/>
      <c r="I37" s="23"/>
      <c r="J37" s="23"/>
      <c r="K37" s="23"/>
    </row>
    <row r="38" spans="1:11" ht="15.75" hidden="1" customHeight="1">
      <c r="A38" s="23"/>
      <c r="B38" s="23"/>
      <c r="C38" s="22"/>
      <c r="D38" s="22"/>
      <c r="E38" s="22"/>
      <c r="F38" s="22"/>
      <c r="G38" s="23"/>
      <c r="H38" s="23"/>
      <c r="I38" s="23"/>
      <c r="J38" s="23"/>
      <c r="K38" s="23"/>
    </row>
    <row r="39" spans="1:11" ht="15.75" hidden="1" customHeight="1">
      <c r="A39" s="23"/>
      <c r="B39" s="22"/>
      <c r="C39" s="22"/>
      <c r="D39" s="22"/>
      <c r="E39" s="22"/>
      <c r="F39" s="22"/>
      <c r="G39" s="23"/>
      <c r="H39" s="23"/>
      <c r="I39" s="23"/>
      <c r="J39" s="23"/>
      <c r="K39" s="23"/>
    </row>
    <row r="40" spans="1:11" ht="15.75" hidden="1" customHeight="1">
      <c r="A40" s="21"/>
      <c r="B40" s="22"/>
      <c r="C40" s="22"/>
      <c r="D40" s="22"/>
      <c r="E40" s="22"/>
      <c r="F40" s="22"/>
      <c r="G40" s="23"/>
      <c r="H40" s="23"/>
      <c r="I40" s="23"/>
      <c r="J40" s="23"/>
      <c r="K40" s="23"/>
    </row>
    <row r="41" spans="1:11" ht="15.75" hidden="1" customHeight="1">
      <c r="A41" s="21" t="s">
        <v>32</v>
      </c>
      <c r="B41" s="22"/>
      <c r="C41" s="22"/>
      <c r="D41" s="22"/>
      <c r="E41" s="22"/>
      <c r="F41" s="22"/>
      <c r="G41" s="23"/>
      <c r="H41" s="23"/>
      <c r="I41" s="23"/>
      <c r="J41" s="23"/>
      <c r="K41" s="23"/>
    </row>
    <row r="42" spans="1:11" ht="15.75" hidden="1" customHeight="1">
      <c r="A42" s="2" t="s">
        <v>4</v>
      </c>
      <c r="B42" s="2"/>
      <c r="C42" s="8"/>
      <c r="D42" s="8"/>
      <c r="E42" s="8"/>
      <c r="F42" s="8"/>
      <c r="G42" s="8"/>
      <c r="H42" s="8"/>
      <c r="I42" s="8"/>
      <c r="J42" s="8"/>
      <c r="K42" s="8"/>
    </row>
    <row r="43" spans="1:11" ht="15.75" hidden="1" customHeight="1">
      <c r="A43" s="2" t="s">
        <v>3</v>
      </c>
      <c r="B43" s="2" t="s">
        <v>3</v>
      </c>
      <c r="C43" s="8" t="s">
        <v>7</v>
      </c>
      <c r="D43" s="8" t="s">
        <v>7</v>
      </c>
      <c r="E43" s="8" t="s">
        <v>7</v>
      </c>
      <c r="F43" s="8" t="s">
        <v>7</v>
      </c>
      <c r="G43" s="8" t="s">
        <v>7</v>
      </c>
      <c r="H43" s="8" t="s">
        <v>7</v>
      </c>
      <c r="I43" s="8" t="s">
        <v>7</v>
      </c>
      <c r="J43" s="8" t="s">
        <v>7</v>
      </c>
      <c r="K43" s="8" t="s">
        <v>7</v>
      </c>
    </row>
    <row r="44" spans="1:11" ht="15.75" hidden="1" customHeight="1">
      <c r="A44" s="2" t="s">
        <v>5</v>
      </c>
      <c r="B44" s="2" t="s">
        <v>15</v>
      </c>
      <c r="C44" s="8" t="s">
        <v>8</v>
      </c>
      <c r="D44" s="8" t="s">
        <v>8</v>
      </c>
      <c r="E44" s="8" t="s">
        <v>8</v>
      </c>
      <c r="F44" s="8" t="s">
        <v>10</v>
      </c>
      <c r="G44" s="8" t="s">
        <v>8</v>
      </c>
      <c r="H44" s="8" t="s">
        <v>8</v>
      </c>
      <c r="I44" s="8" t="s">
        <v>8</v>
      </c>
      <c r="J44" s="8" t="s">
        <v>8</v>
      </c>
      <c r="K44" s="8" t="s">
        <v>8</v>
      </c>
    </row>
    <row r="45" spans="1:11" ht="15.75" hidden="1" customHeight="1">
      <c r="A45" s="3" t="s">
        <v>99</v>
      </c>
      <c r="B45" s="2" t="s">
        <v>96</v>
      </c>
      <c r="C45" s="9" t="s">
        <v>60</v>
      </c>
      <c r="D45" s="3" t="s">
        <v>29</v>
      </c>
      <c r="E45" s="3" t="s">
        <v>30</v>
      </c>
      <c r="F45" s="3" t="s">
        <v>28</v>
      </c>
      <c r="G45" s="8"/>
      <c r="H45" s="8"/>
      <c r="I45" s="8"/>
      <c r="J45" s="8"/>
      <c r="K45" s="8"/>
    </row>
    <row r="46" spans="1:11" ht="15.75" hidden="1" customHeight="1">
      <c r="A46" s="3" t="s">
        <v>100</v>
      </c>
      <c r="B46" s="2" t="s">
        <v>759</v>
      </c>
      <c r="C46" s="9" t="s">
        <v>60</v>
      </c>
      <c r="D46" s="3"/>
      <c r="E46" s="8"/>
      <c r="F46" s="3" t="s">
        <v>28</v>
      </c>
      <c r="G46" s="8"/>
      <c r="H46" s="8"/>
      <c r="I46" s="8"/>
      <c r="J46" s="8"/>
      <c r="K46" s="8"/>
    </row>
    <row r="47" spans="1:11" ht="15.75" hidden="1" customHeight="1">
      <c r="A47" s="3" t="s">
        <v>101</v>
      </c>
      <c r="B47" s="2" t="s">
        <v>97</v>
      </c>
      <c r="C47" s="9" t="s">
        <v>60</v>
      </c>
      <c r="D47" s="3" t="s">
        <v>29</v>
      </c>
      <c r="E47" s="3" t="s">
        <v>30</v>
      </c>
      <c r="F47" s="3" t="s">
        <v>28</v>
      </c>
      <c r="G47" s="8"/>
      <c r="H47" s="8"/>
      <c r="I47" s="9"/>
      <c r="J47" s="9"/>
      <c r="K47" s="9"/>
    </row>
    <row r="48" spans="1:11" ht="15.75" hidden="1" customHeight="1">
      <c r="A48" s="3" t="s">
        <v>102</v>
      </c>
      <c r="B48" s="2" t="s">
        <v>185</v>
      </c>
      <c r="C48" s="9" t="s">
        <v>60</v>
      </c>
      <c r="D48" s="3" t="s">
        <v>29</v>
      </c>
      <c r="E48" s="3" t="s">
        <v>30</v>
      </c>
      <c r="F48" s="3" t="s">
        <v>28</v>
      </c>
      <c r="G48" s="8"/>
      <c r="H48" s="8"/>
      <c r="I48" s="9"/>
      <c r="J48" s="9"/>
      <c r="K48" s="9"/>
    </row>
    <row r="49" spans="1:11" ht="15.75" hidden="1" customHeight="1">
      <c r="A49" s="3" t="s">
        <v>103</v>
      </c>
      <c r="B49" s="2" t="s">
        <v>190</v>
      </c>
      <c r="C49" s="9" t="s">
        <v>60</v>
      </c>
      <c r="D49" s="3" t="s">
        <v>29</v>
      </c>
      <c r="E49" s="8"/>
      <c r="F49" s="3" t="s">
        <v>28</v>
      </c>
      <c r="G49" s="8"/>
      <c r="H49" s="8"/>
      <c r="I49" s="8"/>
      <c r="J49" s="8"/>
      <c r="K49" s="8"/>
    </row>
    <row r="50" spans="1:11" ht="15.75" hidden="1" customHeight="1">
      <c r="A50" s="3" t="s">
        <v>104</v>
      </c>
      <c r="B50" s="2" t="s">
        <v>189</v>
      </c>
      <c r="C50" s="9" t="s">
        <v>60</v>
      </c>
      <c r="D50" s="3" t="s">
        <v>29</v>
      </c>
      <c r="E50" s="3" t="s">
        <v>30</v>
      </c>
      <c r="F50" s="3" t="s">
        <v>28</v>
      </c>
      <c r="G50" s="8"/>
      <c r="H50" s="8"/>
      <c r="I50" s="8"/>
      <c r="J50" s="8"/>
      <c r="K50" s="8"/>
    </row>
    <row r="51" spans="1:11" ht="15.75" hidden="1" customHeight="1">
      <c r="A51" s="3" t="s">
        <v>1202</v>
      </c>
      <c r="B51" s="2" t="s">
        <v>98</v>
      </c>
      <c r="C51" s="9" t="s">
        <v>60</v>
      </c>
      <c r="D51" s="3"/>
      <c r="E51" s="8"/>
      <c r="F51" s="3" t="s">
        <v>28</v>
      </c>
      <c r="G51" s="8"/>
      <c r="H51" s="8"/>
      <c r="I51" s="8"/>
      <c r="J51" s="8"/>
      <c r="K51" s="8"/>
    </row>
    <row r="52" spans="1:11" ht="15.75" hidden="1" customHeight="1">
      <c r="A52" s="3" t="s">
        <v>68</v>
      </c>
      <c r="B52" s="2" t="s">
        <v>65</v>
      </c>
      <c r="C52" s="9" t="s">
        <v>60</v>
      </c>
      <c r="D52" s="3"/>
      <c r="E52" s="8"/>
      <c r="F52" s="3" t="s">
        <v>28</v>
      </c>
      <c r="G52" s="8"/>
      <c r="H52" s="8"/>
      <c r="I52" s="8"/>
      <c r="J52" s="8"/>
      <c r="K52" s="8"/>
    </row>
    <row r="53" spans="1:11" ht="15" hidden="1">
      <c r="A53" s="3" t="s">
        <v>14</v>
      </c>
      <c r="B53" s="2" t="s">
        <v>63</v>
      </c>
      <c r="C53" s="9" t="s">
        <v>60</v>
      </c>
      <c r="D53" s="3" t="s">
        <v>29</v>
      </c>
      <c r="E53" s="3" t="s">
        <v>30</v>
      </c>
      <c r="F53" s="3" t="s">
        <v>28</v>
      </c>
      <c r="G53" s="8"/>
      <c r="H53" s="8"/>
      <c r="I53" s="9"/>
      <c r="J53" s="9"/>
      <c r="K53" s="9"/>
    </row>
    <row r="54" spans="1:11" ht="15.75" hidden="1" customHeight="1">
      <c r="A54" s="3" t="s">
        <v>454</v>
      </c>
      <c r="B54" s="2" t="s">
        <v>455</v>
      </c>
      <c r="C54" s="9" t="s">
        <v>60</v>
      </c>
      <c r="D54" s="3"/>
      <c r="E54" s="3"/>
      <c r="F54" s="3" t="s">
        <v>28</v>
      </c>
      <c r="G54" s="8"/>
      <c r="H54" s="8"/>
      <c r="I54" s="9"/>
      <c r="J54" s="9"/>
      <c r="K54" s="9"/>
    </row>
    <row r="55" spans="1:11" ht="15.75" hidden="1" customHeight="1">
      <c r="A55" s="3" t="s">
        <v>758</v>
      </c>
      <c r="B55" s="2" t="s">
        <v>757</v>
      </c>
      <c r="C55" s="9" t="s">
        <v>60</v>
      </c>
      <c r="D55" s="3"/>
      <c r="E55" s="8"/>
      <c r="F55" s="3" t="s">
        <v>28</v>
      </c>
      <c r="G55" s="8"/>
      <c r="H55" s="8"/>
      <c r="I55" s="8"/>
      <c r="J55" s="8"/>
      <c r="K55" s="8"/>
    </row>
    <row r="56" spans="1:11" ht="15.75" hidden="1" customHeight="1">
      <c r="A56" s="3" t="s">
        <v>453</v>
      </c>
      <c r="B56" s="2" t="s">
        <v>452</v>
      </c>
      <c r="C56" s="9" t="s">
        <v>60</v>
      </c>
      <c r="D56" s="2"/>
      <c r="E56" s="2"/>
      <c r="F56" s="3" t="s">
        <v>28</v>
      </c>
      <c r="G56" s="8"/>
      <c r="H56" s="8"/>
      <c r="I56" s="8"/>
      <c r="J56" s="8"/>
      <c r="K56" s="8"/>
    </row>
    <row r="57" spans="1:11" ht="15.75" hidden="1" customHeight="1">
      <c r="A57" s="3" t="s">
        <v>105</v>
      </c>
      <c r="B57" s="2" t="s">
        <v>456</v>
      </c>
      <c r="C57" s="9" t="s">
        <v>60</v>
      </c>
      <c r="D57" s="3" t="s">
        <v>29</v>
      </c>
      <c r="E57" s="3" t="s">
        <v>30</v>
      </c>
      <c r="F57" s="3" t="s">
        <v>28</v>
      </c>
      <c r="G57" s="9"/>
      <c r="H57" s="9"/>
      <c r="I57" s="8"/>
      <c r="J57" s="9"/>
      <c r="K57" s="8"/>
    </row>
    <row r="58" spans="1:11" ht="15.75" hidden="1" customHeight="1">
      <c r="A58" s="3" t="s">
        <v>1912</v>
      </c>
      <c r="B58" s="2" t="s">
        <v>1911</v>
      </c>
      <c r="C58" s="9" t="s">
        <v>60</v>
      </c>
      <c r="D58" s="3" t="s">
        <v>29</v>
      </c>
      <c r="E58" s="3" t="s">
        <v>30</v>
      </c>
      <c r="F58" s="3" t="s">
        <v>28</v>
      </c>
      <c r="G58" s="9"/>
      <c r="H58" s="9"/>
      <c r="I58" s="8"/>
      <c r="J58" s="9"/>
      <c r="K58" s="8"/>
    </row>
    <row r="59" spans="1:11" ht="15.75" hidden="1" customHeight="1">
      <c r="A59" s="3" t="s">
        <v>1127</v>
      </c>
      <c r="B59" s="500" t="s">
        <v>1123</v>
      </c>
      <c r="C59" s="9" t="s">
        <v>60</v>
      </c>
      <c r="D59" s="3"/>
      <c r="E59" s="3"/>
      <c r="F59" s="3" t="s">
        <v>28</v>
      </c>
      <c r="G59" s="9"/>
      <c r="H59" s="9"/>
      <c r="I59" s="8"/>
      <c r="J59" s="9"/>
      <c r="K59" s="8"/>
    </row>
    <row r="60" spans="1:11" ht="15.75" hidden="1" customHeight="1">
      <c r="A60" s="3" t="s">
        <v>1128</v>
      </c>
      <c r="B60" s="500" t="s">
        <v>1122</v>
      </c>
      <c r="C60" s="9" t="s">
        <v>60</v>
      </c>
      <c r="D60" s="3"/>
      <c r="E60" s="3"/>
      <c r="F60" s="3" t="s">
        <v>28</v>
      </c>
      <c r="G60" s="9"/>
      <c r="H60" s="9"/>
      <c r="I60" s="8"/>
      <c r="J60" s="9"/>
      <c r="K60" s="8"/>
    </row>
    <row r="61" spans="1:11" ht="15.75" hidden="1" customHeight="1">
      <c r="A61" s="3" t="s">
        <v>1129</v>
      </c>
      <c r="B61" s="500" t="s">
        <v>1124</v>
      </c>
      <c r="C61" s="9" t="s">
        <v>60</v>
      </c>
      <c r="D61" s="3"/>
      <c r="E61" s="3"/>
      <c r="F61" s="3" t="s">
        <v>28</v>
      </c>
      <c r="G61" s="9"/>
      <c r="H61" s="9"/>
      <c r="I61" s="8"/>
      <c r="J61" s="9"/>
      <c r="K61" s="8"/>
    </row>
    <row r="62" spans="1:11" ht="15.75" hidden="1" customHeight="1">
      <c r="A62" s="3" t="s">
        <v>1130</v>
      </c>
      <c r="B62" s="705" t="s">
        <v>1125</v>
      </c>
      <c r="C62" s="9" t="s">
        <v>60</v>
      </c>
      <c r="D62" s="3"/>
      <c r="E62" s="3"/>
      <c r="F62" s="3" t="s">
        <v>28</v>
      </c>
      <c r="G62" s="9"/>
      <c r="H62" s="9"/>
      <c r="I62" s="8"/>
      <c r="J62" s="9"/>
      <c r="K62" s="8"/>
    </row>
    <row r="63" spans="1:11" ht="15.75" hidden="1" customHeight="1">
      <c r="A63" s="3" t="s">
        <v>1131</v>
      </c>
      <c r="B63" s="500" t="s">
        <v>1126</v>
      </c>
      <c r="C63" s="9" t="s">
        <v>60</v>
      </c>
      <c r="D63" s="3"/>
      <c r="E63" s="3"/>
      <c r="F63" s="3" t="s">
        <v>28</v>
      </c>
      <c r="G63" s="9"/>
      <c r="H63" s="9"/>
      <c r="I63" s="8"/>
      <c r="J63" s="9"/>
      <c r="K63" s="8"/>
    </row>
    <row r="64" spans="1:11" ht="15.75" hidden="1" customHeight="1">
      <c r="A64" s="3" t="s">
        <v>1932</v>
      </c>
      <c r="B64" s="739" t="s">
        <v>2048</v>
      </c>
      <c r="C64" s="9" t="s">
        <v>60</v>
      </c>
      <c r="D64" s="3"/>
      <c r="E64" s="3"/>
      <c r="F64" s="3" t="s">
        <v>28</v>
      </c>
      <c r="G64" s="9"/>
      <c r="H64" s="9"/>
      <c r="I64" s="8"/>
      <c r="J64" s="9"/>
      <c r="K64" s="8"/>
    </row>
    <row r="65" spans="1:11" ht="15.75" hidden="1" customHeight="1">
      <c r="A65" s="7" t="s">
        <v>6</v>
      </c>
    </row>
    <row r="66" spans="1:11" ht="15.75" customHeight="1">
      <c r="A66" s="10" t="s">
        <v>25</v>
      </c>
      <c r="B66" s="11"/>
      <c r="C66" s="11"/>
      <c r="D66" s="11"/>
      <c r="E66" s="11"/>
      <c r="F66" s="11"/>
      <c r="G66" s="24"/>
      <c r="H66" s="24"/>
      <c r="I66" s="24"/>
      <c r="J66" s="24"/>
      <c r="K66" s="24"/>
    </row>
    <row r="67" spans="1:11" ht="15.75" customHeight="1">
      <c r="A67" s="10" t="s">
        <v>16</v>
      </c>
      <c r="B67" s="11" t="s">
        <v>61</v>
      </c>
      <c r="C67" s="11" t="s">
        <v>62</v>
      </c>
      <c r="D67" s="11"/>
      <c r="E67" s="11" t="s">
        <v>26</v>
      </c>
      <c r="F67" s="11" t="s">
        <v>27</v>
      </c>
      <c r="G67" s="11" t="s">
        <v>35</v>
      </c>
      <c r="H67" s="11" t="s">
        <v>47</v>
      </c>
      <c r="I67" s="11" t="s">
        <v>52</v>
      </c>
      <c r="J67" s="11" t="s">
        <v>53</v>
      </c>
      <c r="K67" s="11" t="s">
        <v>55</v>
      </c>
    </row>
    <row r="68" spans="1:11" ht="15.75" customHeight="1">
      <c r="A68" s="10" t="s">
        <v>0</v>
      </c>
      <c r="B68" s="11"/>
      <c r="C68" s="11"/>
      <c r="D68" s="11"/>
      <c r="E68" s="11"/>
      <c r="F68" s="11"/>
      <c r="G68" s="24"/>
      <c r="H68" s="24"/>
      <c r="I68" s="24"/>
      <c r="J68" s="24"/>
      <c r="K68" s="24"/>
    </row>
    <row r="78" spans="1:11" ht="15.75" customHeight="1">
      <c r="B78" s="7"/>
      <c r="C78" s="7"/>
      <c r="D78" s="7"/>
      <c r="E78" s="7"/>
      <c r="F78" s="7"/>
    </row>
    <row r="79" spans="1:11" ht="15.75" customHeight="1">
      <c r="B79" s="7"/>
      <c r="C79" s="7"/>
      <c r="D79" s="7"/>
      <c r="E79" s="7"/>
      <c r="F79" s="7"/>
    </row>
    <row r="80" spans="1:11" ht="15.75" customHeight="1">
      <c r="B80" s="7"/>
      <c r="C80" s="7"/>
      <c r="D80" s="7"/>
      <c r="E80" s="7"/>
      <c r="F80" s="7"/>
    </row>
    <row r="81" spans="2:6" ht="15.75" customHeight="1">
      <c r="B81" s="7"/>
      <c r="C81" s="7"/>
      <c r="D81" s="7"/>
      <c r="E81" s="7"/>
      <c r="F81" s="7"/>
    </row>
    <row r="82" spans="2:6" ht="15.75" customHeight="1">
      <c r="B82" s="7"/>
      <c r="C82" s="7"/>
      <c r="D82" s="7"/>
      <c r="E82" s="7"/>
      <c r="F82" s="7"/>
    </row>
  </sheetData>
  <mergeCells count="8">
    <mergeCell ref="G1:H1"/>
    <mergeCell ref="I1:J1"/>
    <mergeCell ref="A1:A2"/>
    <mergeCell ref="B1:B2"/>
    <mergeCell ref="C1:C2"/>
    <mergeCell ref="D1:D2"/>
    <mergeCell ref="E1:E2"/>
    <mergeCell ref="F1:F2"/>
  </mergeCells>
  <dataValidations count="5">
    <dataValidation operator="greaterThanOrEqual" allowBlank="1" showErrorMessage="1" errorTitle="Invalid Data Type" error="Please enter the value which is greather than 0" sqref="F1 F66:F1048576 F3:F64" xr:uid="{00000000-0002-0000-0200-000000000000}"/>
    <dataValidation type="list" allowBlank="1" showInputMessage="1" showErrorMessage="1" sqref="G66:G1048576 G2:G64" xr:uid="{00000000-0002-0000-0200-000002000000}">
      <formula1>$G$3:$G$5</formula1>
    </dataValidation>
    <dataValidation type="list" allowBlank="1" showInputMessage="1" showErrorMessage="1" sqref="I66:I1048576 I1:I64" xr:uid="{00000000-0002-0000-0200-000003000000}">
      <formula1>$I$3:$I$6</formula1>
    </dataValidation>
    <dataValidation type="list" allowBlank="1" showInputMessage="1" showErrorMessage="1" sqref="H66:H1048576 H1:H64" xr:uid="{00000000-0002-0000-0200-000004000000}">
      <formula1>processCategory</formula1>
    </dataValidation>
    <dataValidation type="list" allowBlank="1" showInputMessage="1" showErrorMessage="1" sqref="B1:B1048576" xr:uid="{0757A79C-6043-4620-9809-E8933C128301}">
      <formula1>$B$45:$B$64</formula1>
    </dataValidation>
  </dataValidations>
  <hyperlinks>
    <hyperlink ref="E45" r:id="rId1" location="includesConfigItem=http://www.inmindcomputing.com/application/products/products-schema.owl#partPartName//" xr:uid="{00000000-0004-0000-0200-000000000000}"/>
    <hyperlink ref="D45" r:id="rId2" location="includesConfigItem=http://www.inmindcomputing.com/application/products/products-schema.owl#partPartNumber//" xr:uid="{00000000-0004-0000-0200-000001000000}"/>
    <hyperlink ref="A45" r:id="rId3" location="EMCSAssembly//" xr:uid="{00000000-0004-0000-0200-000002000000}"/>
    <hyperlink ref="A47" r:id="rId4" location="EMCSPlasticMolding//" xr:uid="{00000000-0004-0000-0200-000003000000}"/>
    <hyperlink ref="A58" r:id="rId5" location="EMCSSubcon//" xr:uid="{00000000-0004-0000-0200-000004000000}"/>
    <hyperlink ref="C45" r:id="rId6" location="businessTypeShortText//" display="http://www.inmindcomputing.com/platform/platform-schema.owl#businessTypeShortText//" xr:uid="{00000000-0004-0000-0200-000005000000}"/>
    <hyperlink ref="C47" r:id="rId7" location="businessTypeShortText//" display="http://www.inmindcomputing.com/platform/platform-schema.owl#businessTypeShortText//" xr:uid="{00000000-0004-0000-0200-000006000000}"/>
    <hyperlink ref="F45" r:id="rId8" location="includesItemHeaderPriceItem=http://www.inmindcomputing.com/application/application-schema.owl#itemHeaderQuantity//" xr:uid="{00000000-0004-0000-0200-000007000000}"/>
    <hyperlink ref="D58" r:id="rId9" location="includesConfigItem=http://www.inmindcomputing.com/application/products/products-schema.owl#partPartNumber//" xr:uid="{00000000-0004-0000-0200-00000E000000}"/>
    <hyperlink ref="A48" r:id="rId10" location="EMCSMetalPart//" xr:uid="{00000000-0004-0000-0200-000010000000}"/>
    <hyperlink ref="C48" r:id="rId11" location="businessTypeShortText//" display="http://www.inmindcomputing.com/platform/platform-schema.owl#businessTypeShortText//" xr:uid="{00000000-0004-0000-0200-000011000000}"/>
    <hyperlink ref="A46" r:id="rId12" location="EMCSAssemblyProcess//" xr:uid="{00000000-0004-0000-0200-000015000000}"/>
    <hyperlink ref="A49" r:id="rId13" location="PlatingProcess//" xr:uid="{00000000-0004-0000-0200-000016000000}"/>
    <hyperlink ref="C49" r:id="rId14" location="businessTypeShortText//" display="http://www.inmindcomputing.com/platform/platform-schema.owl#businessTypeShortText//" xr:uid="{00000000-0004-0000-0200-000017000000}"/>
    <hyperlink ref="D49" r:id="rId15" location="includesConfigItem=http://www.inmindcomputing.com/application/products/products-schema.owl#partPartNumber//" xr:uid="{00000000-0004-0000-0200-000018000000}"/>
    <hyperlink ref="A50" r:id="rId16" location="PlatingArea//" xr:uid="{00000000-0004-0000-0200-000019000000}"/>
    <hyperlink ref="C50" r:id="rId17" location="businessTypeShortText//" display="http://www.inmindcomputing.com/platform/platform-schema.owl#businessTypeShortText//" xr:uid="{00000000-0004-0000-0200-00001A000000}"/>
    <hyperlink ref="E50" r:id="rId18" location="includesConfigItem=http://www.inmindcomputing.com/application/products/products-schema.owl#partPartName//" xr:uid="{00000000-0004-0000-0200-00001B000000}"/>
    <hyperlink ref="A51" r:id="rId19" location="EMCSSkivingProcess//" xr:uid="{00000000-0004-0000-0200-00001C000000}"/>
    <hyperlink ref="C52" r:id="rId20" location="businessTypeShortText//" display="http://www.inmindcomputing.com/platform/platform-schema.owl#businessTypeShortText//" xr:uid="{00000000-0004-0000-0200-00001D000000}"/>
    <hyperlink ref="A52" r:id="rId21" location="Packaging//" xr:uid="{00000000-0004-0000-0200-00001E000000}"/>
    <hyperlink ref="A53" r:id="rId22" location="PurchasedPartSubMaterial//" xr:uid="{00000000-0004-0000-0200-00001F000000}"/>
    <hyperlink ref="C53" r:id="rId23" location="businessTypeShortText//" display="http://www.inmindcomputing.com/platform/platform-schema.owl#businessTypeShortText//" xr:uid="{00000000-0004-0000-0200-000020000000}"/>
    <hyperlink ref="C54" r:id="rId24" location="businessTypeShortText//" display="http://www.inmindcomputing.com/platform/platform-schema.owl#businessTypeShortText//" xr:uid="{00000000-0004-0000-0200-000024000000}"/>
    <hyperlink ref="A54" r:id="rId25" location="EMCSFinishing//" xr:uid="{00000000-0004-0000-0200-000025000000}"/>
    <hyperlink ref="A56" r:id="rId26" location="EMCSStampingProcess//" xr:uid="{00000000-0004-0000-0200-000028000000}"/>
    <hyperlink ref="C56" r:id="rId27" location="businessTypeShortText//" display="http://www.inmindcomputing.com/platform/platform-schema.owl#businessTypeShortText//" xr:uid="{00000000-0004-0000-0200-000029000000}"/>
    <hyperlink ref="C46" r:id="rId28" location="businessTypeShortText//" display="http://www.inmindcomputing.com/platform/platform-schema.owl#businessTypeShortText//" xr:uid="{00000000-0004-0000-0200-00002A000000}"/>
    <hyperlink ref="C51" r:id="rId29" location="businessTypeShortText//" display="http://www.inmindcomputing.com/platform/platform-schema.owl#businessTypeShortText//" xr:uid="{00000000-0004-0000-0200-00002B000000}"/>
    <hyperlink ref="A57" r:id="rId30" location="EMCSInspection//" xr:uid="{00000000-0004-0000-0200-00002C000000}"/>
    <hyperlink ref="C57" r:id="rId31" location="businessTypeShortText//" display="http://www.inmindcomputing.com/platform/platform-schema.owl#businessTypeShortText//" xr:uid="{00000000-0004-0000-0200-00002F000000}"/>
    <hyperlink ref="D57" r:id="rId32" location="includesConfigItem=http://www.inmindcomputing.com/application/products/products-schema.owl#partPartNumber//" xr:uid="{00000000-0004-0000-0200-000030000000}"/>
    <hyperlink ref="C55" r:id="rId33" location="businessTypeShortText//" display="http://www.inmindcomputing.com/platform/platform-schema.owl#businessTypeShortText//" xr:uid="{E606C09F-38E2-4298-BC0E-E6996DC9015D}"/>
    <hyperlink ref="A55" r:id="rId34" location="EMCSSubProcess//" xr:uid="{9AB31CC3-EAEE-4A09-9D37-E424D4B6C532}"/>
    <hyperlink ref="C58" r:id="rId35" location="businessTypeShortText//" display="http://www.inmindcomputing.com/platform/platform-schema.owl#businessTypeShortText//" xr:uid="{CAEDEE8E-A914-431A-B23E-0DA5EF68E961}"/>
    <hyperlink ref="C60:C63" r:id="rId36" location="businessTypeShortText//" display="http://www.inmindcomputing.com/platform/platform-schema.owl#businessTypeShortText//" xr:uid="{2AF3713C-289B-4E03-B116-651B8A51485C}"/>
    <hyperlink ref="C59" r:id="rId37" location="businessTypeShortText//" display="http://www.inmindcomputing.com/platform/platform-schema.owl#businessTypeShortText//" xr:uid="{35F9D011-1205-44C7-B5FD-BC965AAAE9E2}"/>
    <hyperlink ref="A59" r:id="rId38" location="EMCSPottingMaterial//" xr:uid="{41CE95D7-E2F9-4D15-8097-3A87C928C4B9}"/>
    <hyperlink ref="A60" r:id="rId39" location="EMCSPurchaseItem//" xr:uid="{5B541162-C81D-4912-BAA2-94D185807AF8}"/>
    <hyperlink ref="A61" r:id="rId40" location="EMCSAutomation//" xr:uid="{7E2BE7EE-99A3-49A5-8E9A-6F7834A0C929}"/>
    <hyperlink ref="A62" r:id="rId41" location="EMCSElectricalAutomationPart//" xr:uid="{09FE7076-D3E0-4544-B7F2-37D00FF84A57}"/>
    <hyperlink ref="A63" r:id="rId42" location="EMCSMechanicalAutomationPart//" xr:uid="{683EFDB2-4363-4FCE-BE15-239B64CA4A2D}"/>
    <hyperlink ref="C64" r:id="rId43" location="businessTypeShortText//" display="http://www.inmindcomputing.com/platform/platform-schema.owl#businessTypeShortText//" xr:uid="{A8A94F25-DD59-4DC1-8F75-3C8B4E6728E8}"/>
    <hyperlink ref="A64" r:id="rId44" location="EMCSSubAssembly//" xr:uid="{9AC12E5A-C111-43FC-9B9B-6575B6D80AEF}"/>
  </hyperlinks>
  <pageMargins left="0.7" right="0.7" top="0.75" bottom="0.75" header="0.3" footer="0.3"/>
  <pageSetup paperSize="9" orientation="portrait" horizontalDpi="300" verticalDpi="300" r:id="rId4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4"/>
  <sheetViews>
    <sheetView workbookViewId="0"/>
  </sheetViews>
  <sheetFormatPr defaultRowHeight="15"/>
  <cols>
    <col min="1" max="1" width="32.5703125" style="58" customWidth="1"/>
    <col min="2" max="2" width="17.85546875" style="58" customWidth="1"/>
    <col min="3" max="3" width="3.5703125" style="58" customWidth="1"/>
    <col min="4" max="4" width="32.5703125" style="73" customWidth="1"/>
    <col min="5" max="5" width="17.85546875" style="73" customWidth="1"/>
    <col min="6" max="256" width="9.140625" style="55"/>
    <col min="257" max="257" width="32.5703125" style="55" customWidth="1"/>
    <col min="258" max="258" width="17.85546875" style="55" customWidth="1"/>
    <col min="259" max="259" width="3.5703125" style="55" customWidth="1"/>
    <col min="260" max="260" width="32.5703125" style="55" customWidth="1"/>
    <col min="261" max="261" width="17.85546875" style="55" customWidth="1"/>
    <col min="262" max="512" width="9.140625" style="55"/>
    <col min="513" max="513" width="32.5703125" style="55" customWidth="1"/>
    <col min="514" max="514" width="17.85546875" style="55" customWidth="1"/>
    <col min="515" max="515" width="3.5703125" style="55" customWidth="1"/>
    <col min="516" max="516" width="32.5703125" style="55" customWidth="1"/>
    <col min="517" max="517" width="17.85546875" style="55" customWidth="1"/>
    <col min="518" max="768" width="9.140625" style="55"/>
    <col min="769" max="769" width="32.5703125" style="55" customWidth="1"/>
    <col min="770" max="770" width="17.85546875" style="55" customWidth="1"/>
    <col min="771" max="771" width="3.5703125" style="55" customWidth="1"/>
    <col min="772" max="772" width="32.5703125" style="55" customWidth="1"/>
    <col min="773" max="773" width="17.85546875" style="55" customWidth="1"/>
    <col min="774" max="1024" width="9.140625" style="55"/>
    <col min="1025" max="1025" width="32.5703125" style="55" customWidth="1"/>
    <col min="1026" max="1026" width="17.85546875" style="55" customWidth="1"/>
    <col min="1027" max="1027" width="3.5703125" style="55" customWidth="1"/>
    <col min="1028" max="1028" width="32.5703125" style="55" customWidth="1"/>
    <col min="1029" max="1029" width="17.85546875" style="55" customWidth="1"/>
    <col min="1030" max="1280" width="9.140625" style="55"/>
    <col min="1281" max="1281" width="32.5703125" style="55" customWidth="1"/>
    <col min="1282" max="1282" width="17.85546875" style="55" customWidth="1"/>
    <col min="1283" max="1283" width="3.5703125" style="55" customWidth="1"/>
    <col min="1284" max="1284" width="32.5703125" style="55" customWidth="1"/>
    <col min="1285" max="1285" width="17.85546875" style="55" customWidth="1"/>
    <col min="1286" max="1536" width="9.140625" style="55"/>
    <col min="1537" max="1537" width="32.5703125" style="55" customWidth="1"/>
    <col min="1538" max="1538" width="17.85546875" style="55" customWidth="1"/>
    <col min="1539" max="1539" width="3.5703125" style="55" customWidth="1"/>
    <col min="1540" max="1540" width="32.5703125" style="55" customWidth="1"/>
    <col min="1541" max="1541" width="17.85546875" style="55" customWidth="1"/>
    <col min="1542" max="1792" width="9.140625" style="55"/>
    <col min="1793" max="1793" width="32.5703125" style="55" customWidth="1"/>
    <col min="1794" max="1794" width="17.85546875" style="55" customWidth="1"/>
    <col min="1795" max="1795" width="3.5703125" style="55" customWidth="1"/>
    <col min="1796" max="1796" width="32.5703125" style="55" customWidth="1"/>
    <col min="1797" max="1797" width="17.85546875" style="55" customWidth="1"/>
    <col min="1798" max="2048" width="9.140625" style="55"/>
    <col min="2049" max="2049" width="32.5703125" style="55" customWidth="1"/>
    <col min="2050" max="2050" width="17.85546875" style="55" customWidth="1"/>
    <col min="2051" max="2051" width="3.5703125" style="55" customWidth="1"/>
    <col min="2052" max="2052" width="32.5703125" style="55" customWidth="1"/>
    <col min="2053" max="2053" width="17.85546875" style="55" customWidth="1"/>
    <col min="2054" max="2304" width="9.140625" style="55"/>
    <col min="2305" max="2305" width="32.5703125" style="55" customWidth="1"/>
    <col min="2306" max="2306" width="17.85546875" style="55" customWidth="1"/>
    <col min="2307" max="2307" width="3.5703125" style="55" customWidth="1"/>
    <col min="2308" max="2308" width="32.5703125" style="55" customWidth="1"/>
    <col min="2309" max="2309" width="17.85546875" style="55" customWidth="1"/>
    <col min="2310" max="2560" width="9.140625" style="55"/>
    <col min="2561" max="2561" width="32.5703125" style="55" customWidth="1"/>
    <col min="2562" max="2562" width="17.85546875" style="55" customWidth="1"/>
    <col min="2563" max="2563" width="3.5703125" style="55" customWidth="1"/>
    <col min="2564" max="2564" width="32.5703125" style="55" customWidth="1"/>
    <col min="2565" max="2565" width="17.85546875" style="55" customWidth="1"/>
    <col min="2566" max="2816" width="9.140625" style="55"/>
    <col min="2817" max="2817" width="32.5703125" style="55" customWidth="1"/>
    <col min="2818" max="2818" width="17.85546875" style="55" customWidth="1"/>
    <col min="2819" max="2819" width="3.5703125" style="55" customWidth="1"/>
    <col min="2820" max="2820" width="32.5703125" style="55" customWidth="1"/>
    <col min="2821" max="2821" width="17.85546875" style="55" customWidth="1"/>
    <col min="2822" max="3072" width="9.140625" style="55"/>
    <col min="3073" max="3073" width="32.5703125" style="55" customWidth="1"/>
    <col min="3074" max="3074" width="17.85546875" style="55" customWidth="1"/>
    <col min="3075" max="3075" width="3.5703125" style="55" customWidth="1"/>
    <col min="3076" max="3076" width="32.5703125" style="55" customWidth="1"/>
    <col min="3077" max="3077" width="17.85546875" style="55" customWidth="1"/>
    <col min="3078" max="3328" width="9.140625" style="55"/>
    <col min="3329" max="3329" width="32.5703125" style="55" customWidth="1"/>
    <col min="3330" max="3330" width="17.85546875" style="55" customWidth="1"/>
    <col min="3331" max="3331" width="3.5703125" style="55" customWidth="1"/>
    <col min="3332" max="3332" width="32.5703125" style="55" customWidth="1"/>
    <col min="3333" max="3333" width="17.85546875" style="55" customWidth="1"/>
    <col min="3334" max="3584" width="9.140625" style="55"/>
    <col min="3585" max="3585" width="32.5703125" style="55" customWidth="1"/>
    <col min="3586" max="3586" width="17.85546875" style="55" customWidth="1"/>
    <col min="3587" max="3587" width="3.5703125" style="55" customWidth="1"/>
    <col min="3588" max="3588" width="32.5703125" style="55" customWidth="1"/>
    <col min="3589" max="3589" width="17.85546875" style="55" customWidth="1"/>
    <col min="3590" max="3840" width="9.140625" style="55"/>
    <col min="3841" max="3841" width="32.5703125" style="55" customWidth="1"/>
    <col min="3842" max="3842" width="17.85546875" style="55" customWidth="1"/>
    <col min="3843" max="3843" width="3.5703125" style="55" customWidth="1"/>
    <col min="3844" max="3844" width="32.5703125" style="55" customWidth="1"/>
    <col min="3845" max="3845" width="17.85546875" style="55" customWidth="1"/>
    <col min="3846" max="4096" width="9.140625" style="55"/>
    <col min="4097" max="4097" width="32.5703125" style="55" customWidth="1"/>
    <col min="4098" max="4098" width="17.85546875" style="55" customWidth="1"/>
    <col min="4099" max="4099" width="3.5703125" style="55" customWidth="1"/>
    <col min="4100" max="4100" width="32.5703125" style="55" customWidth="1"/>
    <col min="4101" max="4101" width="17.85546875" style="55" customWidth="1"/>
    <col min="4102" max="4352" width="9.140625" style="55"/>
    <col min="4353" max="4353" width="32.5703125" style="55" customWidth="1"/>
    <col min="4354" max="4354" width="17.85546875" style="55" customWidth="1"/>
    <col min="4355" max="4355" width="3.5703125" style="55" customWidth="1"/>
    <col min="4356" max="4356" width="32.5703125" style="55" customWidth="1"/>
    <col min="4357" max="4357" width="17.85546875" style="55" customWidth="1"/>
    <col min="4358" max="4608" width="9.140625" style="55"/>
    <col min="4609" max="4609" width="32.5703125" style="55" customWidth="1"/>
    <col min="4610" max="4610" width="17.85546875" style="55" customWidth="1"/>
    <col min="4611" max="4611" width="3.5703125" style="55" customWidth="1"/>
    <col min="4612" max="4612" width="32.5703125" style="55" customWidth="1"/>
    <col min="4613" max="4613" width="17.85546875" style="55" customWidth="1"/>
    <col min="4614" max="4864" width="9.140625" style="55"/>
    <col min="4865" max="4865" width="32.5703125" style="55" customWidth="1"/>
    <col min="4866" max="4866" width="17.85546875" style="55" customWidth="1"/>
    <col min="4867" max="4867" width="3.5703125" style="55" customWidth="1"/>
    <col min="4868" max="4868" width="32.5703125" style="55" customWidth="1"/>
    <col min="4869" max="4869" width="17.85546875" style="55" customWidth="1"/>
    <col min="4870" max="5120" width="9.140625" style="55"/>
    <col min="5121" max="5121" width="32.5703125" style="55" customWidth="1"/>
    <col min="5122" max="5122" width="17.85546875" style="55" customWidth="1"/>
    <col min="5123" max="5123" width="3.5703125" style="55" customWidth="1"/>
    <col min="5124" max="5124" width="32.5703125" style="55" customWidth="1"/>
    <col min="5125" max="5125" width="17.85546875" style="55" customWidth="1"/>
    <col min="5126" max="5376" width="9.140625" style="55"/>
    <col min="5377" max="5377" width="32.5703125" style="55" customWidth="1"/>
    <col min="5378" max="5378" width="17.85546875" style="55" customWidth="1"/>
    <col min="5379" max="5379" width="3.5703125" style="55" customWidth="1"/>
    <col min="5380" max="5380" width="32.5703125" style="55" customWidth="1"/>
    <col min="5381" max="5381" width="17.85546875" style="55" customWidth="1"/>
    <col min="5382" max="5632" width="9.140625" style="55"/>
    <col min="5633" max="5633" width="32.5703125" style="55" customWidth="1"/>
    <col min="5634" max="5634" width="17.85546875" style="55" customWidth="1"/>
    <col min="5635" max="5635" width="3.5703125" style="55" customWidth="1"/>
    <col min="5636" max="5636" width="32.5703125" style="55" customWidth="1"/>
    <col min="5637" max="5637" width="17.85546875" style="55" customWidth="1"/>
    <col min="5638" max="5888" width="9.140625" style="55"/>
    <col min="5889" max="5889" width="32.5703125" style="55" customWidth="1"/>
    <col min="5890" max="5890" width="17.85546875" style="55" customWidth="1"/>
    <col min="5891" max="5891" width="3.5703125" style="55" customWidth="1"/>
    <col min="5892" max="5892" width="32.5703125" style="55" customWidth="1"/>
    <col min="5893" max="5893" width="17.85546875" style="55" customWidth="1"/>
    <col min="5894" max="6144" width="9.140625" style="55"/>
    <col min="6145" max="6145" width="32.5703125" style="55" customWidth="1"/>
    <col min="6146" max="6146" width="17.85546875" style="55" customWidth="1"/>
    <col min="6147" max="6147" width="3.5703125" style="55" customWidth="1"/>
    <col min="6148" max="6148" width="32.5703125" style="55" customWidth="1"/>
    <col min="6149" max="6149" width="17.85546875" style="55" customWidth="1"/>
    <col min="6150" max="6400" width="9.140625" style="55"/>
    <col min="6401" max="6401" width="32.5703125" style="55" customWidth="1"/>
    <col min="6402" max="6402" width="17.85546875" style="55" customWidth="1"/>
    <col min="6403" max="6403" width="3.5703125" style="55" customWidth="1"/>
    <col min="6404" max="6404" width="32.5703125" style="55" customWidth="1"/>
    <col min="6405" max="6405" width="17.85546875" style="55" customWidth="1"/>
    <col min="6406" max="6656" width="9.140625" style="55"/>
    <col min="6657" max="6657" width="32.5703125" style="55" customWidth="1"/>
    <col min="6658" max="6658" width="17.85546875" style="55" customWidth="1"/>
    <col min="6659" max="6659" width="3.5703125" style="55" customWidth="1"/>
    <col min="6660" max="6660" width="32.5703125" style="55" customWidth="1"/>
    <col min="6661" max="6661" width="17.85546875" style="55" customWidth="1"/>
    <col min="6662" max="6912" width="9.140625" style="55"/>
    <col min="6913" max="6913" width="32.5703125" style="55" customWidth="1"/>
    <col min="6914" max="6914" width="17.85546875" style="55" customWidth="1"/>
    <col min="6915" max="6915" width="3.5703125" style="55" customWidth="1"/>
    <col min="6916" max="6916" width="32.5703125" style="55" customWidth="1"/>
    <col min="6917" max="6917" width="17.85546875" style="55" customWidth="1"/>
    <col min="6918" max="7168" width="9.140625" style="55"/>
    <col min="7169" max="7169" width="32.5703125" style="55" customWidth="1"/>
    <col min="7170" max="7170" width="17.85546875" style="55" customWidth="1"/>
    <col min="7171" max="7171" width="3.5703125" style="55" customWidth="1"/>
    <col min="7172" max="7172" width="32.5703125" style="55" customWidth="1"/>
    <col min="7173" max="7173" width="17.85546875" style="55" customWidth="1"/>
    <col min="7174" max="7424" width="9.140625" style="55"/>
    <col min="7425" max="7425" width="32.5703125" style="55" customWidth="1"/>
    <col min="7426" max="7426" width="17.85546875" style="55" customWidth="1"/>
    <col min="7427" max="7427" width="3.5703125" style="55" customWidth="1"/>
    <col min="7428" max="7428" width="32.5703125" style="55" customWidth="1"/>
    <col min="7429" max="7429" width="17.85546875" style="55" customWidth="1"/>
    <col min="7430" max="7680" width="9.140625" style="55"/>
    <col min="7681" max="7681" width="32.5703125" style="55" customWidth="1"/>
    <col min="7682" max="7682" width="17.85546875" style="55" customWidth="1"/>
    <col min="7683" max="7683" width="3.5703125" style="55" customWidth="1"/>
    <col min="7684" max="7684" width="32.5703125" style="55" customWidth="1"/>
    <col min="7685" max="7685" width="17.85546875" style="55" customWidth="1"/>
    <col min="7686" max="7936" width="9.140625" style="55"/>
    <col min="7937" max="7937" width="32.5703125" style="55" customWidth="1"/>
    <col min="7938" max="7938" width="17.85546875" style="55" customWidth="1"/>
    <col min="7939" max="7939" width="3.5703125" style="55" customWidth="1"/>
    <col min="7940" max="7940" width="32.5703125" style="55" customWidth="1"/>
    <col min="7941" max="7941" width="17.85546875" style="55" customWidth="1"/>
    <col min="7942" max="8192" width="9.140625" style="55"/>
    <col min="8193" max="8193" width="32.5703125" style="55" customWidth="1"/>
    <col min="8194" max="8194" width="17.85546875" style="55" customWidth="1"/>
    <col min="8195" max="8195" width="3.5703125" style="55" customWidth="1"/>
    <col min="8196" max="8196" width="32.5703125" style="55" customWidth="1"/>
    <col min="8197" max="8197" width="17.85546875" style="55" customWidth="1"/>
    <col min="8198" max="8448" width="9.140625" style="55"/>
    <col min="8449" max="8449" width="32.5703125" style="55" customWidth="1"/>
    <col min="8450" max="8450" width="17.85546875" style="55" customWidth="1"/>
    <col min="8451" max="8451" width="3.5703125" style="55" customWidth="1"/>
    <col min="8452" max="8452" width="32.5703125" style="55" customWidth="1"/>
    <col min="8453" max="8453" width="17.85546875" style="55" customWidth="1"/>
    <col min="8454" max="8704" width="9.140625" style="55"/>
    <col min="8705" max="8705" width="32.5703125" style="55" customWidth="1"/>
    <col min="8706" max="8706" width="17.85546875" style="55" customWidth="1"/>
    <col min="8707" max="8707" width="3.5703125" style="55" customWidth="1"/>
    <col min="8708" max="8708" width="32.5703125" style="55" customWidth="1"/>
    <col min="8709" max="8709" width="17.85546875" style="55" customWidth="1"/>
    <col min="8710" max="8960" width="9.140625" style="55"/>
    <col min="8961" max="8961" width="32.5703125" style="55" customWidth="1"/>
    <col min="8962" max="8962" width="17.85546875" style="55" customWidth="1"/>
    <col min="8963" max="8963" width="3.5703125" style="55" customWidth="1"/>
    <col min="8964" max="8964" width="32.5703125" style="55" customWidth="1"/>
    <col min="8965" max="8965" width="17.85546875" style="55" customWidth="1"/>
    <col min="8966" max="9216" width="9.140625" style="55"/>
    <col min="9217" max="9217" width="32.5703125" style="55" customWidth="1"/>
    <col min="9218" max="9218" width="17.85546875" style="55" customWidth="1"/>
    <col min="9219" max="9219" width="3.5703125" style="55" customWidth="1"/>
    <col min="9220" max="9220" width="32.5703125" style="55" customWidth="1"/>
    <col min="9221" max="9221" width="17.85546875" style="55" customWidth="1"/>
    <col min="9222" max="9472" width="9.140625" style="55"/>
    <col min="9473" max="9473" width="32.5703125" style="55" customWidth="1"/>
    <col min="9474" max="9474" width="17.85546875" style="55" customWidth="1"/>
    <col min="9475" max="9475" width="3.5703125" style="55" customWidth="1"/>
    <col min="9476" max="9476" width="32.5703125" style="55" customWidth="1"/>
    <col min="9477" max="9477" width="17.85546875" style="55" customWidth="1"/>
    <col min="9478" max="9728" width="9.140625" style="55"/>
    <col min="9729" max="9729" width="32.5703125" style="55" customWidth="1"/>
    <col min="9730" max="9730" width="17.85546875" style="55" customWidth="1"/>
    <col min="9731" max="9731" width="3.5703125" style="55" customWidth="1"/>
    <col min="9732" max="9732" width="32.5703125" style="55" customWidth="1"/>
    <col min="9733" max="9733" width="17.85546875" style="55" customWidth="1"/>
    <col min="9734" max="9984" width="9.140625" style="55"/>
    <col min="9985" max="9985" width="32.5703125" style="55" customWidth="1"/>
    <col min="9986" max="9986" width="17.85546875" style="55" customWidth="1"/>
    <col min="9987" max="9987" width="3.5703125" style="55" customWidth="1"/>
    <col min="9988" max="9988" width="32.5703125" style="55" customWidth="1"/>
    <col min="9989" max="9989" width="17.85546875" style="55" customWidth="1"/>
    <col min="9990" max="10240" width="9.140625" style="55"/>
    <col min="10241" max="10241" width="32.5703125" style="55" customWidth="1"/>
    <col min="10242" max="10242" width="17.85546875" style="55" customWidth="1"/>
    <col min="10243" max="10243" width="3.5703125" style="55" customWidth="1"/>
    <col min="10244" max="10244" width="32.5703125" style="55" customWidth="1"/>
    <col min="10245" max="10245" width="17.85546875" style="55" customWidth="1"/>
    <col min="10246" max="10496" width="9.140625" style="55"/>
    <col min="10497" max="10497" width="32.5703125" style="55" customWidth="1"/>
    <col min="10498" max="10498" width="17.85546875" style="55" customWidth="1"/>
    <col min="10499" max="10499" width="3.5703125" style="55" customWidth="1"/>
    <col min="10500" max="10500" width="32.5703125" style="55" customWidth="1"/>
    <col min="10501" max="10501" width="17.85546875" style="55" customWidth="1"/>
    <col min="10502" max="10752" width="9.140625" style="55"/>
    <col min="10753" max="10753" width="32.5703125" style="55" customWidth="1"/>
    <col min="10754" max="10754" width="17.85546875" style="55" customWidth="1"/>
    <col min="10755" max="10755" width="3.5703125" style="55" customWidth="1"/>
    <col min="10756" max="10756" width="32.5703125" style="55" customWidth="1"/>
    <col min="10757" max="10757" width="17.85546875" style="55" customWidth="1"/>
    <col min="10758" max="11008" width="9.140625" style="55"/>
    <col min="11009" max="11009" width="32.5703125" style="55" customWidth="1"/>
    <col min="11010" max="11010" width="17.85546875" style="55" customWidth="1"/>
    <col min="11011" max="11011" width="3.5703125" style="55" customWidth="1"/>
    <col min="11012" max="11012" width="32.5703125" style="55" customWidth="1"/>
    <col min="11013" max="11013" width="17.85546875" style="55" customWidth="1"/>
    <col min="11014" max="11264" width="9.140625" style="55"/>
    <col min="11265" max="11265" width="32.5703125" style="55" customWidth="1"/>
    <col min="11266" max="11266" width="17.85546875" style="55" customWidth="1"/>
    <col min="11267" max="11267" width="3.5703125" style="55" customWidth="1"/>
    <col min="11268" max="11268" width="32.5703125" style="55" customWidth="1"/>
    <col min="11269" max="11269" width="17.85546875" style="55" customWidth="1"/>
    <col min="11270" max="11520" width="9.140625" style="55"/>
    <col min="11521" max="11521" width="32.5703125" style="55" customWidth="1"/>
    <col min="11522" max="11522" width="17.85546875" style="55" customWidth="1"/>
    <col min="11523" max="11523" width="3.5703125" style="55" customWidth="1"/>
    <col min="11524" max="11524" width="32.5703125" style="55" customWidth="1"/>
    <col min="11525" max="11525" width="17.85546875" style="55" customWidth="1"/>
    <col min="11526" max="11776" width="9.140625" style="55"/>
    <col min="11777" max="11777" width="32.5703125" style="55" customWidth="1"/>
    <col min="11778" max="11778" width="17.85546875" style="55" customWidth="1"/>
    <col min="11779" max="11779" width="3.5703125" style="55" customWidth="1"/>
    <col min="11780" max="11780" width="32.5703125" style="55" customWidth="1"/>
    <col min="11781" max="11781" width="17.85546875" style="55" customWidth="1"/>
    <col min="11782" max="12032" width="9.140625" style="55"/>
    <col min="12033" max="12033" width="32.5703125" style="55" customWidth="1"/>
    <col min="12034" max="12034" width="17.85546875" style="55" customWidth="1"/>
    <col min="12035" max="12035" width="3.5703125" style="55" customWidth="1"/>
    <col min="12036" max="12036" width="32.5703125" style="55" customWidth="1"/>
    <col min="12037" max="12037" width="17.85546875" style="55" customWidth="1"/>
    <col min="12038" max="12288" width="9.140625" style="55"/>
    <col min="12289" max="12289" width="32.5703125" style="55" customWidth="1"/>
    <col min="12290" max="12290" width="17.85546875" style="55" customWidth="1"/>
    <col min="12291" max="12291" width="3.5703125" style="55" customWidth="1"/>
    <col min="12292" max="12292" width="32.5703125" style="55" customWidth="1"/>
    <col min="12293" max="12293" width="17.85546875" style="55" customWidth="1"/>
    <col min="12294" max="12544" width="9.140625" style="55"/>
    <col min="12545" max="12545" width="32.5703125" style="55" customWidth="1"/>
    <col min="12546" max="12546" width="17.85546875" style="55" customWidth="1"/>
    <col min="12547" max="12547" width="3.5703125" style="55" customWidth="1"/>
    <col min="12548" max="12548" width="32.5703125" style="55" customWidth="1"/>
    <col min="12549" max="12549" width="17.85546875" style="55" customWidth="1"/>
    <col min="12550" max="12800" width="9.140625" style="55"/>
    <col min="12801" max="12801" width="32.5703125" style="55" customWidth="1"/>
    <col min="12802" max="12802" width="17.85546875" style="55" customWidth="1"/>
    <col min="12803" max="12803" width="3.5703125" style="55" customWidth="1"/>
    <col min="12804" max="12804" width="32.5703125" style="55" customWidth="1"/>
    <col min="12805" max="12805" width="17.85546875" style="55" customWidth="1"/>
    <col min="12806" max="13056" width="9.140625" style="55"/>
    <col min="13057" max="13057" width="32.5703125" style="55" customWidth="1"/>
    <col min="13058" max="13058" width="17.85546875" style="55" customWidth="1"/>
    <col min="13059" max="13059" width="3.5703125" style="55" customWidth="1"/>
    <col min="13060" max="13060" width="32.5703125" style="55" customWidth="1"/>
    <col min="13061" max="13061" width="17.85546875" style="55" customWidth="1"/>
    <col min="13062" max="13312" width="9.140625" style="55"/>
    <col min="13313" max="13313" width="32.5703125" style="55" customWidth="1"/>
    <col min="13314" max="13314" width="17.85546875" style="55" customWidth="1"/>
    <col min="13315" max="13315" width="3.5703125" style="55" customWidth="1"/>
    <col min="13316" max="13316" width="32.5703125" style="55" customWidth="1"/>
    <col min="13317" max="13317" width="17.85546875" style="55" customWidth="1"/>
    <col min="13318" max="13568" width="9.140625" style="55"/>
    <col min="13569" max="13569" width="32.5703125" style="55" customWidth="1"/>
    <col min="13570" max="13570" width="17.85546875" style="55" customWidth="1"/>
    <col min="13571" max="13571" width="3.5703125" style="55" customWidth="1"/>
    <col min="13572" max="13572" width="32.5703125" style="55" customWidth="1"/>
    <col min="13573" max="13573" width="17.85546875" style="55" customWidth="1"/>
    <col min="13574" max="13824" width="9.140625" style="55"/>
    <col min="13825" max="13825" width="32.5703125" style="55" customWidth="1"/>
    <col min="13826" max="13826" width="17.85546875" style="55" customWidth="1"/>
    <col min="13827" max="13827" width="3.5703125" style="55" customWidth="1"/>
    <col min="13828" max="13828" width="32.5703125" style="55" customWidth="1"/>
    <col min="13829" max="13829" width="17.85546875" style="55" customWidth="1"/>
    <col min="13830" max="14080" width="9.140625" style="55"/>
    <col min="14081" max="14081" width="32.5703125" style="55" customWidth="1"/>
    <col min="14082" max="14082" width="17.85546875" style="55" customWidth="1"/>
    <col min="14083" max="14083" width="3.5703125" style="55" customWidth="1"/>
    <col min="14084" max="14084" width="32.5703125" style="55" customWidth="1"/>
    <col min="14085" max="14085" width="17.85546875" style="55" customWidth="1"/>
    <col min="14086" max="14336" width="9.140625" style="55"/>
    <col min="14337" max="14337" width="32.5703125" style="55" customWidth="1"/>
    <col min="14338" max="14338" width="17.85546875" style="55" customWidth="1"/>
    <col min="14339" max="14339" width="3.5703125" style="55" customWidth="1"/>
    <col min="14340" max="14340" width="32.5703125" style="55" customWidth="1"/>
    <col min="14341" max="14341" width="17.85546875" style="55" customWidth="1"/>
    <col min="14342" max="14592" width="9.140625" style="55"/>
    <col min="14593" max="14593" width="32.5703125" style="55" customWidth="1"/>
    <col min="14594" max="14594" width="17.85546875" style="55" customWidth="1"/>
    <col min="14595" max="14595" width="3.5703125" style="55" customWidth="1"/>
    <col min="14596" max="14596" width="32.5703125" style="55" customWidth="1"/>
    <col min="14597" max="14597" width="17.85546875" style="55" customWidth="1"/>
    <col min="14598" max="14848" width="9.140625" style="55"/>
    <col min="14849" max="14849" width="32.5703125" style="55" customWidth="1"/>
    <col min="14850" max="14850" width="17.85546875" style="55" customWidth="1"/>
    <col min="14851" max="14851" width="3.5703125" style="55" customWidth="1"/>
    <col min="14852" max="14852" width="32.5703125" style="55" customWidth="1"/>
    <col min="14853" max="14853" width="17.85546875" style="55" customWidth="1"/>
    <col min="14854" max="15104" width="9.140625" style="55"/>
    <col min="15105" max="15105" width="32.5703125" style="55" customWidth="1"/>
    <col min="15106" max="15106" width="17.85546875" style="55" customWidth="1"/>
    <col min="15107" max="15107" width="3.5703125" style="55" customWidth="1"/>
    <col min="15108" max="15108" width="32.5703125" style="55" customWidth="1"/>
    <col min="15109" max="15109" width="17.85546875" style="55" customWidth="1"/>
    <col min="15110" max="15360" width="9.140625" style="55"/>
    <col min="15361" max="15361" width="32.5703125" style="55" customWidth="1"/>
    <col min="15362" max="15362" width="17.85546875" style="55" customWidth="1"/>
    <col min="15363" max="15363" width="3.5703125" style="55" customWidth="1"/>
    <col min="15364" max="15364" width="32.5703125" style="55" customWidth="1"/>
    <col min="15365" max="15365" width="17.85546875" style="55" customWidth="1"/>
    <col min="15366" max="15616" width="9.140625" style="55"/>
    <col min="15617" max="15617" width="32.5703125" style="55" customWidth="1"/>
    <col min="15618" max="15618" width="17.85546875" style="55" customWidth="1"/>
    <col min="15619" max="15619" width="3.5703125" style="55" customWidth="1"/>
    <col min="15620" max="15620" width="32.5703125" style="55" customWidth="1"/>
    <col min="15621" max="15621" width="17.85546875" style="55" customWidth="1"/>
    <col min="15622" max="15872" width="9.140625" style="55"/>
    <col min="15873" max="15873" width="32.5703125" style="55" customWidth="1"/>
    <col min="15874" max="15874" width="17.85546875" style="55" customWidth="1"/>
    <col min="15875" max="15875" width="3.5703125" style="55" customWidth="1"/>
    <col min="15876" max="15876" width="32.5703125" style="55" customWidth="1"/>
    <col min="15877" max="15877" width="17.85546875" style="55" customWidth="1"/>
    <col min="15878" max="16128" width="9.140625" style="55"/>
    <col min="16129" max="16129" width="32.5703125" style="55" customWidth="1"/>
    <col min="16130" max="16130" width="17.85546875" style="55" customWidth="1"/>
    <col min="16131" max="16131" width="3.5703125" style="55" customWidth="1"/>
    <col min="16132" max="16132" width="32.5703125" style="55" customWidth="1"/>
    <col min="16133" max="16133" width="17.85546875" style="55" customWidth="1"/>
    <col min="16134" max="16384" width="9.140625" style="55"/>
  </cols>
  <sheetData>
    <row r="1" spans="1:5" ht="18.75" customHeight="1">
      <c r="A1" s="91" t="s">
        <v>106</v>
      </c>
      <c r="B1" s="92"/>
      <c r="C1" s="92"/>
      <c r="D1" s="92"/>
      <c r="E1" s="92"/>
    </row>
    <row r="2" spans="1:5" ht="18.75" customHeight="1">
      <c r="A2" s="92"/>
      <c r="B2" s="92"/>
      <c r="C2" s="92"/>
      <c r="D2" s="92"/>
      <c r="E2" s="92"/>
    </row>
    <row r="3" spans="1:5" ht="18.75" customHeight="1">
      <c r="A3" s="92"/>
      <c r="B3" s="92"/>
      <c r="C3" s="92"/>
      <c r="D3" s="92"/>
      <c r="E3" s="92"/>
    </row>
    <row r="4" spans="1:5" ht="6" customHeight="1">
      <c r="A4" s="56"/>
      <c r="B4" s="56"/>
      <c r="C4" s="56"/>
      <c r="D4" s="67"/>
      <c r="E4" s="67"/>
    </row>
    <row r="5" spans="1:5" ht="20.100000000000001" customHeight="1">
      <c r="A5" s="57" t="s">
        <v>107</v>
      </c>
      <c r="B5" s="83" t="s">
        <v>134</v>
      </c>
      <c r="D5" s="68" t="s">
        <v>108</v>
      </c>
      <c r="E5" s="69" t="s">
        <v>173</v>
      </c>
    </row>
    <row r="6" spans="1:5" ht="20.100000000000001" customHeight="1">
      <c r="A6" s="57" t="s">
        <v>109</v>
      </c>
      <c r="B6" s="59"/>
      <c r="D6" s="68" t="s">
        <v>110</v>
      </c>
      <c r="E6" s="70" t="s">
        <v>172</v>
      </c>
    </row>
    <row r="7" spans="1:5" ht="20.100000000000001" customHeight="1">
      <c r="A7" s="57" t="s">
        <v>111</v>
      </c>
      <c r="B7" s="60" t="s">
        <v>112</v>
      </c>
      <c r="C7" s="61"/>
      <c r="D7" s="71" t="s">
        <v>113</v>
      </c>
      <c r="E7" s="70"/>
    </row>
    <row r="8" spans="1:5" ht="13.5" customHeight="1">
      <c r="D8" s="71"/>
      <c r="E8" s="72"/>
    </row>
    <row r="9" spans="1:5" ht="20.100000000000001" customHeight="1">
      <c r="A9" s="58" t="s">
        <v>64</v>
      </c>
      <c r="B9" s="93" t="s">
        <v>160</v>
      </c>
      <c r="C9" s="61"/>
      <c r="D9" s="73" t="s">
        <v>114</v>
      </c>
      <c r="E9" s="434" t="s">
        <v>161</v>
      </c>
    </row>
    <row r="10" spans="1:5" ht="20.100000000000001" customHeight="1">
      <c r="A10" s="58" t="s">
        <v>115</v>
      </c>
      <c r="B10" s="434" t="s">
        <v>162</v>
      </c>
      <c r="C10" s="61"/>
      <c r="D10" s="73" t="s">
        <v>116</v>
      </c>
      <c r="E10" s="435" t="s">
        <v>163</v>
      </c>
    </row>
    <row r="11" spans="1:5" ht="20.100000000000001" customHeight="1">
      <c r="A11" s="58" t="s">
        <v>117</v>
      </c>
      <c r="B11" s="434" t="s">
        <v>164</v>
      </c>
      <c r="C11" s="61"/>
      <c r="D11" s="73" t="s">
        <v>118</v>
      </c>
      <c r="E11" s="434" t="s">
        <v>165</v>
      </c>
    </row>
    <row r="12" spans="1:5" ht="20.100000000000001" customHeight="1">
      <c r="A12" s="58" t="s">
        <v>119</v>
      </c>
      <c r="B12" s="434" t="s">
        <v>166</v>
      </c>
      <c r="C12" s="61"/>
      <c r="D12" s="73" t="s">
        <v>127</v>
      </c>
      <c r="E12" s="434" t="s">
        <v>167</v>
      </c>
    </row>
    <row r="13" spans="1:5" ht="20.100000000000001" customHeight="1">
      <c r="A13" s="58" t="s">
        <v>120</v>
      </c>
      <c r="B13" s="434" t="s">
        <v>168</v>
      </c>
      <c r="C13" s="61"/>
      <c r="D13" s="74" t="s">
        <v>121</v>
      </c>
      <c r="E13" s="436" t="e">
        <f>B13/B12</f>
        <v>#VALUE!</v>
      </c>
    </row>
    <row r="14" spans="1:5" ht="20.100000000000001" customHeight="1">
      <c r="A14" s="58" t="s">
        <v>122</v>
      </c>
      <c r="B14" s="434" t="s">
        <v>169</v>
      </c>
      <c r="D14" s="75" t="s">
        <v>123</v>
      </c>
      <c r="E14" s="436" t="e">
        <f>(B10-B11)/B10*E13</f>
        <v>#VALUE!</v>
      </c>
    </row>
    <row r="15" spans="1:5" ht="20.100000000000001" customHeight="1">
      <c r="A15" s="58" t="s">
        <v>132</v>
      </c>
      <c r="B15" s="434" t="s">
        <v>170</v>
      </c>
      <c r="D15" s="75" t="s">
        <v>133</v>
      </c>
      <c r="E15" s="434" t="s">
        <v>187</v>
      </c>
    </row>
    <row r="16" spans="1:5" ht="20.100000000000001" customHeight="1">
      <c r="A16" s="58" t="s">
        <v>124</v>
      </c>
      <c r="B16" s="435" t="s">
        <v>171</v>
      </c>
      <c r="D16" s="62" t="s">
        <v>132</v>
      </c>
      <c r="E16" s="437" t="e">
        <f>B15*(1+B16)</f>
        <v>#VALUE!</v>
      </c>
    </row>
    <row r="17" spans="1:8" ht="11.25" customHeight="1">
      <c r="A17" s="62"/>
      <c r="D17" s="75"/>
      <c r="E17" s="76"/>
    </row>
    <row r="18" spans="1:8" ht="20.100000000000001" customHeight="1">
      <c r="A18" s="84" t="s">
        <v>125</v>
      </c>
      <c r="B18" s="85"/>
      <c r="D18" s="368"/>
      <c r="E18" s="369"/>
    </row>
    <row r="19" spans="1:8" ht="9" customHeight="1">
      <c r="A19" s="63"/>
      <c r="B19" s="63"/>
      <c r="D19" s="77"/>
      <c r="E19" s="72"/>
    </row>
    <row r="20" spans="1:8" ht="20.100000000000001" customHeight="1">
      <c r="A20" s="62" t="s">
        <v>126</v>
      </c>
      <c r="B20" s="437" t="e">
        <f>E9*60*B10*B12*B14/1000*E10/E11</f>
        <v>#VALUE!</v>
      </c>
      <c r="D20" s="62"/>
      <c r="E20" s="79"/>
    </row>
    <row r="21" spans="1:8" ht="20.100000000000001" customHeight="1">
      <c r="A21" s="63" t="s">
        <v>128</v>
      </c>
      <c r="B21" s="437" t="e">
        <f>E16-B15</f>
        <v>#VALUE!</v>
      </c>
      <c r="D21" s="77"/>
      <c r="E21" s="80"/>
    </row>
    <row r="22" spans="1:8" ht="20.100000000000001" customHeight="1">
      <c r="A22" s="63" t="s">
        <v>129</v>
      </c>
      <c r="B22" s="437" t="e">
        <f>E12/B20</f>
        <v>#VALUE!</v>
      </c>
      <c r="D22" s="77"/>
      <c r="E22" s="80"/>
    </row>
    <row r="23" spans="1:8" ht="20.100000000000001" customHeight="1">
      <c r="A23" s="64" t="s">
        <v>130</v>
      </c>
      <c r="B23" s="437" t="e">
        <f>E14*E15</f>
        <v>#VALUE!</v>
      </c>
      <c r="D23" s="75"/>
      <c r="E23" s="81"/>
      <c r="H23" s="65"/>
    </row>
    <row r="24" spans="1:8" ht="20.100000000000001" customHeight="1">
      <c r="A24" s="66" t="s">
        <v>131</v>
      </c>
      <c r="B24" s="437" t="e">
        <f>SUM(B21+B22-B23)</f>
        <v>#VALUE!</v>
      </c>
      <c r="D24" s="78"/>
      <c r="E24" s="82"/>
    </row>
  </sheetData>
  <pageMargins left="0.7" right="0.7" top="0.75" bottom="0.75" header="0.3" footer="0.3"/>
  <pageSetup paperSize="9" orientation="portrait" r:id="rId1"/>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26F77-345C-48C0-9BB9-DAA0BCF9DEB7}">
  <dimension ref="B1:N201"/>
  <sheetViews>
    <sheetView topLeftCell="B1" zoomScaleNormal="100" workbookViewId="0">
      <selection activeCell="L31" sqref="L31"/>
    </sheetView>
  </sheetViews>
  <sheetFormatPr defaultColWidth="8.85546875" defaultRowHeight="15"/>
  <cols>
    <col min="1" max="1" width="0" style="186" hidden="1" customWidth="1"/>
    <col min="2" max="2" width="11.42578125" style="186" customWidth="1"/>
    <col min="3" max="11" width="8.85546875" style="186"/>
    <col min="12" max="12" width="10.42578125" style="186" customWidth="1"/>
    <col min="13" max="16384" width="8.85546875" style="186"/>
  </cols>
  <sheetData>
    <row r="1" spans="2:14" ht="14.45" customHeight="1">
      <c r="B1" s="102"/>
      <c r="C1" s="103"/>
      <c r="D1" s="103"/>
      <c r="E1" s="103"/>
      <c r="F1" s="103"/>
      <c r="G1" s="103"/>
      <c r="H1" s="103"/>
      <c r="I1" s="103"/>
      <c r="J1" s="103"/>
      <c r="K1" s="103"/>
      <c r="L1" s="103"/>
      <c r="M1" s="103"/>
      <c r="N1" s="103"/>
    </row>
    <row r="2" spans="2:14" ht="14.45" customHeight="1">
      <c r="B2" s="102"/>
      <c r="C2" s="103"/>
      <c r="D2" s="103"/>
      <c r="E2" s="103"/>
      <c r="F2" s="103"/>
      <c r="G2" s="103"/>
      <c r="H2" s="103"/>
      <c r="I2" s="103"/>
      <c r="J2" s="103"/>
      <c r="K2" s="103"/>
      <c r="L2" s="103"/>
      <c r="M2" s="103"/>
      <c r="N2" s="103"/>
    </row>
    <row r="3" spans="2:14" ht="14.45" customHeight="1">
      <c r="B3" s="103"/>
      <c r="C3" s="103"/>
      <c r="D3" s="103"/>
      <c r="E3" s="103"/>
      <c r="F3" s="103"/>
      <c r="G3" s="103"/>
      <c r="H3" s="103"/>
      <c r="I3" s="103"/>
      <c r="J3" s="103"/>
      <c r="K3" s="103"/>
      <c r="L3" s="103"/>
      <c r="M3" s="103"/>
      <c r="N3" s="103"/>
    </row>
    <row r="4" spans="2:14">
      <c r="B4" s="104" t="s">
        <v>434</v>
      </c>
      <c r="C4" s="105"/>
      <c r="D4" s="105"/>
      <c r="E4" s="370" t="s">
        <v>134</v>
      </c>
      <c r="F4" s="371"/>
      <c r="G4" s="105"/>
      <c r="H4" s="105"/>
      <c r="I4" s="105"/>
      <c r="J4" s="105"/>
      <c r="K4" s="106"/>
      <c r="L4" s="107"/>
      <c r="M4" s="187" t="s">
        <v>435</v>
      </c>
      <c r="N4" s="108" t="s">
        <v>173</v>
      </c>
    </row>
    <row r="5" spans="2:14">
      <c r="B5" s="104" t="s">
        <v>436</v>
      </c>
      <c r="C5" s="105"/>
      <c r="D5" s="105"/>
      <c r="E5" s="370" t="s">
        <v>534</v>
      </c>
      <c r="F5" s="371"/>
      <c r="G5" s="370"/>
      <c r="H5" s="371"/>
      <c r="I5" s="105"/>
      <c r="J5" s="105"/>
      <c r="K5" s="106"/>
      <c r="L5" s="107"/>
      <c r="M5" s="187" t="s">
        <v>437</v>
      </c>
      <c r="N5" s="109" t="s">
        <v>172</v>
      </c>
    </row>
    <row r="6" spans="2:14">
      <c r="B6" s="104" t="s">
        <v>438</v>
      </c>
      <c r="C6" s="105"/>
      <c r="D6" s="110"/>
      <c r="E6" s="370"/>
      <c r="F6" s="371"/>
      <c r="G6" s="111"/>
      <c r="H6" s="111"/>
      <c r="I6" s="110"/>
      <c r="J6" s="110"/>
      <c r="K6" s="106"/>
      <c r="L6" s="107"/>
      <c r="M6" s="188" t="s">
        <v>439</v>
      </c>
      <c r="N6" s="112"/>
    </row>
    <row r="7" spans="2:14" ht="18.75">
      <c r="B7" s="104" t="s">
        <v>440</v>
      </c>
      <c r="C7" s="105"/>
      <c r="D7" s="113"/>
      <c r="E7" s="613" t="s">
        <v>554</v>
      </c>
      <c r="F7" s="189"/>
      <c r="G7" s="113"/>
      <c r="H7" s="106"/>
      <c r="I7" s="107"/>
      <c r="J7" s="114"/>
      <c r="K7" s="189"/>
      <c r="L7" s="190"/>
      <c r="M7" s="188" t="s">
        <v>557</v>
      </c>
      <c r="N7" s="196" t="s">
        <v>558</v>
      </c>
    </row>
    <row r="8" spans="2:14" ht="15.75">
      <c r="B8" s="104" t="s">
        <v>441</v>
      </c>
      <c r="C8" s="105"/>
      <c r="D8" s="614" t="s">
        <v>335</v>
      </c>
      <c r="E8" s="115"/>
      <c r="F8" s="115"/>
      <c r="G8" s="115"/>
      <c r="H8" s="115"/>
      <c r="I8" s="115"/>
      <c r="J8" s="115"/>
      <c r="K8" s="115"/>
      <c r="L8" s="115"/>
      <c r="M8" s="115"/>
      <c r="N8" s="116"/>
    </row>
    <row r="9" spans="2:14" ht="15.75">
      <c r="B9" s="104"/>
      <c r="C9" s="105"/>
      <c r="D9" s="117"/>
      <c r="E9" s="115"/>
      <c r="F9" s="115"/>
      <c r="G9" s="115"/>
      <c r="H9" s="115"/>
      <c r="I9" s="115"/>
      <c r="J9" s="115"/>
      <c r="K9" s="115"/>
      <c r="L9" s="115"/>
      <c r="M9" s="115"/>
      <c r="N9" s="116"/>
    </row>
    <row r="10" spans="2:14" ht="78">
      <c r="B10" s="610" t="s">
        <v>442</v>
      </c>
      <c r="C10" s="611" t="s">
        <v>443</v>
      </c>
      <c r="D10" s="611" t="s">
        <v>412</v>
      </c>
      <c r="E10" s="612" t="s">
        <v>413</v>
      </c>
      <c r="F10" s="612" t="s">
        <v>414</v>
      </c>
      <c r="G10" s="612" t="s">
        <v>415</v>
      </c>
      <c r="H10" s="612" t="s">
        <v>416</v>
      </c>
      <c r="I10" s="611" t="s">
        <v>417</v>
      </c>
      <c r="J10" s="612" t="s">
        <v>556</v>
      </c>
      <c r="K10" s="612" t="s">
        <v>418</v>
      </c>
      <c r="L10" s="611" t="s">
        <v>444</v>
      </c>
      <c r="M10" s="612" t="s">
        <v>445</v>
      </c>
      <c r="N10" s="612" t="s">
        <v>446</v>
      </c>
    </row>
    <row r="11" spans="2:14">
      <c r="B11" s="622"/>
      <c r="C11" s="623" t="s">
        <v>336</v>
      </c>
      <c r="D11" s="623" t="s">
        <v>265</v>
      </c>
      <c r="E11" s="624" t="s">
        <v>337</v>
      </c>
      <c r="F11" s="623" t="s">
        <v>338</v>
      </c>
      <c r="G11" s="623" t="s">
        <v>339</v>
      </c>
      <c r="H11" s="623" t="s">
        <v>340</v>
      </c>
      <c r="I11" s="623" t="s">
        <v>341</v>
      </c>
      <c r="J11" s="623" t="s">
        <v>342</v>
      </c>
      <c r="K11" s="623" t="s">
        <v>343</v>
      </c>
      <c r="L11" s="625" t="s">
        <v>555</v>
      </c>
      <c r="M11" s="626" t="s">
        <v>1008</v>
      </c>
      <c r="N11" s="626" t="s">
        <v>997</v>
      </c>
    </row>
    <row r="12" spans="2:14">
      <c r="B12" s="630"/>
      <c r="C12" s="630"/>
      <c r="D12" s="630"/>
      <c r="E12" s="630"/>
      <c r="F12" s="630"/>
      <c r="G12" s="630"/>
      <c r="H12" s="630"/>
      <c r="I12" s="630"/>
      <c r="J12" s="630"/>
      <c r="K12" s="630"/>
      <c r="L12" s="630"/>
      <c r="M12" s="630"/>
      <c r="N12" s="630"/>
    </row>
    <row r="13" spans="2:14" ht="78">
      <c r="B13" s="627" t="s">
        <v>447</v>
      </c>
      <c r="C13" s="628" t="s">
        <v>443</v>
      </c>
      <c r="D13" s="627" t="s">
        <v>412</v>
      </c>
      <c r="E13" s="629" t="s">
        <v>413</v>
      </c>
      <c r="F13" s="629" t="s">
        <v>414</v>
      </c>
      <c r="G13" s="629" t="s">
        <v>415</v>
      </c>
      <c r="H13" s="629" t="s">
        <v>416</v>
      </c>
      <c r="I13" s="627" t="s">
        <v>417</v>
      </c>
      <c r="J13" s="629" t="s">
        <v>556</v>
      </c>
      <c r="K13" s="629" t="s">
        <v>418</v>
      </c>
      <c r="L13" s="627" t="s">
        <v>444</v>
      </c>
      <c r="M13" s="629" t="s">
        <v>445</v>
      </c>
      <c r="N13" s="629" t="s">
        <v>446</v>
      </c>
    </row>
    <row r="14" spans="2:14">
      <c r="B14" s="120"/>
      <c r="C14" s="623" t="s">
        <v>306</v>
      </c>
      <c r="D14" s="623" t="s">
        <v>344</v>
      </c>
      <c r="E14" s="624" t="s">
        <v>345</v>
      </c>
      <c r="F14" s="623" t="s">
        <v>346</v>
      </c>
      <c r="G14" s="623" t="s">
        <v>347</v>
      </c>
      <c r="H14" s="623" t="s">
        <v>348</v>
      </c>
      <c r="I14" s="631" t="s">
        <v>349</v>
      </c>
      <c r="J14" s="623" t="s">
        <v>350</v>
      </c>
      <c r="K14" s="623" t="s">
        <v>351</v>
      </c>
      <c r="L14" s="625" t="s">
        <v>563</v>
      </c>
      <c r="M14" s="626" t="s">
        <v>1009</v>
      </c>
      <c r="N14" s="626" t="s">
        <v>998</v>
      </c>
    </row>
    <row r="15" spans="2:14" ht="14.45" customHeight="1">
      <c r="B15" s="632"/>
      <c r="C15" s="632"/>
      <c r="D15" s="632"/>
      <c r="E15" s="632"/>
      <c r="F15" s="632"/>
      <c r="G15" s="632"/>
      <c r="H15" s="632"/>
      <c r="I15" s="632"/>
      <c r="J15" s="632"/>
      <c r="K15" s="632"/>
      <c r="L15" s="632"/>
      <c r="M15" s="632"/>
      <c r="N15" s="632"/>
    </row>
    <row r="16" spans="2:14" ht="78">
      <c r="B16" s="627" t="s">
        <v>559</v>
      </c>
      <c r="C16" s="627" t="s">
        <v>443</v>
      </c>
      <c r="D16" s="627" t="s">
        <v>412</v>
      </c>
      <c r="E16" s="629" t="s">
        <v>413</v>
      </c>
      <c r="F16" s="629" t="s">
        <v>414</v>
      </c>
      <c r="G16" s="629" t="s">
        <v>415</v>
      </c>
      <c r="H16" s="629" t="s">
        <v>416</v>
      </c>
      <c r="I16" s="627" t="s">
        <v>417</v>
      </c>
      <c r="J16" s="629" t="s">
        <v>556</v>
      </c>
      <c r="K16" s="629" t="s">
        <v>418</v>
      </c>
      <c r="L16" s="627" t="s">
        <v>444</v>
      </c>
      <c r="M16" s="629" t="s">
        <v>445</v>
      </c>
      <c r="N16" s="629" t="s">
        <v>446</v>
      </c>
    </row>
    <row r="17" spans="2:14">
      <c r="B17" s="391"/>
      <c r="C17" s="623" t="s">
        <v>307</v>
      </c>
      <c r="D17" s="623" t="s">
        <v>352</v>
      </c>
      <c r="E17" s="624" t="s">
        <v>353</v>
      </c>
      <c r="F17" s="623" t="s">
        <v>354</v>
      </c>
      <c r="G17" s="623" t="s">
        <v>355</v>
      </c>
      <c r="H17" s="623" t="s">
        <v>356</v>
      </c>
      <c r="I17" s="631" t="s">
        <v>357</v>
      </c>
      <c r="J17" s="623" t="s">
        <v>358</v>
      </c>
      <c r="K17" s="623" t="s">
        <v>359</v>
      </c>
      <c r="L17" s="625" t="s">
        <v>564</v>
      </c>
      <c r="M17" s="626" t="s">
        <v>1010</v>
      </c>
      <c r="N17" s="626" t="s">
        <v>999</v>
      </c>
    </row>
    <row r="18" spans="2:14" ht="14.45" customHeight="1">
      <c r="B18" s="630"/>
      <c r="C18" s="630"/>
      <c r="D18" s="630"/>
      <c r="E18" s="630"/>
      <c r="F18" s="630"/>
      <c r="G18" s="630"/>
      <c r="H18" s="630"/>
      <c r="I18" s="630"/>
      <c r="J18" s="630"/>
      <c r="K18" s="630"/>
      <c r="L18" s="630"/>
      <c r="M18" s="630"/>
      <c r="N18" s="630"/>
    </row>
    <row r="19" spans="2:14" ht="78">
      <c r="B19" s="627" t="s">
        <v>560</v>
      </c>
      <c r="C19" s="627" t="s">
        <v>443</v>
      </c>
      <c r="D19" s="627" t="s">
        <v>412</v>
      </c>
      <c r="E19" s="629" t="s">
        <v>413</v>
      </c>
      <c r="F19" s="629" t="s">
        <v>414</v>
      </c>
      <c r="G19" s="629" t="s">
        <v>415</v>
      </c>
      <c r="H19" s="629" t="s">
        <v>416</v>
      </c>
      <c r="I19" s="627" t="s">
        <v>417</v>
      </c>
      <c r="J19" s="629" t="s">
        <v>556</v>
      </c>
      <c r="K19" s="629" t="s">
        <v>418</v>
      </c>
      <c r="L19" s="627" t="s">
        <v>444</v>
      </c>
      <c r="M19" s="629" t="s">
        <v>445</v>
      </c>
      <c r="N19" s="629" t="s">
        <v>446</v>
      </c>
    </row>
    <row r="20" spans="2:14">
      <c r="B20" s="391"/>
      <c r="C20" s="623" t="s">
        <v>308</v>
      </c>
      <c r="D20" s="623" t="s">
        <v>360</v>
      </c>
      <c r="E20" s="633" t="s">
        <v>361</v>
      </c>
      <c r="F20" s="631" t="s">
        <v>362</v>
      </c>
      <c r="G20" s="631" t="s">
        <v>363</v>
      </c>
      <c r="H20" s="631" t="s">
        <v>364</v>
      </c>
      <c r="I20" s="631" t="s">
        <v>365</v>
      </c>
      <c r="J20" s="623" t="s">
        <v>366</v>
      </c>
      <c r="K20" s="623" t="s">
        <v>367</v>
      </c>
      <c r="L20" s="625" t="s">
        <v>565</v>
      </c>
      <c r="M20" s="626" t="s">
        <v>1011</v>
      </c>
      <c r="N20" s="626" t="s">
        <v>1000</v>
      </c>
    </row>
    <row r="21" spans="2:14">
      <c r="B21" s="630"/>
      <c r="C21" s="630"/>
      <c r="D21" s="630"/>
      <c r="E21" s="630"/>
      <c r="F21" s="630"/>
      <c r="G21" s="630"/>
      <c r="H21" s="630"/>
      <c r="I21" s="630"/>
      <c r="J21" s="630"/>
      <c r="K21" s="630"/>
      <c r="L21" s="630"/>
      <c r="M21" s="630"/>
      <c r="N21" s="630"/>
    </row>
    <row r="22" spans="2:14" ht="78">
      <c r="B22" s="627" t="s">
        <v>561</v>
      </c>
      <c r="C22" s="627" t="s">
        <v>443</v>
      </c>
      <c r="D22" s="627" t="s">
        <v>412</v>
      </c>
      <c r="E22" s="629" t="s">
        <v>413</v>
      </c>
      <c r="F22" s="629" t="s">
        <v>414</v>
      </c>
      <c r="G22" s="629" t="s">
        <v>415</v>
      </c>
      <c r="H22" s="629" t="s">
        <v>416</v>
      </c>
      <c r="I22" s="627" t="s">
        <v>417</v>
      </c>
      <c r="J22" s="629" t="s">
        <v>556</v>
      </c>
      <c r="K22" s="629" t="s">
        <v>418</v>
      </c>
      <c r="L22" s="627" t="s">
        <v>444</v>
      </c>
      <c r="M22" s="629" t="s">
        <v>445</v>
      </c>
      <c r="N22" s="629" t="s">
        <v>446</v>
      </c>
    </row>
    <row r="23" spans="2:14">
      <c r="B23" s="391"/>
      <c r="C23" s="623" t="s">
        <v>368</v>
      </c>
      <c r="D23" s="623" t="s">
        <v>369</v>
      </c>
      <c r="E23" s="624" t="s">
        <v>370</v>
      </c>
      <c r="F23" s="623" t="s">
        <v>371</v>
      </c>
      <c r="G23" s="623" t="s">
        <v>372</v>
      </c>
      <c r="H23" s="623" t="s">
        <v>373</v>
      </c>
      <c r="I23" s="623" t="s">
        <v>374</v>
      </c>
      <c r="J23" s="623" t="s">
        <v>375</v>
      </c>
      <c r="K23" s="623" t="s">
        <v>376</v>
      </c>
      <c r="L23" s="625" t="s">
        <v>566</v>
      </c>
      <c r="M23" s="626" t="s">
        <v>1012</v>
      </c>
      <c r="N23" s="626" t="s">
        <v>1001</v>
      </c>
    </row>
    <row r="24" spans="2:14">
      <c r="B24" s="630"/>
      <c r="C24" s="632"/>
      <c r="D24" s="632"/>
      <c r="E24" s="632"/>
      <c r="F24" s="632"/>
      <c r="G24" s="632"/>
      <c r="H24" s="632"/>
      <c r="I24" s="632"/>
      <c r="J24" s="632"/>
      <c r="K24" s="632"/>
      <c r="L24" s="630"/>
      <c r="M24" s="630"/>
      <c r="N24" s="630"/>
    </row>
    <row r="25" spans="2:14" ht="78">
      <c r="B25" s="627" t="s">
        <v>562</v>
      </c>
      <c r="C25" s="627" t="s">
        <v>443</v>
      </c>
      <c r="D25" s="627" t="s">
        <v>412</v>
      </c>
      <c r="E25" s="629" t="s">
        <v>413</v>
      </c>
      <c r="F25" s="629" t="s">
        <v>414</v>
      </c>
      <c r="G25" s="629" t="s">
        <v>415</v>
      </c>
      <c r="H25" s="629" t="s">
        <v>416</v>
      </c>
      <c r="I25" s="627" t="s">
        <v>417</v>
      </c>
      <c r="J25" s="629" t="s">
        <v>556</v>
      </c>
      <c r="K25" s="629" t="s">
        <v>418</v>
      </c>
      <c r="L25" s="627" t="s">
        <v>444</v>
      </c>
      <c r="M25" s="629" t="s">
        <v>445</v>
      </c>
      <c r="N25" s="629" t="s">
        <v>446</v>
      </c>
    </row>
    <row r="26" spans="2:14">
      <c r="B26" s="391"/>
      <c r="C26" s="121" t="s">
        <v>377</v>
      </c>
      <c r="D26" s="121" t="s">
        <v>378</v>
      </c>
      <c r="E26" s="619" t="s">
        <v>379</v>
      </c>
      <c r="F26" s="121" t="s">
        <v>380</v>
      </c>
      <c r="G26" s="121" t="s">
        <v>381</v>
      </c>
      <c r="H26" s="121" t="s">
        <v>382</v>
      </c>
      <c r="I26" s="121" t="s">
        <v>383</v>
      </c>
      <c r="J26" s="121" t="s">
        <v>384</v>
      </c>
      <c r="K26" s="121" t="s">
        <v>385</v>
      </c>
      <c r="L26" s="620" t="s">
        <v>567</v>
      </c>
      <c r="M26" s="621" t="s">
        <v>1013</v>
      </c>
      <c r="N26" s="621" t="s">
        <v>1002</v>
      </c>
    </row>
    <row r="27" spans="2:14">
      <c r="B27" s="122"/>
      <c r="C27" s="123"/>
      <c r="D27" s="123"/>
      <c r="E27" s="123"/>
      <c r="F27" s="123"/>
      <c r="G27" s="123"/>
      <c r="H27" s="124" t="s">
        <v>448</v>
      </c>
      <c r="I27" s="124"/>
      <c r="J27" s="124"/>
      <c r="K27" s="125"/>
      <c r="L27" s="634" t="s">
        <v>996</v>
      </c>
      <c r="M27" s="635" t="s">
        <v>1003</v>
      </c>
      <c r="N27" s="635" t="s">
        <v>1004</v>
      </c>
    </row>
    <row r="28" spans="2:14">
      <c r="B28" s="123"/>
      <c r="C28" s="123"/>
      <c r="D28" s="123"/>
      <c r="E28" s="123"/>
      <c r="F28" s="123"/>
      <c r="G28" s="123"/>
      <c r="H28" s="124"/>
      <c r="I28" s="124"/>
      <c r="J28" s="124"/>
      <c r="K28" s="124"/>
      <c r="L28" s="126"/>
      <c r="M28" s="126"/>
      <c r="N28" s="127"/>
    </row>
    <row r="29" spans="2:14" ht="40.5">
      <c r="B29" s="128" t="s">
        <v>262</v>
      </c>
      <c r="C29" s="129"/>
      <c r="D29" s="130"/>
      <c r="E29" s="615" t="s">
        <v>386</v>
      </c>
      <c r="F29" s="131" t="s">
        <v>263</v>
      </c>
      <c r="G29" s="130"/>
      <c r="H29" s="615" t="s">
        <v>387</v>
      </c>
      <c r="I29" s="191" t="s">
        <v>388</v>
      </c>
      <c r="J29" s="192"/>
      <c r="K29" s="193"/>
      <c r="L29" s="397" t="s">
        <v>1005</v>
      </c>
      <c r="M29" s="397" t="s">
        <v>1006</v>
      </c>
      <c r="N29" s="397" t="s">
        <v>1007</v>
      </c>
    </row>
    <row r="30" spans="2:14">
      <c r="B30" s="392"/>
      <c r="C30" s="132"/>
      <c r="D30" s="132"/>
      <c r="E30" s="132"/>
      <c r="F30" s="132"/>
      <c r="G30" s="132"/>
      <c r="H30" s="132"/>
      <c r="I30" s="132"/>
      <c r="J30" s="132"/>
      <c r="K30" s="132"/>
      <c r="L30" s="132"/>
      <c r="M30" s="132"/>
      <c r="N30" s="132"/>
    </row>
    <row r="31" spans="2:14" ht="45">
      <c r="B31" s="393" t="s">
        <v>449</v>
      </c>
      <c r="C31" s="394" t="s">
        <v>389</v>
      </c>
      <c r="D31" s="395" t="s">
        <v>266</v>
      </c>
      <c r="E31" s="394" t="s">
        <v>390</v>
      </c>
      <c r="F31" s="395" t="s">
        <v>397</v>
      </c>
      <c r="G31" s="393" t="s">
        <v>398</v>
      </c>
      <c r="H31" s="396" t="s">
        <v>399</v>
      </c>
      <c r="I31" s="393" t="s">
        <v>450</v>
      </c>
      <c r="J31" s="136"/>
      <c r="K31" s="136"/>
      <c r="L31" s="618" t="s">
        <v>1282</v>
      </c>
      <c r="M31" s="399" t="s">
        <v>264</v>
      </c>
      <c r="N31" s="393"/>
    </row>
    <row r="32" spans="2:14" ht="15.75">
      <c r="B32" s="393"/>
      <c r="C32" s="616" t="s">
        <v>394</v>
      </c>
      <c r="D32" s="616" t="s">
        <v>393</v>
      </c>
      <c r="E32" s="137" t="s">
        <v>395</v>
      </c>
      <c r="F32" s="617" t="s">
        <v>1117</v>
      </c>
      <c r="G32" s="137" t="s">
        <v>391</v>
      </c>
      <c r="H32" s="137" t="s">
        <v>392</v>
      </c>
      <c r="I32" s="617" t="s">
        <v>296</v>
      </c>
      <c r="J32" s="136"/>
      <c r="K32" s="136"/>
      <c r="L32" s="400"/>
      <c r="M32" s="397" t="s">
        <v>1118</v>
      </c>
      <c r="N32" s="398"/>
    </row>
    <row r="34" spans="4:9">
      <c r="D34" s="490"/>
      <c r="E34" s="491"/>
      <c r="F34" s="490"/>
      <c r="G34" s="490"/>
      <c r="H34" s="492"/>
      <c r="I34" s="490"/>
    </row>
    <row r="35" spans="4:9">
      <c r="D35" s="490"/>
      <c r="E35" s="490"/>
      <c r="F35" s="490"/>
      <c r="G35" s="490"/>
      <c r="H35" s="490"/>
      <c r="I35" s="490"/>
    </row>
    <row r="36" spans="4:9">
      <c r="D36" s="490"/>
      <c r="E36" s="490"/>
      <c r="F36" s="490"/>
      <c r="G36" s="492"/>
      <c r="H36" s="490"/>
      <c r="I36" s="490"/>
    </row>
    <row r="37" spans="4:9">
      <c r="D37" s="490"/>
      <c r="E37" s="490"/>
      <c r="F37" s="490"/>
      <c r="G37" s="490"/>
      <c r="H37" s="490"/>
      <c r="I37" s="490"/>
    </row>
    <row r="38" spans="4:9">
      <c r="D38" s="490"/>
      <c r="E38" s="490"/>
      <c r="F38" s="490"/>
      <c r="G38" s="490"/>
      <c r="H38" s="490"/>
      <c r="I38" s="490"/>
    </row>
    <row r="39" spans="4:9">
      <c r="D39" s="490"/>
      <c r="E39" s="490"/>
      <c r="F39" s="490"/>
      <c r="G39" s="490"/>
      <c r="H39" s="490"/>
      <c r="I39" s="490"/>
    </row>
    <row r="200" spans="2:2">
      <c r="B200" s="29" t="s">
        <v>451</v>
      </c>
    </row>
    <row r="201" spans="2:2">
      <c r="B201" s="195" t="s">
        <v>458</v>
      </c>
    </row>
  </sheetData>
  <dataValidations count="2">
    <dataValidation type="list" allowBlank="1" showInputMessage="1" showErrorMessage="1" sqref="D32" xr:uid="{11C130C3-118C-47AA-98B6-CD6A87974F8A}">
      <formula1>rate</formula1>
    </dataValidation>
    <dataValidation type="list" allowBlank="1" showInputMessage="1" showErrorMessage="1" sqref="C32" xr:uid="{784584CA-B3F5-43C4-AE1C-22344A5208B9}">
      <formula1>platingProcessmc</formula1>
    </dataValidation>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599A3-A38A-435A-BA40-5587399A0B85}">
  <dimension ref="A1:Q269"/>
  <sheetViews>
    <sheetView topLeftCell="A22" zoomScaleNormal="100" workbookViewId="0">
      <selection activeCell="D38" sqref="D38"/>
    </sheetView>
  </sheetViews>
  <sheetFormatPr defaultColWidth="10" defaultRowHeight="12.75"/>
  <cols>
    <col min="1" max="1" width="39.5703125" style="97" customWidth="1"/>
    <col min="2" max="9" width="20.5703125" style="97" customWidth="1"/>
    <col min="10" max="10" width="10.5703125" style="95" customWidth="1"/>
    <col min="11" max="11" width="10" style="95"/>
    <col min="12" max="12" width="17.42578125" style="96" customWidth="1"/>
    <col min="13" max="15" width="10" style="96"/>
    <col min="16" max="16" width="7.85546875" style="96" customWidth="1"/>
    <col min="17" max="256" width="10" style="97"/>
    <col min="257" max="257" width="39.5703125" style="97" customWidth="1"/>
    <col min="258" max="265" width="20.5703125" style="97" customWidth="1"/>
    <col min="266" max="266" width="10.5703125" style="97" customWidth="1"/>
    <col min="267" max="267" width="10" style="97"/>
    <col min="268" max="268" width="17.42578125" style="97" customWidth="1"/>
    <col min="269" max="271" width="10" style="97"/>
    <col min="272" max="272" width="7.85546875" style="97" customWidth="1"/>
    <col min="273" max="512" width="10" style="97"/>
    <col min="513" max="513" width="39.5703125" style="97" customWidth="1"/>
    <col min="514" max="521" width="20.5703125" style="97" customWidth="1"/>
    <col min="522" max="522" width="10.5703125" style="97" customWidth="1"/>
    <col min="523" max="523" width="10" style="97"/>
    <col min="524" max="524" width="17.42578125" style="97" customWidth="1"/>
    <col min="525" max="527" width="10" style="97"/>
    <col min="528" max="528" width="7.85546875" style="97" customWidth="1"/>
    <col min="529" max="768" width="10" style="97"/>
    <col min="769" max="769" width="39.5703125" style="97" customWidth="1"/>
    <col min="770" max="777" width="20.5703125" style="97" customWidth="1"/>
    <col min="778" max="778" width="10.5703125" style="97" customWidth="1"/>
    <col min="779" max="779" width="10" style="97"/>
    <col min="780" max="780" width="17.42578125" style="97" customWidth="1"/>
    <col min="781" max="783" width="10" style="97"/>
    <col min="784" max="784" width="7.85546875" style="97" customWidth="1"/>
    <col min="785" max="1024" width="10" style="97"/>
    <col min="1025" max="1025" width="39.5703125" style="97" customWidth="1"/>
    <col min="1026" max="1033" width="20.5703125" style="97" customWidth="1"/>
    <col min="1034" max="1034" width="10.5703125" style="97" customWidth="1"/>
    <col min="1035" max="1035" width="10" style="97"/>
    <col min="1036" max="1036" width="17.42578125" style="97" customWidth="1"/>
    <col min="1037" max="1039" width="10" style="97"/>
    <col min="1040" max="1040" width="7.85546875" style="97" customWidth="1"/>
    <col min="1041" max="1280" width="10" style="97"/>
    <col min="1281" max="1281" width="39.5703125" style="97" customWidth="1"/>
    <col min="1282" max="1289" width="20.5703125" style="97" customWidth="1"/>
    <col min="1290" max="1290" width="10.5703125" style="97" customWidth="1"/>
    <col min="1291" max="1291" width="10" style="97"/>
    <col min="1292" max="1292" width="17.42578125" style="97" customWidth="1"/>
    <col min="1293" max="1295" width="10" style="97"/>
    <col min="1296" max="1296" width="7.85546875" style="97" customWidth="1"/>
    <col min="1297" max="1536" width="10" style="97"/>
    <col min="1537" max="1537" width="39.5703125" style="97" customWidth="1"/>
    <col min="1538" max="1545" width="20.5703125" style="97" customWidth="1"/>
    <col min="1546" max="1546" width="10.5703125" style="97" customWidth="1"/>
    <col min="1547" max="1547" width="10" style="97"/>
    <col min="1548" max="1548" width="17.42578125" style="97" customWidth="1"/>
    <col min="1549" max="1551" width="10" style="97"/>
    <col min="1552" max="1552" width="7.85546875" style="97" customWidth="1"/>
    <col min="1553" max="1792" width="10" style="97"/>
    <col min="1793" max="1793" width="39.5703125" style="97" customWidth="1"/>
    <col min="1794" max="1801" width="20.5703125" style="97" customWidth="1"/>
    <col min="1802" max="1802" width="10.5703125" style="97" customWidth="1"/>
    <col min="1803" max="1803" width="10" style="97"/>
    <col min="1804" max="1804" width="17.42578125" style="97" customWidth="1"/>
    <col min="1805" max="1807" width="10" style="97"/>
    <col min="1808" max="1808" width="7.85546875" style="97" customWidth="1"/>
    <col min="1809" max="2048" width="10" style="97"/>
    <col min="2049" max="2049" width="39.5703125" style="97" customWidth="1"/>
    <col min="2050" max="2057" width="20.5703125" style="97" customWidth="1"/>
    <col min="2058" max="2058" width="10.5703125" style="97" customWidth="1"/>
    <col min="2059" max="2059" width="10" style="97"/>
    <col min="2060" max="2060" width="17.42578125" style="97" customWidth="1"/>
    <col min="2061" max="2063" width="10" style="97"/>
    <col min="2064" max="2064" width="7.85546875" style="97" customWidth="1"/>
    <col min="2065" max="2304" width="10" style="97"/>
    <col min="2305" max="2305" width="39.5703125" style="97" customWidth="1"/>
    <col min="2306" max="2313" width="20.5703125" style="97" customWidth="1"/>
    <col min="2314" max="2314" width="10.5703125" style="97" customWidth="1"/>
    <col min="2315" max="2315" width="10" style="97"/>
    <col min="2316" max="2316" width="17.42578125" style="97" customWidth="1"/>
    <col min="2317" max="2319" width="10" style="97"/>
    <col min="2320" max="2320" width="7.85546875" style="97" customWidth="1"/>
    <col min="2321" max="2560" width="10" style="97"/>
    <col min="2561" max="2561" width="39.5703125" style="97" customWidth="1"/>
    <col min="2562" max="2569" width="20.5703125" style="97" customWidth="1"/>
    <col min="2570" max="2570" width="10.5703125" style="97" customWidth="1"/>
    <col min="2571" max="2571" width="10" style="97"/>
    <col min="2572" max="2572" width="17.42578125" style="97" customWidth="1"/>
    <col min="2573" max="2575" width="10" style="97"/>
    <col min="2576" max="2576" width="7.85546875" style="97" customWidth="1"/>
    <col min="2577" max="2816" width="10" style="97"/>
    <col min="2817" max="2817" width="39.5703125" style="97" customWidth="1"/>
    <col min="2818" max="2825" width="20.5703125" style="97" customWidth="1"/>
    <col min="2826" max="2826" width="10.5703125" style="97" customWidth="1"/>
    <col min="2827" max="2827" width="10" style="97"/>
    <col min="2828" max="2828" width="17.42578125" style="97" customWidth="1"/>
    <col min="2829" max="2831" width="10" style="97"/>
    <col min="2832" max="2832" width="7.85546875" style="97" customWidth="1"/>
    <col min="2833" max="3072" width="10" style="97"/>
    <col min="3073" max="3073" width="39.5703125" style="97" customWidth="1"/>
    <col min="3074" max="3081" width="20.5703125" style="97" customWidth="1"/>
    <col min="3082" max="3082" width="10.5703125" style="97" customWidth="1"/>
    <col min="3083" max="3083" width="10" style="97"/>
    <col min="3084" max="3084" width="17.42578125" style="97" customWidth="1"/>
    <col min="3085" max="3087" width="10" style="97"/>
    <col min="3088" max="3088" width="7.85546875" style="97" customWidth="1"/>
    <col min="3089" max="3328" width="10" style="97"/>
    <col min="3329" max="3329" width="39.5703125" style="97" customWidth="1"/>
    <col min="3330" max="3337" width="20.5703125" style="97" customWidth="1"/>
    <col min="3338" max="3338" width="10.5703125" style="97" customWidth="1"/>
    <col min="3339" max="3339" width="10" style="97"/>
    <col min="3340" max="3340" width="17.42578125" style="97" customWidth="1"/>
    <col min="3341" max="3343" width="10" style="97"/>
    <col min="3344" max="3344" width="7.85546875" style="97" customWidth="1"/>
    <col min="3345" max="3584" width="10" style="97"/>
    <col min="3585" max="3585" width="39.5703125" style="97" customWidth="1"/>
    <col min="3586" max="3593" width="20.5703125" style="97" customWidth="1"/>
    <col min="3594" max="3594" width="10.5703125" style="97" customWidth="1"/>
    <col min="3595" max="3595" width="10" style="97"/>
    <col min="3596" max="3596" width="17.42578125" style="97" customWidth="1"/>
    <col min="3597" max="3599" width="10" style="97"/>
    <col min="3600" max="3600" width="7.85546875" style="97" customWidth="1"/>
    <col min="3601" max="3840" width="10" style="97"/>
    <col min="3841" max="3841" width="39.5703125" style="97" customWidth="1"/>
    <col min="3842" max="3849" width="20.5703125" style="97" customWidth="1"/>
    <col min="3850" max="3850" width="10.5703125" style="97" customWidth="1"/>
    <col min="3851" max="3851" width="10" style="97"/>
    <col min="3852" max="3852" width="17.42578125" style="97" customWidth="1"/>
    <col min="3853" max="3855" width="10" style="97"/>
    <col min="3856" max="3856" width="7.85546875" style="97" customWidth="1"/>
    <col min="3857" max="4096" width="10" style="97"/>
    <col min="4097" max="4097" width="39.5703125" style="97" customWidth="1"/>
    <col min="4098" max="4105" width="20.5703125" style="97" customWidth="1"/>
    <col min="4106" max="4106" width="10.5703125" style="97" customWidth="1"/>
    <col min="4107" max="4107" width="10" style="97"/>
    <col min="4108" max="4108" width="17.42578125" style="97" customWidth="1"/>
    <col min="4109" max="4111" width="10" style="97"/>
    <col min="4112" max="4112" width="7.85546875" style="97" customWidth="1"/>
    <col min="4113" max="4352" width="10" style="97"/>
    <col min="4353" max="4353" width="39.5703125" style="97" customWidth="1"/>
    <col min="4354" max="4361" width="20.5703125" style="97" customWidth="1"/>
    <col min="4362" max="4362" width="10.5703125" style="97" customWidth="1"/>
    <col min="4363" max="4363" width="10" style="97"/>
    <col min="4364" max="4364" width="17.42578125" style="97" customWidth="1"/>
    <col min="4365" max="4367" width="10" style="97"/>
    <col min="4368" max="4368" width="7.85546875" style="97" customWidth="1"/>
    <col min="4369" max="4608" width="10" style="97"/>
    <col min="4609" max="4609" width="39.5703125" style="97" customWidth="1"/>
    <col min="4610" max="4617" width="20.5703125" style="97" customWidth="1"/>
    <col min="4618" max="4618" width="10.5703125" style="97" customWidth="1"/>
    <col min="4619" max="4619" width="10" style="97"/>
    <col min="4620" max="4620" width="17.42578125" style="97" customWidth="1"/>
    <col min="4621" max="4623" width="10" style="97"/>
    <col min="4624" max="4624" width="7.85546875" style="97" customWidth="1"/>
    <col min="4625" max="4864" width="10" style="97"/>
    <col min="4865" max="4865" width="39.5703125" style="97" customWidth="1"/>
    <col min="4866" max="4873" width="20.5703125" style="97" customWidth="1"/>
    <col min="4874" max="4874" width="10.5703125" style="97" customWidth="1"/>
    <col min="4875" max="4875" width="10" style="97"/>
    <col min="4876" max="4876" width="17.42578125" style="97" customWidth="1"/>
    <col min="4877" max="4879" width="10" style="97"/>
    <col min="4880" max="4880" width="7.85546875" style="97" customWidth="1"/>
    <col min="4881" max="5120" width="10" style="97"/>
    <col min="5121" max="5121" width="39.5703125" style="97" customWidth="1"/>
    <col min="5122" max="5129" width="20.5703125" style="97" customWidth="1"/>
    <col min="5130" max="5130" width="10.5703125" style="97" customWidth="1"/>
    <col min="5131" max="5131" width="10" style="97"/>
    <col min="5132" max="5132" width="17.42578125" style="97" customWidth="1"/>
    <col min="5133" max="5135" width="10" style="97"/>
    <col min="5136" max="5136" width="7.85546875" style="97" customWidth="1"/>
    <col min="5137" max="5376" width="10" style="97"/>
    <col min="5377" max="5377" width="39.5703125" style="97" customWidth="1"/>
    <col min="5378" max="5385" width="20.5703125" style="97" customWidth="1"/>
    <col min="5386" max="5386" width="10.5703125" style="97" customWidth="1"/>
    <col min="5387" max="5387" width="10" style="97"/>
    <col min="5388" max="5388" width="17.42578125" style="97" customWidth="1"/>
    <col min="5389" max="5391" width="10" style="97"/>
    <col min="5392" max="5392" width="7.85546875" style="97" customWidth="1"/>
    <col min="5393" max="5632" width="10" style="97"/>
    <col min="5633" max="5633" width="39.5703125" style="97" customWidth="1"/>
    <col min="5634" max="5641" width="20.5703125" style="97" customWidth="1"/>
    <col min="5642" max="5642" width="10.5703125" style="97" customWidth="1"/>
    <col min="5643" max="5643" width="10" style="97"/>
    <col min="5644" max="5644" width="17.42578125" style="97" customWidth="1"/>
    <col min="5645" max="5647" width="10" style="97"/>
    <col min="5648" max="5648" width="7.85546875" style="97" customWidth="1"/>
    <col min="5649" max="5888" width="10" style="97"/>
    <col min="5889" max="5889" width="39.5703125" style="97" customWidth="1"/>
    <col min="5890" max="5897" width="20.5703125" style="97" customWidth="1"/>
    <col min="5898" max="5898" width="10.5703125" style="97" customWidth="1"/>
    <col min="5899" max="5899" width="10" style="97"/>
    <col min="5900" max="5900" width="17.42578125" style="97" customWidth="1"/>
    <col min="5901" max="5903" width="10" style="97"/>
    <col min="5904" max="5904" width="7.85546875" style="97" customWidth="1"/>
    <col min="5905" max="6144" width="10" style="97"/>
    <col min="6145" max="6145" width="39.5703125" style="97" customWidth="1"/>
    <col min="6146" max="6153" width="20.5703125" style="97" customWidth="1"/>
    <col min="6154" max="6154" width="10.5703125" style="97" customWidth="1"/>
    <col min="6155" max="6155" width="10" style="97"/>
    <col min="6156" max="6156" width="17.42578125" style="97" customWidth="1"/>
    <col min="6157" max="6159" width="10" style="97"/>
    <col min="6160" max="6160" width="7.85546875" style="97" customWidth="1"/>
    <col min="6161" max="6400" width="10" style="97"/>
    <col min="6401" max="6401" width="39.5703125" style="97" customWidth="1"/>
    <col min="6402" max="6409" width="20.5703125" style="97" customWidth="1"/>
    <col min="6410" max="6410" width="10.5703125" style="97" customWidth="1"/>
    <col min="6411" max="6411" width="10" style="97"/>
    <col min="6412" max="6412" width="17.42578125" style="97" customWidth="1"/>
    <col min="6413" max="6415" width="10" style="97"/>
    <col min="6416" max="6416" width="7.85546875" style="97" customWidth="1"/>
    <col min="6417" max="6656" width="10" style="97"/>
    <col min="6657" max="6657" width="39.5703125" style="97" customWidth="1"/>
    <col min="6658" max="6665" width="20.5703125" style="97" customWidth="1"/>
    <col min="6666" max="6666" width="10.5703125" style="97" customWidth="1"/>
    <col min="6667" max="6667" width="10" style="97"/>
    <col min="6668" max="6668" width="17.42578125" style="97" customWidth="1"/>
    <col min="6669" max="6671" width="10" style="97"/>
    <col min="6672" max="6672" width="7.85546875" style="97" customWidth="1"/>
    <col min="6673" max="6912" width="10" style="97"/>
    <col min="6913" max="6913" width="39.5703125" style="97" customWidth="1"/>
    <col min="6914" max="6921" width="20.5703125" style="97" customWidth="1"/>
    <col min="6922" max="6922" width="10.5703125" style="97" customWidth="1"/>
    <col min="6923" max="6923" width="10" style="97"/>
    <col min="6924" max="6924" width="17.42578125" style="97" customWidth="1"/>
    <col min="6925" max="6927" width="10" style="97"/>
    <col min="6928" max="6928" width="7.85546875" style="97" customWidth="1"/>
    <col min="6929" max="7168" width="10" style="97"/>
    <col min="7169" max="7169" width="39.5703125" style="97" customWidth="1"/>
    <col min="7170" max="7177" width="20.5703125" style="97" customWidth="1"/>
    <col min="7178" max="7178" width="10.5703125" style="97" customWidth="1"/>
    <col min="7179" max="7179" width="10" style="97"/>
    <col min="7180" max="7180" width="17.42578125" style="97" customWidth="1"/>
    <col min="7181" max="7183" width="10" style="97"/>
    <col min="7184" max="7184" width="7.85546875" style="97" customWidth="1"/>
    <col min="7185" max="7424" width="10" style="97"/>
    <col min="7425" max="7425" width="39.5703125" style="97" customWidth="1"/>
    <col min="7426" max="7433" width="20.5703125" style="97" customWidth="1"/>
    <col min="7434" max="7434" width="10.5703125" style="97" customWidth="1"/>
    <col min="7435" max="7435" width="10" style="97"/>
    <col min="7436" max="7436" width="17.42578125" style="97" customWidth="1"/>
    <col min="7437" max="7439" width="10" style="97"/>
    <col min="7440" max="7440" width="7.85546875" style="97" customWidth="1"/>
    <col min="7441" max="7680" width="10" style="97"/>
    <col min="7681" max="7681" width="39.5703125" style="97" customWidth="1"/>
    <col min="7682" max="7689" width="20.5703125" style="97" customWidth="1"/>
    <col min="7690" max="7690" width="10.5703125" style="97" customWidth="1"/>
    <col min="7691" max="7691" width="10" style="97"/>
    <col min="7692" max="7692" width="17.42578125" style="97" customWidth="1"/>
    <col min="7693" max="7695" width="10" style="97"/>
    <col min="7696" max="7696" width="7.85546875" style="97" customWidth="1"/>
    <col min="7697" max="7936" width="10" style="97"/>
    <col min="7937" max="7937" width="39.5703125" style="97" customWidth="1"/>
    <col min="7938" max="7945" width="20.5703125" style="97" customWidth="1"/>
    <col min="7946" max="7946" width="10.5703125" style="97" customWidth="1"/>
    <col min="7947" max="7947" width="10" style="97"/>
    <col min="7948" max="7948" width="17.42578125" style="97" customWidth="1"/>
    <col min="7949" max="7951" width="10" style="97"/>
    <col min="7952" max="7952" width="7.85546875" style="97" customWidth="1"/>
    <col min="7953" max="8192" width="10" style="97"/>
    <col min="8193" max="8193" width="39.5703125" style="97" customWidth="1"/>
    <col min="8194" max="8201" width="20.5703125" style="97" customWidth="1"/>
    <col min="8202" max="8202" width="10.5703125" style="97" customWidth="1"/>
    <col min="8203" max="8203" width="10" style="97"/>
    <col min="8204" max="8204" width="17.42578125" style="97" customWidth="1"/>
    <col min="8205" max="8207" width="10" style="97"/>
    <col min="8208" max="8208" width="7.85546875" style="97" customWidth="1"/>
    <col min="8209" max="8448" width="10" style="97"/>
    <col min="8449" max="8449" width="39.5703125" style="97" customWidth="1"/>
    <col min="8450" max="8457" width="20.5703125" style="97" customWidth="1"/>
    <col min="8458" max="8458" width="10.5703125" style="97" customWidth="1"/>
    <col min="8459" max="8459" width="10" style="97"/>
    <col min="8460" max="8460" width="17.42578125" style="97" customWidth="1"/>
    <col min="8461" max="8463" width="10" style="97"/>
    <col min="8464" max="8464" width="7.85546875" style="97" customWidth="1"/>
    <col min="8465" max="8704" width="10" style="97"/>
    <col min="8705" max="8705" width="39.5703125" style="97" customWidth="1"/>
    <col min="8706" max="8713" width="20.5703125" style="97" customWidth="1"/>
    <col min="8714" max="8714" width="10.5703125" style="97" customWidth="1"/>
    <col min="8715" max="8715" width="10" style="97"/>
    <col min="8716" max="8716" width="17.42578125" style="97" customWidth="1"/>
    <col min="8717" max="8719" width="10" style="97"/>
    <col min="8720" max="8720" width="7.85546875" style="97" customWidth="1"/>
    <col min="8721" max="8960" width="10" style="97"/>
    <col min="8961" max="8961" width="39.5703125" style="97" customWidth="1"/>
    <col min="8962" max="8969" width="20.5703125" style="97" customWidth="1"/>
    <col min="8970" max="8970" width="10.5703125" style="97" customWidth="1"/>
    <col min="8971" max="8971" width="10" style="97"/>
    <col min="8972" max="8972" width="17.42578125" style="97" customWidth="1"/>
    <col min="8973" max="8975" width="10" style="97"/>
    <col min="8976" max="8976" width="7.85546875" style="97" customWidth="1"/>
    <col min="8977" max="9216" width="10" style="97"/>
    <col min="9217" max="9217" width="39.5703125" style="97" customWidth="1"/>
    <col min="9218" max="9225" width="20.5703125" style="97" customWidth="1"/>
    <col min="9226" max="9226" width="10.5703125" style="97" customWidth="1"/>
    <col min="9227" max="9227" width="10" style="97"/>
    <col min="9228" max="9228" width="17.42578125" style="97" customWidth="1"/>
    <col min="9229" max="9231" width="10" style="97"/>
    <col min="9232" max="9232" width="7.85546875" style="97" customWidth="1"/>
    <col min="9233" max="9472" width="10" style="97"/>
    <col min="9473" max="9473" width="39.5703125" style="97" customWidth="1"/>
    <col min="9474" max="9481" width="20.5703125" style="97" customWidth="1"/>
    <col min="9482" max="9482" width="10.5703125" style="97" customWidth="1"/>
    <col min="9483" max="9483" width="10" style="97"/>
    <col min="9484" max="9484" width="17.42578125" style="97" customWidth="1"/>
    <col min="9485" max="9487" width="10" style="97"/>
    <col min="9488" max="9488" width="7.85546875" style="97" customWidth="1"/>
    <col min="9489" max="9728" width="10" style="97"/>
    <col min="9729" max="9729" width="39.5703125" style="97" customWidth="1"/>
    <col min="9730" max="9737" width="20.5703125" style="97" customWidth="1"/>
    <col min="9738" max="9738" width="10.5703125" style="97" customWidth="1"/>
    <col min="9739" max="9739" width="10" style="97"/>
    <col min="9740" max="9740" width="17.42578125" style="97" customWidth="1"/>
    <col min="9741" max="9743" width="10" style="97"/>
    <col min="9744" max="9744" width="7.85546875" style="97" customWidth="1"/>
    <col min="9745" max="9984" width="10" style="97"/>
    <col min="9985" max="9985" width="39.5703125" style="97" customWidth="1"/>
    <col min="9986" max="9993" width="20.5703125" style="97" customWidth="1"/>
    <col min="9994" max="9994" width="10.5703125" style="97" customWidth="1"/>
    <col min="9995" max="9995" width="10" style="97"/>
    <col min="9996" max="9996" width="17.42578125" style="97" customWidth="1"/>
    <col min="9997" max="9999" width="10" style="97"/>
    <col min="10000" max="10000" width="7.85546875" style="97" customWidth="1"/>
    <col min="10001" max="10240" width="10" style="97"/>
    <col min="10241" max="10241" width="39.5703125" style="97" customWidth="1"/>
    <col min="10242" max="10249" width="20.5703125" style="97" customWidth="1"/>
    <col min="10250" max="10250" width="10.5703125" style="97" customWidth="1"/>
    <col min="10251" max="10251" width="10" style="97"/>
    <col min="10252" max="10252" width="17.42578125" style="97" customWidth="1"/>
    <col min="10253" max="10255" width="10" style="97"/>
    <col min="10256" max="10256" width="7.85546875" style="97" customWidth="1"/>
    <col min="10257" max="10496" width="10" style="97"/>
    <col min="10497" max="10497" width="39.5703125" style="97" customWidth="1"/>
    <col min="10498" max="10505" width="20.5703125" style="97" customWidth="1"/>
    <col min="10506" max="10506" width="10.5703125" style="97" customWidth="1"/>
    <col min="10507" max="10507" width="10" style="97"/>
    <col min="10508" max="10508" width="17.42578125" style="97" customWidth="1"/>
    <col min="10509" max="10511" width="10" style="97"/>
    <col min="10512" max="10512" width="7.85546875" style="97" customWidth="1"/>
    <col min="10513" max="10752" width="10" style="97"/>
    <col min="10753" max="10753" width="39.5703125" style="97" customWidth="1"/>
    <col min="10754" max="10761" width="20.5703125" style="97" customWidth="1"/>
    <col min="10762" max="10762" width="10.5703125" style="97" customWidth="1"/>
    <col min="10763" max="10763" width="10" style="97"/>
    <col min="10764" max="10764" width="17.42578125" style="97" customWidth="1"/>
    <col min="10765" max="10767" width="10" style="97"/>
    <col min="10768" max="10768" width="7.85546875" style="97" customWidth="1"/>
    <col min="10769" max="11008" width="10" style="97"/>
    <col min="11009" max="11009" width="39.5703125" style="97" customWidth="1"/>
    <col min="11010" max="11017" width="20.5703125" style="97" customWidth="1"/>
    <col min="11018" max="11018" width="10.5703125" style="97" customWidth="1"/>
    <col min="11019" max="11019" width="10" style="97"/>
    <col min="11020" max="11020" width="17.42578125" style="97" customWidth="1"/>
    <col min="11021" max="11023" width="10" style="97"/>
    <col min="11024" max="11024" width="7.85546875" style="97" customWidth="1"/>
    <col min="11025" max="11264" width="10" style="97"/>
    <col min="11265" max="11265" width="39.5703125" style="97" customWidth="1"/>
    <col min="11266" max="11273" width="20.5703125" style="97" customWidth="1"/>
    <col min="11274" max="11274" width="10.5703125" style="97" customWidth="1"/>
    <col min="11275" max="11275" width="10" style="97"/>
    <col min="11276" max="11276" width="17.42578125" style="97" customWidth="1"/>
    <col min="11277" max="11279" width="10" style="97"/>
    <col min="11280" max="11280" width="7.85546875" style="97" customWidth="1"/>
    <col min="11281" max="11520" width="10" style="97"/>
    <col min="11521" max="11521" width="39.5703125" style="97" customWidth="1"/>
    <col min="11522" max="11529" width="20.5703125" style="97" customWidth="1"/>
    <col min="11530" max="11530" width="10.5703125" style="97" customWidth="1"/>
    <col min="11531" max="11531" width="10" style="97"/>
    <col min="11532" max="11532" width="17.42578125" style="97" customWidth="1"/>
    <col min="11533" max="11535" width="10" style="97"/>
    <col min="11536" max="11536" width="7.85546875" style="97" customWidth="1"/>
    <col min="11537" max="11776" width="10" style="97"/>
    <col min="11777" max="11777" width="39.5703125" style="97" customWidth="1"/>
    <col min="11778" max="11785" width="20.5703125" style="97" customWidth="1"/>
    <col min="11786" max="11786" width="10.5703125" style="97" customWidth="1"/>
    <col min="11787" max="11787" width="10" style="97"/>
    <col min="11788" max="11788" width="17.42578125" style="97" customWidth="1"/>
    <col min="11789" max="11791" width="10" style="97"/>
    <col min="11792" max="11792" width="7.85546875" style="97" customWidth="1"/>
    <col min="11793" max="12032" width="10" style="97"/>
    <col min="12033" max="12033" width="39.5703125" style="97" customWidth="1"/>
    <col min="12034" max="12041" width="20.5703125" style="97" customWidth="1"/>
    <col min="12042" max="12042" width="10.5703125" style="97" customWidth="1"/>
    <col min="12043" max="12043" width="10" style="97"/>
    <col min="12044" max="12044" width="17.42578125" style="97" customWidth="1"/>
    <col min="12045" max="12047" width="10" style="97"/>
    <col min="12048" max="12048" width="7.85546875" style="97" customWidth="1"/>
    <col min="12049" max="12288" width="10" style="97"/>
    <col min="12289" max="12289" width="39.5703125" style="97" customWidth="1"/>
    <col min="12290" max="12297" width="20.5703125" style="97" customWidth="1"/>
    <col min="12298" max="12298" width="10.5703125" style="97" customWidth="1"/>
    <col min="12299" max="12299" width="10" style="97"/>
    <col min="12300" max="12300" width="17.42578125" style="97" customWidth="1"/>
    <col min="12301" max="12303" width="10" style="97"/>
    <col min="12304" max="12304" width="7.85546875" style="97" customWidth="1"/>
    <col min="12305" max="12544" width="10" style="97"/>
    <col min="12545" max="12545" width="39.5703125" style="97" customWidth="1"/>
    <col min="12546" max="12553" width="20.5703125" style="97" customWidth="1"/>
    <col min="12554" max="12554" width="10.5703125" style="97" customWidth="1"/>
    <col min="12555" max="12555" width="10" style="97"/>
    <col min="12556" max="12556" width="17.42578125" style="97" customWidth="1"/>
    <col min="12557" max="12559" width="10" style="97"/>
    <col min="12560" max="12560" width="7.85546875" style="97" customWidth="1"/>
    <col min="12561" max="12800" width="10" style="97"/>
    <col min="12801" max="12801" width="39.5703125" style="97" customWidth="1"/>
    <col min="12802" max="12809" width="20.5703125" style="97" customWidth="1"/>
    <col min="12810" max="12810" width="10.5703125" style="97" customWidth="1"/>
    <col min="12811" max="12811" width="10" style="97"/>
    <col min="12812" max="12812" width="17.42578125" style="97" customWidth="1"/>
    <col min="12813" max="12815" width="10" style="97"/>
    <col min="12816" max="12816" width="7.85546875" style="97" customWidth="1"/>
    <col min="12817" max="13056" width="10" style="97"/>
    <col min="13057" max="13057" width="39.5703125" style="97" customWidth="1"/>
    <col min="13058" max="13065" width="20.5703125" style="97" customWidth="1"/>
    <col min="13066" max="13066" width="10.5703125" style="97" customWidth="1"/>
    <col min="13067" max="13067" width="10" style="97"/>
    <col min="13068" max="13068" width="17.42578125" style="97" customWidth="1"/>
    <col min="13069" max="13071" width="10" style="97"/>
    <col min="13072" max="13072" width="7.85546875" style="97" customWidth="1"/>
    <col min="13073" max="13312" width="10" style="97"/>
    <col min="13313" max="13313" width="39.5703125" style="97" customWidth="1"/>
    <col min="13314" max="13321" width="20.5703125" style="97" customWidth="1"/>
    <col min="13322" max="13322" width="10.5703125" style="97" customWidth="1"/>
    <col min="13323" max="13323" width="10" style="97"/>
    <col min="13324" max="13324" width="17.42578125" style="97" customWidth="1"/>
    <col min="13325" max="13327" width="10" style="97"/>
    <col min="13328" max="13328" width="7.85546875" style="97" customWidth="1"/>
    <col min="13329" max="13568" width="10" style="97"/>
    <col min="13569" max="13569" width="39.5703125" style="97" customWidth="1"/>
    <col min="13570" max="13577" width="20.5703125" style="97" customWidth="1"/>
    <col min="13578" max="13578" width="10.5703125" style="97" customWidth="1"/>
    <col min="13579" max="13579" width="10" style="97"/>
    <col min="13580" max="13580" width="17.42578125" style="97" customWidth="1"/>
    <col min="13581" max="13583" width="10" style="97"/>
    <col min="13584" max="13584" width="7.85546875" style="97" customWidth="1"/>
    <col min="13585" max="13824" width="10" style="97"/>
    <col min="13825" max="13825" width="39.5703125" style="97" customWidth="1"/>
    <col min="13826" max="13833" width="20.5703125" style="97" customWidth="1"/>
    <col min="13834" max="13834" width="10.5703125" style="97" customWidth="1"/>
    <col min="13835" max="13835" width="10" style="97"/>
    <col min="13836" max="13836" width="17.42578125" style="97" customWidth="1"/>
    <col min="13837" max="13839" width="10" style="97"/>
    <col min="13840" max="13840" width="7.85546875" style="97" customWidth="1"/>
    <col min="13841" max="14080" width="10" style="97"/>
    <col min="14081" max="14081" width="39.5703125" style="97" customWidth="1"/>
    <col min="14082" max="14089" width="20.5703125" style="97" customWidth="1"/>
    <col min="14090" max="14090" width="10.5703125" style="97" customWidth="1"/>
    <col min="14091" max="14091" width="10" style="97"/>
    <col min="14092" max="14092" width="17.42578125" style="97" customWidth="1"/>
    <col min="14093" max="14095" width="10" style="97"/>
    <col min="14096" max="14096" width="7.85546875" style="97" customWidth="1"/>
    <col min="14097" max="14336" width="10" style="97"/>
    <col min="14337" max="14337" width="39.5703125" style="97" customWidth="1"/>
    <col min="14338" max="14345" width="20.5703125" style="97" customWidth="1"/>
    <col min="14346" max="14346" width="10.5703125" style="97" customWidth="1"/>
    <col min="14347" max="14347" width="10" style="97"/>
    <col min="14348" max="14348" width="17.42578125" style="97" customWidth="1"/>
    <col min="14349" max="14351" width="10" style="97"/>
    <col min="14352" max="14352" width="7.85546875" style="97" customWidth="1"/>
    <col min="14353" max="14592" width="10" style="97"/>
    <col min="14593" max="14593" width="39.5703125" style="97" customWidth="1"/>
    <col min="14594" max="14601" width="20.5703125" style="97" customWidth="1"/>
    <col min="14602" max="14602" width="10.5703125" style="97" customWidth="1"/>
    <col min="14603" max="14603" width="10" style="97"/>
    <col min="14604" max="14604" width="17.42578125" style="97" customWidth="1"/>
    <col min="14605" max="14607" width="10" style="97"/>
    <col min="14608" max="14608" width="7.85546875" style="97" customWidth="1"/>
    <col min="14609" max="14848" width="10" style="97"/>
    <col min="14849" max="14849" width="39.5703125" style="97" customWidth="1"/>
    <col min="14850" max="14857" width="20.5703125" style="97" customWidth="1"/>
    <col min="14858" max="14858" width="10.5703125" style="97" customWidth="1"/>
    <col min="14859" max="14859" width="10" style="97"/>
    <col min="14860" max="14860" width="17.42578125" style="97" customWidth="1"/>
    <col min="14861" max="14863" width="10" style="97"/>
    <col min="14864" max="14864" width="7.85546875" style="97" customWidth="1"/>
    <col min="14865" max="15104" width="10" style="97"/>
    <col min="15105" max="15105" width="39.5703125" style="97" customWidth="1"/>
    <col min="15106" max="15113" width="20.5703125" style="97" customWidth="1"/>
    <col min="15114" max="15114" width="10.5703125" style="97" customWidth="1"/>
    <col min="15115" max="15115" width="10" style="97"/>
    <col min="15116" max="15116" width="17.42578125" style="97" customWidth="1"/>
    <col min="15117" max="15119" width="10" style="97"/>
    <col min="15120" max="15120" width="7.85546875" style="97" customWidth="1"/>
    <col min="15121" max="15360" width="10" style="97"/>
    <col min="15361" max="15361" width="39.5703125" style="97" customWidth="1"/>
    <col min="15362" max="15369" width="20.5703125" style="97" customWidth="1"/>
    <col min="15370" max="15370" width="10.5703125" style="97" customWidth="1"/>
    <col min="15371" max="15371" width="10" style="97"/>
    <col min="15372" max="15372" width="17.42578125" style="97" customWidth="1"/>
    <col min="15373" max="15375" width="10" style="97"/>
    <col min="15376" max="15376" width="7.85546875" style="97" customWidth="1"/>
    <col min="15377" max="15616" width="10" style="97"/>
    <col min="15617" max="15617" width="39.5703125" style="97" customWidth="1"/>
    <col min="15618" max="15625" width="20.5703125" style="97" customWidth="1"/>
    <col min="15626" max="15626" width="10.5703125" style="97" customWidth="1"/>
    <col min="15627" max="15627" width="10" style="97"/>
    <col min="15628" max="15628" width="17.42578125" style="97" customWidth="1"/>
    <col min="15629" max="15631" width="10" style="97"/>
    <col min="15632" max="15632" width="7.85546875" style="97" customWidth="1"/>
    <col min="15633" max="15872" width="10" style="97"/>
    <col min="15873" max="15873" width="39.5703125" style="97" customWidth="1"/>
    <col min="15874" max="15881" width="20.5703125" style="97" customWidth="1"/>
    <col min="15882" max="15882" width="10.5703125" style="97" customWidth="1"/>
    <col min="15883" max="15883" width="10" style="97"/>
    <col min="15884" max="15884" width="17.42578125" style="97" customWidth="1"/>
    <col min="15885" max="15887" width="10" style="97"/>
    <col min="15888" max="15888" width="7.85546875" style="97" customWidth="1"/>
    <col min="15889" max="16128" width="10" style="97"/>
    <col min="16129" max="16129" width="39.5703125" style="97" customWidth="1"/>
    <col min="16130" max="16137" width="20.5703125" style="97" customWidth="1"/>
    <col min="16138" max="16138" width="10.5703125" style="97" customWidth="1"/>
    <col min="16139" max="16139" width="10" style="97"/>
    <col min="16140" max="16140" width="17.42578125" style="97" customWidth="1"/>
    <col min="16141" max="16143" width="10" style="97"/>
    <col min="16144" max="16144" width="7.85546875" style="97" customWidth="1"/>
    <col min="16145" max="16384" width="10" style="97"/>
  </cols>
  <sheetData>
    <row r="1" spans="1:11" ht="65.099999999999994" customHeight="1">
      <c r="A1" s="259" t="s">
        <v>215</v>
      </c>
      <c r="B1" s="259"/>
      <c r="C1" s="259"/>
      <c r="D1" s="259"/>
      <c r="E1" s="259"/>
      <c r="F1" s="373"/>
      <c r="G1" s="259"/>
      <c r="H1" s="259"/>
      <c r="I1" s="259"/>
      <c r="K1" s="300"/>
    </row>
    <row r="2" spans="1:11" ht="21.95" customHeight="1">
      <c r="A2" s="260" t="s">
        <v>700</v>
      </c>
      <c r="B2" s="420" t="s">
        <v>134</v>
      </c>
      <c r="C2" s="261"/>
      <c r="D2" s="301"/>
      <c r="E2" s="301"/>
      <c r="F2" s="301"/>
      <c r="G2" s="301"/>
      <c r="H2" s="375" t="s">
        <v>194</v>
      </c>
      <c r="I2" s="302" t="s">
        <v>173</v>
      </c>
    </row>
    <row r="3" spans="1:11" ht="21.95" customHeight="1">
      <c r="A3" s="260" t="s">
        <v>701</v>
      </c>
      <c r="B3" s="303" t="s">
        <v>528</v>
      </c>
      <c r="C3" s="303" t="s">
        <v>527</v>
      </c>
      <c r="D3" s="261"/>
      <c r="E3" s="261"/>
      <c r="F3" s="261"/>
      <c r="G3" s="261"/>
      <c r="H3" s="375" t="s">
        <v>191</v>
      </c>
      <c r="I3" s="304" t="s">
        <v>172</v>
      </c>
    </row>
    <row r="4" spans="1:11" ht="21.95" customHeight="1">
      <c r="A4" s="260" t="s">
        <v>702</v>
      </c>
      <c r="B4" s="421"/>
      <c r="C4" s="374"/>
      <c r="D4" s="263"/>
      <c r="E4" s="263"/>
      <c r="G4" s="263"/>
      <c r="H4" s="305" t="s">
        <v>192</v>
      </c>
      <c r="I4" s="265"/>
    </row>
    <row r="5" spans="1:11" ht="21.95" customHeight="1">
      <c r="A5" s="266" t="s">
        <v>216</v>
      </c>
      <c r="B5" s="303" t="s">
        <v>529</v>
      </c>
      <c r="C5" s="99"/>
      <c r="D5" s="306"/>
      <c r="E5" s="306"/>
      <c r="F5" s="306"/>
      <c r="G5" s="307"/>
      <c r="H5" s="261"/>
      <c r="I5" s="524"/>
    </row>
    <row r="6" spans="1:11" ht="9.75" customHeight="1">
      <c r="A6" s="514"/>
      <c r="B6" s="515"/>
      <c r="C6" s="347"/>
      <c r="D6" s="306"/>
      <c r="E6" s="306"/>
      <c r="F6" s="306"/>
      <c r="G6" s="307"/>
      <c r="H6" s="261"/>
      <c r="I6" s="524"/>
    </row>
    <row r="7" spans="1:11" ht="18" customHeight="1">
      <c r="A7" s="277" t="s">
        <v>217</v>
      </c>
      <c r="B7" s="516" t="s">
        <v>214</v>
      </c>
      <c r="C7" s="517"/>
      <c r="D7" s="309"/>
      <c r="E7" s="310"/>
      <c r="F7" s="310"/>
      <c r="G7" s="310"/>
      <c r="H7" s="358" t="s">
        <v>218</v>
      </c>
      <c r="I7" s="525" t="s">
        <v>260</v>
      </c>
    </row>
    <row r="8" spans="1:11" ht="18" customHeight="1">
      <c r="A8" s="277" t="s">
        <v>219</v>
      </c>
      <c r="B8" s="518" t="s">
        <v>318</v>
      </c>
      <c r="C8" s="519"/>
      <c r="D8" s="309"/>
      <c r="E8" s="310"/>
      <c r="F8" s="310"/>
      <c r="G8" s="310"/>
      <c r="H8" s="358" t="s">
        <v>266</v>
      </c>
      <c r="I8" s="465" t="s">
        <v>284</v>
      </c>
    </row>
    <row r="9" spans="1:11" ht="18" customHeight="1">
      <c r="A9" s="277" t="s">
        <v>221</v>
      </c>
      <c r="B9" s="520" t="s">
        <v>319</v>
      </c>
      <c r="C9" s="496" t="s">
        <v>805</v>
      </c>
      <c r="D9" s="309"/>
      <c r="E9" s="310"/>
      <c r="F9" s="310"/>
      <c r="G9" s="310"/>
      <c r="H9" s="358" t="s">
        <v>220</v>
      </c>
      <c r="I9" s="526" t="s">
        <v>459</v>
      </c>
    </row>
    <row r="10" spans="1:11" ht="18" customHeight="1">
      <c r="A10" s="277" t="s">
        <v>223</v>
      </c>
      <c r="B10" s="424" t="s">
        <v>320</v>
      </c>
      <c r="C10" s="424"/>
      <c r="D10" s="309"/>
      <c r="E10" s="310"/>
      <c r="F10" s="310"/>
      <c r="G10" s="310"/>
      <c r="H10" s="358" t="s">
        <v>222</v>
      </c>
      <c r="I10" s="526" t="s">
        <v>460</v>
      </c>
    </row>
    <row r="11" spans="1:11" ht="18" customHeight="1">
      <c r="A11" s="277" t="s">
        <v>225</v>
      </c>
      <c r="B11" s="520" t="s">
        <v>321</v>
      </c>
      <c r="C11" s="520" t="s">
        <v>806</v>
      </c>
      <c r="D11" s="309"/>
      <c r="E11" s="310"/>
      <c r="F11" s="310"/>
      <c r="G11" s="310"/>
      <c r="H11" s="358" t="s">
        <v>224</v>
      </c>
      <c r="I11" s="526" t="s">
        <v>461</v>
      </c>
      <c r="K11" s="312"/>
    </row>
    <row r="12" spans="1:11" ht="18" customHeight="1">
      <c r="A12" s="277" t="s">
        <v>227</v>
      </c>
      <c r="B12" s="521" t="s">
        <v>322</v>
      </c>
      <c r="C12" s="424"/>
      <c r="D12" s="309"/>
      <c r="E12" s="310"/>
      <c r="F12" s="310"/>
      <c r="G12" s="310"/>
      <c r="H12" s="358" t="s">
        <v>226</v>
      </c>
      <c r="I12" s="527" t="s">
        <v>462</v>
      </c>
      <c r="K12" s="312"/>
    </row>
    <row r="13" spans="1:11" ht="18" customHeight="1">
      <c r="A13" s="277" t="s">
        <v>703</v>
      </c>
      <c r="B13" s="520" t="s">
        <v>323</v>
      </c>
      <c r="C13" s="522"/>
      <c r="D13" s="309"/>
      <c r="E13" s="310"/>
      <c r="F13" s="310"/>
      <c r="G13" s="310"/>
      <c r="H13" s="358" t="s">
        <v>228</v>
      </c>
      <c r="I13" s="527" t="s">
        <v>463</v>
      </c>
      <c r="J13" s="313"/>
      <c r="K13" s="312"/>
    </row>
    <row r="14" spans="1:11" ht="18" customHeight="1">
      <c r="A14" s="523"/>
      <c r="B14" s="523">
        <f>IF(I86=0,12,3)</f>
        <v>3</v>
      </c>
      <c r="C14" s="361"/>
      <c r="D14" s="309"/>
      <c r="E14" s="310"/>
      <c r="F14" s="310"/>
      <c r="G14" s="310"/>
      <c r="H14" s="358" t="s">
        <v>197</v>
      </c>
      <c r="I14" s="528" t="s">
        <v>464</v>
      </c>
      <c r="J14" s="313"/>
    </row>
    <row r="15" spans="1:11">
      <c r="A15" s="362"/>
      <c r="B15" s="497"/>
      <c r="C15" s="361"/>
      <c r="D15" s="309"/>
      <c r="E15" s="310"/>
      <c r="F15" s="310"/>
      <c r="G15" s="310"/>
      <c r="H15" s="358" t="s">
        <v>229</v>
      </c>
      <c r="I15" s="418" t="s">
        <v>530</v>
      </c>
      <c r="J15" s="97"/>
    </row>
    <row r="16" spans="1:11">
      <c r="A16" s="262"/>
      <c r="B16" s="498"/>
      <c r="C16" s="314"/>
      <c r="D16" s="309"/>
      <c r="E16" s="310"/>
      <c r="F16" s="310"/>
      <c r="G16" s="310"/>
      <c r="H16" s="358" t="s">
        <v>230</v>
      </c>
      <c r="I16" s="418" t="s">
        <v>531</v>
      </c>
      <c r="J16" s="97"/>
    </row>
    <row r="17" spans="1:16">
      <c r="A17" s="315"/>
      <c r="B17" s="499"/>
      <c r="C17" s="314"/>
      <c r="D17" s="306"/>
      <c r="H17" s="358" t="s">
        <v>231</v>
      </c>
      <c r="I17" s="418" t="s">
        <v>532</v>
      </c>
      <c r="J17" s="97"/>
    </row>
    <row r="18" spans="1:16" ht="19.7" customHeight="1" thickBot="1">
      <c r="A18" s="372"/>
      <c r="C18" s="314"/>
      <c r="D18" s="306"/>
      <c r="E18" s="306"/>
      <c r="H18" s="358" t="s">
        <v>232</v>
      </c>
      <c r="J18" s="97"/>
    </row>
    <row r="19" spans="1:16" s="99" customFormat="1" ht="14.25" thickTop="1" thickBot="1">
      <c r="A19" s="551" t="s">
        <v>704</v>
      </c>
      <c r="B19" s="552"/>
      <c r="C19" s="552"/>
      <c r="D19" s="552"/>
      <c r="E19" s="552"/>
      <c r="F19" s="552"/>
      <c r="G19" s="552"/>
      <c r="H19" s="552"/>
      <c r="I19" s="552"/>
      <c r="J19" s="95"/>
      <c r="K19" s="95"/>
      <c r="L19" s="156"/>
      <c r="M19" s="156"/>
      <c r="N19" s="156"/>
      <c r="O19" s="156"/>
      <c r="P19" s="96"/>
    </row>
    <row r="20" spans="1:16" ht="13.5" thickTop="1">
      <c r="A20" s="316"/>
      <c r="B20" s="502"/>
      <c r="C20" s="317"/>
      <c r="D20" s="318"/>
      <c r="E20" s="318"/>
      <c r="F20" s="318"/>
      <c r="G20" s="318"/>
      <c r="H20" s="311"/>
      <c r="I20" s="319"/>
    </row>
    <row r="21" spans="1:16">
      <c r="A21" s="271" t="s">
        <v>233</v>
      </c>
      <c r="B21" s="555" t="s">
        <v>1618</v>
      </c>
      <c r="C21" s="681" t="s">
        <v>1115</v>
      </c>
      <c r="D21" s="503" t="s">
        <v>1116</v>
      </c>
      <c r="E21" s="503" t="s">
        <v>1119</v>
      </c>
      <c r="F21" s="503" t="s">
        <v>1120</v>
      </c>
      <c r="G21" s="503" t="s">
        <v>1121</v>
      </c>
      <c r="H21" s="503"/>
      <c r="I21" s="503"/>
      <c r="J21" s="320"/>
    </row>
    <row r="22" spans="1:16">
      <c r="A22" s="262" t="s">
        <v>199</v>
      </c>
      <c r="B22" s="321" t="s">
        <v>324</v>
      </c>
      <c r="C22" s="321" t="s">
        <v>1146</v>
      </c>
      <c r="D22" s="321" t="s">
        <v>1151</v>
      </c>
      <c r="E22" s="321" t="s">
        <v>1152</v>
      </c>
      <c r="F22" s="321" t="s">
        <v>1153</v>
      </c>
      <c r="G22" s="321" t="s">
        <v>1627</v>
      </c>
      <c r="H22" s="321"/>
      <c r="I22" s="321"/>
      <c r="J22" s="320"/>
    </row>
    <row r="23" spans="1:16">
      <c r="A23" s="262" t="s">
        <v>811</v>
      </c>
      <c r="B23" s="422" t="s">
        <v>1135</v>
      </c>
      <c r="C23" s="321" t="s">
        <v>1147</v>
      </c>
      <c r="D23" s="321" t="s">
        <v>1148</v>
      </c>
      <c r="E23" s="321" t="s">
        <v>1149</v>
      </c>
      <c r="F23" s="321" t="s">
        <v>1150</v>
      </c>
      <c r="G23" s="321" t="s">
        <v>1628</v>
      </c>
      <c r="H23" s="321"/>
      <c r="I23" s="321"/>
    </row>
    <row r="24" spans="1:16">
      <c r="A24" s="262" t="s">
        <v>865</v>
      </c>
      <c r="B24" s="380" t="s">
        <v>325</v>
      </c>
      <c r="C24" s="380" t="s">
        <v>325</v>
      </c>
      <c r="D24" s="380" t="s">
        <v>325</v>
      </c>
      <c r="E24" s="380" t="s">
        <v>325</v>
      </c>
      <c r="F24" s="380" t="s">
        <v>325</v>
      </c>
      <c r="G24" s="380" t="s">
        <v>325</v>
      </c>
      <c r="H24" s="322"/>
      <c r="I24" s="322"/>
    </row>
    <row r="25" spans="1:16">
      <c r="A25" s="262" t="s">
        <v>200</v>
      </c>
      <c r="B25" s="323" t="s">
        <v>326</v>
      </c>
      <c r="C25" s="323" t="s">
        <v>326</v>
      </c>
      <c r="D25" s="323" t="s">
        <v>326</v>
      </c>
      <c r="E25" s="323" t="s">
        <v>326</v>
      </c>
      <c r="F25" s="323" t="s">
        <v>326</v>
      </c>
      <c r="G25" s="323" t="s">
        <v>326</v>
      </c>
      <c r="H25" s="323"/>
      <c r="I25" s="323"/>
    </row>
    <row r="26" spans="1:16" s="325" customFormat="1">
      <c r="A26" s="543" t="s">
        <v>1154</v>
      </c>
      <c r="B26" s="550" t="s">
        <v>1155</v>
      </c>
      <c r="C26" s="550" t="s">
        <v>1156</v>
      </c>
      <c r="D26" s="550" t="s">
        <v>1157</v>
      </c>
      <c r="E26" s="550" t="s">
        <v>1158</v>
      </c>
      <c r="F26" s="550" t="s">
        <v>1159</v>
      </c>
      <c r="G26" s="550" t="s">
        <v>1629</v>
      </c>
      <c r="H26" s="547"/>
      <c r="I26" s="547"/>
      <c r="J26" s="300"/>
      <c r="K26" s="300"/>
      <c r="L26" s="324"/>
      <c r="M26" s="324"/>
      <c r="N26" s="324"/>
      <c r="O26" s="324"/>
      <c r="P26" s="324"/>
    </row>
    <row r="27" spans="1:16">
      <c r="H27" s="326"/>
      <c r="I27" s="326"/>
    </row>
    <row r="28" spans="1:16">
      <c r="A28" s="262" t="s">
        <v>234</v>
      </c>
      <c r="B28" s="735" t="s">
        <v>2046</v>
      </c>
      <c r="C28" s="321" t="s">
        <v>533</v>
      </c>
      <c r="D28" s="321" t="s">
        <v>549</v>
      </c>
      <c r="E28" s="321" t="s">
        <v>550</v>
      </c>
      <c r="F28" s="321" t="s">
        <v>551</v>
      </c>
      <c r="G28" s="321" t="s">
        <v>552</v>
      </c>
      <c r="H28" s="327"/>
      <c r="I28" s="327"/>
    </row>
    <row r="29" spans="1:16">
      <c r="A29" s="262" t="s">
        <v>812</v>
      </c>
      <c r="B29" s="422" t="s">
        <v>1136</v>
      </c>
      <c r="C29" s="422" t="s">
        <v>1635</v>
      </c>
      <c r="D29" s="422" t="s">
        <v>1636</v>
      </c>
      <c r="E29" s="422" t="s">
        <v>1637</v>
      </c>
      <c r="F29" s="422" t="s">
        <v>1638</v>
      </c>
      <c r="G29" s="422" t="s">
        <v>1639</v>
      </c>
      <c r="H29" s="145"/>
      <c r="I29" s="145"/>
    </row>
    <row r="30" spans="1:16">
      <c r="A30" s="262" t="s">
        <v>813</v>
      </c>
      <c r="B30" s="422" t="s">
        <v>1141</v>
      </c>
      <c r="C30" s="422" t="s">
        <v>1141</v>
      </c>
      <c r="D30" s="422" t="s">
        <v>1141</v>
      </c>
      <c r="E30" s="422" t="s">
        <v>1141</v>
      </c>
      <c r="F30" s="422" t="s">
        <v>1141</v>
      </c>
      <c r="G30" s="422" t="s">
        <v>1141</v>
      </c>
      <c r="H30" s="145"/>
      <c r="I30" s="145"/>
      <c r="J30" s="154"/>
    </row>
    <row r="31" spans="1:16">
      <c r="A31" s="262" t="s">
        <v>814</v>
      </c>
      <c r="B31" s="423" t="s">
        <v>548</v>
      </c>
      <c r="C31" s="423" t="s">
        <v>548</v>
      </c>
      <c r="D31" s="423" t="s">
        <v>548</v>
      </c>
      <c r="E31" s="423" t="s">
        <v>548</v>
      </c>
      <c r="F31" s="423" t="s">
        <v>548</v>
      </c>
      <c r="G31" s="423" t="s">
        <v>548</v>
      </c>
      <c r="H31" s="145"/>
      <c r="I31" s="145"/>
      <c r="J31" s="154"/>
    </row>
    <row r="32" spans="1:16">
      <c r="A32" s="262" t="s">
        <v>815</v>
      </c>
      <c r="B32" s="380" t="s">
        <v>1298</v>
      </c>
      <c r="C32" s="380" t="s">
        <v>1298</v>
      </c>
      <c r="D32" s="380" t="s">
        <v>1298</v>
      </c>
      <c r="E32" s="380" t="s">
        <v>1298</v>
      </c>
      <c r="F32" s="380" t="s">
        <v>1298</v>
      </c>
      <c r="G32" s="380" t="s">
        <v>1298</v>
      </c>
      <c r="H32" s="328"/>
      <c r="I32" s="328"/>
    </row>
    <row r="33" spans="1:16">
      <c r="A33" s="262" t="s">
        <v>236</v>
      </c>
      <c r="B33" s="513" t="s">
        <v>396</v>
      </c>
      <c r="C33" s="513" t="s">
        <v>396</v>
      </c>
      <c r="D33" s="513" t="s">
        <v>396</v>
      </c>
      <c r="E33" s="513" t="s">
        <v>396</v>
      </c>
      <c r="F33" s="513" t="s">
        <v>396</v>
      </c>
      <c r="G33" s="513" t="s">
        <v>396</v>
      </c>
      <c r="H33" s="329"/>
      <c r="I33" s="329"/>
    </row>
    <row r="34" spans="1:16" s="325" customFormat="1" ht="18" customHeight="1">
      <c r="A34" s="543" t="s">
        <v>878</v>
      </c>
      <c r="B34" s="548" t="s">
        <v>1026</v>
      </c>
      <c r="C34" s="548" t="s">
        <v>1137</v>
      </c>
      <c r="D34" s="548" t="s">
        <v>1138</v>
      </c>
      <c r="E34" s="548" t="s">
        <v>1139</v>
      </c>
      <c r="F34" s="548" t="s">
        <v>1140</v>
      </c>
      <c r="G34" s="548" t="s">
        <v>1630</v>
      </c>
      <c r="H34" s="549"/>
      <c r="I34" s="549"/>
      <c r="J34" s="300"/>
      <c r="K34" s="300"/>
      <c r="L34" s="324"/>
      <c r="M34" s="324"/>
      <c r="N34" s="324"/>
      <c r="O34" s="324"/>
      <c r="P34" s="324"/>
    </row>
    <row r="35" spans="1:16">
      <c r="B35" s="736"/>
      <c r="C35" s="169"/>
      <c r="D35" s="330"/>
      <c r="E35" s="330"/>
      <c r="F35" s="330"/>
      <c r="G35" s="330"/>
      <c r="H35" s="330"/>
      <c r="I35" s="330"/>
    </row>
    <row r="36" spans="1:16">
      <c r="A36" s="301" t="s">
        <v>1706</v>
      </c>
      <c r="B36" s="738" t="s">
        <v>2047</v>
      </c>
      <c r="C36" s="734"/>
      <c r="D36" s="331"/>
      <c r="E36" s="331"/>
      <c r="F36" s="331"/>
      <c r="G36" s="331"/>
      <c r="H36" s="331"/>
      <c r="I36" s="331"/>
    </row>
    <row r="37" spans="1:16">
      <c r="A37" s="301"/>
      <c r="B37" s="734"/>
      <c r="C37" s="331"/>
      <c r="D37" s="331"/>
      <c r="E37" s="331"/>
      <c r="F37" s="331"/>
      <c r="G37" s="331"/>
      <c r="H37" s="331"/>
      <c r="I37" s="331"/>
    </row>
    <row r="38" spans="1:16">
      <c r="A38" s="301"/>
      <c r="B38" s="734"/>
      <c r="C38" s="331"/>
      <c r="D38" s="331"/>
      <c r="E38" s="331"/>
      <c r="F38" s="331"/>
      <c r="G38" s="331"/>
      <c r="H38" s="331"/>
      <c r="I38" s="331"/>
    </row>
    <row r="39" spans="1:16">
      <c r="A39" s="268" t="s">
        <v>237</v>
      </c>
      <c r="B39" s="382" t="s">
        <v>1781</v>
      </c>
      <c r="C39" s="329"/>
      <c r="D39" s="329"/>
      <c r="E39" s="329"/>
      <c r="F39" s="329"/>
      <c r="G39" s="329"/>
      <c r="H39" s="329"/>
      <c r="I39" s="329"/>
      <c r="J39" s="332"/>
    </row>
    <row r="40" spans="1:16" s="325" customFormat="1">
      <c r="A40" s="543" t="s">
        <v>238</v>
      </c>
      <c r="B40" s="546" t="s">
        <v>1160</v>
      </c>
      <c r="C40" s="547"/>
      <c r="D40" s="547"/>
      <c r="E40" s="547"/>
      <c r="F40" s="547"/>
      <c r="G40" s="547"/>
      <c r="H40" s="547"/>
      <c r="I40" s="547"/>
      <c r="J40" s="300"/>
      <c r="K40" s="300"/>
      <c r="L40" s="324"/>
      <c r="M40" s="324"/>
      <c r="N40" s="324"/>
      <c r="O40" s="324"/>
      <c r="P40" s="324"/>
    </row>
    <row r="41" spans="1:16">
      <c r="A41" s="333"/>
      <c r="B41" s="169"/>
      <c r="C41" s="169"/>
      <c r="D41" s="169"/>
      <c r="E41" s="169"/>
      <c r="F41" s="169"/>
      <c r="G41" s="169"/>
      <c r="H41" s="330"/>
      <c r="I41" s="328"/>
    </row>
    <row r="42" spans="1:16">
      <c r="A42" s="301" t="s">
        <v>1913</v>
      </c>
      <c r="B42" s="733" t="s">
        <v>1917</v>
      </c>
      <c r="C42" s="334"/>
      <c r="D42" s="334"/>
      <c r="E42" s="334"/>
      <c r="F42" s="334"/>
      <c r="G42" s="334"/>
      <c r="H42" s="334"/>
      <c r="I42" s="334"/>
    </row>
    <row r="43" spans="1:16">
      <c r="A43" s="301" t="s">
        <v>1914</v>
      </c>
      <c r="B43" s="733" t="s">
        <v>1918</v>
      </c>
      <c r="C43" s="334"/>
      <c r="D43" s="334"/>
      <c r="E43" s="334"/>
      <c r="F43" s="334"/>
      <c r="G43" s="334"/>
      <c r="H43" s="334"/>
      <c r="I43" s="334"/>
    </row>
    <row r="44" spans="1:16">
      <c r="A44" s="301" t="s">
        <v>1915</v>
      </c>
      <c r="B44" s="733" t="s">
        <v>1919</v>
      </c>
      <c r="C44" s="334"/>
      <c r="D44" s="334"/>
      <c r="E44" s="334"/>
      <c r="F44" s="334"/>
      <c r="G44" s="334"/>
      <c r="H44" s="334"/>
      <c r="I44" s="334"/>
    </row>
    <row r="45" spans="1:16">
      <c r="A45" s="301" t="s">
        <v>1916</v>
      </c>
      <c r="B45" s="733" t="s">
        <v>1920</v>
      </c>
      <c r="C45" s="334"/>
      <c r="D45" s="334"/>
      <c r="E45" s="334"/>
      <c r="F45" s="334"/>
      <c r="G45" s="334"/>
      <c r="H45" s="334"/>
      <c r="I45" s="334"/>
    </row>
    <row r="46" spans="1:16">
      <c r="A46" s="268" t="s">
        <v>236</v>
      </c>
      <c r="B46" s="513" t="s">
        <v>396</v>
      </c>
      <c r="C46" s="335"/>
      <c r="D46" s="335"/>
      <c r="E46" s="335"/>
      <c r="F46" s="335"/>
      <c r="G46" s="335"/>
      <c r="H46" s="335"/>
      <c r="I46" s="335"/>
      <c r="J46" s="336"/>
    </row>
    <row r="47" spans="1:16" s="325" customFormat="1">
      <c r="A47" s="543" t="s">
        <v>239</v>
      </c>
      <c r="B47" s="546" t="s">
        <v>1027</v>
      </c>
      <c r="C47" s="546"/>
      <c r="D47" s="546"/>
      <c r="E47" s="546"/>
      <c r="F47" s="546"/>
      <c r="G47" s="547"/>
      <c r="H47" s="547"/>
      <c r="I47" s="547"/>
      <c r="J47" s="300"/>
      <c r="K47" s="300"/>
      <c r="L47" s="324"/>
      <c r="M47" s="324"/>
      <c r="N47" s="324"/>
      <c r="O47" s="324"/>
      <c r="P47" s="324"/>
    </row>
    <row r="48" spans="1:16">
      <c r="A48" s="333"/>
      <c r="B48" s="333"/>
      <c r="C48" s="337"/>
      <c r="D48" s="337"/>
      <c r="E48" s="337"/>
      <c r="F48" s="337"/>
      <c r="G48" s="337"/>
      <c r="H48" s="337"/>
      <c r="I48" s="337"/>
    </row>
    <row r="49" spans="1:16" s="163" customFormat="1">
      <c r="A49" s="426" t="s">
        <v>240</v>
      </c>
      <c r="B49" s="427" t="s">
        <v>241</v>
      </c>
      <c r="C49" s="427" t="s">
        <v>242</v>
      </c>
      <c r="D49" s="427" t="s">
        <v>1168</v>
      </c>
      <c r="E49" s="427" t="s">
        <v>243</v>
      </c>
      <c r="F49" s="427" t="s">
        <v>196</v>
      </c>
      <c r="G49" s="427" t="s">
        <v>244</v>
      </c>
      <c r="H49" s="427" t="s">
        <v>229</v>
      </c>
      <c r="I49" s="427" t="s">
        <v>245</v>
      </c>
      <c r="J49" s="165" t="s">
        <v>246</v>
      </c>
      <c r="K49" s="165" t="s">
        <v>247</v>
      </c>
      <c r="L49" s="166"/>
      <c r="M49" s="167"/>
      <c r="N49" s="162"/>
      <c r="O49" s="162"/>
      <c r="P49" s="162"/>
    </row>
    <row r="50" spans="1:16" s="163" customFormat="1" hidden="1">
      <c r="A50" s="539"/>
      <c r="B50" s="540"/>
      <c r="C50" s="540"/>
      <c r="D50" s="540"/>
      <c r="E50" s="540"/>
      <c r="F50" s="540"/>
      <c r="G50" s="540"/>
      <c r="H50" s="540"/>
      <c r="I50" s="540"/>
      <c r="J50" s="165"/>
      <c r="K50" s="165"/>
      <c r="L50" s="166"/>
      <c r="M50" s="167"/>
      <c r="N50" s="162"/>
      <c r="O50" s="162"/>
      <c r="P50" s="162"/>
    </row>
    <row r="51" spans="1:16" s="99" customFormat="1">
      <c r="A51" s="529" t="s">
        <v>1164</v>
      </c>
      <c r="B51" s="380"/>
      <c r="C51" s="381"/>
      <c r="D51" s="380"/>
      <c r="E51" s="380"/>
      <c r="F51" s="380"/>
      <c r="G51" s="323"/>
      <c r="H51" s="406"/>
      <c r="I51" s="406" t="s">
        <v>1028</v>
      </c>
      <c r="J51" s="170" t="s">
        <v>1032</v>
      </c>
      <c r="K51" s="170" t="s">
        <v>1036</v>
      </c>
      <c r="L51" s="170" t="s">
        <v>1226</v>
      </c>
      <c r="M51" s="170"/>
      <c r="N51" s="96"/>
      <c r="O51" s="96"/>
      <c r="P51" s="96"/>
    </row>
    <row r="52" spans="1:16" s="99" customFormat="1">
      <c r="A52" s="553" t="s">
        <v>1165</v>
      </c>
      <c r="B52" s="380" t="s">
        <v>1166</v>
      </c>
      <c r="C52" s="381" t="s">
        <v>1167</v>
      </c>
      <c r="D52" s="380" t="s">
        <v>1169</v>
      </c>
      <c r="E52" s="380" t="s">
        <v>1170</v>
      </c>
      <c r="F52" s="380" t="s">
        <v>1171</v>
      </c>
      <c r="G52" s="323" t="s">
        <v>1173</v>
      </c>
      <c r="H52" s="406" t="s">
        <v>1172</v>
      </c>
      <c r="I52" s="406" t="s">
        <v>1029</v>
      </c>
      <c r="J52" s="170" t="s">
        <v>1033</v>
      </c>
      <c r="K52" s="170" t="s">
        <v>1037</v>
      </c>
      <c r="L52" s="170" t="s">
        <v>1227</v>
      </c>
      <c r="M52" s="170" t="s">
        <v>1238</v>
      </c>
      <c r="N52" s="96" t="s">
        <v>1696</v>
      </c>
      <c r="O52" s="96"/>
      <c r="P52" s="96"/>
    </row>
    <row r="53" spans="1:16" s="99" customFormat="1">
      <c r="A53" s="529" t="s">
        <v>0</v>
      </c>
      <c r="B53" s="380"/>
      <c r="C53" s="381"/>
      <c r="D53" s="380"/>
      <c r="E53" s="380"/>
      <c r="F53" s="380"/>
      <c r="G53" s="323"/>
      <c r="H53" s="406"/>
      <c r="I53" s="406" t="s">
        <v>1030</v>
      </c>
      <c r="J53" s="170" t="s">
        <v>1034</v>
      </c>
      <c r="K53" s="170" t="s">
        <v>1216</v>
      </c>
      <c r="L53" s="170" t="s">
        <v>1228</v>
      </c>
      <c r="M53" s="170" t="s">
        <v>1239</v>
      </c>
      <c r="N53" s="96"/>
      <c r="O53" s="96"/>
      <c r="P53" s="96"/>
    </row>
    <row r="54" spans="1:16" s="99" customFormat="1">
      <c r="A54" s="529" t="s">
        <v>1174</v>
      </c>
      <c r="B54" s="380"/>
      <c r="C54" s="381"/>
      <c r="D54" s="380"/>
      <c r="E54" s="380"/>
      <c r="F54" s="380"/>
      <c r="G54" s="323"/>
      <c r="H54" s="406"/>
      <c r="I54" s="406" t="s">
        <v>1031</v>
      </c>
      <c r="J54" s="170" t="s">
        <v>1035</v>
      </c>
      <c r="K54" s="170" t="s">
        <v>1217</v>
      </c>
      <c r="L54" s="170" t="s">
        <v>1229</v>
      </c>
      <c r="M54" s="170" t="s">
        <v>1240</v>
      </c>
      <c r="N54" s="96"/>
      <c r="O54" s="96"/>
      <c r="P54" s="96"/>
    </row>
    <row r="55" spans="1:16" s="99" customFormat="1">
      <c r="A55" s="529" t="s">
        <v>1175</v>
      </c>
      <c r="B55" s="380" t="s">
        <v>1176</v>
      </c>
      <c r="C55" s="381" t="s">
        <v>1177</v>
      </c>
      <c r="D55" s="380" t="s">
        <v>1178</v>
      </c>
      <c r="E55" s="380" t="s">
        <v>1179</v>
      </c>
      <c r="F55" s="380" t="s">
        <v>1180</v>
      </c>
      <c r="G55" s="323" t="s">
        <v>1181</v>
      </c>
      <c r="H55" s="406" t="s">
        <v>1182</v>
      </c>
      <c r="I55" s="406" t="s">
        <v>1196</v>
      </c>
      <c r="J55" s="170" t="s">
        <v>1204</v>
      </c>
      <c r="K55" s="170" t="s">
        <v>1218</v>
      </c>
      <c r="L55" s="170" t="s">
        <v>1230</v>
      </c>
      <c r="M55" s="170" t="s">
        <v>1241</v>
      </c>
      <c r="N55" s="96" t="s">
        <v>1694</v>
      </c>
      <c r="O55" s="96"/>
      <c r="P55" s="96"/>
    </row>
    <row r="56" spans="1:16" s="99" customFormat="1">
      <c r="A56" s="529" t="s">
        <v>0</v>
      </c>
      <c r="B56" s="380"/>
      <c r="C56" s="381"/>
      <c r="D56" s="380"/>
      <c r="E56" s="380"/>
      <c r="F56" s="380"/>
      <c r="G56" s="323"/>
      <c r="H56" s="406"/>
      <c r="I56" s="406" t="s">
        <v>1197</v>
      </c>
      <c r="J56" s="170" t="s">
        <v>1276</v>
      </c>
      <c r="K56" s="170" t="s">
        <v>1219</v>
      </c>
      <c r="L56" s="170" t="s">
        <v>1231</v>
      </c>
      <c r="M56" s="170" t="s">
        <v>1242</v>
      </c>
      <c r="N56" s="96"/>
      <c r="O56" s="96"/>
      <c r="P56" s="96"/>
    </row>
    <row r="57" spans="1:16" s="99" customFormat="1">
      <c r="A57" s="529" t="s">
        <v>1183</v>
      </c>
      <c r="B57" s="380"/>
      <c r="C57" s="381"/>
      <c r="D57" s="380"/>
      <c r="E57" s="380"/>
      <c r="F57" s="380"/>
      <c r="G57" s="323"/>
      <c r="H57" s="406"/>
      <c r="I57" s="406" t="s">
        <v>1198</v>
      </c>
      <c r="J57" s="170" t="s">
        <v>1277</v>
      </c>
      <c r="K57" s="170" t="s">
        <v>1220</v>
      </c>
      <c r="L57" s="170" t="s">
        <v>1233</v>
      </c>
      <c r="M57" s="170" t="s">
        <v>1243</v>
      </c>
      <c r="N57" s="96"/>
      <c r="O57" s="96"/>
      <c r="P57" s="96"/>
    </row>
    <row r="58" spans="1:16" s="99" customFormat="1">
      <c r="A58" s="529" t="s">
        <v>1184</v>
      </c>
      <c r="B58" s="380" t="s">
        <v>1188</v>
      </c>
      <c r="C58" s="381" t="s">
        <v>1177</v>
      </c>
      <c r="D58" s="380" t="s">
        <v>1189</v>
      </c>
      <c r="E58" s="380" t="s">
        <v>1188</v>
      </c>
      <c r="F58" s="380" t="s">
        <v>1187</v>
      </c>
      <c r="G58" s="323" t="s">
        <v>1186</v>
      </c>
      <c r="H58" s="406" t="s">
        <v>1185</v>
      </c>
      <c r="I58" s="406" t="s">
        <v>1199</v>
      </c>
      <c r="J58" s="170" t="s">
        <v>1278</v>
      </c>
      <c r="K58" s="170" t="s">
        <v>1221</v>
      </c>
      <c r="L58" s="170" t="s">
        <v>1232</v>
      </c>
      <c r="M58" s="170" t="s">
        <v>1244</v>
      </c>
      <c r="N58" s="96" t="s">
        <v>1695</v>
      </c>
      <c r="O58" s="96"/>
      <c r="P58" s="96"/>
    </row>
    <row r="59" spans="1:16" s="99" customFormat="1">
      <c r="A59" s="529" t="s">
        <v>0</v>
      </c>
      <c r="B59" s="380"/>
      <c r="C59" s="381"/>
      <c r="D59" s="380"/>
      <c r="E59" s="380"/>
      <c r="F59" s="380"/>
      <c r="G59" s="323"/>
      <c r="H59" s="406"/>
      <c r="I59" s="406" t="s">
        <v>1200</v>
      </c>
      <c r="J59" s="170" t="s">
        <v>1279</v>
      </c>
      <c r="K59" s="170" t="s">
        <v>1222</v>
      </c>
      <c r="L59" s="170" t="s">
        <v>1234</v>
      </c>
      <c r="M59" s="170" t="s">
        <v>1245</v>
      </c>
      <c r="N59" s="96"/>
      <c r="O59" s="96"/>
      <c r="P59" s="96"/>
    </row>
    <row r="60" spans="1:16" s="163" customFormat="1">
      <c r="A60" s="554" t="s">
        <v>1161</v>
      </c>
      <c r="B60" s="380"/>
      <c r="C60" s="380"/>
      <c r="D60" s="380"/>
      <c r="E60" s="380"/>
      <c r="F60" s="380"/>
      <c r="G60" s="323"/>
      <c r="H60" s="406"/>
      <c r="I60" s="406" t="s">
        <v>1201</v>
      </c>
      <c r="J60" s="170" t="s">
        <v>1280</v>
      </c>
      <c r="K60" s="170" t="s">
        <v>1223</v>
      </c>
      <c r="L60" s="170" t="s">
        <v>1235</v>
      </c>
      <c r="M60" s="170" t="s">
        <v>1246</v>
      </c>
      <c r="N60" s="162"/>
      <c r="O60" s="162"/>
      <c r="P60" s="162"/>
    </row>
    <row r="61" spans="1:16" s="163" customFormat="1" ht="25.5">
      <c r="A61" s="553" t="s">
        <v>1162</v>
      </c>
      <c r="B61" s="169" t="s">
        <v>1163</v>
      </c>
      <c r="C61" s="511" t="s">
        <v>1195</v>
      </c>
      <c r="D61" s="511" t="s">
        <v>1190</v>
      </c>
      <c r="E61" s="511" t="s">
        <v>1191</v>
      </c>
      <c r="F61" s="511" t="s">
        <v>1192</v>
      </c>
      <c r="G61" s="530" t="s">
        <v>1193</v>
      </c>
      <c r="H61" s="511" t="s">
        <v>1194</v>
      </c>
      <c r="I61" s="406" t="s">
        <v>1275</v>
      </c>
      <c r="J61" s="170" t="s">
        <v>1281</v>
      </c>
      <c r="K61" s="510" t="s">
        <v>1224</v>
      </c>
      <c r="L61" s="170" t="s">
        <v>1236</v>
      </c>
      <c r="M61" s="170" t="s">
        <v>1247</v>
      </c>
      <c r="N61" s="162" t="s">
        <v>1697</v>
      </c>
      <c r="O61" s="162"/>
      <c r="P61" s="162"/>
    </row>
    <row r="62" spans="1:16" s="163" customFormat="1">
      <c r="A62" s="554" t="s">
        <v>0</v>
      </c>
      <c r="B62" s="169"/>
      <c r="C62" s="169"/>
      <c r="D62" s="169"/>
      <c r="E62" s="169"/>
      <c r="F62" s="169"/>
      <c r="G62" s="512"/>
      <c r="H62" s="406"/>
      <c r="I62" s="406"/>
      <c r="J62" s="170" t="s">
        <v>1205</v>
      </c>
      <c r="K62" s="510" t="s">
        <v>1225</v>
      </c>
      <c r="L62" s="170" t="s">
        <v>1237</v>
      </c>
      <c r="M62" s="170" t="s">
        <v>1248</v>
      </c>
      <c r="N62" s="162"/>
      <c r="O62" s="162"/>
      <c r="P62" s="162"/>
    </row>
    <row r="63" spans="1:16" s="522" customFormat="1">
      <c r="A63" s="268" t="s">
        <v>236</v>
      </c>
      <c r="B63" s="513" t="s">
        <v>1788</v>
      </c>
      <c r="C63" s="171"/>
      <c r="D63" s="171"/>
      <c r="E63" s="171"/>
      <c r="F63" s="171"/>
      <c r="G63" s="171"/>
      <c r="H63" s="538"/>
      <c r="I63" s="538"/>
      <c r="J63" s="510"/>
      <c r="N63" s="162"/>
      <c r="O63" s="162"/>
      <c r="P63" s="162"/>
    </row>
    <row r="64" spans="1:16" s="431" customFormat="1">
      <c r="A64" s="543" t="s">
        <v>248</v>
      </c>
      <c r="B64" s="545" t="s">
        <v>1699</v>
      </c>
      <c r="C64" s="545" t="s">
        <v>1700</v>
      </c>
      <c r="D64" s="545" t="s">
        <v>1701</v>
      </c>
      <c r="E64" s="545" t="s">
        <v>1702</v>
      </c>
      <c r="F64" s="545" t="s">
        <v>1703</v>
      </c>
      <c r="G64" s="545" t="s">
        <v>1704</v>
      </c>
      <c r="H64" s="545" t="s">
        <v>1705</v>
      </c>
      <c r="I64" s="545" t="s">
        <v>1252</v>
      </c>
      <c r="J64" s="428" t="s">
        <v>1203</v>
      </c>
      <c r="K64" s="510" t="s">
        <v>1249</v>
      </c>
      <c r="L64" s="510" t="s">
        <v>1250</v>
      </c>
      <c r="M64" s="510" t="s">
        <v>1251</v>
      </c>
      <c r="N64" s="510" t="s">
        <v>1698</v>
      </c>
      <c r="O64" s="430"/>
      <c r="P64" s="430"/>
    </row>
    <row r="65" spans="1:16">
      <c r="A65" s="333"/>
      <c r="B65" s="169"/>
      <c r="C65" s="169"/>
      <c r="D65" s="169"/>
      <c r="E65" s="169"/>
      <c r="F65" s="169"/>
      <c r="G65" s="169"/>
      <c r="H65" s="330"/>
      <c r="I65" s="328"/>
    </row>
    <row r="66" spans="1:16">
      <c r="A66" s="231" t="s">
        <v>313</v>
      </c>
      <c r="B66" s="338" t="s">
        <v>553</v>
      </c>
      <c r="C66" s="338"/>
      <c r="D66" s="338"/>
      <c r="E66" s="338"/>
      <c r="F66" s="338"/>
      <c r="G66" s="338"/>
      <c r="H66" s="338"/>
      <c r="I66" s="338"/>
    </row>
    <row r="67" spans="1:16">
      <c r="A67" s="231" t="s">
        <v>314</v>
      </c>
      <c r="B67" s="338" t="s">
        <v>568</v>
      </c>
      <c r="C67" s="338"/>
      <c r="D67" s="338"/>
      <c r="E67" s="338"/>
      <c r="F67" s="338"/>
      <c r="G67" s="338"/>
      <c r="H67" s="338"/>
      <c r="I67" s="338"/>
    </row>
    <row r="68" spans="1:16" s="429" customFormat="1">
      <c r="A68" s="543" t="s">
        <v>249</v>
      </c>
      <c r="B68" s="544" t="s">
        <v>1206</v>
      </c>
      <c r="C68" s="544"/>
      <c r="D68" s="544"/>
      <c r="E68" s="544"/>
      <c r="F68" s="544"/>
      <c r="G68" s="544"/>
      <c r="H68" s="544"/>
      <c r="I68" s="544"/>
      <c r="J68" s="432"/>
      <c r="K68" s="432"/>
      <c r="L68" s="430"/>
      <c r="M68" s="430"/>
      <c r="N68" s="430"/>
      <c r="O68" s="430"/>
      <c r="P68" s="430"/>
    </row>
    <row r="69" spans="1:16">
      <c r="A69" s="339"/>
      <c r="B69" s="340"/>
      <c r="C69" s="340"/>
      <c r="D69" s="340"/>
      <c r="E69" s="340"/>
      <c r="F69" s="340"/>
      <c r="G69" s="340"/>
      <c r="H69" s="340"/>
      <c r="I69" s="341"/>
    </row>
    <row r="70" spans="1:16">
      <c r="A70" s="279" t="s">
        <v>250</v>
      </c>
      <c r="B70" s="383" t="s">
        <v>460</v>
      </c>
      <c r="C70" s="153"/>
      <c r="D70" s="153"/>
      <c r="E70" s="153"/>
      <c r="F70" s="153"/>
      <c r="G70" s="153"/>
      <c r="H70" s="153"/>
      <c r="I70" s="153"/>
    </row>
    <row r="71" spans="1:16" s="522" customFormat="1">
      <c r="A71" s="541" t="s">
        <v>251</v>
      </c>
      <c r="B71" s="542" t="s">
        <v>1141</v>
      </c>
      <c r="C71" s="542"/>
      <c r="D71" s="542"/>
      <c r="E71" s="542"/>
      <c r="F71" s="542"/>
      <c r="G71" s="542"/>
      <c r="H71" s="542"/>
      <c r="I71" s="542"/>
      <c r="J71" s="531"/>
      <c r="K71" s="532"/>
      <c r="L71" s="162"/>
      <c r="M71" s="162"/>
      <c r="N71" s="162"/>
      <c r="O71" s="162"/>
      <c r="P71" s="162"/>
    </row>
    <row r="72" spans="1:16" s="522" customFormat="1">
      <c r="A72" s="277" t="s">
        <v>252</v>
      </c>
      <c r="B72" s="533" t="s">
        <v>1143</v>
      </c>
      <c r="C72" s="533"/>
      <c r="D72" s="533"/>
      <c r="E72" s="533"/>
      <c r="F72" s="533"/>
      <c r="G72" s="533"/>
      <c r="H72" s="533"/>
      <c r="I72" s="533"/>
      <c r="J72" s="532"/>
      <c r="K72" s="532"/>
      <c r="L72" s="162"/>
      <c r="M72" s="162"/>
      <c r="N72" s="162"/>
      <c r="O72" s="162"/>
      <c r="P72" s="162"/>
    </row>
    <row r="73" spans="1:16" s="522" customFormat="1">
      <c r="A73" s="541" t="s">
        <v>253</v>
      </c>
      <c r="B73" s="542" t="s">
        <v>1142</v>
      </c>
      <c r="C73" s="542"/>
      <c r="D73" s="542"/>
      <c r="E73" s="542"/>
      <c r="F73" s="542"/>
      <c r="G73" s="542"/>
      <c r="H73" s="542"/>
      <c r="I73" s="542"/>
      <c r="J73" s="531"/>
      <c r="K73" s="532"/>
      <c r="L73" s="162"/>
      <c r="M73" s="162"/>
      <c r="N73" s="162"/>
      <c r="O73" s="162"/>
      <c r="P73" s="162"/>
    </row>
    <row r="74" spans="1:16">
      <c r="A74" s="262" t="s">
        <v>254</v>
      </c>
      <c r="B74" s="536" t="s">
        <v>542</v>
      </c>
      <c r="C74" s="176"/>
      <c r="D74" s="176"/>
      <c r="E74" s="176"/>
      <c r="F74" s="176"/>
      <c r="G74" s="176"/>
      <c r="H74" s="176"/>
      <c r="I74" s="176"/>
    </row>
    <row r="75" spans="1:16">
      <c r="A75" s="262" t="s">
        <v>255</v>
      </c>
      <c r="B75" s="536" t="s">
        <v>541</v>
      </c>
      <c r="C75" s="178"/>
      <c r="D75" s="178"/>
      <c r="E75" s="178"/>
      <c r="F75" s="178"/>
      <c r="G75" s="178"/>
      <c r="H75" s="178"/>
      <c r="I75" s="178"/>
    </row>
    <row r="76" spans="1:16">
      <c r="A76" s="283" t="s">
        <v>256</v>
      </c>
      <c r="B76" s="537" t="s">
        <v>1207</v>
      </c>
      <c r="C76" s="403"/>
      <c r="D76" s="403"/>
      <c r="E76" s="403"/>
      <c r="F76" s="403"/>
      <c r="G76" s="403"/>
      <c r="H76" s="403"/>
      <c r="I76" s="403"/>
    </row>
    <row r="77" spans="1:16">
      <c r="A77" s="333"/>
      <c r="B77" s="342"/>
      <c r="C77" s="342"/>
      <c r="D77" s="342"/>
      <c r="E77" s="342"/>
      <c r="F77" s="342"/>
      <c r="G77" s="342"/>
      <c r="H77" s="342"/>
      <c r="I77" s="342"/>
    </row>
    <row r="78" spans="1:16" ht="13.5" thickBot="1">
      <c r="A78" s="284" t="s">
        <v>705</v>
      </c>
      <c r="B78" s="323" t="s">
        <v>543</v>
      </c>
      <c r="C78" s="343"/>
      <c r="D78" s="343"/>
      <c r="E78" s="343"/>
      <c r="F78" s="343"/>
      <c r="G78" s="343"/>
      <c r="H78" s="343"/>
      <c r="I78" s="343"/>
    </row>
    <row r="79" spans="1:16" ht="14.25" thickTop="1" thickBot="1">
      <c r="A79" s="285" t="s">
        <v>257</v>
      </c>
      <c r="B79" s="419" t="s">
        <v>1656</v>
      </c>
      <c r="C79" s="419" t="s">
        <v>1657</v>
      </c>
      <c r="D79" s="419" t="s">
        <v>1658</v>
      </c>
      <c r="E79" s="419" t="s">
        <v>1659</v>
      </c>
      <c r="F79" s="419" t="s">
        <v>1660</v>
      </c>
      <c r="G79" s="419" t="s">
        <v>1661</v>
      </c>
      <c r="H79" s="419" t="s">
        <v>1662</v>
      </c>
      <c r="I79" s="419" t="s">
        <v>1663</v>
      </c>
    </row>
    <row r="80" spans="1:16" ht="13.5" thickTop="1">
      <c r="A80" s="344" t="s">
        <v>706</v>
      </c>
      <c r="B80" s="345"/>
      <c r="C80" s="346"/>
      <c r="D80" s="346"/>
      <c r="E80" s="346"/>
      <c r="F80" s="346"/>
      <c r="G80" s="346"/>
      <c r="H80" s="346"/>
      <c r="I80" s="346"/>
    </row>
    <row r="81" spans="1:16">
      <c r="A81" s="288" t="s">
        <v>258</v>
      </c>
      <c r="B81" s="534" t="s">
        <v>1208</v>
      </c>
      <c r="C81" s="182" t="s">
        <v>1209</v>
      </c>
      <c r="D81" s="182" t="s">
        <v>1210</v>
      </c>
      <c r="E81" s="182" t="s">
        <v>1211</v>
      </c>
      <c r="F81" s="182" t="s">
        <v>1212</v>
      </c>
      <c r="G81" s="182" t="s">
        <v>1213</v>
      </c>
      <c r="H81" s="182" t="s">
        <v>1214</v>
      </c>
      <c r="I81" s="182" t="s">
        <v>1215</v>
      </c>
    </row>
    <row r="82" spans="1:16">
      <c r="A82" s="288" t="s">
        <v>259</v>
      </c>
      <c r="B82" s="535" t="s">
        <v>1253</v>
      </c>
      <c r="C82" s="183" t="s">
        <v>1254</v>
      </c>
      <c r="D82" s="183" t="s">
        <v>1255</v>
      </c>
      <c r="E82" s="183" t="s">
        <v>1256</v>
      </c>
      <c r="F82" s="183" t="s">
        <v>1257</v>
      </c>
      <c r="G82" s="183" t="s">
        <v>1258</v>
      </c>
      <c r="H82" s="183" t="s">
        <v>1259</v>
      </c>
      <c r="I82" s="183" t="s">
        <v>1260</v>
      </c>
    </row>
    <row r="83" spans="1:16">
      <c r="A83" s="344"/>
      <c r="B83" s="345"/>
      <c r="C83" s="346"/>
      <c r="D83" s="346"/>
      <c r="E83" s="346"/>
      <c r="F83" s="346"/>
      <c r="G83" s="346"/>
      <c r="H83" s="346"/>
      <c r="I83" s="346"/>
    </row>
    <row r="84" spans="1:16">
      <c r="E84" s="372" t="s">
        <v>1294</v>
      </c>
      <c r="F84" s="642" t="s">
        <v>1302</v>
      </c>
      <c r="G84" s="348"/>
      <c r="H84" s="349" t="s">
        <v>201</v>
      </c>
      <c r="I84" s="425" t="s">
        <v>1307</v>
      </c>
      <c r="J84" s="350"/>
    </row>
    <row r="85" spans="1:16">
      <c r="A85" s="372" t="s">
        <v>707</v>
      </c>
      <c r="B85" s="506"/>
      <c r="E85" s="638" t="s">
        <v>1299</v>
      </c>
      <c r="F85" s="642" t="s">
        <v>1303</v>
      </c>
      <c r="G85" s="348"/>
      <c r="H85" s="372" t="s">
        <v>202</v>
      </c>
      <c r="I85" s="505" t="s">
        <v>715</v>
      </c>
      <c r="J85" s="350"/>
    </row>
    <row r="86" spans="1:16">
      <c r="A86" s="372" t="s">
        <v>708</v>
      </c>
      <c r="B86" s="507"/>
      <c r="E86" s="347" t="s">
        <v>1300</v>
      </c>
      <c r="F86" s="642" t="s">
        <v>1304</v>
      </c>
      <c r="G86" s="348"/>
      <c r="H86" s="292" t="s">
        <v>203</v>
      </c>
      <c r="I86" s="556" t="s">
        <v>544</v>
      </c>
      <c r="J86" s="350"/>
    </row>
    <row r="87" spans="1:16">
      <c r="A87" s="372" t="s">
        <v>709</v>
      </c>
      <c r="B87" s="507"/>
      <c r="C87" s="97" t="s">
        <v>744</v>
      </c>
      <c r="E87" s="372" t="s">
        <v>1293</v>
      </c>
      <c r="F87" s="348" t="s">
        <v>1301</v>
      </c>
      <c r="G87" s="348"/>
      <c r="H87" s="292" t="s">
        <v>204</v>
      </c>
      <c r="I87" s="556" t="s">
        <v>545</v>
      </c>
      <c r="J87" s="350"/>
    </row>
    <row r="88" spans="1:16">
      <c r="A88" s="372" t="s">
        <v>710</v>
      </c>
      <c r="B88" s="508"/>
      <c r="E88" s="358" t="s">
        <v>1308</v>
      </c>
      <c r="F88" s="642" t="s">
        <v>1309</v>
      </c>
      <c r="G88" s="348"/>
      <c r="H88" s="292" t="s">
        <v>205</v>
      </c>
      <c r="I88" s="556" t="s">
        <v>827</v>
      </c>
      <c r="J88" s="350"/>
    </row>
    <row r="89" spans="1:16">
      <c r="A89" s="372" t="s">
        <v>711</v>
      </c>
      <c r="B89" s="509"/>
      <c r="E89" s="358"/>
      <c r="F89" s="348"/>
      <c r="G89" s="348"/>
      <c r="H89" s="292" t="s">
        <v>206</v>
      </c>
      <c r="I89" s="556" t="s">
        <v>546</v>
      </c>
      <c r="J89" s="350"/>
    </row>
    <row r="90" spans="1:16">
      <c r="C90" s="522"/>
      <c r="D90" s="522"/>
      <c r="E90" s="358"/>
      <c r="F90" s="348"/>
      <c r="G90" s="348"/>
      <c r="H90" s="292" t="s">
        <v>207</v>
      </c>
      <c r="I90" s="556" t="s">
        <v>547</v>
      </c>
      <c r="J90" s="350"/>
      <c r="K90" s="313"/>
      <c r="L90" s="98"/>
      <c r="M90" s="98"/>
      <c r="N90" s="98"/>
      <c r="O90" s="98"/>
      <c r="P90" s="98"/>
    </row>
    <row r="91" spans="1:16">
      <c r="C91" s="522"/>
      <c r="D91" s="387"/>
      <c r="E91" s="358"/>
      <c r="F91" s="348"/>
      <c r="G91" s="348"/>
      <c r="H91" s="638" t="s">
        <v>1305</v>
      </c>
      <c r="I91" s="643" t="s">
        <v>1306</v>
      </c>
      <c r="J91" s="350" t="s">
        <v>209</v>
      </c>
      <c r="K91" s="313"/>
      <c r="L91" s="98"/>
      <c r="M91" s="98"/>
      <c r="N91" s="98"/>
      <c r="O91" s="98"/>
      <c r="P91" s="98"/>
    </row>
    <row r="92" spans="1:16">
      <c r="A92" s="143" t="s">
        <v>712</v>
      </c>
      <c r="C92" s="522"/>
      <c r="D92" s="640"/>
      <c r="E92" s="641"/>
      <c r="F92" s="641"/>
      <c r="H92" s="375" t="s">
        <v>208</v>
      </c>
      <c r="I92" s="433" t="s">
        <v>1310</v>
      </c>
      <c r="J92" s="350" t="s">
        <v>210</v>
      </c>
      <c r="K92" s="313"/>
      <c r="L92" s="98"/>
      <c r="M92" s="98"/>
      <c r="N92" s="98"/>
      <c r="O92" s="98"/>
      <c r="P92" s="98"/>
    </row>
    <row r="93" spans="1:16">
      <c r="A93" s="293">
        <v>6.71</v>
      </c>
      <c r="B93" s="99"/>
      <c r="C93" s="522"/>
      <c r="D93" s="522"/>
      <c r="E93" s="639"/>
      <c r="F93" s="372"/>
      <c r="G93" s="372"/>
      <c r="J93" s="350" t="s">
        <v>211</v>
      </c>
      <c r="K93" s="313"/>
      <c r="L93" s="98"/>
      <c r="M93" s="98"/>
      <c r="N93" s="98"/>
      <c r="O93" s="98"/>
      <c r="P93" s="98"/>
    </row>
    <row r="94" spans="1:16">
      <c r="A94" s="294">
        <v>7.89</v>
      </c>
      <c r="E94" s="372"/>
      <c r="F94" s="372"/>
      <c r="G94" s="372"/>
      <c r="H94" s="372" t="s">
        <v>713</v>
      </c>
      <c r="I94" s="504" t="s">
        <v>1145</v>
      </c>
      <c r="J94" s="350" t="s">
        <v>212</v>
      </c>
      <c r="K94" s="313"/>
      <c r="L94" s="98"/>
      <c r="M94" s="98"/>
      <c r="N94" s="98"/>
      <c r="O94" s="98"/>
      <c r="P94" s="98"/>
    </row>
    <row r="95" spans="1:16">
      <c r="H95" s="372" t="s">
        <v>714</v>
      </c>
      <c r="I95" s="496" t="s">
        <v>1144</v>
      </c>
      <c r="J95" s="350" t="s">
        <v>213</v>
      </c>
      <c r="K95" s="313"/>
      <c r="L95" s="98"/>
      <c r="M95" s="98"/>
      <c r="N95" s="98"/>
      <c r="O95" s="98"/>
      <c r="P95" s="98"/>
    </row>
    <row r="96" spans="1:16">
      <c r="A96" s="295"/>
      <c r="B96" s="295"/>
      <c r="C96" s="295"/>
      <c r="D96" s="295"/>
      <c r="E96" s="295"/>
      <c r="F96" s="295"/>
      <c r="G96" s="295"/>
      <c r="H96" s="295"/>
      <c r="I96" s="295"/>
      <c r="J96" s="352"/>
      <c r="K96" s="313"/>
      <c r="L96" s="98"/>
      <c r="M96" s="98"/>
      <c r="N96" s="98"/>
      <c r="O96" s="98"/>
      <c r="P96" s="98"/>
    </row>
    <row r="97" spans="1:16">
      <c r="A97" s="295"/>
      <c r="B97" s="295"/>
      <c r="C97" s="295"/>
      <c r="D97" s="295"/>
      <c r="E97" s="295"/>
      <c r="F97" s="295"/>
      <c r="G97" s="295"/>
      <c r="H97" s="295"/>
      <c r="I97" s="295"/>
      <c r="J97" s="352"/>
      <c r="K97" s="313"/>
      <c r="L97" s="98"/>
      <c r="M97" s="98"/>
      <c r="N97" s="98"/>
      <c r="O97" s="98"/>
      <c r="P97" s="98"/>
    </row>
    <row r="98" spans="1:16">
      <c r="A98" s="99"/>
      <c r="B98" s="99"/>
      <c r="C98" s="99"/>
      <c r="D98" s="99"/>
      <c r="E98" s="99"/>
      <c r="F98" s="99"/>
      <c r="G98" s="99"/>
      <c r="J98" s="313"/>
      <c r="K98" s="313"/>
      <c r="L98" s="98"/>
      <c r="M98" s="98"/>
      <c r="N98" s="98"/>
      <c r="O98" s="98"/>
      <c r="P98" s="98"/>
    </row>
    <row r="99" spans="1:16">
      <c r="A99" s="99"/>
      <c r="B99" s="99"/>
      <c r="C99" s="99"/>
      <c r="D99" s="99"/>
      <c r="E99" s="99"/>
      <c r="F99" s="99"/>
      <c r="G99" s="99"/>
      <c r="J99" s="313"/>
      <c r="K99" s="313"/>
      <c r="L99" s="98"/>
      <c r="M99" s="98"/>
      <c r="N99" s="98"/>
      <c r="O99" s="98"/>
      <c r="P99" s="98"/>
    </row>
    <row r="100" spans="1:16">
      <c r="A100" s="99"/>
      <c r="B100" s="99"/>
      <c r="C100" s="99"/>
      <c r="D100" s="99"/>
      <c r="E100" s="99"/>
      <c r="F100" s="99"/>
      <c r="G100" s="99"/>
      <c r="J100" s="313"/>
      <c r="K100" s="313"/>
      <c r="L100" s="98"/>
      <c r="M100" s="98"/>
      <c r="N100" s="98"/>
      <c r="O100" s="98"/>
      <c r="P100" s="98"/>
    </row>
    <row r="101" spans="1:16">
      <c r="A101" s="99"/>
      <c r="B101" s="99"/>
      <c r="C101" s="99"/>
      <c r="D101" s="99"/>
      <c r="E101" s="99"/>
      <c r="F101" s="99"/>
      <c r="G101" s="99"/>
      <c r="J101" s="313"/>
      <c r="K101" s="313"/>
      <c r="L101" s="98"/>
      <c r="M101" s="98"/>
      <c r="N101" s="98"/>
      <c r="O101" s="98"/>
      <c r="P101" s="98"/>
    </row>
    <row r="102" spans="1:16">
      <c r="A102" s="99"/>
      <c r="B102" s="99"/>
      <c r="C102" s="99"/>
      <c r="D102" s="99"/>
      <c r="E102" s="99"/>
      <c r="F102" s="99"/>
      <c r="G102" s="99"/>
      <c r="J102" s="313"/>
      <c r="K102" s="313"/>
      <c r="L102" s="98"/>
      <c r="M102" s="98"/>
      <c r="N102" s="98"/>
      <c r="O102" s="98"/>
      <c r="P102" s="98"/>
    </row>
    <row r="103" spans="1:16">
      <c r="A103" s="99"/>
      <c r="B103" s="99"/>
      <c r="C103" s="99"/>
      <c r="D103" s="99"/>
      <c r="E103" s="99"/>
      <c r="F103" s="99"/>
      <c r="G103" s="99"/>
      <c r="J103" s="313"/>
      <c r="K103" s="313"/>
      <c r="L103" s="98"/>
      <c r="M103" s="98"/>
      <c r="N103" s="98"/>
      <c r="O103" s="98"/>
      <c r="P103" s="98"/>
    </row>
    <row r="104" spans="1:16">
      <c r="A104" s="99"/>
      <c r="B104" s="99"/>
      <c r="C104" s="99"/>
      <c r="D104" s="99"/>
      <c r="E104" s="99"/>
      <c r="F104" s="99"/>
      <c r="G104" s="99"/>
      <c r="J104" s="313"/>
      <c r="K104" s="313"/>
      <c r="L104" s="98"/>
      <c r="M104" s="98"/>
      <c r="N104" s="98"/>
      <c r="O104" s="98"/>
      <c r="P104" s="98"/>
    </row>
    <row r="105" spans="1:16">
      <c r="A105" s="99"/>
      <c r="B105" s="99"/>
      <c r="C105" s="99"/>
      <c r="D105" s="99"/>
      <c r="E105" s="99"/>
      <c r="F105" s="99"/>
      <c r="G105" s="99"/>
      <c r="J105" s="313"/>
      <c r="K105" s="313"/>
      <c r="L105" s="98"/>
      <c r="M105" s="98"/>
      <c r="N105" s="98"/>
      <c r="O105" s="98"/>
      <c r="P105" s="98"/>
    </row>
    <row r="106" spans="1:16">
      <c r="A106" s="99"/>
      <c r="B106" s="99"/>
      <c r="C106" s="99"/>
      <c r="D106" s="99"/>
      <c r="E106" s="99"/>
      <c r="F106" s="99"/>
      <c r="G106" s="99"/>
      <c r="J106" s="313"/>
      <c r="K106" s="313"/>
      <c r="L106" s="98"/>
      <c r="M106" s="98"/>
      <c r="N106" s="98"/>
      <c r="O106" s="98"/>
      <c r="P106" s="98"/>
    </row>
    <row r="107" spans="1:16">
      <c r="A107" s="99"/>
      <c r="B107" s="99"/>
      <c r="C107" s="99"/>
      <c r="D107" s="99"/>
      <c r="E107" s="99"/>
      <c r="F107" s="99"/>
      <c r="G107" s="99"/>
      <c r="J107" s="313"/>
      <c r="K107" s="313"/>
      <c r="L107" s="98"/>
      <c r="M107" s="98"/>
      <c r="N107" s="98"/>
      <c r="O107" s="98"/>
      <c r="P107" s="98"/>
    </row>
    <row r="108" spans="1:16">
      <c r="A108" s="99"/>
      <c r="B108" s="99"/>
      <c r="C108" s="99"/>
      <c r="D108" s="99"/>
      <c r="E108" s="99"/>
      <c r="F108" s="99"/>
      <c r="G108" s="99"/>
      <c r="J108" s="313"/>
      <c r="K108" s="313"/>
      <c r="L108" s="98"/>
      <c r="M108" s="98"/>
      <c r="N108" s="98"/>
      <c r="O108" s="98"/>
      <c r="P108" s="98"/>
    </row>
    <row r="109" spans="1:16">
      <c r="A109" s="99"/>
      <c r="B109" s="99"/>
      <c r="C109" s="99"/>
      <c r="D109" s="99"/>
      <c r="E109" s="99"/>
      <c r="F109" s="99"/>
      <c r="G109" s="99"/>
      <c r="J109" s="313"/>
      <c r="K109" s="313"/>
      <c r="L109" s="98"/>
      <c r="M109" s="98"/>
      <c r="N109" s="98"/>
      <c r="O109" s="98"/>
      <c r="P109" s="98"/>
    </row>
    <row r="110" spans="1:16">
      <c r="A110" s="99"/>
      <c r="B110" s="99"/>
      <c r="C110" s="99"/>
      <c r="D110" s="99"/>
      <c r="E110" s="99"/>
      <c r="F110" s="99"/>
      <c r="G110" s="99"/>
      <c r="J110" s="313"/>
      <c r="K110" s="313"/>
      <c r="L110" s="98"/>
      <c r="M110" s="98"/>
      <c r="N110" s="98"/>
      <c r="O110" s="98"/>
      <c r="P110" s="98"/>
    </row>
    <row r="111" spans="1:16">
      <c r="A111" s="99"/>
      <c r="B111" s="99"/>
      <c r="C111" s="99"/>
      <c r="D111" s="99"/>
      <c r="E111" s="99"/>
      <c r="F111" s="99"/>
      <c r="G111" s="99"/>
      <c r="J111" s="313"/>
      <c r="K111" s="313"/>
      <c r="L111" s="98"/>
      <c r="M111" s="98"/>
      <c r="N111" s="98"/>
      <c r="O111" s="98"/>
      <c r="P111" s="98"/>
    </row>
    <row r="112" spans="1:16">
      <c r="A112" s="99"/>
      <c r="B112" s="99"/>
      <c r="C112" s="99"/>
      <c r="D112" s="99"/>
      <c r="E112" s="99"/>
      <c r="F112" s="99"/>
      <c r="G112" s="99"/>
      <c r="J112" s="313"/>
      <c r="K112" s="313"/>
      <c r="L112" s="98"/>
      <c r="M112" s="98"/>
      <c r="N112" s="98"/>
      <c r="O112" s="98"/>
      <c r="P112" s="98"/>
    </row>
    <row r="113" spans="1:16">
      <c r="A113" s="99"/>
      <c r="B113" s="99"/>
      <c r="C113" s="99"/>
      <c r="D113" s="99"/>
      <c r="E113" s="99"/>
      <c r="F113" s="99"/>
      <c r="G113" s="99"/>
      <c r="J113" s="313"/>
      <c r="K113" s="313"/>
      <c r="L113" s="98"/>
      <c r="M113" s="98"/>
      <c r="N113" s="98"/>
      <c r="O113" s="98"/>
      <c r="P113" s="98"/>
    </row>
    <row r="114" spans="1:16">
      <c r="A114" s="99"/>
      <c r="B114" s="99"/>
      <c r="C114" s="99"/>
      <c r="D114" s="99"/>
      <c r="E114" s="99"/>
      <c r="F114" s="99"/>
      <c r="G114" s="99"/>
      <c r="J114" s="313"/>
      <c r="K114" s="313"/>
      <c r="L114" s="98"/>
      <c r="M114" s="98"/>
      <c r="N114" s="98"/>
      <c r="O114" s="98"/>
      <c r="P114" s="98"/>
    </row>
    <row r="115" spans="1:16">
      <c r="A115" s="99"/>
      <c r="B115" s="99"/>
      <c r="C115" s="99"/>
      <c r="D115" s="99"/>
      <c r="E115" s="99"/>
      <c r="F115" s="99"/>
      <c r="G115" s="99"/>
      <c r="J115" s="313"/>
      <c r="K115" s="313"/>
      <c r="L115" s="98"/>
      <c r="M115" s="98"/>
      <c r="N115" s="98"/>
      <c r="O115" s="98"/>
      <c r="P115" s="98"/>
    </row>
    <row r="116" spans="1:16">
      <c r="A116" s="99"/>
      <c r="B116" s="99"/>
      <c r="C116" s="99"/>
      <c r="D116" s="99"/>
      <c r="E116" s="99"/>
      <c r="F116" s="99"/>
      <c r="G116" s="99"/>
      <c r="J116" s="313"/>
      <c r="K116" s="313"/>
      <c r="L116" s="98"/>
      <c r="M116" s="98"/>
      <c r="N116" s="98"/>
      <c r="O116" s="98"/>
      <c r="P116" s="98"/>
    </row>
    <row r="117" spans="1:16">
      <c r="A117" s="99"/>
      <c r="B117" s="99"/>
      <c r="C117" s="99"/>
      <c r="D117" s="99"/>
      <c r="E117" s="99"/>
      <c r="F117" s="99"/>
      <c r="G117" s="99"/>
      <c r="J117" s="313"/>
      <c r="K117" s="313"/>
      <c r="L117" s="98"/>
      <c r="M117" s="98"/>
      <c r="N117" s="98"/>
      <c r="O117" s="98"/>
      <c r="P117" s="98"/>
    </row>
    <row r="118" spans="1:16">
      <c r="A118" s="99"/>
      <c r="B118" s="99"/>
      <c r="C118" s="99"/>
      <c r="D118" s="99"/>
      <c r="E118" s="99"/>
      <c r="F118" s="99"/>
      <c r="G118" s="99"/>
      <c r="J118" s="313"/>
      <c r="K118" s="313"/>
      <c r="L118" s="98"/>
      <c r="M118" s="98"/>
      <c r="N118" s="98"/>
      <c r="O118" s="98"/>
      <c r="P118" s="98"/>
    </row>
    <row r="119" spans="1:16">
      <c r="A119" s="99"/>
      <c r="B119" s="99"/>
      <c r="C119" s="99"/>
      <c r="D119" s="99"/>
      <c r="E119" s="99"/>
      <c r="F119" s="99"/>
      <c r="G119" s="99"/>
      <c r="J119" s="313"/>
      <c r="K119" s="313"/>
      <c r="L119" s="98"/>
      <c r="M119" s="98"/>
      <c r="N119" s="98"/>
      <c r="O119" s="98"/>
      <c r="P119" s="98"/>
    </row>
    <row r="120" spans="1:16">
      <c r="A120" s="99"/>
      <c r="B120" s="99"/>
      <c r="C120" s="99"/>
      <c r="D120" s="99"/>
      <c r="E120" s="99"/>
      <c r="F120" s="99"/>
      <c r="G120" s="99"/>
      <c r="J120" s="313"/>
      <c r="K120" s="313"/>
      <c r="L120" s="98"/>
      <c r="M120" s="98"/>
      <c r="N120" s="98"/>
      <c r="O120" s="98"/>
      <c r="P120" s="98"/>
    </row>
    <row r="121" spans="1:16">
      <c r="A121" s="99"/>
      <c r="B121" s="99"/>
      <c r="C121" s="99"/>
      <c r="D121" s="99"/>
      <c r="E121" s="99"/>
      <c r="F121" s="99"/>
      <c r="G121" s="99"/>
      <c r="J121" s="313"/>
      <c r="K121" s="313"/>
      <c r="L121" s="98"/>
      <c r="M121" s="98"/>
      <c r="N121" s="98"/>
      <c r="O121" s="98"/>
      <c r="P121" s="98"/>
    </row>
    <row r="122" spans="1:16">
      <c r="A122" s="99"/>
      <c r="B122" s="99"/>
      <c r="C122" s="99"/>
      <c r="D122" s="99"/>
      <c r="E122" s="99"/>
      <c r="F122" s="99"/>
      <c r="G122" s="99"/>
      <c r="J122" s="313"/>
      <c r="K122" s="313"/>
      <c r="L122" s="98"/>
      <c r="M122" s="98"/>
      <c r="N122" s="98"/>
      <c r="O122" s="98"/>
      <c r="P122" s="98"/>
    </row>
    <row r="123" spans="1:16">
      <c r="A123" s="99"/>
      <c r="B123" s="99"/>
      <c r="C123" s="99"/>
      <c r="D123" s="99"/>
      <c r="E123" s="99"/>
      <c r="F123" s="99"/>
      <c r="G123" s="99"/>
      <c r="J123" s="313"/>
      <c r="K123" s="313"/>
      <c r="L123" s="98"/>
      <c r="M123" s="98"/>
      <c r="N123" s="98"/>
      <c r="O123" s="98"/>
      <c r="P123" s="98"/>
    </row>
    <row r="124" spans="1:16">
      <c r="A124" s="99"/>
      <c r="B124" s="99"/>
      <c r="C124" s="99"/>
      <c r="D124" s="99"/>
      <c r="E124" s="99"/>
      <c r="F124" s="99"/>
      <c r="G124" s="99"/>
      <c r="J124" s="313"/>
      <c r="K124" s="313"/>
      <c r="L124" s="98"/>
      <c r="M124" s="98"/>
      <c r="N124" s="98"/>
      <c r="O124" s="98"/>
      <c r="P124" s="98"/>
    </row>
    <row r="125" spans="1:16">
      <c r="A125" s="99"/>
      <c r="B125" s="99"/>
      <c r="C125" s="99"/>
      <c r="D125" s="99"/>
      <c r="E125" s="99"/>
      <c r="F125" s="99"/>
      <c r="G125" s="99"/>
      <c r="J125" s="313"/>
      <c r="K125" s="313"/>
      <c r="L125" s="98"/>
      <c r="M125" s="98"/>
      <c r="N125" s="98"/>
      <c r="O125" s="98"/>
      <c r="P125" s="98"/>
    </row>
    <row r="126" spans="1:16">
      <c r="A126" s="99"/>
      <c r="B126" s="99"/>
      <c r="C126" s="99"/>
      <c r="D126" s="99"/>
      <c r="E126" s="99"/>
      <c r="F126" s="99"/>
      <c r="G126" s="99"/>
      <c r="J126" s="313"/>
      <c r="K126" s="313"/>
      <c r="L126" s="98"/>
      <c r="M126" s="98"/>
      <c r="N126" s="98"/>
      <c r="O126" s="98"/>
      <c r="P126" s="98"/>
    </row>
    <row r="127" spans="1:16">
      <c r="A127" s="99"/>
      <c r="B127" s="99"/>
      <c r="C127" s="99"/>
      <c r="D127" s="99"/>
      <c r="E127" s="99"/>
      <c r="F127" s="99"/>
      <c r="G127" s="99"/>
      <c r="J127" s="313"/>
      <c r="K127" s="313"/>
      <c r="L127" s="98"/>
      <c r="M127" s="98"/>
      <c r="N127" s="98"/>
      <c r="O127" s="98"/>
      <c r="P127" s="98"/>
    </row>
    <row r="128" spans="1:16">
      <c r="A128" s="99"/>
      <c r="B128" s="99"/>
      <c r="C128" s="99"/>
      <c r="D128" s="99"/>
      <c r="E128" s="99"/>
      <c r="F128" s="99"/>
      <c r="G128" s="99"/>
      <c r="J128" s="313"/>
      <c r="K128" s="313"/>
      <c r="L128" s="98"/>
      <c r="M128" s="98"/>
      <c r="N128" s="98"/>
      <c r="O128" s="98"/>
      <c r="P128" s="98"/>
    </row>
    <row r="129" spans="1:16">
      <c r="A129" s="99"/>
      <c r="B129" s="99"/>
      <c r="C129" s="99"/>
      <c r="D129" s="99"/>
      <c r="E129" s="99"/>
      <c r="F129" s="99"/>
      <c r="G129" s="99"/>
      <c r="J129" s="313"/>
      <c r="K129" s="313"/>
      <c r="L129" s="98"/>
      <c r="M129" s="98"/>
      <c r="N129" s="98"/>
      <c r="O129" s="98"/>
      <c r="P129" s="98"/>
    </row>
    <row r="130" spans="1:16">
      <c r="A130" s="99"/>
      <c r="B130" s="99"/>
      <c r="C130" s="99"/>
      <c r="D130" s="99"/>
      <c r="E130" s="99"/>
      <c r="F130" s="99"/>
      <c r="G130" s="99"/>
      <c r="J130" s="313"/>
      <c r="K130" s="313"/>
      <c r="L130" s="98"/>
      <c r="M130" s="98"/>
      <c r="N130" s="98"/>
      <c r="O130" s="98"/>
      <c r="P130" s="98"/>
    </row>
    <row r="131" spans="1:16">
      <c r="A131" s="99"/>
      <c r="B131" s="99"/>
      <c r="C131" s="99"/>
      <c r="D131" s="99"/>
      <c r="E131" s="99"/>
      <c r="F131" s="99"/>
      <c r="G131" s="99"/>
      <c r="J131" s="313"/>
      <c r="K131" s="313"/>
      <c r="L131" s="98"/>
      <c r="M131" s="98"/>
      <c r="N131" s="98"/>
      <c r="O131" s="98"/>
      <c r="P131" s="98"/>
    </row>
    <row r="132" spans="1:16">
      <c r="A132" s="99"/>
      <c r="B132" s="99"/>
      <c r="C132" s="99"/>
      <c r="D132" s="99"/>
      <c r="E132" s="99"/>
      <c r="F132" s="99"/>
      <c r="G132" s="99"/>
      <c r="J132" s="313"/>
      <c r="K132" s="313"/>
      <c r="L132" s="98"/>
      <c r="M132" s="98"/>
      <c r="N132" s="98"/>
      <c r="O132" s="98"/>
      <c r="P132" s="98"/>
    </row>
    <row r="133" spans="1:16">
      <c r="A133" s="99"/>
      <c r="B133" s="99"/>
      <c r="C133" s="99"/>
      <c r="D133" s="99"/>
      <c r="E133" s="99"/>
      <c r="F133" s="99"/>
      <c r="G133" s="99"/>
      <c r="J133" s="313"/>
      <c r="K133" s="313"/>
      <c r="L133" s="98"/>
      <c r="M133" s="98"/>
      <c r="N133" s="98"/>
      <c r="O133" s="98"/>
      <c r="P133" s="98"/>
    </row>
    <row r="134" spans="1:16">
      <c r="A134" s="99"/>
      <c r="B134" s="99"/>
      <c r="C134" s="99"/>
      <c r="D134" s="99"/>
      <c r="E134" s="99"/>
      <c r="F134" s="99"/>
      <c r="G134" s="99"/>
      <c r="J134" s="313"/>
      <c r="K134" s="313"/>
      <c r="L134" s="98"/>
      <c r="M134" s="98"/>
      <c r="N134" s="98"/>
      <c r="O134" s="98"/>
      <c r="P134" s="98"/>
    </row>
    <row r="135" spans="1:16">
      <c r="A135" s="99"/>
      <c r="B135" s="99"/>
      <c r="C135" s="99"/>
      <c r="D135" s="99"/>
      <c r="E135" s="99"/>
      <c r="F135" s="99"/>
      <c r="G135" s="99"/>
      <c r="J135" s="313"/>
      <c r="K135" s="313"/>
      <c r="L135" s="98"/>
      <c r="M135" s="98"/>
      <c r="N135" s="98"/>
      <c r="O135" s="98"/>
      <c r="P135" s="98"/>
    </row>
    <row r="136" spans="1:16">
      <c r="A136" s="99"/>
      <c r="B136" s="99"/>
      <c r="C136" s="99"/>
      <c r="D136" s="99"/>
      <c r="E136" s="99"/>
      <c r="F136" s="99"/>
      <c r="G136" s="99"/>
      <c r="J136" s="313"/>
      <c r="K136" s="313"/>
      <c r="L136" s="98"/>
      <c r="M136" s="98"/>
      <c r="N136" s="98"/>
      <c r="O136" s="98"/>
      <c r="P136" s="98"/>
    </row>
    <row r="137" spans="1:16">
      <c r="A137" s="99"/>
      <c r="B137" s="99"/>
      <c r="C137" s="99"/>
      <c r="D137" s="99"/>
      <c r="E137" s="99"/>
      <c r="F137" s="99"/>
      <c r="G137" s="99"/>
      <c r="J137" s="313"/>
      <c r="K137" s="313"/>
      <c r="L137" s="98"/>
      <c r="M137" s="98"/>
      <c r="N137" s="98"/>
      <c r="O137" s="98"/>
      <c r="P137" s="98"/>
    </row>
    <row r="138" spans="1:16">
      <c r="A138" s="99"/>
      <c r="B138" s="99"/>
      <c r="C138" s="99"/>
      <c r="D138" s="99"/>
      <c r="E138" s="99"/>
      <c r="F138" s="99"/>
      <c r="G138" s="99"/>
      <c r="J138" s="313"/>
      <c r="K138" s="313"/>
      <c r="L138" s="98"/>
      <c r="M138" s="98"/>
      <c r="N138" s="98"/>
      <c r="O138" s="98"/>
      <c r="P138" s="98"/>
    </row>
    <row r="139" spans="1:16">
      <c r="A139" s="99"/>
      <c r="B139" s="99"/>
      <c r="C139" s="99"/>
      <c r="D139" s="99"/>
      <c r="E139" s="99"/>
      <c r="F139" s="99"/>
      <c r="G139" s="99"/>
      <c r="J139" s="313"/>
      <c r="K139" s="313"/>
      <c r="L139" s="98"/>
      <c r="M139" s="98"/>
      <c r="N139" s="98"/>
      <c r="O139" s="98"/>
      <c r="P139" s="98"/>
    </row>
    <row r="140" spans="1:16">
      <c r="A140" s="99"/>
      <c r="B140" s="99"/>
      <c r="C140" s="99"/>
      <c r="D140" s="99"/>
      <c r="E140" s="99"/>
      <c r="F140" s="99"/>
      <c r="G140" s="99"/>
      <c r="J140" s="313"/>
      <c r="K140" s="313"/>
      <c r="L140" s="98"/>
      <c r="M140" s="98"/>
      <c r="N140" s="98"/>
      <c r="O140" s="98"/>
      <c r="P140" s="98"/>
    </row>
    <row r="141" spans="1:16">
      <c r="A141" s="99"/>
      <c r="B141" s="99"/>
      <c r="C141" s="99"/>
      <c r="D141" s="99"/>
      <c r="E141" s="99"/>
      <c r="F141" s="99"/>
      <c r="G141" s="99"/>
      <c r="J141" s="313"/>
      <c r="K141" s="313"/>
      <c r="L141" s="98"/>
      <c r="M141" s="98"/>
      <c r="N141" s="98"/>
      <c r="O141" s="98"/>
      <c r="P141" s="98"/>
    </row>
    <row r="142" spans="1:16">
      <c r="A142" s="99"/>
      <c r="B142" s="99"/>
      <c r="C142" s="99"/>
      <c r="D142" s="99"/>
      <c r="E142" s="99"/>
      <c r="F142" s="99"/>
      <c r="G142" s="99"/>
      <c r="J142" s="313"/>
      <c r="K142" s="313"/>
      <c r="L142" s="98"/>
      <c r="M142" s="98"/>
      <c r="N142" s="98"/>
      <c r="O142" s="98"/>
      <c r="P142" s="98"/>
    </row>
    <row r="143" spans="1:16">
      <c r="A143" s="99"/>
      <c r="B143" s="99"/>
      <c r="C143" s="99"/>
      <c r="D143" s="99"/>
      <c r="E143" s="99"/>
      <c r="F143" s="99"/>
      <c r="G143" s="99"/>
      <c r="J143" s="313"/>
      <c r="K143" s="313"/>
      <c r="L143" s="98"/>
      <c r="M143" s="98"/>
      <c r="N143" s="98"/>
      <c r="O143" s="98"/>
      <c r="P143" s="98"/>
    </row>
    <row r="144" spans="1:16">
      <c r="A144" s="99"/>
      <c r="B144" s="99"/>
      <c r="C144" s="99"/>
      <c r="D144" s="99"/>
      <c r="E144" s="99"/>
      <c r="F144" s="99"/>
      <c r="G144" s="99"/>
      <c r="J144" s="313"/>
      <c r="K144" s="313"/>
      <c r="L144" s="98"/>
      <c r="M144" s="98"/>
      <c r="N144" s="98"/>
      <c r="O144" s="98"/>
      <c r="P144" s="98"/>
    </row>
    <row r="145" spans="1:16">
      <c r="A145" s="99"/>
      <c r="B145" s="99"/>
      <c r="C145" s="99"/>
      <c r="D145" s="99"/>
      <c r="E145" s="99"/>
      <c r="F145" s="99"/>
      <c r="G145" s="99"/>
      <c r="J145" s="313"/>
      <c r="K145" s="313"/>
      <c r="L145" s="98"/>
      <c r="M145" s="98"/>
      <c r="N145" s="98"/>
      <c r="O145" s="98"/>
      <c r="P145" s="98"/>
    </row>
    <row r="146" spans="1:16">
      <c r="A146" s="99"/>
      <c r="B146" s="99"/>
      <c r="C146" s="99"/>
      <c r="D146" s="99"/>
      <c r="E146" s="99"/>
      <c r="F146" s="99"/>
      <c r="G146" s="99"/>
      <c r="J146" s="313"/>
      <c r="K146" s="313"/>
      <c r="L146" s="98"/>
      <c r="M146" s="98"/>
      <c r="N146" s="98"/>
      <c r="O146" s="98"/>
      <c r="P146" s="98"/>
    </row>
    <row r="147" spans="1:16">
      <c r="J147" s="313"/>
      <c r="K147" s="313"/>
      <c r="L147" s="98"/>
      <c r="M147" s="98"/>
      <c r="N147" s="98"/>
      <c r="O147" s="98"/>
      <c r="P147" s="98"/>
    </row>
    <row r="148" spans="1:16">
      <c r="J148" s="313"/>
      <c r="K148" s="313"/>
      <c r="L148" s="98"/>
      <c r="M148" s="98"/>
      <c r="N148" s="98"/>
      <c r="O148" s="98"/>
      <c r="P148" s="98"/>
    </row>
    <row r="149" spans="1:16">
      <c r="J149" s="313"/>
      <c r="K149" s="313"/>
      <c r="L149" s="98"/>
      <c r="M149" s="98"/>
      <c r="N149" s="98"/>
      <c r="O149" s="98"/>
      <c r="P149" s="98"/>
    </row>
    <row r="150" spans="1:16">
      <c r="J150" s="313"/>
      <c r="K150" s="313"/>
      <c r="L150" s="98"/>
      <c r="M150" s="98"/>
      <c r="N150" s="98"/>
      <c r="O150" s="98"/>
      <c r="P150" s="98"/>
    </row>
    <row r="151" spans="1:16">
      <c r="J151" s="313"/>
      <c r="K151" s="313"/>
      <c r="L151" s="98"/>
      <c r="M151" s="98"/>
      <c r="N151" s="98"/>
      <c r="O151" s="98"/>
      <c r="P151" s="98"/>
    </row>
    <row r="152" spans="1:16">
      <c r="J152" s="313"/>
      <c r="K152" s="313"/>
      <c r="L152" s="98"/>
      <c r="M152" s="98"/>
      <c r="N152" s="98"/>
      <c r="O152" s="98"/>
      <c r="P152" s="98"/>
    </row>
    <row r="153" spans="1:16">
      <c r="J153" s="313"/>
      <c r="K153" s="313"/>
      <c r="L153" s="98"/>
      <c r="M153" s="98"/>
      <c r="N153" s="98"/>
      <c r="O153" s="98"/>
      <c r="P153" s="98"/>
    </row>
    <row r="154" spans="1:16">
      <c r="J154" s="313"/>
      <c r="K154" s="313"/>
      <c r="L154" s="98"/>
      <c r="M154" s="98"/>
      <c r="N154" s="98"/>
      <c r="O154" s="98"/>
      <c r="P154" s="98"/>
    </row>
    <row r="155" spans="1:16">
      <c r="J155" s="313"/>
      <c r="K155" s="313"/>
      <c r="L155" s="98"/>
      <c r="M155" s="98"/>
      <c r="N155" s="98"/>
      <c r="O155" s="98"/>
      <c r="P155" s="98"/>
    </row>
    <row r="156" spans="1:16">
      <c r="J156" s="313"/>
      <c r="K156" s="313"/>
      <c r="L156" s="98"/>
      <c r="M156" s="98"/>
      <c r="N156" s="98"/>
      <c r="O156" s="98"/>
      <c r="P156" s="98"/>
    </row>
    <row r="157" spans="1:16">
      <c r="J157" s="313"/>
      <c r="K157" s="313"/>
      <c r="L157" s="98"/>
      <c r="M157" s="98"/>
      <c r="N157" s="98"/>
      <c r="O157" s="98"/>
      <c r="P157" s="98"/>
    </row>
    <row r="158" spans="1:16">
      <c r="J158" s="313"/>
      <c r="K158" s="313"/>
      <c r="L158" s="98"/>
      <c r="M158" s="98"/>
      <c r="N158" s="98"/>
      <c r="O158" s="98"/>
      <c r="P158" s="98"/>
    </row>
    <row r="159" spans="1:16">
      <c r="J159" s="313"/>
      <c r="K159" s="313"/>
      <c r="L159" s="98"/>
      <c r="M159" s="98"/>
      <c r="N159" s="98"/>
      <c r="O159" s="98"/>
      <c r="P159" s="98"/>
    </row>
    <row r="160" spans="1:16">
      <c r="J160" s="313"/>
      <c r="K160" s="313"/>
      <c r="L160" s="98"/>
      <c r="M160" s="98"/>
      <c r="N160" s="98"/>
      <c r="O160" s="98"/>
      <c r="P160" s="98"/>
    </row>
    <row r="161" spans="10:16">
      <c r="J161" s="313"/>
      <c r="K161" s="313"/>
      <c r="L161" s="98"/>
      <c r="M161" s="98"/>
      <c r="N161" s="98"/>
      <c r="O161" s="98"/>
      <c r="P161" s="98"/>
    </row>
    <row r="162" spans="10:16">
      <c r="J162" s="313"/>
      <c r="K162" s="313"/>
      <c r="L162" s="98"/>
      <c r="M162" s="98"/>
      <c r="N162" s="98"/>
      <c r="O162" s="98"/>
      <c r="P162" s="98"/>
    </row>
    <row r="163" spans="10:16">
      <c r="J163" s="313"/>
      <c r="K163" s="313"/>
      <c r="L163" s="98"/>
      <c r="M163" s="98"/>
      <c r="N163" s="98"/>
      <c r="O163" s="98"/>
      <c r="P163" s="98"/>
    </row>
    <row r="164" spans="10:16">
      <c r="J164" s="313"/>
      <c r="K164" s="313"/>
      <c r="L164" s="98"/>
      <c r="M164" s="98"/>
      <c r="N164" s="98"/>
      <c r="O164" s="98"/>
      <c r="P164" s="98"/>
    </row>
    <row r="165" spans="10:16">
      <c r="J165" s="313"/>
      <c r="K165" s="313"/>
      <c r="L165" s="98"/>
      <c r="M165" s="98"/>
      <c r="N165" s="98"/>
      <c r="O165" s="98"/>
      <c r="P165" s="98"/>
    </row>
    <row r="166" spans="10:16">
      <c r="J166" s="313"/>
      <c r="K166" s="313"/>
      <c r="L166" s="98"/>
      <c r="M166" s="98"/>
      <c r="N166" s="98"/>
      <c r="O166" s="98"/>
      <c r="P166" s="98"/>
    </row>
    <row r="167" spans="10:16">
      <c r="J167" s="313"/>
      <c r="K167" s="313"/>
      <c r="L167" s="98"/>
      <c r="M167" s="98"/>
      <c r="N167" s="98"/>
      <c r="O167" s="98"/>
      <c r="P167" s="98"/>
    </row>
    <row r="168" spans="10:16">
      <c r="J168" s="313"/>
      <c r="K168" s="313"/>
      <c r="L168" s="98"/>
      <c r="M168" s="98"/>
      <c r="N168" s="98"/>
      <c r="O168" s="98"/>
      <c r="P168" s="98"/>
    </row>
    <row r="169" spans="10:16">
      <c r="J169" s="313"/>
      <c r="K169" s="313"/>
      <c r="L169" s="98"/>
      <c r="M169" s="98"/>
      <c r="N169" s="98"/>
      <c r="O169" s="98"/>
      <c r="P169" s="98"/>
    </row>
    <row r="170" spans="10:16">
      <c r="J170" s="313"/>
      <c r="K170" s="313"/>
      <c r="L170" s="98"/>
      <c r="M170" s="98"/>
      <c r="N170" s="98"/>
      <c r="O170" s="98"/>
      <c r="P170" s="98"/>
    </row>
    <row r="171" spans="10:16">
      <c r="J171" s="313"/>
      <c r="K171" s="313"/>
      <c r="L171" s="98"/>
      <c r="M171" s="98"/>
      <c r="N171" s="98"/>
      <c r="O171" s="98"/>
      <c r="P171" s="98"/>
    </row>
    <row r="172" spans="10:16">
      <c r="J172" s="313"/>
      <c r="K172" s="313"/>
      <c r="L172" s="98"/>
      <c r="M172" s="98"/>
      <c r="N172" s="98"/>
      <c r="O172" s="98"/>
      <c r="P172" s="98"/>
    </row>
    <row r="173" spans="10:16">
      <c r="J173" s="313"/>
      <c r="K173" s="313"/>
      <c r="L173" s="98"/>
      <c r="M173" s="98"/>
      <c r="N173" s="98"/>
      <c r="O173" s="98"/>
      <c r="P173" s="98"/>
    </row>
    <row r="174" spans="10:16">
      <c r="J174" s="313"/>
      <c r="K174" s="313"/>
      <c r="L174" s="98"/>
      <c r="M174" s="98"/>
      <c r="N174" s="98"/>
      <c r="O174" s="98"/>
      <c r="P174" s="98"/>
    </row>
    <row r="175" spans="10:16">
      <c r="J175" s="313"/>
      <c r="K175" s="313"/>
      <c r="L175" s="98"/>
      <c r="M175" s="98"/>
      <c r="N175" s="98"/>
      <c r="O175" s="98"/>
      <c r="P175" s="98"/>
    </row>
    <row r="176" spans="10:16">
      <c r="J176" s="313"/>
      <c r="K176" s="313"/>
      <c r="L176" s="98"/>
      <c r="M176" s="98"/>
      <c r="N176" s="98"/>
      <c r="O176" s="98"/>
      <c r="P176" s="98"/>
    </row>
    <row r="177" spans="10:16">
      <c r="J177" s="313"/>
      <c r="K177" s="313"/>
      <c r="L177" s="98"/>
      <c r="M177" s="98"/>
      <c r="N177" s="98"/>
      <c r="O177" s="98"/>
      <c r="P177" s="98"/>
    </row>
    <row r="178" spans="10:16">
      <c r="J178" s="313"/>
      <c r="K178" s="313"/>
      <c r="L178" s="98"/>
      <c r="M178" s="98"/>
      <c r="N178" s="98"/>
      <c r="O178" s="98"/>
      <c r="P178" s="98"/>
    </row>
    <row r="179" spans="10:16">
      <c r="J179" s="313"/>
      <c r="K179" s="313"/>
      <c r="L179" s="98"/>
      <c r="M179" s="98"/>
      <c r="N179" s="98"/>
      <c r="O179" s="98"/>
      <c r="P179" s="98"/>
    </row>
    <row r="180" spans="10:16">
      <c r="J180" s="313"/>
      <c r="K180" s="313"/>
      <c r="L180" s="98"/>
      <c r="M180" s="98"/>
      <c r="N180" s="98"/>
      <c r="O180" s="98"/>
      <c r="P180" s="98"/>
    </row>
    <row r="181" spans="10:16">
      <c r="J181" s="313"/>
      <c r="K181" s="313"/>
      <c r="L181" s="98"/>
      <c r="M181" s="98"/>
      <c r="N181" s="98"/>
      <c r="O181" s="98"/>
      <c r="P181" s="98"/>
    </row>
    <row r="182" spans="10:16">
      <c r="J182" s="313"/>
      <c r="K182" s="313"/>
      <c r="L182" s="98"/>
      <c r="M182" s="98"/>
      <c r="N182" s="98"/>
      <c r="O182" s="98"/>
      <c r="P182" s="98"/>
    </row>
    <row r="183" spans="10:16">
      <c r="J183" s="313"/>
      <c r="K183" s="313"/>
      <c r="L183" s="98"/>
      <c r="M183" s="98"/>
      <c r="N183" s="98"/>
      <c r="O183" s="98"/>
      <c r="P183" s="98"/>
    </row>
    <row r="184" spans="10:16">
      <c r="J184" s="313"/>
      <c r="K184" s="313"/>
      <c r="L184" s="98"/>
      <c r="M184" s="98"/>
      <c r="N184" s="98"/>
      <c r="O184" s="98"/>
      <c r="P184" s="98"/>
    </row>
    <row r="185" spans="10:16">
      <c r="J185" s="313"/>
      <c r="K185" s="313"/>
      <c r="L185" s="98"/>
      <c r="M185" s="98"/>
      <c r="N185" s="98"/>
      <c r="O185" s="98"/>
      <c r="P185" s="98"/>
    </row>
    <row r="186" spans="10:16">
      <c r="J186" s="313"/>
      <c r="K186" s="313"/>
      <c r="L186" s="98"/>
      <c r="M186" s="98"/>
      <c r="N186" s="98"/>
      <c r="O186" s="98"/>
      <c r="P186" s="98"/>
    </row>
    <row r="187" spans="10:16">
      <c r="J187" s="313"/>
      <c r="K187" s="313"/>
      <c r="L187" s="98"/>
      <c r="M187" s="98"/>
      <c r="N187" s="98"/>
      <c r="O187" s="98"/>
      <c r="P187" s="98"/>
    </row>
    <row r="188" spans="10:16">
      <c r="J188" s="313"/>
      <c r="K188" s="313"/>
      <c r="L188" s="98"/>
      <c r="M188" s="98"/>
      <c r="N188" s="98"/>
      <c r="O188" s="98"/>
      <c r="P188" s="98"/>
    </row>
    <row r="189" spans="10:16">
      <c r="J189" s="313"/>
      <c r="K189" s="313"/>
      <c r="L189" s="98"/>
      <c r="M189" s="98"/>
      <c r="N189" s="98"/>
      <c r="O189" s="98"/>
      <c r="P189" s="98"/>
    </row>
    <row r="190" spans="10:16">
      <c r="J190" s="313"/>
      <c r="K190" s="313"/>
      <c r="L190" s="98"/>
      <c r="M190" s="98"/>
      <c r="N190" s="98"/>
      <c r="O190" s="98"/>
      <c r="P190" s="98"/>
    </row>
    <row r="191" spans="10:16">
      <c r="J191" s="313"/>
      <c r="K191" s="313"/>
      <c r="L191" s="98"/>
      <c r="M191" s="98"/>
      <c r="N191" s="98"/>
      <c r="O191" s="98"/>
      <c r="P191" s="98"/>
    </row>
    <row r="192" spans="10:16">
      <c r="J192" s="313"/>
      <c r="K192" s="313"/>
      <c r="L192" s="98"/>
      <c r="M192" s="98"/>
      <c r="N192" s="98"/>
      <c r="O192" s="98"/>
      <c r="P192" s="98"/>
    </row>
    <row r="193" spans="1:17">
      <c r="J193" s="313"/>
      <c r="K193" s="313"/>
      <c r="L193" s="98"/>
      <c r="M193" s="98"/>
      <c r="N193" s="98"/>
      <c r="O193" s="98"/>
      <c r="P193" s="98"/>
    </row>
    <row r="194" spans="1:17">
      <c r="J194" s="313"/>
      <c r="K194" s="313"/>
      <c r="L194" s="98"/>
      <c r="M194" s="98"/>
      <c r="N194" s="98"/>
      <c r="O194" s="98"/>
      <c r="P194" s="98"/>
    </row>
    <row r="195" spans="1:17">
      <c r="J195" s="313"/>
      <c r="K195" s="313"/>
      <c r="L195" s="98"/>
      <c r="M195" s="98"/>
      <c r="N195" s="98"/>
      <c r="O195" s="98"/>
      <c r="P195" s="98"/>
    </row>
    <row r="196" spans="1:17">
      <c r="J196" s="313"/>
      <c r="K196" s="313"/>
      <c r="L196" s="98"/>
      <c r="M196" s="98"/>
      <c r="N196" s="98"/>
      <c r="O196" s="98"/>
      <c r="P196" s="98"/>
    </row>
    <row r="197" spans="1:17">
      <c r="J197" s="313"/>
      <c r="K197" s="313"/>
      <c r="L197" s="98"/>
      <c r="M197" s="98"/>
      <c r="N197" s="98"/>
      <c r="O197" s="98"/>
      <c r="P197" s="98"/>
    </row>
    <row r="198" spans="1:17">
      <c r="J198" s="313"/>
      <c r="K198" s="313"/>
      <c r="L198" s="98"/>
      <c r="M198" s="98"/>
      <c r="N198" s="98"/>
      <c r="O198" s="98"/>
      <c r="P198" s="98"/>
    </row>
    <row r="199" spans="1:17">
      <c r="J199" s="313"/>
      <c r="K199" s="313"/>
      <c r="L199" s="98"/>
      <c r="M199" s="98"/>
      <c r="N199" s="98"/>
      <c r="O199" s="98"/>
      <c r="P199" s="98"/>
    </row>
    <row r="200" spans="1:17">
      <c r="J200" s="313"/>
      <c r="K200" s="313"/>
      <c r="L200" s="98"/>
      <c r="M200" s="98"/>
      <c r="N200" s="98"/>
      <c r="O200" s="98"/>
      <c r="P200" s="98"/>
    </row>
    <row r="201" spans="1:17">
      <c r="J201" s="313"/>
      <c r="K201" s="313"/>
      <c r="L201" s="98"/>
      <c r="M201" s="98"/>
      <c r="N201" s="98"/>
      <c r="O201" s="98"/>
      <c r="P201" s="98"/>
    </row>
    <row r="202" spans="1:17">
      <c r="J202" s="313"/>
      <c r="K202" s="313"/>
      <c r="L202" s="98"/>
      <c r="M202" s="98"/>
      <c r="N202" s="98"/>
      <c r="O202" s="98"/>
      <c r="P202" s="98"/>
    </row>
    <row r="203" spans="1:17">
      <c r="J203" s="313"/>
      <c r="K203" s="313"/>
      <c r="L203" s="98"/>
      <c r="M203" s="98"/>
      <c r="N203" s="98"/>
      <c r="O203" s="98"/>
      <c r="P203" s="98"/>
    </row>
    <row r="204" spans="1:17">
      <c r="J204" s="313"/>
      <c r="K204" s="313"/>
      <c r="L204" s="98"/>
      <c r="M204" s="98"/>
      <c r="N204" s="98"/>
      <c r="O204" s="98"/>
      <c r="P204" s="98"/>
    </row>
    <row r="205" spans="1:17" s="204" customFormat="1" ht="12.75" customHeight="1">
      <c r="A205" s="353" t="s">
        <v>272</v>
      </c>
      <c r="B205" s="353" t="s">
        <v>271</v>
      </c>
      <c r="C205" s="354"/>
      <c r="D205" s="355"/>
      <c r="E205" s="355"/>
      <c r="F205" s="355"/>
      <c r="G205" s="355"/>
      <c r="H205" s="355"/>
      <c r="I205" s="355"/>
      <c r="J205" s="356"/>
      <c r="K205" s="356"/>
      <c r="L205" s="356"/>
      <c r="M205" s="356"/>
      <c r="N205" s="356"/>
      <c r="O205" s="356"/>
      <c r="P205" s="356"/>
      <c r="Q205" s="354"/>
    </row>
    <row r="206" spans="1:17" s="204" customFormat="1" ht="12.75" customHeight="1">
      <c r="A206" s="357" t="s">
        <v>285</v>
      </c>
      <c r="B206" s="357" t="s">
        <v>273</v>
      </c>
      <c r="C206" s="354"/>
      <c r="D206" s="355"/>
      <c r="E206" s="354"/>
      <c r="F206" s="355"/>
      <c r="G206" s="355"/>
      <c r="H206" s="355"/>
      <c r="I206" s="355"/>
      <c r="J206" s="356"/>
      <c r="K206" s="355"/>
      <c r="L206" s="355"/>
      <c r="M206" s="355"/>
      <c r="N206" s="355"/>
      <c r="O206" s="355"/>
      <c r="P206" s="355"/>
      <c r="Q206" s="354"/>
    </row>
    <row r="207" spans="1:17" s="204" customFormat="1" ht="12.75" customHeight="1">
      <c r="A207" s="357"/>
      <c r="B207" s="357"/>
      <c r="C207" s="354"/>
      <c r="D207" s="355"/>
      <c r="E207" s="354"/>
      <c r="F207" s="355"/>
      <c r="G207" s="355"/>
      <c r="H207" s="355"/>
      <c r="I207" s="355"/>
      <c r="J207" s="355"/>
      <c r="K207" s="355"/>
      <c r="L207" s="355"/>
      <c r="M207" s="355"/>
      <c r="N207" s="355"/>
      <c r="O207" s="355"/>
      <c r="P207" s="355"/>
      <c r="Q207" s="354"/>
    </row>
    <row r="208" spans="1:17" s="204" customFormat="1" ht="12.75" customHeight="1">
      <c r="A208" s="357"/>
      <c r="B208" s="357"/>
      <c r="C208" s="354"/>
      <c r="D208" s="355"/>
      <c r="E208" s="354"/>
      <c r="F208" s="355"/>
      <c r="G208" s="355"/>
      <c r="H208" s="355"/>
      <c r="I208" s="355"/>
      <c r="J208" s="355"/>
      <c r="K208" s="355"/>
      <c r="L208" s="355"/>
      <c r="M208" s="355"/>
      <c r="N208" s="355"/>
      <c r="O208" s="355"/>
      <c r="P208" s="355"/>
      <c r="Q208" s="354"/>
    </row>
    <row r="209" spans="1:17" s="204" customFormat="1" ht="12.75" customHeight="1">
      <c r="A209" s="357"/>
      <c r="B209" s="357"/>
      <c r="C209" s="354"/>
      <c r="D209" s="355"/>
      <c r="E209" s="354"/>
      <c r="F209" s="355"/>
      <c r="G209" s="355"/>
      <c r="H209" s="355"/>
      <c r="I209" s="355"/>
      <c r="J209" s="355"/>
      <c r="K209" s="355"/>
      <c r="L209" s="355"/>
      <c r="M209" s="355"/>
      <c r="N209" s="355"/>
      <c r="O209" s="355"/>
      <c r="P209" s="355"/>
      <c r="Q209" s="354"/>
    </row>
    <row r="210" spans="1:17" s="204" customFormat="1" ht="12.75" customHeight="1">
      <c r="A210" s="357"/>
      <c r="B210" s="357"/>
      <c r="C210" s="354"/>
      <c r="D210" s="355"/>
      <c r="E210" s="354"/>
      <c r="F210" s="355"/>
      <c r="G210" s="355"/>
      <c r="H210" s="355"/>
      <c r="I210" s="355"/>
      <c r="J210" s="355"/>
      <c r="K210" s="355"/>
      <c r="L210" s="355"/>
      <c r="M210" s="355"/>
      <c r="N210" s="355"/>
      <c r="O210" s="355"/>
      <c r="P210" s="355"/>
      <c r="Q210" s="354"/>
    </row>
    <row r="211" spans="1:17" s="204" customFormat="1" ht="12.75" customHeight="1">
      <c r="A211" s="357"/>
      <c r="B211" s="357"/>
      <c r="C211" s="354"/>
      <c r="D211" s="355"/>
      <c r="E211" s="354"/>
      <c r="F211" s="354"/>
      <c r="G211" s="355"/>
      <c r="H211" s="355"/>
      <c r="I211" s="355"/>
      <c r="J211" s="355"/>
      <c r="K211" s="355"/>
      <c r="L211" s="355"/>
      <c r="M211" s="354"/>
      <c r="N211" s="354"/>
      <c r="O211" s="354"/>
      <c r="P211" s="354"/>
      <c r="Q211" s="354"/>
    </row>
    <row r="212" spans="1:17" s="204" customFormat="1" ht="12.75" customHeight="1">
      <c r="A212" s="357"/>
      <c r="B212" s="357"/>
      <c r="C212" s="354"/>
      <c r="D212" s="355"/>
      <c r="E212" s="354"/>
      <c r="F212" s="354"/>
      <c r="G212" s="355"/>
      <c r="H212" s="355"/>
      <c r="I212" s="355"/>
      <c r="J212" s="355"/>
      <c r="K212" s="355"/>
      <c r="L212" s="355"/>
      <c r="M212" s="354"/>
      <c r="N212" s="354"/>
      <c r="O212" s="354"/>
      <c r="P212" s="354"/>
      <c r="Q212" s="354"/>
    </row>
    <row r="213" spans="1:17" s="204" customFormat="1" ht="12.75" customHeight="1">
      <c r="A213" s="357"/>
      <c r="B213" s="357"/>
      <c r="C213" s="354"/>
      <c r="D213" s="355"/>
      <c r="E213" s="354"/>
      <c r="F213" s="354"/>
      <c r="G213" s="355"/>
      <c r="H213" s="355"/>
      <c r="I213" s="355"/>
      <c r="J213" s="355"/>
      <c r="K213" s="355"/>
      <c r="L213" s="355"/>
      <c r="M213" s="354"/>
      <c r="N213" s="354"/>
      <c r="O213" s="354"/>
      <c r="P213" s="354"/>
      <c r="Q213" s="354"/>
    </row>
    <row r="214" spans="1:17" s="204" customFormat="1" ht="12.75" customHeight="1">
      <c r="A214" s="357"/>
      <c r="B214" s="357"/>
      <c r="C214" s="354"/>
      <c r="D214" s="355"/>
      <c r="E214" s="354"/>
      <c r="F214" s="354"/>
      <c r="G214" s="355"/>
      <c r="H214" s="355"/>
      <c r="I214" s="355"/>
      <c r="J214" s="355"/>
      <c r="K214" s="355"/>
      <c r="L214" s="355"/>
      <c r="M214" s="354"/>
      <c r="N214" s="354"/>
      <c r="O214" s="354"/>
      <c r="P214" s="354"/>
      <c r="Q214" s="354"/>
    </row>
    <row r="215" spans="1:17" s="204" customFormat="1" ht="12.75" customHeight="1">
      <c r="A215" s="357"/>
      <c r="B215" s="357"/>
      <c r="C215" s="354"/>
      <c r="D215" s="355"/>
      <c r="E215" s="354"/>
      <c r="F215" s="354"/>
      <c r="G215" s="355"/>
      <c r="H215" s="355"/>
      <c r="I215" s="355"/>
      <c r="J215" s="355"/>
      <c r="K215" s="355"/>
      <c r="L215" s="355"/>
      <c r="M215" s="354"/>
      <c r="N215" s="354"/>
      <c r="O215" s="354"/>
      <c r="P215" s="354"/>
      <c r="Q215" s="354"/>
    </row>
    <row r="216" spans="1:17" s="204" customFormat="1" ht="12.75" customHeight="1">
      <c r="B216" s="357"/>
      <c r="C216" s="355"/>
      <c r="D216" s="355"/>
      <c r="E216" s="354"/>
      <c r="F216" s="354"/>
      <c r="G216" s="355"/>
      <c r="H216" s="355"/>
      <c r="I216" s="355"/>
      <c r="J216" s="355"/>
      <c r="K216" s="355"/>
      <c r="L216" s="355"/>
      <c r="M216" s="354"/>
      <c r="N216" s="354"/>
      <c r="O216" s="354"/>
      <c r="P216" s="354"/>
      <c r="Q216" s="354"/>
    </row>
    <row r="217" spans="1:17">
      <c r="J217" s="313"/>
      <c r="K217" s="313"/>
      <c r="L217" s="98"/>
      <c r="M217" s="98"/>
      <c r="N217" s="98"/>
      <c r="O217" s="98"/>
      <c r="P217" s="98"/>
    </row>
    <row r="218" spans="1:17">
      <c r="J218" s="313"/>
      <c r="K218" s="313"/>
      <c r="L218" s="98"/>
      <c r="M218" s="98"/>
      <c r="N218" s="98"/>
      <c r="O218" s="98"/>
      <c r="P218" s="98"/>
    </row>
    <row r="219" spans="1:17">
      <c r="J219" s="313"/>
      <c r="K219" s="313"/>
      <c r="L219" s="98"/>
      <c r="M219" s="98"/>
      <c r="N219" s="98"/>
      <c r="O219" s="98"/>
      <c r="P219" s="98"/>
    </row>
    <row r="220" spans="1:17">
      <c r="J220" s="313"/>
      <c r="K220" s="313"/>
      <c r="L220" s="98"/>
      <c r="M220" s="98"/>
      <c r="N220" s="98"/>
      <c r="O220" s="98"/>
      <c r="P220" s="98"/>
    </row>
    <row r="221" spans="1:17">
      <c r="J221" s="313"/>
      <c r="K221" s="313"/>
      <c r="L221" s="98"/>
      <c r="M221" s="98"/>
      <c r="N221" s="98"/>
      <c r="O221" s="98"/>
      <c r="P221" s="98"/>
    </row>
    <row r="222" spans="1:17">
      <c r="J222" s="313"/>
      <c r="K222" s="313"/>
      <c r="L222" s="98"/>
      <c r="M222" s="98"/>
      <c r="N222" s="98"/>
      <c r="O222" s="98"/>
      <c r="P222" s="98"/>
    </row>
    <row r="223" spans="1:17">
      <c r="J223" s="313"/>
      <c r="K223" s="313"/>
      <c r="L223" s="98"/>
      <c r="M223" s="98"/>
      <c r="N223" s="98"/>
      <c r="O223" s="98"/>
      <c r="P223" s="98"/>
    </row>
    <row r="224" spans="1:17">
      <c r="J224" s="313"/>
      <c r="K224" s="313"/>
      <c r="L224" s="98"/>
      <c r="M224" s="98"/>
      <c r="N224" s="98"/>
      <c r="O224" s="98"/>
      <c r="P224" s="98"/>
    </row>
    <row r="225" spans="10:16">
      <c r="J225" s="313"/>
      <c r="K225" s="313"/>
      <c r="L225" s="98"/>
      <c r="M225" s="98"/>
      <c r="N225" s="98"/>
      <c r="O225" s="98"/>
      <c r="P225" s="98"/>
    </row>
    <row r="226" spans="10:16">
      <c r="J226" s="313"/>
      <c r="K226" s="313"/>
      <c r="L226" s="98"/>
      <c r="M226" s="98"/>
      <c r="N226" s="98"/>
      <c r="O226" s="98"/>
      <c r="P226" s="98"/>
    </row>
    <row r="227" spans="10:16">
      <c r="J227" s="313"/>
      <c r="K227" s="313"/>
      <c r="L227" s="98"/>
      <c r="M227" s="98"/>
      <c r="N227" s="98"/>
      <c r="O227" s="98"/>
      <c r="P227" s="98"/>
    </row>
    <row r="228" spans="10:16">
      <c r="J228" s="313"/>
      <c r="K228" s="313"/>
      <c r="L228" s="98"/>
      <c r="M228" s="98"/>
      <c r="N228" s="98"/>
      <c r="O228" s="98"/>
      <c r="P228" s="98"/>
    </row>
    <row r="229" spans="10:16">
      <c r="J229" s="313"/>
      <c r="K229" s="313"/>
      <c r="L229" s="98"/>
      <c r="M229" s="98"/>
      <c r="N229" s="98"/>
      <c r="O229" s="98"/>
      <c r="P229" s="98"/>
    </row>
    <row r="230" spans="10:16">
      <c r="J230" s="313"/>
      <c r="K230" s="313"/>
      <c r="L230" s="98"/>
      <c r="M230" s="98"/>
      <c r="N230" s="98"/>
      <c r="O230" s="98"/>
      <c r="P230" s="98"/>
    </row>
    <row r="231" spans="10:16">
      <c r="J231" s="313"/>
      <c r="K231" s="313"/>
      <c r="L231" s="98"/>
      <c r="M231" s="98"/>
      <c r="N231" s="98"/>
      <c r="O231" s="98"/>
      <c r="P231" s="98"/>
    </row>
    <row r="232" spans="10:16">
      <c r="J232" s="313"/>
      <c r="K232" s="313"/>
      <c r="L232" s="98"/>
      <c r="M232" s="98"/>
      <c r="N232" s="98"/>
      <c r="O232" s="98"/>
      <c r="P232" s="98"/>
    </row>
    <row r="233" spans="10:16">
      <c r="J233" s="313"/>
      <c r="K233" s="313"/>
      <c r="L233" s="98"/>
      <c r="M233" s="98"/>
      <c r="N233" s="98"/>
      <c r="O233" s="98"/>
      <c r="P233" s="98"/>
    </row>
    <row r="234" spans="10:16">
      <c r="J234" s="313"/>
      <c r="K234" s="313"/>
      <c r="L234" s="98"/>
      <c r="M234" s="98"/>
      <c r="N234" s="98"/>
      <c r="O234" s="98"/>
      <c r="P234" s="98"/>
    </row>
    <row r="235" spans="10:16">
      <c r="J235" s="313"/>
      <c r="K235" s="313"/>
      <c r="L235" s="98"/>
      <c r="M235" s="98"/>
      <c r="N235" s="98"/>
      <c r="O235" s="98"/>
      <c r="P235" s="98"/>
    </row>
    <row r="236" spans="10:16">
      <c r="J236" s="313"/>
      <c r="K236" s="313"/>
      <c r="L236" s="98"/>
      <c r="M236" s="98"/>
      <c r="N236" s="98"/>
      <c r="O236" s="98"/>
      <c r="P236" s="98"/>
    </row>
    <row r="237" spans="10:16">
      <c r="J237" s="313"/>
      <c r="K237" s="313"/>
      <c r="L237" s="98"/>
      <c r="M237" s="98"/>
      <c r="N237" s="98"/>
      <c r="O237" s="98"/>
      <c r="P237" s="98"/>
    </row>
    <row r="238" spans="10:16">
      <c r="J238" s="313"/>
      <c r="K238" s="313"/>
      <c r="L238" s="98"/>
      <c r="M238" s="98"/>
      <c r="N238" s="98"/>
      <c r="O238" s="98"/>
      <c r="P238" s="98"/>
    </row>
    <row r="239" spans="10:16">
      <c r="J239" s="313"/>
      <c r="K239" s="313"/>
      <c r="L239" s="98"/>
      <c r="M239" s="98"/>
      <c r="N239" s="98"/>
      <c r="O239" s="98"/>
      <c r="P239" s="98"/>
    </row>
    <row r="240" spans="10:16">
      <c r="J240" s="313"/>
      <c r="K240" s="313"/>
      <c r="L240" s="98"/>
      <c r="M240" s="98"/>
      <c r="N240" s="98"/>
      <c r="O240" s="98"/>
      <c r="P240" s="98"/>
    </row>
    <row r="241" spans="10:16">
      <c r="J241" s="313"/>
      <c r="K241" s="313"/>
      <c r="L241" s="98"/>
      <c r="M241" s="98"/>
      <c r="N241" s="98"/>
      <c r="O241" s="98"/>
      <c r="P241" s="98"/>
    </row>
    <row r="242" spans="10:16">
      <c r="J242" s="313"/>
      <c r="K242" s="313"/>
      <c r="L242" s="98"/>
      <c r="M242" s="98"/>
      <c r="N242" s="98"/>
      <c r="O242" s="98"/>
      <c r="P242" s="98"/>
    </row>
    <row r="243" spans="10:16">
      <c r="J243" s="313"/>
      <c r="K243" s="313"/>
      <c r="L243" s="98"/>
      <c r="M243" s="98"/>
      <c r="N243" s="98"/>
      <c r="O243" s="98"/>
      <c r="P243" s="98"/>
    </row>
    <row r="244" spans="10:16">
      <c r="J244" s="313"/>
      <c r="K244" s="313"/>
      <c r="L244" s="98"/>
      <c r="M244" s="98"/>
      <c r="N244" s="98"/>
      <c r="O244" s="98"/>
      <c r="P244" s="98"/>
    </row>
    <row r="245" spans="10:16">
      <c r="J245" s="313"/>
      <c r="K245" s="313"/>
      <c r="L245" s="98"/>
      <c r="M245" s="98"/>
      <c r="N245" s="98"/>
      <c r="O245" s="98"/>
      <c r="P245" s="98"/>
    </row>
    <row r="246" spans="10:16">
      <c r="J246" s="313"/>
      <c r="K246" s="313"/>
      <c r="L246" s="98"/>
      <c r="M246" s="98"/>
      <c r="N246" s="98"/>
      <c r="O246" s="98"/>
      <c r="P246" s="98"/>
    </row>
    <row r="247" spans="10:16">
      <c r="J247" s="313"/>
      <c r="K247" s="313"/>
      <c r="L247" s="98"/>
      <c r="M247" s="98"/>
      <c r="N247" s="98"/>
      <c r="O247" s="98"/>
      <c r="P247" s="98"/>
    </row>
    <row r="248" spans="10:16">
      <c r="J248" s="313"/>
      <c r="K248" s="313"/>
      <c r="L248" s="98"/>
      <c r="M248" s="98"/>
      <c r="N248" s="98"/>
      <c r="O248" s="98"/>
      <c r="P248" s="98"/>
    </row>
    <row r="249" spans="10:16">
      <c r="J249" s="313"/>
      <c r="K249" s="313"/>
      <c r="L249" s="98"/>
      <c r="M249" s="98"/>
      <c r="N249" s="98"/>
      <c r="O249" s="98"/>
      <c r="P249" s="98"/>
    </row>
    <row r="250" spans="10:16">
      <c r="J250" s="313"/>
      <c r="K250" s="313"/>
      <c r="L250" s="98"/>
      <c r="M250" s="98"/>
      <c r="N250" s="98"/>
      <c r="O250" s="98"/>
      <c r="P250" s="98"/>
    </row>
    <row r="251" spans="10:16">
      <c r="J251" s="313"/>
      <c r="K251" s="313"/>
      <c r="L251" s="98"/>
      <c r="M251" s="98"/>
      <c r="N251" s="98"/>
      <c r="O251" s="98"/>
      <c r="P251" s="98"/>
    </row>
    <row r="252" spans="10:16">
      <c r="J252" s="313"/>
      <c r="K252" s="313"/>
      <c r="L252" s="98"/>
      <c r="M252" s="98"/>
      <c r="N252" s="98"/>
      <c r="O252" s="98"/>
      <c r="P252" s="98"/>
    </row>
    <row r="253" spans="10:16">
      <c r="J253" s="313"/>
      <c r="K253" s="313"/>
      <c r="L253" s="98"/>
      <c r="M253" s="98"/>
      <c r="N253" s="98"/>
      <c r="O253" s="98"/>
      <c r="P253" s="98"/>
    </row>
    <row r="254" spans="10:16">
      <c r="J254" s="313"/>
      <c r="K254" s="313"/>
      <c r="L254" s="98"/>
      <c r="M254" s="98"/>
      <c r="N254" s="98"/>
      <c r="O254" s="98"/>
      <c r="P254" s="98"/>
    </row>
    <row r="255" spans="10:16">
      <c r="J255" s="313"/>
      <c r="K255" s="313"/>
      <c r="L255" s="98"/>
      <c r="M255" s="98"/>
      <c r="N255" s="98"/>
      <c r="O255" s="98"/>
      <c r="P255" s="98"/>
    </row>
    <row r="256" spans="10:16">
      <c r="J256" s="313"/>
      <c r="K256" s="313"/>
      <c r="L256" s="98"/>
      <c r="M256" s="98"/>
      <c r="N256" s="98"/>
      <c r="O256" s="98"/>
      <c r="P256" s="98"/>
    </row>
    <row r="257" spans="10:16">
      <c r="J257" s="313"/>
      <c r="K257" s="313"/>
      <c r="L257" s="98"/>
      <c r="M257" s="98"/>
      <c r="N257" s="98"/>
      <c r="O257" s="98"/>
      <c r="P257" s="98"/>
    </row>
    <row r="258" spans="10:16">
      <c r="J258" s="313"/>
      <c r="K258" s="313"/>
      <c r="L258" s="98"/>
      <c r="M258" s="98"/>
      <c r="N258" s="98"/>
      <c r="O258" s="98"/>
      <c r="P258" s="98"/>
    </row>
    <row r="259" spans="10:16">
      <c r="J259" s="313"/>
      <c r="K259" s="313"/>
      <c r="L259" s="98"/>
      <c r="M259" s="98"/>
      <c r="N259" s="98"/>
      <c r="O259" s="98"/>
      <c r="P259" s="98"/>
    </row>
    <row r="260" spans="10:16">
      <c r="J260" s="313"/>
      <c r="K260" s="313"/>
      <c r="L260" s="98"/>
      <c r="M260" s="98"/>
      <c r="N260" s="98"/>
      <c r="O260" s="98"/>
      <c r="P260" s="98"/>
    </row>
    <row r="261" spans="10:16">
      <c r="J261" s="313"/>
      <c r="K261" s="313"/>
      <c r="L261" s="98"/>
      <c r="M261" s="98"/>
      <c r="N261" s="98"/>
      <c r="O261" s="98"/>
      <c r="P261" s="98"/>
    </row>
    <row r="262" spans="10:16">
      <c r="J262" s="313"/>
      <c r="K262" s="313"/>
      <c r="L262" s="98"/>
      <c r="M262" s="98"/>
      <c r="N262" s="98"/>
      <c r="O262" s="98"/>
      <c r="P262" s="98"/>
    </row>
    <row r="263" spans="10:16">
      <c r="J263" s="313"/>
      <c r="K263" s="313"/>
      <c r="L263" s="98"/>
      <c r="M263" s="98"/>
      <c r="N263" s="98"/>
      <c r="O263" s="98"/>
      <c r="P263" s="98"/>
    </row>
    <row r="264" spans="10:16">
      <c r="J264" s="313"/>
      <c r="K264" s="313"/>
      <c r="L264" s="98"/>
      <c r="M264" s="98"/>
      <c r="N264" s="98"/>
      <c r="O264" s="98"/>
      <c r="P264" s="98"/>
    </row>
    <row r="265" spans="10:16">
      <c r="J265" s="313"/>
      <c r="K265" s="313"/>
      <c r="L265" s="98"/>
      <c r="M265" s="98"/>
      <c r="N265" s="98"/>
      <c r="O265" s="98"/>
      <c r="P265" s="98"/>
    </row>
    <row r="266" spans="10:16">
      <c r="J266" s="313"/>
      <c r="K266" s="313"/>
      <c r="L266" s="98"/>
      <c r="M266" s="98"/>
      <c r="N266" s="98"/>
      <c r="O266" s="98"/>
      <c r="P266" s="98"/>
    </row>
    <row r="267" spans="10:16">
      <c r="J267" s="313"/>
      <c r="K267" s="313"/>
      <c r="L267" s="98"/>
      <c r="M267" s="98"/>
      <c r="N267" s="98"/>
      <c r="O267" s="98"/>
      <c r="P267" s="98"/>
    </row>
    <row r="268" spans="10:16">
      <c r="J268" s="313"/>
      <c r="K268" s="313"/>
      <c r="L268" s="98"/>
      <c r="M268" s="98"/>
      <c r="N268" s="98"/>
      <c r="O268" s="98"/>
      <c r="P268" s="98"/>
    </row>
    <row r="269" spans="10:16">
      <c r="J269" s="313"/>
      <c r="K269" s="313"/>
      <c r="L269" s="98"/>
      <c r="M269" s="98"/>
      <c r="N269" s="98"/>
      <c r="O269" s="98"/>
      <c r="P269" s="98"/>
    </row>
  </sheetData>
  <conditionalFormatting sqref="A17 A15">
    <cfRule type="cellIs" dxfId="40" priority="14" stopIfTrue="1" operator="equal">
      <formula>"产能不够需要多套注塑模具"</formula>
    </cfRule>
  </conditionalFormatting>
  <conditionalFormatting sqref="E86 E91">
    <cfRule type="expression" dxfId="39" priority="11" stopIfTrue="1">
      <formula>$B$40&gt;0</formula>
    </cfRule>
    <cfRule type="expression" dxfId="38" priority="12" stopIfTrue="1">
      <formula>$B$47&gt;0</formula>
    </cfRule>
  </conditionalFormatting>
  <conditionalFormatting sqref="B26:I26">
    <cfRule type="cellIs" dxfId="37" priority="10" stopIfTrue="1" operator="greaterThan">
      <formula>B34</formula>
    </cfRule>
  </conditionalFormatting>
  <conditionalFormatting sqref="B78:I78">
    <cfRule type="cellIs" dxfId="36" priority="9" stopIfTrue="1" operator="between">
      <formula>0.01</formula>
      <formula>0.12</formula>
    </cfRule>
  </conditionalFormatting>
  <conditionalFormatting sqref="B78:I78">
    <cfRule type="cellIs" dxfId="35" priority="8" stopIfTrue="1" operator="lessThan">
      <formula>0</formula>
    </cfRule>
  </conditionalFormatting>
  <conditionalFormatting sqref="I51:I62">
    <cfRule type="cellIs" dxfId="34" priority="7" stopIfTrue="1" operator="lessThanOrEqual">
      <formula>$J$10</formula>
    </cfRule>
  </conditionalFormatting>
  <conditionalFormatting sqref="I13">
    <cfRule type="expression" dxfId="33" priority="17" stopIfTrue="1">
      <formula>$H$13*$B$10&gt;=8000</formula>
    </cfRule>
    <cfRule type="expression" dxfId="32" priority="18" stopIfTrue="1">
      <formula>$H$13*$B$10&gt;5000</formula>
    </cfRule>
  </conditionalFormatting>
  <conditionalFormatting sqref="C23:I23">
    <cfRule type="cellIs" dxfId="31" priority="19" stopIfTrue="1" operator="lessThan">
      <formula>$C$11*1000</formula>
    </cfRule>
  </conditionalFormatting>
  <conditionalFormatting sqref="E87:E90">
    <cfRule type="expression" dxfId="30" priority="5" stopIfTrue="1">
      <formula>$B$40&gt;0</formula>
    </cfRule>
    <cfRule type="expression" dxfId="29" priority="6" stopIfTrue="1">
      <formula>$B$47&gt;0</formula>
    </cfRule>
  </conditionalFormatting>
  <conditionalFormatting sqref="H51:H54 H56:H60">
    <cfRule type="cellIs" dxfId="28" priority="4" stopIfTrue="1" operator="lessThanOrEqual">
      <formula>$J$10</formula>
    </cfRule>
  </conditionalFormatting>
  <conditionalFormatting sqref="I11">
    <cfRule type="expression" dxfId="27" priority="2" stopIfTrue="1">
      <formula>$H$13*$B$10&gt;=8000</formula>
    </cfRule>
    <cfRule type="expression" dxfId="26" priority="3" stopIfTrue="1">
      <formula>$H$13*$B$10&gt;5000</formula>
    </cfRule>
  </conditionalFormatting>
  <conditionalFormatting sqref="H55">
    <cfRule type="cellIs" dxfId="25" priority="1" stopIfTrue="1" operator="lessThanOrEqual">
      <formula>$J$10</formula>
    </cfRule>
  </conditionalFormatting>
  <dataValidations count="7">
    <dataValidation type="list" allowBlank="1" showInputMessage="1" showErrorMessage="1" sqref="WVQ982982 JE17 TA17 ACW17 AMS17 AWO17 BGK17 BQG17 CAC17 CJY17 CTU17 DDQ17 DNM17 DXI17 EHE17 ERA17 FAW17 FKS17 FUO17 GEK17 GOG17 GYC17 HHY17 HRU17 IBQ17 ILM17 IVI17 JFE17 JPA17 JYW17 KIS17 KSO17 LCK17 LMG17 LWC17 MFY17 MPU17 MZQ17 NJM17 NTI17 ODE17 ONA17 OWW17 PGS17 PQO17 QAK17 QKG17 QUC17 RDY17 RNU17 RXQ17 SHM17 SRI17 TBE17 TLA17 TUW17 UES17 UOO17 UYK17 VIG17 VSC17 WBY17 WLU17 WVQ17 I65478 JE65478 TA65478 ACW65478 AMS65478 AWO65478 BGK65478 BQG65478 CAC65478 CJY65478 CTU65478 DDQ65478 DNM65478 DXI65478 EHE65478 ERA65478 FAW65478 FKS65478 FUO65478 GEK65478 GOG65478 GYC65478 HHY65478 HRU65478 IBQ65478 ILM65478 IVI65478 JFE65478 JPA65478 JYW65478 KIS65478 KSO65478 LCK65478 LMG65478 LWC65478 MFY65478 MPU65478 MZQ65478 NJM65478 NTI65478 ODE65478 ONA65478 OWW65478 PGS65478 PQO65478 QAK65478 QKG65478 QUC65478 RDY65478 RNU65478 RXQ65478 SHM65478 SRI65478 TBE65478 TLA65478 TUW65478 UES65478 UOO65478 UYK65478 VIG65478 VSC65478 WBY65478 WLU65478 WVQ65478 I131014 JE131014 TA131014 ACW131014 AMS131014 AWO131014 BGK131014 BQG131014 CAC131014 CJY131014 CTU131014 DDQ131014 DNM131014 DXI131014 EHE131014 ERA131014 FAW131014 FKS131014 FUO131014 GEK131014 GOG131014 GYC131014 HHY131014 HRU131014 IBQ131014 ILM131014 IVI131014 JFE131014 JPA131014 JYW131014 KIS131014 KSO131014 LCK131014 LMG131014 LWC131014 MFY131014 MPU131014 MZQ131014 NJM131014 NTI131014 ODE131014 ONA131014 OWW131014 PGS131014 PQO131014 QAK131014 QKG131014 QUC131014 RDY131014 RNU131014 RXQ131014 SHM131014 SRI131014 TBE131014 TLA131014 TUW131014 UES131014 UOO131014 UYK131014 VIG131014 VSC131014 WBY131014 WLU131014 WVQ131014 I196550 JE196550 TA196550 ACW196550 AMS196550 AWO196550 BGK196550 BQG196550 CAC196550 CJY196550 CTU196550 DDQ196550 DNM196550 DXI196550 EHE196550 ERA196550 FAW196550 FKS196550 FUO196550 GEK196550 GOG196550 GYC196550 HHY196550 HRU196550 IBQ196550 ILM196550 IVI196550 JFE196550 JPA196550 JYW196550 KIS196550 KSO196550 LCK196550 LMG196550 LWC196550 MFY196550 MPU196550 MZQ196550 NJM196550 NTI196550 ODE196550 ONA196550 OWW196550 PGS196550 PQO196550 QAK196550 QKG196550 QUC196550 RDY196550 RNU196550 RXQ196550 SHM196550 SRI196550 TBE196550 TLA196550 TUW196550 UES196550 UOO196550 UYK196550 VIG196550 VSC196550 WBY196550 WLU196550 WVQ196550 I262086 JE262086 TA262086 ACW262086 AMS262086 AWO262086 BGK262086 BQG262086 CAC262086 CJY262086 CTU262086 DDQ262086 DNM262086 DXI262086 EHE262086 ERA262086 FAW262086 FKS262086 FUO262086 GEK262086 GOG262086 GYC262086 HHY262086 HRU262086 IBQ262086 ILM262086 IVI262086 JFE262086 JPA262086 JYW262086 KIS262086 KSO262086 LCK262086 LMG262086 LWC262086 MFY262086 MPU262086 MZQ262086 NJM262086 NTI262086 ODE262086 ONA262086 OWW262086 PGS262086 PQO262086 QAK262086 QKG262086 QUC262086 RDY262086 RNU262086 RXQ262086 SHM262086 SRI262086 TBE262086 TLA262086 TUW262086 UES262086 UOO262086 UYK262086 VIG262086 VSC262086 WBY262086 WLU262086 WVQ262086 I327622 JE327622 TA327622 ACW327622 AMS327622 AWO327622 BGK327622 BQG327622 CAC327622 CJY327622 CTU327622 DDQ327622 DNM327622 DXI327622 EHE327622 ERA327622 FAW327622 FKS327622 FUO327622 GEK327622 GOG327622 GYC327622 HHY327622 HRU327622 IBQ327622 ILM327622 IVI327622 JFE327622 JPA327622 JYW327622 KIS327622 KSO327622 LCK327622 LMG327622 LWC327622 MFY327622 MPU327622 MZQ327622 NJM327622 NTI327622 ODE327622 ONA327622 OWW327622 PGS327622 PQO327622 QAK327622 QKG327622 QUC327622 RDY327622 RNU327622 RXQ327622 SHM327622 SRI327622 TBE327622 TLA327622 TUW327622 UES327622 UOO327622 UYK327622 VIG327622 VSC327622 WBY327622 WLU327622 WVQ327622 I393158 JE393158 TA393158 ACW393158 AMS393158 AWO393158 BGK393158 BQG393158 CAC393158 CJY393158 CTU393158 DDQ393158 DNM393158 DXI393158 EHE393158 ERA393158 FAW393158 FKS393158 FUO393158 GEK393158 GOG393158 GYC393158 HHY393158 HRU393158 IBQ393158 ILM393158 IVI393158 JFE393158 JPA393158 JYW393158 KIS393158 KSO393158 LCK393158 LMG393158 LWC393158 MFY393158 MPU393158 MZQ393158 NJM393158 NTI393158 ODE393158 ONA393158 OWW393158 PGS393158 PQO393158 QAK393158 QKG393158 QUC393158 RDY393158 RNU393158 RXQ393158 SHM393158 SRI393158 TBE393158 TLA393158 TUW393158 UES393158 UOO393158 UYK393158 VIG393158 VSC393158 WBY393158 WLU393158 WVQ393158 I458694 JE458694 TA458694 ACW458694 AMS458694 AWO458694 BGK458694 BQG458694 CAC458694 CJY458694 CTU458694 DDQ458694 DNM458694 DXI458694 EHE458694 ERA458694 FAW458694 FKS458694 FUO458694 GEK458694 GOG458694 GYC458694 HHY458694 HRU458694 IBQ458694 ILM458694 IVI458694 JFE458694 JPA458694 JYW458694 KIS458694 KSO458694 LCK458694 LMG458694 LWC458694 MFY458694 MPU458694 MZQ458694 NJM458694 NTI458694 ODE458694 ONA458694 OWW458694 PGS458694 PQO458694 QAK458694 QKG458694 QUC458694 RDY458694 RNU458694 RXQ458694 SHM458694 SRI458694 TBE458694 TLA458694 TUW458694 UES458694 UOO458694 UYK458694 VIG458694 VSC458694 WBY458694 WLU458694 WVQ458694 I524230 JE524230 TA524230 ACW524230 AMS524230 AWO524230 BGK524230 BQG524230 CAC524230 CJY524230 CTU524230 DDQ524230 DNM524230 DXI524230 EHE524230 ERA524230 FAW524230 FKS524230 FUO524230 GEK524230 GOG524230 GYC524230 HHY524230 HRU524230 IBQ524230 ILM524230 IVI524230 JFE524230 JPA524230 JYW524230 KIS524230 KSO524230 LCK524230 LMG524230 LWC524230 MFY524230 MPU524230 MZQ524230 NJM524230 NTI524230 ODE524230 ONA524230 OWW524230 PGS524230 PQO524230 QAK524230 QKG524230 QUC524230 RDY524230 RNU524230 RXQ524230 SHM524230 SRI524230 TBE524230 TLA524230 TUW524230 UES524230 UOO524230 UYK524230 VIG524230 VSC524230 WBY524230 WLU524230 WVQ524230 I589766 JE589766 TA589766 ACW589766 AMS589766 AWO589766 BGK589766 BQG589766 CAC589766 CJY589766 CTU589766 DDQ589766 DNM589766 DXI589766 EHE589766 ERA589766 FAW589766 FKS589766 FUO589766 GEK589766 GOG589766 GYC589766 HHY589766 HRU589766 IBQ589766 ILM589766 IVI589766 JFE589766 JPA589766 JYW589766 KIS589766 KSO589766 LCK589766 LMG589766 LWC589766 MFY589766 MPU589766 MZQ589766 NJM589766 NTI589766 ODE589766 ONA589766 OWW589766 PGS589766 PQO589766 QAK589766 QKG589766 QUC589766 RDY589766 RNU589766 RXQ589766 SHM589766 SRI589766 TBE589766 TLA589766 TUW589766 UES589766 UOO589766 UYK589766 VIG589766 VSC589766 WBY589766 WLU589766 WVQ589766 I655302 JE655302 TA655302 ACW655302 AMS655302 AWO655302 BGK655302 BQG655302 CAC655302 CJY655302 CTU655302 DDQ655302 DNM655302 DXI655302 EHE655302 ERA655302 FAW655302 FKS655302 FUO655302 GEK655302 GOG655302 GYC655302 HHY655302 HRU655302 IBQ655302 ILM655302 IVI655302 JFE655302 JPA655302 JYW655302 KIS655302 KSO655302 LCK655302 LMG655302 LWC655302 MFY655302 MPU655302 MZQ655302 NJM655302 NTI655302 ODE655302 ONA655302 OWW655302 PGS655302 PQO655302 QAK655302 QKG655302 QUC655302 RDY655302 RNU655302 RXQ655302 SHM655302 SRI655302 TBE655302 TLA655302 TUW655302 UES655302 UOO655302 UYK655302 VIG655302 VSC655302 WBY655302 WLU655302 WVQ655302 I720838 JE720838 TA720838 ACW720838 AMS720838 AWO720838 BGK720838 BQG720838 CAC720838 CJY720838 CTU720838 DDQ720838 DNM720838 DXI720838 EHE720838 ERA720838 FAW720838 FKS720838 FUO720838 GEK720838 GOG720838 GYC720838 HHY720838 HRU720838 IBQ720838 ILM720838 IVI720838 JFE720838 JPA720838 JYW720838 KIS720838 KSO720838 LCK720838 LMG720838 LWC720838 MFY720838 MPU720838 MZQ720838 NJM720838 NTI720838 ODE720838 ONA720838 OWW720838 PGS720838 PQO720838 QAK720838 QKG720838 QUC720838 RDY720838 RNU720838 RXQ720838 SHM720838 SRI720838 TBE720838 TLA720838 TUW720838 UES720838 UOO720838 UYK720838 VIG720838 VSC720838 WBY720838 WLU720838 WVQ720838 I786374 JE786374 TA786374 ACW786374 AMS786374 AWO786374 BGK786374 BQG786374 CAC786374 CJY786374 CTU786374 DDQ786374 DNM786374 DXI786374 EHE786374 ERA786374 FAW786374 FKS786374 FUO786374 GEK786374 GOG786374 GYC786374 HHY786374 HRU786374 IBQ786374 ILM786374 IVI786374 JFE786374 JPA786374 JYW786374 KIS786374 KSO786374 LCK786374 LMG786374 LWC786374 MFY786374 MPU786374 MZQ786374 NJM786374 NTI786374 ODE786374 ONA786374 OWW786374 PGS786374 PQO786374 QAK786374 QKG786374 QUC786374 RDY786374 RNU786374 RXQ786374 SHM786374 SRI786374 TBE786374 TLA786374 TUW786374 UES786374 UOO786374 UYK786374 VIG786374 VSC786374 WBY786374 WLU786374 WVQ786374 I851910 JE851910 TA851910 ACW851910 AMS851910 AWO851910 BGK851910 BQG851910 CAC851910 CJY851910 CTU851910 DDQ851910 DNM851910 DXI851910 EHE851910 ERA851910 FAW851910 FKS851910 FUO851910 GEK851910 GOG851910 GYC851910 HHY851910 HRU851910 IBQ851910 ILM851910 IVI851910 JFE851910 JPA851910 JYW851910 KIS851910 KSO851910 LCK851910 LMG851910 LWC851910 MFY851910 MPU851910 MZQ851910 NJM851910 NTI851910 ODE851910 ONA851910 OWW851910 PGS851910 PQO851910 QAK851910 QKG851910 QUC851910 RDY851910 RNU851910 RXQ851910 SHM851910 SRI851910 TBE851910 TLA851910 TUW851910 UES851910 UOO851910 UYK851910 VIG851910 VSC851910 WBY851910 WLU851910 WVQ851910 I917446 JE917446 TA917446 ACW917446 AMS917446 AWO917446 BGK917446 BQG917446 CAC917446 CJY917446 CTU917446 DDQ917446 DNM917446 DXI917446 EHE917446 ERA917446 FAW917446 FKS917446 FUO917446 GEK917446 GOG917446 GYC917446 HHY917446 HRU917446 IBQ917446 ILM917446 IVI917446 JFE917446 JPA917446 JYW917446 KIS917446 KSO917446 LCK917446 LMG917446 LWC917446 MFY917446 MPU917446 MZQ917446 NJM917446 NTI917446 ODE917446 ONA917446 OWW917446 PGS917446 PQO917446 QAK917446 QKG917446 QUC917446 RDY917446 RNU917446 RXQ917446 SHM917446 SRI917446 TBE917446 TLA917446 TUW917446 UES917446 UOO917446 UYK917446 VIG917446 VSC917446 WBY917446 WLU917446 WVQ917446 I982982 JE982982 TA982982 ACW982982 AMS982982 AWO982982 BGK982982 BQG982982 CAC982982 CJY982982 CTU982982 DDQ982982 DNM982982 DXI982982 EHE982982 ERA982982 FAW982982 FKS982982 FUO982982 GEK982982 GOG982982 GYC982982 HHY982982 HRU982982 IBQ982982 ILM982982 IVI982982 JFE982982 JPA982982 JYW982982 KIS982982 KSO982982 LCK982982 LMG982982 LWC982982 MFY982982 MPU982982 MZQ982982 NJM982982 NTI982982 ODE982982 ONA982982 OWW982982 PGS982982 PQO982982 QAK982982 QKG982982 QUC982982 RDY982982 RNU982982 RXQ982982 SHM982982 SRI982982 TBE982982 TLA982982 TUW982982 UES982982 UOO982982 UYK982982 VIG982982 VSC982982 WBY982982 WLU982982" xr:uid="{F0D8C57A-E232-416E-A4C1-B3F09C646618}">
      <formula1>$K$10:$K$13</formula1>
    </dataValidation>
    <dataValidation type="list" allowBlank="1" showInputMessage="1" showErrorMessage="1" sqref="G65465 G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JC65465 SY65465 ACU65465 AMQ65465 AWM65465 BGI65465 BQE65465 CAA65465 CJW65465 CTS65465 DDO65465 DNK65465 DXG65465 EHC65465 EQY65465 FAU65465 FKQ65465 FUM65465 GEI65465 GOE65465 GYA65465 HHW65465 HRS65465 IBO65465 ILK65465 IVG65465 JFC65465 JOY65465 JYU65465 KIQ65465 KSM65465 LCI65465 LME65465 LWA65465 MFW65465 MPS65465 MZO65465 NJK65465 NTG65465 ODC65465 OMY65465 OWU65465 PGQ65465 PQM65465 QAI65465 QKE65465 QUA65465 RDW65465 RNS65465 RXO65465 SHK65465 SRG65465 TBC65465 TKY65465 TUU65465 UEQ65465 UOM65465 UYI65465 VIE65465 VSA65465 WBW65465 WLS65465 WVO65465 G131001 JC131001 SY131001 ACU131001 AMQ131001 AWM131001 BGI131001 BQE131001 CAA131001 CJW131001 CTS131001 DDO131001 DNK131001 DXG131001 EHC131001 EQY131001 FAU131001 FKQ131001 FUM131001 GEI131001 GOE131001 GYA131001 HHW131001 HRS131001 IBO131001 ILK131001 IVG131001 JFC131001 JOY131001 JYU131001 KIQ131001 KSM131001 LCI131001 LME131001 LWA131001 MFW131001 MPS131001 MZO131001 NJK131001 NTG131001 ODC131001 OMY131001 OWU131001 PGQ131001 PQM131001 QAI131001 QKE131001 QUA131001 RDW131001 RNS131001 RXO131001 SHK131001 SRG131001 TBC131001 TKY131001 TUU131001 UEQ131001 UOM131001 UYI131001 VIE131001 VSA131001 WBW131001 WLS131001 WVO131001 G196537 JC196537 SY196537 ACU196537 AMQ196537 AWM196537 BGI196537 BQE196537 CAA196537 CJW196537 CTS196537 DDO196537 DNK196537 DXG196537 EHC196537 EQY196537 FAU196537 FKQ196537 FUM196537 GEI196537 GOE196537 GYA196537 HHW196537 HRS196537 IBO196537 ILK196537 IVG196537 JFC196537 JOY196537 JYU196537 KIQ196537 KSM196537 LCI196537 LME196537 LWA196537 MFW196537 MPS196537 MZO196537 NJK196537 NTG196537 ODC196537 OMY196537 OWU196537 PGQ196537 PQM196537 QAI196537 QKE196537 QUA196537 RDW196537 RNS196537 RXO196537 SHK196537 SRG196537 TBC196537 TKY196537 TUU196537 UEQ196537 UOM196537 UYI196537 VIE196537 VSA196537 WBW196537 WLS196537 WVO196537 G262073 JC262073 SY262073 ACU262073 AMQ262073 AWM262073 BGI262073 BQE262073 CAA262073 CJW262073 CTS262073 DDO262073 DNK262073 DXG262073 EHC262073 EQY262073 FAU262073 FKQ262073 FUM262073 GEI262073 GOE262073 GYA262073 HHW262073 HRS262073 IBO262073 ILK262073 IVG262073 JFC262073 JOY262073 JYU262073 KIQ262073 KSM262073 LCI262073 LME262073 LWA262073 MFW262073 MPS262073 MZO262073 NJK262073 NTG262073 ODC262073 OMY262073 OWU262073 PGQ262073 PQM262073 QAI262073 QKE262073 QUA262073 RDW262073 RNS262073 RXO262073 SHK262073 SRG262073 TBC262073 TKY262073 TUU262073 UEQ262073 UOM262073 UYI262073 VIE262073 VSA262073 WBW262073 WLS262073 WVO262073 G327609 JC327609 SY327609 ACU327609 AMQ327609 AWM327609 BGI327609 BQE327609 CAA327609 CJW327609 CTS327609 DDO327609 DNK327609 DXG327609 EHC327609 EQY327609 FAU327609 FKQ327609 FUM327609 GEI327609 GOE327609 GYA327609 HHW327609 HRS327609 IBO327609 ILK327609 IVG327609 JFC327609 JOY327609 JYU327609 KIQ327609 KSM327609 LCI327609 LME327609 LWA327609 MFW327609 MPS327609 MZO327609 NJK327609 NTG327609 ODC327609 OMY327609 OWU327609 PGQ327609 PQM327609 QAI327609 QKE327609 QUA327609 RDW327609 RNS327609 RXO327609 SHK327609 SRG327609 TBC327609 TKY327609 TUU327609 UEQ327609 UOM327609 UYI327609 VIE327609 VSA327609 WBW327609 WLS327609 WVO327609 G393145 JC393145 SY393145 ACU393145 AMQ393145 AWM393145 BGI393145 BQE393145 CAA393145 CJW393145 CTS393145 DDO393145 DNK393145 DXG393145 EHC393145 EQY393145 FAU393145 FKQ393145 FUM393145 GEI393145 GOE393145 GYA393145 HHW393145 HRS393145 IBO393145 ILK393145 IVG393145 JFC393145 JOY393145 JYU393145 KIQ393145 KSM393145 LCI393145 LME393145 LWA393145 MFW393145 MPS393145 MZO393145 NJK393145 NTG393145 ODC393145 OMY393145 OWU393145 PGQ393145 PQM393145 QAI393145 QKE393145 QUA393145 RDW393145 RNS393145 RXO393145 SHK393145 SRG393145 TBC393145 TKY393145 TUU393145 UEQ393145 UOM393145 UYI393145 VIE393145 VSA393145 WBW393145 WLS393145 WVO393145 G458681 JC458681 SY458681 ACU458681 AMQ458681 AWM458681 BGI458681 BQE458681 CAA458681 CJW458681 CTS458681 DDO458681 DNK458681 DXG458681 EHC458681 EQY458681 FAU458681 FKQ458681 FUM458681 GEI458681 GOE458681 GYA458681 HHW458681 HRS458681 IBO458681 ILK458681 IVG458681 JFC458681 JOY458681 JYU458681 KIQ458681 KSM458681 LCI458681 LME458681 LWA458681 MFW458681 MPS458681 MZO458681 NJK458681 NTG458681 ODC458681 OMY458681 OWU458681 PGQ458681 PQM458681 QAI458681 QKE458681 QUA458681 RDW458681 RNS458681 RXO458681 SHK458681 SRG458681 TBC458681 TKY458681 TUU458681 UEQ458681 UOM458681 UYI458681 VIE458681 VSA458681 WBW458681 WLS458681 WVO458681 G524217 JC524217 SY524217 ACU524217 AMQ524217 AWM524217 BGI524217 BQE524217 CAA524217 CJW524217 CTS524217 DDO524217 DNK524217 DXG524217 EHC524217 EQY524217 FAU524217 FKQ524217 FUM524217 GEI524217 GOE524217 GYA524217 HHW524217 HRS524217 IBO524217 ILK524217 IVG524217 JFC524217 JOY524217 JYU524217 KIQ524217 KSM524217 LCI524217 LME524217 LWA524217 MFW524217 MPS524217 MZO524217 NJK524217 NTG524217 ODC524217 OMY524217 OWU524217 PGQ524217 PQM524217 QAI524217 QKE524217 QUA524217 RDW524217 RNS524217 RXO524217 SHK524217 SRG524217 TBC524217 TKY524217 TUU524217 UEQ524217 UOM524217 UYI524217 VIE524217 VSA524217 WBW524217 WLS524217 WVO524217 G589753 JC589753 SY589753 ACU589753 AMQ589753 AWM589753 BGI589753 BQE589753 CAA589753 CJW589753 CTS589753 DDO589753 DNK589753 DXG589753 EHC589753 EQY589753 FAU589753 FKQ589753 FUM589753 GEI589753 GOE589753 GYA589753 HHW589753 HRS589753 IBO589753 ILK589753 IVG589753 JFC589753 JOY589753 JYU589753 KIQ589753 KSM589753 LCI589753 LME589753 LWA589753 MFW589753 MPS589753 MZO589753 NJK589753 NTG589753 ODC589753 OMY589753 OWU589753 PGQ589753 PQM589753 QAI589753 QKE589753 QUA589753 RDW589753 RNS589753 RXO589753 SHK589753 SRG589753 TBC589753 TKY589753 TUU589753 UEQ589753 UOM589753 UYI589753 VIE589753 VSA589753 WBW589753 WLS589753 WVO589753 G655289 JC655289 SY655289 ACU655289 AMQ655289 AWM655289 BGI655289 BQE655289 CAA655289 CJW655289 CTS655289 DDO655289 DNK655289 DXG655289 EHC655289 EQY655289 FAU655289 FKQ655289 FUM655289 GEI655289 GOE655289 GYA655289 HHW655289 HRS655289 IBO655289 ILK655289 IVG655289 JFC655289 JOY655289 JYU655289 KIQ655289 KSM655289 LCI655289 LME655289 LWA655289 MFW655289 MPS655289 MZO655289 NJK655289 NTG655289 ODC655289 OMY655289 OWU655289 PGQ655289 PQM655289 QAI655289 QKE655289 QUA655289 RDW655289 RNS655289 RXO655289 SHK655289 SRG655289 TBC655289 TKY655289 TUU655289 UEQ655289 UOM655289 UYI655289 VIE655289 VSA655289 WBW655289 WLS655289 WVO655289 G720825 JC720825 SY720825 ACU720825 AMQ720825 AWM720825 BGI720825 BQE720825 CAA720825 CJW720825 CTS720825 DDO720825 DNK720825 DXG720825 EHC720825 EQY720825 FAU720825 FKQ720825 FUM720825 GEI720825 GOE720825 GYA720825 HHW720825 HRS720825 IBO720825 ILK720825 IVG720825 JFC720825 JOY720825 JYU720825 KIQ720825 KSM720825 LCI720825 LME720825 LWA720825 MFW720825 MPS720825 MZO720825 NJK720825 NTG720825 ODC720825 OMY720825 OWU720825 PGQ720825 PQM720825 QAI720825 QKE720825 QUA720825 RDW720825 RNS720825 RXO720825 SHK720825 SRG720825 TBC720825 TKY720825 TUU720825 UEQ720825 UOM720825 UYI720825 VIE720825 VSA720825 WBW720825 WLS720825 WVO720825 G786361 JC786361 SY786361 ACU786361 AMQ786361 AWM786361 BGI786361 BQE786361 CAA786361 CJW786361 CTS786361 DDO786361 DNK786361 DXG786361 EHC786361 EQY786361 FAU786361 FKQ786361 FUM786361 GEI786361 GOE786361 GYA786361 HHW786361 HRS786361 IBO786361 ILK786361 IVG786361 JFC786361 JOY786361 JYU786361 KIQ786361 KSM786361 LCI786361 LME786361 LWA786361 MFW786361 MPS786361 MZO786361 NJK786361 NTG786361 ODC786361 OMY786361 OWU786361 PGQ786361 PQM786361 QAI786361 QKE786361 QUA786361 RDW786361 RNS786361 RXO786361 SHK786361 SRG786361 TBC786361 TKY786361 TUU786361 UEQ786361 UOM786361 UYI786361 VIE786361 VSA786361 WBW786361 WLS786361 WVO786361 G851897 JC851897 SY851897 ACU851897 AMQ851897 AWM851897 BGI851897 BQE851897 CAA851897 CJW851897 CTS851897 DDO851897 DNK851897 DXG851897 EHC851897 EQY851897 FAU851897 FKQ851897 FUM851897 GEI851897 GOE851897 GYA851897 HHW851897 HRS851897 IBO851897 ILK851897 IVG851897 JFC851897 JOY851897 JYU851897 KIQ851897 KSM851897 LCI851897 LME851897 LWA851897 MFW851897 MPS851897 MZO851897 NJK851897 NTG851897 ODC851897 OMY851897 OWU851897 PGQ851897 PQM851897 QAI851897 QKE851897 QUA851897 RDW851897 RNS851897 RXO851897 SHK851897 SRG851897 TBC851897 TKY851897 TUU851897 UEQ851897 UOM851897 UYI851897 VIE851897 VSA851897 WBW851897 WLS851897 WVO851897 G917433 JC917433 SY917433 ACU917433 AMQ917433 AWM917433 BGI917433 BQE917433 CAA917433 CJW917433 CTS917433 DDO917433 DNK917433 DXG917433 EHC917433 EQY917433 FAU917433 FKQ917433 FUM917433 GEI917433 GOE917433 GYA917433 HHW917433 HRS917433 IBO917433 ILK917433 IVG917433 JFC917433 JOY917433 JYU917433 KIQ917433 KSM917433 LCI917433 LME917433 LWA917433 MFW917433 MPS917433 MZO917433 NJK917433 NTG917433 ODC917433 OMY917433 OWU917433 PGQ917433 PQM917433 QAI917433 QKE917433 QUA917433 RDW917433 RNS917433 RXO917433 SHK917433 SRG917433 TBC917433 TKY917433 TUU917433 UEQ917433 UOM917433 UYI917433 VIE917433 VSA917433 WBW917433 WLS917433 WVO917433 G982969 JC982969 SY982969 ACU982969 AMQ982969 AWM982969 BGI982969 BQE982969 CAA982969 CJW982969 CTS982969 DDO982969 DNK982969 DXG982969 EHC982969 EQY982969 FAU982969 FKQ982969 FUM982969 GEI982969 GOE982969 GYA982969 HHW982969 HRS982969 IBO982969 ILK982969 IVG982969 JFC982969 JOY982969 JYU982969 KIQ982969 KSM982969 LCI982969 LME982969 LWA982969 MFW982969 MPS982969 MZO982969 NJK982969 NTG982969 ODC982969 OMY982969 OWU982969 PGQ982969 PQM982969 QAI982969 QKE982969 QUA982969 RDW982969 RNS982969 RXO982969 SHK982969 SRG982969 TBC982969 TKY982969 TUU982969 UEQ982969 UOM982969 UYI982969 VIE982969 VSA982969 WBW982969 WLS982969 WVO982969 D4:E4 IZ4:JA4 SV4:SW4 ACR4:ACS4 AMN4:AMO4 AWJ4:AWK4 BGF4:BGG4 BQB4:BQC4 BZX4:BZY4 CJT4:CJU4 CTP4:CTQ4 DDL4:DDM4 DNH4:DNI4 DXD4:DXE4 EGZ4:EHA4 EQV4:EQW4 FAR4:FAS4 FKN4:FKO4 FUJ4:FUK4 GEF4:GEG4 GOB4:GOC4 GXX4:GXY4 HHT4:HHU4 HRP4:HRQ4 IBL4:IBM4 ILH4:ILI4 IVD4:IVE4 JEZ4:JFA4 JOV4:JOW4 JYR4:JYS4 KIN4:KIO4 KSJ4:KSK4 LCF4:LCG4 LMB4:LMC4 LVX4:LVY4 MFT4:MFU4 MPP4:MPQ4 MZL4:MZM4 NJH4:NJI4 NTD4:NTE4 OCZ4:ODA4 OMV4:OMW4 OWR4:OWS4 PGN4:PGO4 PQJ4:PQK4 QAF4:QAG4 QKB4:QKC4 QTX4:QTY4 RDT4:RDU4 RNP4:RNQ4 RXL4:RXM4 SHH4:SHI4 SRD4:SRE4 TAZ4:TBA4 TKV4:TKW4 TUR4:TUS4 UEN4:UEO4 UOJ4:UOK4 UYF4:UYG4 VIB4:VIC4 VRX4:VRY4 WBT4:WBU4 WLP4:WLQ4 WVL4:WVM4 D65465:E65465 IZ65465:JA65465 SV65465:SW65465 ACR65465:ACS65465 AMN65465:AMO65465 AWJ65465:AWK65465 BGF65465:BGG65465 BQB65465:BQC65465 BZX65465:BZY65465 CJT65465:CJU65465 CTP65465:CTQ65465 DDL65465:DDM65465 DNH65465:DNI65465 DXD65465:DXE65465 EGZ65465:EHA65465 EQV65465:EQW65465 FAR65465:FAS65465 FKN65465:FKO65465 FUJ65465:FUK65465 GEF65465:GEG65465 GOB65465:GOC65465 GXX65465:GXY65465 HHT65465:HHU65465 HRP65465:HRQ65465 IBL65465:IBM65465 ILH65465:ILI65465 IVD65465:IVE65465 JEZ65465:JFA65465 JOV65465:JOW65465 JYR65465:JYS65465 KIN65465:KIO65465 KSJ65465:KSK65465 LCF65465:LCG65465 LMB65465:LMC65465 LVX65465:LVY65465 MFT65465:MFU65465 MPP65465:MPQ65465 MZL65465:MZM65465 NJH65465:NJI65465 NTD65465:NTE65465 OCZ65465:ODA65465 OMV65465:OMW65465 OWR65465:OWS65465 PGN65465:PGO65465 PQJ65465:PQK65465 QAF65465:QAG65465 QKB65465:QKC65465 QTX65465:QTY65465 RDT65465:RDU65465 RNP65465:RNQ65465 RXL65465:RXM65465 SHH65465:SHI65465 SRD65465:SRE65465 TAZ65465:TBA65465 TKV65465:TKW65465 TUR65465:TUS65465 UEN65465:UEO65465 UOJ65465:UOK65465 UYF65465:UYG65465 VIB65465:VIC65465 VRX65465:VRY65465 WBT65465:WBU65465 WLP65465:WLQ65465 WVL65465:WVM65465 D131001:E131001 IZ131001:JA131001 SV131001:SW131001 ACR131001:ACS131001 AMN131001:AMO131001 AWJ131001:AWK131001 BGF131001:BGG131001 BQB131001:BQC131001 BZX131001:BZY131001 CJT131001:CJU131001 CTP131001:CTQ131001 DDL131001:DDM131001 DNH131001:DNI131001 DXD131001:DXE131001 EGZ131001:EHA131001 EQV131001:EQW131001 FAR131001:FAS131001 FKN131001:FKO131001 FUJ131001:FUK131001 GEF131001:GEG131001 GOB131001:GOC131001 GXX131001:GXY131001 HHT131001:HHU131001 HRP131001:HRQ131001 IBL131001:IBM131001 ILH131001:ILI131001 IVD131001:IVE131001 JEZ131001:JFA131001 JOV131001:JOW131001 JYR131001:JYS131001 KIN131001:KIO131001 KSJ131001:KSK131001 LCF131001:LCG131001 LMB131001:LMC131001 LVX131001:LVY131001 MFT131001:MFU131001 MPP131001:MPQ131001 MZL131001:MZM131001 NJH131001:NJI131001 NTD131001:NTE131001 OCZ131001:ODA131001 OMV131001:OMW131001 OWR131001:OWS131001 PGN131001:PGO131001 PQJ131001:PQK131001 QAF131001:QAG131001 QKB131001:QKC131001 QTX131001:QTY131001 RDT131001:RDU131001 RNP131001:RNQ131001 RXL131001:RXM131001 SHH131001:SHI131001 SRD131001:SRE131001 TAZ131001:TBA131001 TKV131001:TKW131001 TUR131001:TUS131001 UEN131001:UEO131001 UOJ131001:UOK131001 UYF131001:UYG131001 VIB131001:VIC131001 VRX131001:VRY131001 WBT131001:WBU131001 WLP131001:WLQ131001 WVL131001:WVM131001 D196537:E196537 IZ196537:JA196537 SV196537:SW196537 ACR196537:ACS196537 AMN196537:AMO196537 AWJ196537:AWK196537 BGF196537:BGG196537 BQB196537:BQC196537 BZX196537:BZY196537 CJT196537:CJU196537 CTP196537:CTQ196537 DDL196537:DDM196537 DNH196537:DNI196537 DXD196537:DXE196537 EGZ196537:EHA196537 EQV196537:EQW196537 FAR196537:FAS196537 FKN196537:FKO196537 FUJ196537:FUK196537 GEF196537:GEG196537 GOB196537:GOC196537 GXX196537:GXY196537 HHT196537:HHU196537 HRP196537:HRQ196537 IBL196537:IBM196537 ILH196537:ILI196537 IVD196537:IVE196537 JEZ196537:JFA196537 JOV196537:JOW196537 JYR196537:JYS196537 KIN196537:KIO196537 KSJ196537:KSK196537 LCF196537:LCG196537 LMB196537:LMC196537 LVX196537:LVY196537 MFT196537:MFU196537 MPP196537:MPQ196537 MZL196537:MZM196537 NJH196537:NJI196537 NTD196537:NTE196537 OCZ196537:ODA196537 OMV196537:OMW196537 OWR196537:OWS196537 PGN196537:PGO196537 PQJ196537:PQK196537 QAF196537:QAG196537 QKB196537:QKC196537 QTX196537:QTY196537 RDT196537:RDU196537 RNP196537:RNQ196537 RXL196537:RXM196537 SHH196537:SHI196537 SRD196537:SRE196537 TAZ196537:TBA196537 TKV196537:TKW196537 TUR196537:TUS196537 UEN196537:UEO196537 UOJ196537:UOK196537 UYF196537:UYG196537 VIB196537:VIC196537 VRX196537:VRY196537 WBT196537:WBU196537 WLP196537:WLQ196537 WVL196537:WVM196537 D262073:E262073 IZ262073:JA262073 SV262073:SW262073 ACR262073:ACS262073 AMN262073:AMO262073 AWJ262073:AWK262073 BGF262073:BGG262073 BQB262073:BQC262073 BZX262073:BZY262073 CJT262073:CJU262073 CTP262073:CTQ262073 DDL262073:DDM262073 DNH262073:DNI262073 DXD262073:DXE262073 EGZ262073:EHA262073 EQV262073:EQW262073 FAR262073:FAS262073 FKN262073:FKO262073 FUJ262073:FUK262073 GEF262073:GEG262073 GOB262073:GOC262073 GXX262073:GXY262073 HHT262073:HHU262073 HRP262073:HRQ262073 IBL262073:IBM262073 ILH262073:ILI262073 IVD262073:IVE262073 JEZ262073:JFA262073 JOV262073:JOW262073 JYR262073:JYS262073 KIN262073:KIO262073 KSJ262073:KSK262073 LCF262073:LCG262073 LMB262073:LMC262073 LVX262073:LVY262073 MFT262073:MFU262073 MPP262073:MPQ262073 MZL262073:MZM262073 NJH262073:NJI262073 NTD262073:NTE262073 OCZ262073:ODA262073 OMV262073:OMW262073 OWR262073:OWS262073 PGN262073:PGO262073 PQJ262073:PQK262073 QAF262073:QAG262073 QKB262073:QKC262073 QTX262073:QTY262073 RDT262073:RDU262073 RNP262073:RNQ262073 RXL262073:RXM262073 SHH262073:SHI262073 SRD262073:SRE262073 TAZ262073:TBA262073 TKV262073:TKW262073 TUR262073:TUS262073 UEN262073:UEO262073 UOJ262073:UOK262073 UYF262073:UYG262073 VIB262073:VIC262073 VRX262073:VRY262073 WBT262073:WBU262073 WLP262073:WLQ262073 WVL262073:WVM262073 D327609:E327609 IZ327609:JA327609 SV327609:SW327609 ACR327609:ACS327609 AMN327609:AMO327609 AWJ327609:AWK327609 BGF327609:BGG327609 BQB327609:BQC327609 BZX327609:BZY327609 CJT327609:CJU327609 CTP327609:CTQ327609 DDL327609:DDM327609 DNH327609:DNI327609 DXD327609:DXE327609 EGZ327609:EHA327609 EQV327609:EQW327609 FAR327609:FAS327609 FKN327609:FKO327609 FUJ327609:FUK327609 GEF327609:GEG327609 GOB327609:GOC327609 GXX327609:GXY327609 HHT327609:HHU327609 HRP327609:HRQ327609 IBL327609:IBM327609 ILH327609:ILI327609 IVD327609:IVE327609 JEZ327609:JFA327609 JOV327609:JOW327609 JYR327609:JYS327609 KIN327609:KIO327609 KSJ327609:KSK327609 LCF327609:LCG327609 LMB327609:LMC327609 LVX327609:LVY327609 MFT327609:MFU327609 MPP327609:MPQ327609 MZL327609:MZM327609 NJH327609:NJI327609 NTD327609:NTE327609 OCZ327609:ODA327609 OMV327609:OMW327609 OWR327609:OWS327609 PGN327609:PGO327609 PQJ327609:PQK327609 QAF327609:QAG327609 QKB327609:QKC327609 QTX327609:QTY327609 RDT327609:RDU327609 RNP327609:RNQ327609 RXL327609:RXM327609 SHH327609:SHI327609 SRD327609:SRE327609 TAZ327609:TBA327609 TKV327609:TKW327609 TUR327609:TUS327609 UEN327609:UEO327609 UOJ327609:UOK327609 UYF327609:UYG327609 VIB327609:VIC327609 VRX327609:VRY327609 WBT327609:WBU327609 WLP327609:WLQ327609 WVL327609:WVM327609 D393145:E393145 IZ393145:JA393145 SV393145:SW393145 ACR393145:ACS393145 AMN393145:AMO393145 AWJ393145:AWK393145 BGF393145:BGG393145 BQB393145:BQC393145 BZX393145:BZY393145 CJT393145:CJU393145 CTP393145:CTQ393145 DDL393145:DDM393145 DNH393145:DNI393145 DXD393145:DXE393145 EGZ393145:EHA393145 EQV393145:EQW393145 FAR393145:FAS393145 FKN393145:FKO393145 FUJ393145:FUK393145 GEF393145:GEG393145 GOB393145:GOC393145 GXX393145:GXY393145 HHT393145:HHU393145 HRP393145:HRQ393145 IBL393145:IBM393145 ILH393145:ILI393145 IVD393145:IVE393145 JEZ393145:JFA393145 JOV393145:JOW393145 JYR393145:JYS393145 KIN393145:KIO393145 KSJ393145:KSK393145 LCF393145:LCG393145 LMB393145:LMC393145 LVX393145:LVY393145 MFT393145:MFU393145 MPP393145:MPQ393145 MZL393145:MZM393145 NJH393145:NJI393145 NTD393145:NTE393145 OCZ393145:ODA393145 OMV393145:OMW393145 OWR393145:OWS393145 PGN393145:PGO393145 PQJ393145:PQK393145 QAF393145:QAG393145 QKB393145:QKC393145 QTX393145:QTY393145 RDT393145:RDU393145 RNP393145:RNQ393145 RXL393145:RXM393145 SHH393145:SHI393145 SRD393145:SRE393145 TAZ393145:TBA393145 TKV393145:TKW393145 TUR393145:TUS393145 UEN393145:UEO393145 UOJ393145:UOK393145 UYF393145:UYG393145 VIB393145:VIC393145 VRX393145:VRY393145 WBT393145:WBU393145 WLP393145:WLQ393145 WVL393145:WVM393145 D458681:E458681 IZ458681:JA458681 SV458681:SW458681 ACR458681:ACS458681 AMN458681:AMO458681 AWJ458681:AWK458681 BGF458681:BGG458681 BQB458681:BQC458681 BZX458681:BZY458681 CJT458681:CJU458681 CTP458681:CTQ458681 DDL458681:DDM458681 DNH458681:DNI458681 DXD458681:DXE458681 EGZ458681:EHA458681 EQV458681:EQW458681 FAR458681:FAS458681 FKN458681:FKO458681 FUJ458681:FUK458681 GEF458681:GEG458681 GOB458681:GOC458681 GXX458681:GXY458681 HHT458681:HHU458681 HRP458681:HRQ458681 IBL458681:IBM458681 ILH458681:ILI458681 IVD458681:IVE458681 JEZ458681:JFA458681 JOV458681:JOW458681 JYR458681:JYS458681 KIN458681:KIO458681 KSJ458681:KSK458681 LCF458681:LCG458681 LMB458681:LMC458681 LVX458681:LVY458681 MFT458681:MFU458681 MPP458681:MPQ458681 MZL458681:MZM458681 NJH458681:NJI458681 NTD458681:NTE458681 OCZ458681:ODA458681 OMV458681:OMW458681 OWR458681:OWS458681 PGN458681:PGO458681 PQJ458681:PQK458681 QAF458681:QAG458681 QKB458681:QKC458681 QTX458681:QTY458681 RDT458681:RDU458681 RNP458681:RNQ458681 RXL458681:RXM458681 SHH458681:SHI458681 SRD458681:SRE458681 TAZ458681:TBA458681 TKV458681:TKW458681 TUR458681:TUS458681 UEN458681:UEO458681 UOJ458681:UOK458681 UYF458681:UYG458681 VIB458681:VIC458681 VRX458681:VRY458681 WBT458681:WBU458681 WLP458681:WLQ458681 WVL458681:WVM458681 D524217:E524217 IZ524217:JA524217 SV524217:SW524217 ACR524217:ACS524217 AMN524217:AMO524217 AWJ524217:AWK524217 BGF524217:BGG524217 BQB524217:BQC524217 BZX524217:BZY524217 CJT524217:CJU524217 CTP524217:CTQ524217 DDL524217:DDM524217 DNH524217:DNI524217 DXD524217:DXE524217 EGZ524217:EHA524217 EQV524217:EQW524217 FAR524217:FAS524217 FKN524217:FKO524217 FUJ524217:FUK524217 GEF524217:GEG524217 GOB524217:GOC524217 GXX524217:GXY524217 HHT524217:HHU524217 HRP524217:HRQ524217 IBL524217:IBM524217 ILH524217:ILI524217 IVD524217:IVE524217 JEZ524217:JFA524217 JOV524217:JOW524217 JYR524217:JYS524217 KIN524217:KIO524217 KSJ524217:KSK524217 LCF524217:LCG524217 LMB524217:LMC524217 LVX524217:LVY524217 MFT524217:MFU524217 MPP524217:MPQ524217 MZL524217:MZM524217 NJH524217:NJI524217 NTD524217:NTE524217 OCZ524217:ODA524217 OMV524217:OMW524217 OWR524217:OWS524217 PGN524217:PGO524217 PQJ524217:PQK524217 QAF524217:QAG524217 QKB524217:QKC524217 QTX524217:QTY524217 RDT524217:RDU524217 RNP524217:RNQ524217 RXL524217:RXM524217 SHH524217:SHI524217 SRD524217:SRE524217 TAZ524217:TBA524217 TKV524217:TKW524217 TUR524217:TUS524217 UEN524217:UEO524217 UOJ524217:UOK524217 UYF524217:UYG524217 VIB524217:VIC524217 VRX524217:VRY524217 WBT524217:WBU524217 WLP524217:WLQ524217 WVL524217:WVM524217 D589753:E589753 IZ589753:JA589753 SV589753:SW589753 ACR589753:ACS589753 AMN589753:AMO589753 AWJ589753:AWK589753 BGF589753:BGG589753 BQB589753:BQC589753 BZX589753:BZY589753 CJT589753:CJU589753 CTP589753:CTQ589753 DDL589753:DDM589753 DNH589753:DNI589753 DXD589753:DXE589753 EGZ589753:EHA589753 EQV589753:EQW589753 FAR589753:FAS589753 FKN589753:FKO589753 FUJ589753:FUK589753 GEF589753:GEG589753 GOB589753:GOC589753 GXX589753:GXY589753 HHT589753:HHU589753 HRP589753:HRQ589753 IBL589753:IBM589753 ILH589753:ILI589753 IVD589753:IVE589753 JEZ589753:JFA589753 JOV589753:JOW589753 JYR589753:JYS589753 KIN589753:KIO589753 KSJ589753:KSK589753 LCF589753:LCG589753 LMB589753:LMC589753 LVX589753:LVY589753 MFT589753:MFU589753 MPP589753:MPQ589753 MZL589753:MZM589753 NJH589753:NJI589753 NTD589753:NTE589753 OCZ589753:ODA589753 OMV589753:OMW589753 OWR589753:OWS589753 PGN589753:PGO589753 PQJ589753:PQK589753 QAF589753:QAG589753 QKB589753:QKC589753 QTX589753:QTY589753 RDT589753:RDU589753 RNP589753:RNQ589753 RXL589753:RXM589753 SHH589753:SHI589753 SRD589753:SRE589753 TAZ589753:TBA589753 TKV589753:TKW589753 TUR589753:TUS589753 UEN589753:UEO589753 UOJ589753:UOK589753 UYF589753:UYG589753 VIB589753:VIC589753 VRX589753:VRY589753 WBT589753:WBU589753 WLP589753:WLQ589753 WVL589753:WVM589753 D655289:E655289 IZ655289:JA655289 SV655289:SW655289 ACR655289:ACS655289 AMN655289:AMO655289 AWJ655289:AWK655289 BGF655289:BGG655289 BQB655289:BQC655289 BZX655289:BZY655289 CJT655289:CJU655289 CTP655289:CTQ655289 DDL655289:DDM655289 DNH655289:DNI655289 DXD655289:DXE655289 EGZ655289:EHA655289 EQV655289:EQW655289 FAR655289:FAS655289 FKN655289:FKO655289 FUJ655289:FUK655289 GEF655289:GEG655289 GOB655289:GOC655289 GXX655289:GXY655289 HHT655289:HHU655289 HRP655289:HRQ655289 IBL655289:IBM655289 ILH655289:ILI655289 IVD655289:IVE655289 JEZ655289:JFA655289 JOV655289:JOW655289 JYR655289:JYS655289 KIN655289:KIO655289 KSJ655289:KSK655289 LCF655289:LCG655289 LMB655289:LMC655289 LVX655289:LVY655289 MFT655289:MFU655289 MPP655289:MPQ655289 MZL655289:MZM655289 NJH655289:NJI655289 NTD655289:NTE655289 OCZ655289:ODA655289 OMV655289:OMW655289 OWR655289:OWS655289 PGN655289:PGO655289 PQJ655289:PQK655289 QAF655289:QAG655289 QKB655289:QKC655289 QTX655289:QTY655289 RDT655289:RDU655289 RNP655289:RNQ655289 RXL655289:RXM655289 SHH655289:SHI655289 SRD655289:SRE655289 TAZ655289:TBA655289 TKV655289:TKW655289 TUR655289:TUS655289 UEN655289:UEO655289 UOJ655289:UOK655289 UYF655289:UYG655289 VIB655289:VIC655289 VRX655289:VRY655289 WBT655289:WBU655289 WLP655289:WLQ655289 WVL655289:WVM655289 D720825:E720825 IZ720825:JA720825 SV720825:SW720825 ACR720825:ACS720825 AMN720825:AMO720825 AWJ720825:AWK720825 BGF720825:BGG720825 BQB720825:BQC720825 BZX720825:BZY720825 CJT720825:CJU720825 CTP720825:CTQ720825 DDL720825:DDM720825 DNH720825:DNI720825 DXD720825:DXE720825 EGZ720825:EHA720825 EQV720825:EQW720825 FAR720825:FAS720825 FKN720825:FKO720825 FUJ720825:FUK720825 GEF720825:GEG720825 GOB720825:GOC720825 GXX720825:GXY720825 HHT720825:HHU720825 HRP720825:HRQ720825 IBL720825:IBM720825 ILH720825:ILI720825 IVD720825:IVE720825 JEZ720825:JFA720825 JOV720825:JOW720825 JYR720825:JYS720825 KIN720825:KIO720825 KSJ720825:KSK720825 LCF720825:LCG720825 LMB720825:LMC720825 LVX720825:LVY720825 MFT720825:MFU720825 MPP720825:MPQ720825 MZL720825:MZM720825 NJH720825:NJI720825 NTD720825:NTE720825 OCZ720825:ODA720825 OMV720825:OMW720825 OWR720825:OWS720825 PGN720825:PGO720825 PQJ720825:PQK720825 QAF720825:QAG720825 QKB720825:QKC720825 QTX720825:QTY720825 RDT720825:RDU720825 RNP720825:RNQ720825 RXL720825:RXM720825 SHH720825:SHI720825 SRD720825:SRE720825 TAZ720825:TBA720825 TKV720825:TKW720825 TUR720825:TUS720825 UEN720825:UEO720825 UOJ720825:UOK720825 UYF720825:UYG720825 VIB720825:VIC720825 VRX720825:VRY720825 WBT720825:WBU720825 WLP720825:WLQ720825 WVL720825:WVM720825 D786361:E786361 IZ786361:JA786361 SV786361:SW786361 ACR786361:ACS786361 AMN786361:AMO786361 AWJ786361:AWK786361 BGF786361:BGG786361 BQB786361:BQC786361 BZX786361:BZY786361 CJT786361:CJU786361 CTP786361:CTQ786361 DDL786361:DDM786361 DNH786361:DNI786361 DXD786361:DXE786361 EGZ786361:EHA786361 EQV786361:EQW786361 FAR786361:FAS786361 FKN786361:FKO786361 FUJ786361:FUK786361 GEF786361:GEG786361 GOB786361:GOC786361 GXX786361:GXY786361 HHT786361:HHU786361 HRP786361:HRQ786361 IBL786361:IBM786361 ILH786361:ILI786361 IVD786361:IVE786361 JEZ786361:JFA786361 JOV786361:JOW786361 JYR786361:JYS786361 KIN786361:KIO786361 KSJ786361:KSK786361 LCF786361:LCG786361 LMB786361:LMC786361 LVX786361:LVY786361 MFT786361:MFU786361 MPP786361:MPQ786361 MZL786361:MZM786361 NJH786361:NJI786361 NTD786361:NTE786361 OCZ786361:ODA786361 OMV786361:OMW786361 OWR786361:OWS786361 PGN786361:PGO786361 PQJ786361:PQK786361 QAF786361:QAG786361 QKB786361:QKC786361 QTX786361:QTY786361 RDT786361:RDU786361 RNP786361:RNQ786361 RXL786361:RXM786361 SHH786361:SHI786361 SRD786361:SRE786361 TAZ786361:TBA786361 TKV786361:TKW786361 TUR786361:TUS786361 UEN786361:UEO786361 UOJ786361:UOK786361 UYF786361:UYG786361 VIB786361:VIC786361 VRX786361:VRY786361 WBT786361:WBU786361 WLP786361:WLQ786361 WVL786361:WVM786361 D851897:E851897 IZ851897:JA851897 SV851897:SW851897 ACR851897:ACS851897 AMN851897:AMO851897 AWJ851897:AWK851897 BGF851897:BGG851897 BQB851897:BQC851897 BZX851897:BZY851897 CJT851897:CJU851897 CTP851897:CTQ851897 DDL851897:DDM851897 DNH851897:DNI851897 DXD851897:DXE851897 EGZ851897:EHA851897 EQV851897:EQW851897 FAR851897:FAS851897 FKN851897:FKO851897 FUJ851897:FUK851897 GEF851897:GEG851897 GOB851897:GOC851897 GXX851897:GXY851897 HHT851897:HHU851897 HRP851897:HRQ851897 IBL851897:IBM851897 ILH851897:ILI851897 IVD851897:IVE851897 JEZ851897:JFA851897 JOV851897:JOW851897 JYR851897:JYS851897 KIN851897:KIO851897 KSJ851897:KSK851897 LCF851897:LCG851897 LMB851897:LMC851897 LVX851897:LVY851897 MFT851897:MFU851897 MPP851897:MPQ851897 MZL851897:MZM851897 NJH851897:NJI851897 NTD851897:NTE851897 OCZ851897:ODA851897 OMV851897:OMW851897 OWR851897:OWS851897 PGN851897:PGO851897 PQJ851897:PQK851897 QAF851897:QAG851897 QKB851897:QKC851897 QTX851897:QTY851897 RDT851897:RDU851897 RNP851897:RNQ851897 RXL851897:RXM851897 SHH851897:SHI851897 SRD851897:SRE851897 TAZ851897:TBA851897 TKV851897:TKW851897 TUR851897:TUS851897 UEN851897:UEO851897 UOJ851897:UOK851897 UYF851897:UYG851897 VIB851897:VIC851897 VRX851897:VRY851897 WBT851897:WBU851897 WLP851897:WLQ851897 WVL851897:WVM851897 D917433:E917433 IZ917433:JA917433 SV917433:SW917433 ACR917433:ACS917433 AMN917433:AMO917433 AWJ917433:AWK917433 BGF917433:BGG917433 BQB917433:BQC917433 BZX917433:BZY917433 CJT917433:CJU917433 CTP917433:CTQ917433 DDL917433:DDM917433 DNH917433:DNI917433 DXD917433:DXE917433 EGZ917433:EHA917433 EQV917433:EQW917433 FAR917433:FAS917433 FKN917433:FKO917433 FUJ917433:FUK917433 GEF917433:GEG917433 GOB917433:GOC917433 GXX917433:GXY917433 HHT917433:HHU917433 HRP917433:HRQ917433 IBL917433:IBM917433 ILH917433:ILI917433 IVD917433:IVE917433 JEZ917433:JFA917433 JOV917433:JOW917433 JYR917433:JYS917433 KIN917433:KIO917433 KSJ917433:KSK917433 LCF917433:LCG917433 LMB917433:LMC917433 LVX917433:LVY917433 MFT917433:MFU917433 MPP917433:MPQ917433 MZL917433:MZM917433 NJH917433:NJI917433 NTD917433:NTE917433 OCZ917433:ODA917433 OMV917433:OMW917433 OWR917433:OWS917433 PGN917433:PGO917433 PQJ917433:PQK917433 QAF917433:QAG917433 QKB917433:QKC917433 QTX917433:QTY917433 RDT917433:RDU917433 RNP917433:RNQ917433 RXL917433:RXM917433 SHH917433:SHI917433 SRD917433:SRE917433 TAZ917433:TBA917433 TKV917433:TKW917433 TUR917433:TUS917433 UEN917433:UEO917433 UOJ917433:UOK917433 UYF917433:UYG917433 VIB917433:VIC917433 VRX917433:VRY917433 WBT917433:WBU917433 WLP917433:WLQ917433 WVL917433:WVM917433 D982969:E982969 IZ982969:JA982969 SV982969:SW982969 ACR982969:ACS982969 AMN982969:AMO982969 AWJ982969:AWK982969 BGF982969:BGG982969 BQB982969:BQC982969 BZX982969:BZY982969 CJT982969:CJU982969 CTP982969:CTQ982969 DDL982969:DDM982969 DNH982969:DNI982969 DXD982969:DXE982969 EGZ982969:EHA982969 EQV982969:EQW982969 FAR982969:FAS982969 FKN982969:FKO982969 FUJ982969:FUK982969 GEF982969:GEG982969 GOB982969:GOC982969 GXX982969:GXY982969 HHT982969:HHU982969 HRP982969:HRQ982969 IBL982969:IBM982969 ILH982969:ILI982969 IVD982969:IVE982969 JEZ982969:JFA982969 JOV982969:JOW982969 JYR982969:JYS982969 KIN982969:KIO982969 KSJ982969:KSK982969 LCF982969:LCG982969 LMB982969:LMC982969 LVX982969:LVY982969 MFT982969:MFU982969 MPP982969:MPQ982969 MZL982969:MZM982969 NJH982969:NJI982969 NTD982969:NTE982969 OCZ982969:ODA982969 OMV982969:OMW982969 OWR982969:OWS982969 PGN982969:PGO982969 PQJ982969:PQK982969 QAF982969:QAG982969 QKB982969:QKC982969 QTX982969:QTY982969 RDT982969:RDU982969 RNP982969:RNQ982969 RXL982969:RXM982969 SHH982969:SHI982969 SRD982969:SRE982969 TAZ982969:TBA982969 TKV982969:TKW982969 TUR982969:TUS982969 UEN982969:UEO982969 UOJ982969:UOK982969 UYF982969:UYG982969 VIB982969:VIC982969 VRX982969:VRY982969 WBT982969:WBU982969 WLP982969:WLQ982969 WVL982969:WVM982969" xr:uid="{877F5D72-F73B-4F0E-AF42-1214063D5745}">
      <formula1>$A$97:$A$97</formula1>
    </dataValidation>
    <dataValidation type="list" allowBlank="1" showInputMessage="1" showErrorMessage="1" sqref="WVQ983045 WLU983045 WBY983045 VSC983045 VIG983045 UYK983045 UOO983045 UES983045 TUW983045 TLA983045 TBE983045 SRI983045 SHM983045 RXQ983045 RNU983045 RDY983045 QUC983045 QKG983045 QAK983045 PQO983045 PGS983045 OWW983045 ONA983045 ODE983045 NTI983045 NJM983045 MZQ983045 MPU983045 MFY983045 LWC983045 LMG983045 LCK983045 KSO983045 KIS983045 JYW983045 JPA983045 JFE983045 IVI983045 ILM983045 IBQ983045 HRU983045 HHY983045 GYC983045 GOG983045 GEK983045 FUO983045 FKS983045 FAW983045 ERA983045 EHE983045 DXI983045 DNM983045 DDQ983045 CTU983045 CJY983045 CAC983045 BQG983045 BGK983045 AWO983045 AMS983045 ACW983045 TA983045 JE983045 I983045 WVQ917509 WLU917509 WBY917509 VSC917509 VIG917509 UYK917509 UOO917509 UES917509 TUW917509 TLA917509 TBE917509 SRI917509 SHM917509 RXQ917509 RNU917509 RDY917509 QUC917509 QKG917509 QAK917509 PQO917509 PGS917509 OWW917509 ONA917509 ODE917509 NTI917509 NJM917509 MZQ917509 MPU917509 MFY917509 LWC917509 LMG917509 LCK917509 KSO917509 KIS917509 JYW917509 JPA917509 JFE917509 IVI917509 ILM917509 IBQ917509 HRU917509 HHY917509 GYC917509 GOG917509 GEK917509 FUO917509 FKS917509 FAW917509 ERA917509 EHE917509 DXI917509 DNM917509 DDQ917509 CTU917509 CJY917509 CAC917509 BQG917509 BGK917509 AWO917509 AMS917509 ACW917509 TA917509 JE917509 I917509 WVQ851973 WLU851973 WBY851973 VSC851973 VIG851973 UYK851973 UOO851973 UES851973 TUW851973 TLA851973 TBE851973 SRI851973 SHM851973 RXQ851973 RNU851973 RDY851973 QUC851973 QKG851973 QAK851973 PQO851973 PGS851973 OWW851973 ONA851973 ODE851973 NTI851973 NJM851973 MZQ851973 MPU851973 MFY851973 LWC851973 LMG851973 LCK851973 KSO851973 KIS851973 JYW851973 JPA851973 JFE851973 IVI851973 ILM851973 IBQ851973 HRU851973 HHY851973 GYC851973 GOG851973 GEK851973 FUO851973 FKS851973 FAW851973 ERA851973 EHE851973 DXI851973 DNM851973 DDQ851973 CTU851973 CJY851973 CAC851973 BQG851973 BGK851973 AWO851973 AMS851973 ACW851973 TA851973 JE851973 I851973 WVQ786437 WLU786437 WBY786437 VSC786437 VIG786437 UYK786437 UOO786437 UES786437 TUW786437 TLA786437 TBE786437 SRI786437 SHM786437 RXQ786437 RNU786437 RDY786437 QUC786437 QKG786437 QAK786437 PQO786437 PGS786437 OWW786437 ONA786437 ODE786437 NTI786437 NJM786437 MZQ786437 MPU786437 MFY786437 LWC786437 LMG786437 LCK786437 KSO786437 KIS786437 JYW786437 JPA786437 JFE786437 IVI786437 ILM786437 IBQ786437 HRU786437 HHY786437 GYC786437 GOG786437 GEK786437 FUO786437 FKS786437 FAW786437 ERA786437 EHE786437 DXI786437 DNM786437 DDQ786437 CTU786437 CJY786437 CAC786437 BQG786437 BGK786437 AWO786437 AMS786437 ACW786437 TA786437 JE786437 I786437 WVQ720901 WLU720901 WBY720901 VSC720901 VIG720901 UYK720901 UOO720901 UES720901 TUW720901 TLA720901 TBE720901 SRI720901 SHM720901 RXQ720901 RNU720901 RDY720901 QUC720901 QKG720901 QAK720901 PQO720901 PGS720901 OWW720901 ONA720901 ODE720901 NTI720901 NJM720901 MZQ720901 MPU720901 MFY720901 LWC720901 LMG720901 LCK720901 KSO720901 KIS720901 JYW720901 JPA720901 JFE720901 IVI720901 ILM720901 IBQ720901 HRU720901 HHY720901 GYC720901 GOG720901 GEK720901 FUO720901 FKS720901 FAW720901 ERA720901 EHE720901 DXI720901 DNM720901 DDQ720901 CTU720901 CJY720901 CAC720901 BQG720901 BGK720901 AWO720901 AMS720901 ACW720901 TA720901 JE720901 I720901 WVQ655365 WLU655365 WBY655365 VSC655365 VIG655365 UYK655365 UOO655365 UES655365 TUW655365 TLA655365 TBE655365 SRI655365 SHM655365 RXQ655365 RNU655365 RDY655365 QUC655365 QKG655365 QAK655365 PQO655365 PGS655365 OWW655365 ONA655365 ODE655365 NTI655365 NJM655365 MZQ655365 MPU655365 MFY655365 LWC655365 LMG655365 LCK655365 KSO655365 KIS655365 JYW655365 JPA655365 JFE655365 IVI655365 ILM655365 IBQ655365 HRU655365 HHY655365 GYC655365 GOG655365 GEK655365 FUO655365 FKS655365 FAW655365 ERA655365 EHE655365 DXI655365 DNM655365 DDQ655365 CTU655365 CJY655365 CAC655365 BQG655365 BGK655365 AWO655365 AMS655365 ACW655365 TA655365 JE655365 I655365 WVQ589829 WLU589829 WBY589829 VSC589829 VIG589829 UYK589829 UOO589829 UES589829 TUW589829 TLA589829 TBE589829 SRI589829 SHM589829 RXQ589829 RNU589829 RDY589829 QUC589829 QKG589829 QAK589829 PQO589829 PGS589829 OWW589829 ONA589829 ODE589829 NTI589829 NJM589829 MZQ589829 MPU589829 MFY589829 LWC589829 LMG589829 LCK589829 KSO589829 KIS589829 JYW589829 JPA589829 JFE589829 IVI589829 ILM589829 IBQ589829 HRU589829 HHY589829 GYC589829 GOG589829 GEK589829 FUO589829 FKS589829 FAW589829 ERA589829 EHE589829 DXI589829 DNM589829 DDQ589829 CTU589829 CJY589829 CAC589829 BQG589829 BGK589829 AWO589829 AMS589829 ACW589829 TA589829 JE589829 I589829 WVQ524293 WLU524293 WBY524293 VSC524293 VIG524293 UYK524293 UOO524293 UES524293 TUW524293 TLA524293 TBE524293 SRI524293 SHM524293 RXQ524293 RNU524293 RDY524293 QUC524293 QKG524293 QAK524293 PQO524293 PGS524293 OWW524293 ONA524293 ODE524293 NTI524293 NJM524293 MZQ524293 MPU524293 MFY524293 LWC524293 LMG524293 LCK524293 KSO524293 KIS524293 JYW524293 JPA524293 JFE524293 IVI524293 ILM524293 IBQ524293 HRU524293 HHY524293 GYC524293 GOG524293 GEK524293 FUO524293 FKS524293 FAW524293 ERA524293 EHE524293 DXI524293 DNM524293 DDQ524293 CTU524293 CJY524293 CAC524293 BQG524293 BGK524293 AWO524293 AMS524293 ACW524293 TA524293 JE524293 I524293 WVQ458757 WLU458757 WBY458757 VSC458757 VIG458757 UYK458757 UOO458757 UES458757 TUW458757 TLA458757 TBE458757 SRI458757 SHM458757 RXQ458757 RNU458757 RDY458757 QUC458757 QKG458757 QAK458757 PQO458757 PGS458757 OWW458757 ONA458757 ODE458757 NTI458757 NJM458757 MZQ458757 MPU458757 MFY458757 LWC458757 LMG458757 LCK458757 KSO458757 KIS458757 JYW458757 JPA458757 JFE458757 IVI458757 ILM458757 IBQ458757 HRU458757 HHY458757 GYC458757 GOG458757 GEK458757 FUO458757 FKS458757 FAW458757 ERA458757 EHE458757 DXI458757 DNM458757 DDQ458757 CTU458757 CJY458757 CAC458757 BQG458757 BGK458757 AWO458757 AMS458757 ACW458757 TA458757 JE458757 I458757 WVQ393221 WLU393221 WBY393221 VSC393221 VIG393221 UYK393221 UOO393221 UES393221 TUW393221 TLA393221 TBE393221 SRI393221 SHM393221 RXQ393221 RNU393221 RDY393221 QUC393221 QKG393221 QAK393221 PQO393221 PGS393221 OWW393221 ONA393221 ODE393221 NTI393221 NJM393221 MZQ393221 MPU393221 MFY393221 LWC393221 LMG393221 LCK393221 KSO393221 KIS393221 JYW393221 JPA393221 JFE393221 IVI393221 ILM393221 IBQ393221 HRU393221 HHY393221 GYC393221 GOG393221 GEK393221 FUO393221 FKS393221 FAW393221 ERA393221 EHE393221 DXI393221 DNM393221 DDQ393221 CTU393221 CJY393221 CAC393221 BQG393221 BGK393221 AWO393221 AMS393221 ACW393221 TA393221 JE393221 I393221 WVQ327685 WLU327685 WBY327685 VSC327685 VIG327685 UYK327685 UOO327685 UES327685 TUW327685 TLA327685 TBE327685 SRI327685 SHM327685 RXQ327685 RNU327685 RDY327685 QUC327685 QKG327685 QAK327685 PQO327685 PGS327685 OWW327685 ONA327685 ODE327685 NTI327685 NJM327685 MZQ327685 MPU327685 MFY327685 LWC327685 LMG327685 LCK327685 KSO327685 KIS327685 JYW327685 JPA327685 JFE327685 IVI327685 ILM327685 IBQ327685 HRU327685 HHY327685 GYC327685 GOG327685 GEK327685 FUO327685 FKS327685 FAW327685 ERA327685 EHE327685 DXI327685 DNM327685 DDQ327685 CTU327685 CJY327685 CAC327685 BQG327685 BGK327685 AWO327685 AMS327685 ACW327685 TA327685 JE327685 I327685 WVQ262149 WLU262149 WBY262149 VSC262149 VIG262149 UYK262149 UOO262149 UES262149 TUW262149 TLA262149 TBE262149 SRI262149 SHM262149 RXQ262149 RNU262149 RDY262149 QUC262149 QKG262149 QAK262149 PQO262149 PGS262149 OWW262149 ONA262149 ODE262149 NTI262149 NJM262149 MZQ262149 MPU262149 MFY262149 LWC262149 LMG262149 LCK262149 KSO262149 KIS262149 JYW262149 JPA262149 JFE262149 IVI262149 ILM262149 IBQ262149 HRU262149 HHY262149 GYC262149 GOG262149 GEK262149 FUO262149 FKS262149 FAW262149 ERA262149 EHE262149 DXI262149 DNM262149 DDQ262149 CTU262149 CJY262149 CAC262149 BQG262149 BGK262149 AWO262149 AMS262149 ACW262149 TA262149 JE262149 I262149 WVQ196613 WLU196613 WBY196613 VSC196613 VIG196613 UYK196613 UOO196613 UES196613 TUW196613 TLA196613 TBE196613 SRI196613 SHM196613 RXQ196613 RNU196613 RDY196613 QUC196613 QKG196613 QAK196613 PQO196613 PGS196613 OWW196613 ONA196613 ODE196613 NTI196613 NJM196613 MZQ196613 MPU196613 MFY196613 LWC196613 LMG196613 LCK196613 KSO196613 KIS196613 JYW196613 JPA196613 JFE196613 IVI196613 ILM196613 IBQ196613 HRU196613 HHY196613 GYC196613 GOG196613 GEK196613 FUO196613 FKS196613 FAW196613 ERA196613 EHE196613 DXI196613 DNM196613 DDQ196613 CTU196613 CJY196613 CAC196613 BQG196613 BGK196613 AWO196613 AMS196613 ACW196613 TA196613 JE196613 I196613 WVQ131077 WLU131077 WBY131077 VSC131077 VIG131077 UYK131077 UOO131077 UES131077 TUW131077 TLA131077 TBE131077 SRI131077 SHM131077 RXQ131077 RNU131077 RDY131077 QUC131077 QKG131077 QAK131077 PQO131077 PGS131077 OWW131077 ONA131077 ODE131077 NTI131077 NJM131077 MZQ131077 MPU131077 MFY131077 LWC131077 LMG131077 LCK131077 KSO131077 KIS131077 JYW131077 JPA131077 JFE131077 IVI131077 ILM131077 IBQ131077 HRU131077 HHY131077 GYC131077 GOG131077 GEK131077 FUO131077 FKS131077 FAW131077 ERA131077 EHE131077 DXI131077 DNM131077 DDQ131077 CTU131077 CJY131077 CAC131077 BQG131077 BGK131077 AWO131077 AMS131077 ACW131077 TA131077 JE131077 I131077 WVQ65541 WLU65541 WBY65541 VSC65541 VIG65541 UYK65541 UOO65541 UES65541 TUW65541 TLA65541 TBE65541 SRI65541 SHM65541 RXQ65541 RNU65541 RDY65541 QUC65541 QKG65541 QAK65541 PQO65541 PGS65541 OWW65541 ONA65541 ODE65541 NTI65541 NJM65541 MZQ65541 MPU65541 MFY65541 LWC65541 LMG65541 LCK65541 KSO65541 KIS65541 JYW65541 JPA65541 JFE65541 IVI65541 ILM65541 IBQ65541 HRU65541 HHY65541 GYC65541 GOG65541 GEK65541 FUO65541 FKS65541 FAW65541 ERA65541 EHE65541 DXI65541 DNM65541 DDQ65541 CTU65541 CJY65541 CAC65541 BQG65541 BGK65541 AWO65541 AMS65541 ACW65541 TA65541 JE65541 I65541 WVQ85 WLU85 WBY85 VSC85 VIG85 UYK85 UOO85 UES85 TUW85 TLA85 TBE85 SRI85 SHM85 RXQ85 RNU85 RDY85 QUC85 QKG85 QAK85 PQO85 PGS85 OWW85 ONA85 ODE85 NTI85 NJM85 MZQ85 MPU85 MFY85 LWC85 LMG85 LCK85 KSO85 KIS85 JYW85 JPA85 JFE85 IVI85 ILM85 IBQ85 HRU85 HHY85 GYC85 GOG85 GEK85 FUO85 FKS85 FAW85 ERA85 EHE85 DXI85 DNM85 DDQ85 CTU85 CJY85 CAC85 BQG85 BGK85 AWO85 AMS85 ACW85 TA85 JE85" xr:uid="{46E32BE0-78D8-4892-98B5-389917F2D083}">
      <formula1>$J$80:$J$85</formula1>
    </dataValidation>
    <dataValidation type="list" allowBlank="1" showInputMessage="1" showErrorMessage="1" sqref="JE93 WVQ983053 WLU983053 WBY983053 VSC983053 VIG983053 UYK983053 UOO983053 UES983053 TUW983053 TLA983053 TBE983053 SRI983053 SHM983053 RXQ983053 RNU983053 RDY983053 QUC983053 QKG983053 QAK983053 PQO983053 PGS983053 OWW983053 ONA983053 ODE983053 NTI983053 NJM983053 MZQ983053 MPU983053 MFY983053 LWC983053 LMG983053 LCK983053 KSO983053 KIS983053 JYW983053 JPA983053 JFE983053 IVI983053 ILM983053 IBQ983053 HRU983053 HHY983053 GYC983053 GOG983053 GEK983053 FUO983053 FKS983053 FAW983053 ERA983053 EHE983053 DXI983053 DNM983053 DDQ983053 CTU983053 CJY983053 CAC983053 BQG983053 BGK983053 AWO983053 AMS983053 ACW983053 TA983053 JE983053 I983053 WVQ917517 WLU917517 WBY917517 VSC917517 VIG917517 UYK917517 UOO917517 UES917517 TUW917517 TLA917517 TBE917517 SRI917517 SHM917517 RXQ917517 RNU917517 RDY917517 QUC917517 QKG917517 QAK917517 PQO917517 PGS917517 OWW917517 ONA917517 ODE917517 NTI917517 NJM917517 MZQ917517 MPU917517 MFY917517 LWC917517 LMG917517 LCK917517 KSO917517 KIS917517 JYW917517 JPA917517 JFE917517 IVI917517 ILM917517 IBQ917517 HRU917517 HHY917517 GYC917517 GOG917517 GEK917517 FUO917517 FKS917517 FAW917517 ERA917517 EHE917517 DXI917517 DNM917517 DDQ917517 CTU917517 CJY917517 CAC917517 BQG917517 BGK917517 AWO917517 AMS917517 ACW917517 TA917517 JE917517 I917517 WVQ851981 WLU851981 WBY851981 VSC851981 VIG851981 UYK851981 UOO851981 UES851981 TUW851981 TLA851981 TBE851981 SRI851981 SHM851981 RXQ851981 RNU851981 RDY851981 QUC851981 QKG851981 QAK851981 PQO851981 PGS851981 OWW851981 ONA851981 ODE851981 NTI851981 NJM851981 MZQ851981 MPU851981 MFY851981 LWC851981 LMG851981 LCK851981 KSO851981 KIS851981 JYW851981 JPA851981 JFE851981 IVI851981 ILM851981 IBQ851981 HRU851981 HHY851981 GYC851981 GOG851981 GEK851981 FUO851981 FKS851981 FAW851981 ERA851981 EHE851981 DXI851981 DNM851981 DDQ851981 CTU851981 CJY851981 CAC851981 BQG851981 BGK851981 AWO851981 AMS851981 ACW851981 TA851981 JE851981 I851981 WVQ786445 WLU786445 WBY786445 VSC786445 VIG786445 UYK786445 UOO786445 UES786445 TUW786445 TLA786445 TBE786445 SRI786445 SHM786445 RXQ786445 RNU786445 RDY786445 QUC786445 QKG786445 QAK786445 PQO786445 PGS786445 OWW786445 ONA786445 ODE786445 NTI786445 NJM786445 MZQ786445 MPU786445 MFY786445 LWC786445 LMG786445 LCK786445 KSO786445 KIS786445 JYW786445 JPA786445 JFE786445 IVI786445 ILM786445 IBQ786445 HRU786445 HHY786445 GYC786445 GOG786445 GEK786445 FUO786445 FKS786445 FAW786445 ERA786445 EHE786445 DXI786445 DNM786445 DDQ786445 CTU786445 CJY786445 CAC786445 BQG786445 BGK786445 AWO786445 AMS786445 ACW786445 TA786445 JE786445 I786445 WVQ720909 WLU720909 WBY720909 VSC720909 VIG720909 UYK720909 UOO720909 UES720909 TUW720909 TLA720909 TBE720909 SRI720909 SHM720909 RXQ720909 RNU720909 RDY720909 QUC720909 QKG720909 QAK720909 PQO720909 PGS720909 OWW720909 ONA720909 ODE720909 NTI720909 NJM720909 MZQ720909 MPU720909 MFY720909 LWC720909 LMG720909 LCK720909 KSO720909 KIS720909 JYW720909 JPA720909 JFE720909 IVI720909 ILM720909 IBQ720909 HRU720909 HHY720909 GYC720909 GOG720909 GEK720909 FUO720909 FKS720909 FAW720909 ERA720909 EHE720909 DXI720909 DNM720909 DDQ720909 CTU720909 CJY720909 CAC720909 BQG720909 BGK720909 AWO720909 AMS720909 ACW720909 TA720909 JE720909 I720909 WVQ655373 WLU655373 WBY655373 VSC655373 VIG655373 UYK655373 UOO655373 UES655373 TUW655373 TLA655373 TBE655373 SRI655373 SHM655373 RXQ655373 RNU655373 RDY655373 QUC655373 QKG655373 QAK655373 PQO655373 PGS655373 OWW655373 ONA655373 ODE655373 NTI655373 NJM655373 MZQ655373 MPU655373 MFY655373 LWC655373 LMG655373 LCK655373 KSO655373 KIS655373 JYW655373 JPA655373 JFE655373 IVI655373 ILM655373 IBQ655373 HRU655373 HHY655373 GYC655373 GOG655373 GEK655373 FUO655373 FKS655373 FAW655373 ERA655373 EHE655373 DXI655373 DNM655373 DDQ655373 CTU655373 CJY655373 CAC655373 BQG655373 BGK655373 AWO655373 AMS655373 ACW655373 TA655373 JE655373 I655373 WVQ589837 WLU589837 WBY589837 VSC589837 VIG589837 UYK589837 UOO589837 UES589837 TUW589837 TLA589837 TBE589837 SRI589837 SHM589837 RXQ589837 RNU589837 RDY589837 QUC589837 QKG589837 QAK589837 PQO589837 PGS589837 OWW589837 ONA589837 ODE589837 NTI589837 NJM589837 MZQ589837 MPU589837 MFY589837 LWC589837 LMG589837 LCK589837 KSO589837 KIS589837 JYW589837 JPA589837 JFE589837 IVI589837 ILM589837 IBQ589837 HRU589837 HHY589837 GYC589837 GOG589837 GEK589837 FUO589837 FKS589837 FAW589837 ERA589837 EHE589837 DXI589837 DNM589837 DDQ589837 CTU589837 CJY589837 CAC589837 BQG589837 BGK589837 AWO589837 AMS589837 ACW589837 TA589837 JE589837 I589837 WVQ524301 WLU524301 WBY524301 VSC524301 VIG524301 UYK524301 UOO524301 UES524301 TUW524301 TLA524301 TBE524301 SRI524301 SHM524301 RXQ524301 RNU524301 RDY524301 QUC524301 QKG524301 QAK524301 PQO524301 PGS524301 OWW524301 ONA524301 ODE524301 NTI524301 NJM524301 MZQ524301 MPU524301 MFY524301 LWC524301 LMG524301 LCK524301 KSO524301 KIS524301 JYW524301 JPA524301 JFE524301 IVI524301 ILM524301 IBQ524301 HRU524301 HHY524301 GYC524301 GOG524301 GEK524301 FUO524301 FKS524301 FAW524301 ERA524301 EHE524301 DXI524301 DNM524301 DDQ524301 CTU524301 CJY524301 CAC524301 BQG524301 BGK524301 AWO524301 AMS524301 ACW524301 TA524301 JE524301 I524301 WVQ458765 WLU458765 WBY458765 VSC458765 VIG458765 UYK458765 UOO458765 UES458765 TUW458765 TLA458765 TBE458765 SRI458765 SHM458765 RXQ458765 RNU458765 RDY458765 QUC458765 QKG458765 QAK458765 PQO458765 PGS458765 OWW458765 ONA458765 ODE458765 NTI458765 NJM458765 MZQ458765 MPU458765 MFY458765 LWC458765 LMG458765 LCK458765 KSO458765 KIS458765 JYW458765 JPA458765 JFE458765 IVI458765 ILM458765 IBQ458765 HRU458765 HHY458765 GYC458765 GOG458765 GEK458765 FUO458765 FKS458765 FAW458765 ERA458765 EHE458765 DXI458765 DNM458765 DDQ458765 CTU458765 CJY458765 CAC458765 BQG458765 BGK458765 AWO458765 AMS458765 ACW458765 TA458765 JE458765 I458765 WVQ393229 WLU393229 WBY393229 VSC393229 VIG393229 UYK393229 UOO393229 UES393229 TUW393229 TLA393229 TBE393229 SRI393229 SHM393229 RXQ393229 RNU393229 RDY393229 QUC393229 QKG393229 QAK393229 PQO393229 PGS393229 OWW393229 ONA393229 ODE393229 NTI393229 NJM393229 MZQ393229 MPU393229 MFY393229 LWC393229 LMG393229 LCK393229 KSO393229 KIS393229 JYW393229 JPA393229 JFE393229 IVI393229 ILM393229 IBQ393229 HRU393229 HHY393229 GYC393229 GOG393229 GEK393229 FUO393229 FKS393229 FAW393229 ERA393229 EHE393229 DXI393229 DNM393229 DDQ393229 CTU393229 CJY393229 CAC393229 BQG393229 BGK393229 AWO393229 AMS393229 ACW393229 TA393229 JE393229 I393229 WVQ327693 WLU327693 WBY327693 VSC327693 VIG327693 UYK327693 UOO327693 UES327693 TUW327693 TLA327693 TBE327693 SRI327693 SHM327693 RXQ327693 RNU327693 RDY327693 QUC327693 QKG327693 QAK327693 PQO327693 PGS327693 OWW327693 ONA327693 ODE327693 NTI327693 NJM327693 MZQ327693 MPU327693 MFY327693 LWC327693 LMG327693 LCK327693 KSO327693 KIS327693 JYW327693 JPA327693 JFE327693 IVI327693 ILM327693 IBQ327693 HRU327693 HHY327693 GYC327693 GOG327693 GEK327693 FUO327693 FKS327693 FAW327693 ERA327693 EHE327693 DXI327693 DNM327693 DDQ327693 CTU327693 CJY327693 CAC327693 BQG327693 BGK327693 AWO327693 AMS327693 ACW327693 TA327693 JE327693 I327693 WVQ262157 WLU262157 WBY262157 VSC262157 VIG262157 UYK262157 UOO262157 UES262157 TUW262157 TLA262157 TBE262157 SRI262157 SHM262157 RXQ262157 RNU262157 RDY262157 QUC262157 QKG262157 QAK262157 PQO262157 PGS262157 OWW262157 ONA262157 ODE262157 NTI262157 NJM262157 MZQ262157 MPU262157 MFY262157 LWC262157 LMG262157 LCK262157 KSO262157 KIS262157 JYW262157 JPA262157 JFE262157 IVI262157 ILM262157 IBQ262157 HRU262157 HHY262157 GYC262157 GOG262157 GEK262157 FUO262157 FKS262157 FAW262157 ERA262157 EHE262157 DXI262157 DNM262157 DDQ262157 CTU262157 CJY262157 CAC262157 BQG262157 BGK262157 AWO262157 AMS262157 ACW262157 TA262157 JE262157 I262157 WVQ196621 WLU196621 WBY196621 VSC196621 VIG196621 UYK196621 UOO196621 UES196621 TUW196621 TLA196621 TBE196621 SRI196621 SHM196621 RXQ196621 RNU196621 RDY196621 QUC196621 QKG196621 QAK196621 PQO196621 PGS196621 OWW196621 ONA196621 ODE196621 NTI196621 NJM196621 MZQ196621 MPU196621 MFY196621 LWC196621 LMG196621 LCK196621 KSO196621 KIS196621 JYW196621 JPA196621 JFE196621 IVI196621 ILM196621 IBQ196621 HRU196621 HHY196621 GYC196621 GOG196621 GEK196621 FUO196621 FKS196621 FAW196621 ERA196621 EHE196621 DXI196621 DNM196621 DDQ196621 CTU196621 CJY196621 CAC196621 BQG196621 BGK196621 AWO196621 AMS196621 ACW196621 TA196621 JE196621 I196621 WVQ131085 WLU131085 WBY131085 VSC131085 VIG131085 UYK131085 UOO131085 UES131085 TUW131085 TLA131085 TBE131085 SRI131085 SHM131085 RXQ131085 RNU131085 RDY131085 QUC131085 QKG131085 QAK131085 PQO131085 PGS131085 OWW131085 ONA131085 ODE131085 NTI131085 NJM131085 MZQ131085 MPU131085 MFY131085 LWC131085 LMG131085 LCK131085 KSO131085 KIS131085 JYW131085 JPA131085 JFE131085 IVI131085 ILM131085 IBQ131085 HRU131085 HHY131085 GYC131085 GOG131085 GEK131085 FUO131085 FKS131085 FAW131085 ERA131085 EHE131085 DXI131085 DNM131085 DDQ131085 CTU131085 CJY131085 CAC131085 BQG131085 BGK131085 AWO131085 AMS131085 ACW131085 TA131085 JE131085 I131085 WVQ65549 WLU65549 WBY65549 VSC65549 VIG65549 UYK65549 UOO65549 UES65549 TUW65549 TLA65549 TBE65549 SRI65549 SHM65549 RXQ65549 RNU65549 RDY65549 QUC65549 QKG65549 QAK65549 PQO65549 PGS65549 OWW65549 ONA65549 ODE65549 NTI65549 NJM65549 MZQ65549 MPU65549 MFY65549 LWC65549 LMG65549 LCK65549 KSO65549 KIS65549 JYW65549 JPA65549 JFE65549 IVI65549 ILM65549 IBQ65549 HRU65549 HHY65549 GYC65549 GOG65549 GEK65549 FUO65549 FKS65549 FAW65549 ERA65549 EHE65549 DXI65549 DNM65549 DDQ65549 CTU65549 CJY65549 CAC65549 BQG65549 BGK65549 AWO65549 AMS65549 ACW65549 TA65549 JE65549 I65549 WVQ93 WLU93 WBY93 VSC93 VIG93 UYK93 UOO93 UES93 TUW93 TLA93 TBE93 SRI93 SHM93 RXQ93 RNU93 RDY93 QUC93 QKG93 QAK93 PQO93 PGS93 OWW93 ONA93 ODE93 NTI93 NJM93 MZQ93 MPU93 MFY93 LWC93 LMG93 LCK93 KSO93 KIS93 JYW93 JPA93 JFE93 IVI93 ILM93 IBQ93 HRU93 HHY93 GYC93 GOG93 GEK93 FUO93 FKS93 FAW93 ERA93 EHE93 DXI93 DNM93 DDQ93 CTU93 CJY93 CAC93 BQG93 BGK93 AWO93 AMS93 ACW93 TA93" xr:uid="{FFF65412-E9F5-4CF3-988A-0A2A4855AF33}">
      <formula1>$J$90:$J$95</formula1>
    </dataValidation>
    <dataValidation type="list" allowBlank="1" showInputMessage="1" showErrorMessage="1" sqref="WVQ982972 WLU982972 WBY982972 VSC982972 VIG982972 UYK982972 UOO982972 UES982972 TUW982972 TLA982972 TBE982972 SRI982972 SHM982972 RXQ982972 RNU982972 RDY982972 QUC982972 QKG982972 QAK982972 PQO982972 PGS982972 OWW982972 ONA982972 ODE982972 NTI982972 NJM982972 MZQ982972 MPU982972 MFY982972 LWC982972 LMG982972 LCK982972 KSO982972 KIS982972 JYW982972 JPA982972 JFE982972 IVI982972 ILM982972 IBQ982972 HRU982972 HHY982972 GYC982972 GOG982972 GEK982972 FUO982972 FKS982972 FAW982972 ERA982972 EHE982972 DXI982972 DNM982972 DDQ982972 CTU982972 CJY982972 CAC982972 BQG982972 BGK982972 AWO982972 AMS982972 ACW982972 TA982972 JE982972 I982972 WVQ917436 WLU917436 WBY917436 VSC917436 VIG917436 UYK917436 UOO917436 UES917436 TUW917436 TLA917436 TBE917436 SRI917436 SHM917436 RXQ917436 RNU917436 RDY917436 QUC917436 QKG917436 QAK917436 PQO917436 PGS917436 OWW917436 ONA917436 ODE917436 NTI917436 NJM917436 MZQ917436 MPU917436 MFY917436 LWC917436 LMG917436 LCK917436 KSO917436 KIS917436 JYW917436 JPA917436 JFE917436 IVI917436 ILM917436 IBQ917436 HRU917436 HHY917436 GYC917436 GOG917436 GEK917436 FUO917436 FKS917436 FAW917436 ERA917436 EHE917436 DXI917436 DNM917436 DDQ917436 CTU917436 CJY917436 CAC917436 BQG917436 BGK917436 AWO917436 AMS917436 ACW917436 TA917436 JE917436 I917436 WVQ851900 WLU851900 WBY851900 VSC851900 VIG851900 UYK851900 UOO851900 UES851900 TUW851900 TLA851900 TBE851900 SRI851900 SHM851900 RXQ851900 RNU851900 RDY851900 QUC851900 QKG851900 QAK851900 PQO851900 PGS851900 OWW851900 ONA851900 ODE851900 NTI851900 NJM851900 MZQ851900 MPU851900 MFY851900 LWC851900 LMG851900 LCK851900 KSO851900 KIS851900 JYW851900 JPA851900 JFE851900 IVI851900 ILM851900 IBQ851900 HRU851900 HHY851900 GYC851900 GOG851900 GEK851900 FUO851900 FKS851900 FAW851900 ERA851900 EHE851900 DXI851900 DNM851900 DDQ851900 CTU851900 CJY851900 CAC851900 BQG851900 BGK851900 AWO851900 AMS851900 ACW851900 TA851900 JE851900 I851900 WVQ786364 WLU786364 WBY786364 VSC786364 VIG786364 UYK786364 UOO786364 UES786364 TUW786364 TLA786364 TBE786364 SRI786364 SHM786364 RXQ786364 RNU786364 RDY786364 QUC786364 QKG786364 QAK786364 PQO786364 PGS786364 OWW786364 ONA786364 ODE786364 NTI786364 NJM786364 MZQ786364 MPU786364 MFY786364 LWC786364 LMG786364 LCK786364 KSO786364 KIS786364 JYW786364 JPA786364 JFE786364 IVI786364 ILM786364 IBQ786364 HRU786364 HHY786364 GYC786364 GOG786364 GEK786364 FUO786364 FKS786364 FAW786364 ERA786364 EHE786364 DXI786364 DNM786364 DDQ786364 CTU786364 CJY786364 CAC786364 BQG786364 BGK786364 AWO786364 AMS786364 ACW786364 TA786364 JE786364 I786364 WVQ720828 WLU720828 WBY720828 VSC720828 VIG720828 UYK720828 UOO720828 UES720828 TUW720828 TLA720828 TBE720828 SRI720828 SHM720828 RXQ720828 RNU720828 RDY720828 QUC720828 QKG720828 QAK720828 PQO720828 PGS720828 OWW720828 ONA720828 ODE720828 NTI720828 NJM720828 MZQ720828 MPU720828 MFY720828 LWC720828 LMG720828 LCK720828 KSO720828 KIS720828 JYW720828 JPA720828 JFE720828 IVI720828 ILM720828 IBQ720828 HRU720828 HHY720828 GYC720828 GOG720828 GEK720828 FUO720828 FKS720828 FAW720828 ERA720828 EHE720828 DXI720828 DNM720828 DDQ720828 CTU720828 CJY720828 CAC720828 BQG720828 BGK720828 AWO720828 AMS720828 ACW720828 TA720828 JE720828 I720828 WVQ655292 WLU655292 WBY655292 VSC655292 VIG655292 UYK655292 UOO655292 UES655292 TUW655292 TLA655292 TBE655292 SRI655292 SHM655292 RXQ655292 RNU655292 RDY655292 QUC655292 QKG655292 QAK655292 PQO655292 PGS655292 OWW655292 ONA655292 ODE655292 NTI655292 NJM655292 MZQ655292 MPU655292 MFY655292 LWC655292 LMG655292 LCK655292 KSO655292 KIS655292 JYW655292 JPA655292 JFE655292 IVI655292 ILM655292 IBQ655292 HRU655292 HHY655292 GYC655292 GOG655292 GEK655292 FUO655292 FKS655292 FAW655292 ERA655292 EHE655292 DXI655292 DNM655292 DDQ655292 CTU655292 CJY655292 CAC655292 BQG655292 BGK655292 AWO655292 AMS655292 ACW655292 TA655292 JE655292 I655292 WVQ589756 WLU589756 WBY589756 VSC589756 VIG589756 UYK589756 UOO589756 UES589756 TUW589756 TLA589756 TBE589756 SRI589756 SHM589756 RXQ589756 RNU589756 RDY589756 QUC589756 QKG589756 QAK589756 PQO589756 PGS589756 OWW589756 ONA589756 ODE589756 NTI589756 NJM589756 MZQ589756 MPU589756 MFY589756 LWC589756 LMG589756 LCK589756 KSO589756 KIS589756 JYW589756 JPA589756 JFE589756 IVI589756 ILM589756 IBQ589756 HRU589756 HHY589756 GYC589756 GOG589756 GEK589756 FUO589756 FKS589756 FAW589756 ERA589756 EHE589756 DXI589756 DNM589756 DDQ589756 CTU589756 CJY589756 CAC589756 BQG589756 BGK589756 AWO589756 AMS589756 ACW589756 TA589756 JE589756 I589756 WVQ524220 WLU524220 WBY524220 VSC524220 VIG524220 UYK524220 UOO524220 UES524220 TUW524220 TLA524220 TBE524220 SRI524220 SHM524220 RXQ524220 RNU524220 RDY524220 QUC524220 QKG524220 QAK524220 PQO524220 PGS524220 OWW524220 ONA524220 ODE524220 NTI524220 NJM524220 MZQ524220 MPU524220 MFY524220 LWC524220 LMG524220 LCK524220 KSO524220 KIS524220 JYW524220 JPA524220 JFE524220 IVI524220 ILM524220 IBQ524220 HRU524220 HHY524220 GYC524220 GOG524220 GEK524220 FUO524220 FKS524220 FAW524220 ERA524220 EHE524220 DXI524220 DNM524220 DDQ524220 CTU524220 CJY524220 CAC524220 BQG524220 BGK524220 AWO524220 AMS524220 ACW524220 TA524220 JE524220 I524220 WVQ458684 WLU458684 WBY458684 VSC458684 VIG458684 UYK458684 UOO458684 UES458684 TUW458684 TLA458684 TBE458684 SRI458684 SHM458684 RXQ458684 RNU458684 RDY458684 QUC458684 QKG458684 QAK458684 PQO458684 PGS458684 OWW458684 ONA458684 ODE458684 NTI458684 NJM458684 MZQ458684 MPU458684 MFY458684 LWC458684 LMG458684 LCK458684 KSO458684 KIS458684 JYW458684 JPA458684 JFE458684 IVI458684 ILM458684 IBQ458684 HRU458684 HHY458684 GYC458684 GOG458684 GEK458684 FUO458684 FKS458684 FAW458684 ERA458684 EHE458684 DXI458684 DNM458684 DDQ458684 CTU458684 CJY458684 CAC458684 BQG458684 BGK458684 AWO458684 AMS458684 ACW458684 TA458684 JE458684 I458684 WVQ393148 WLU393148 WBY393148 VSC393148 VIG393148 UYK393148 UOO393148 UES393148 TUW393148 TLA393148 TBE393148 SRI393148 SHM393148 RXQ393148 RNU393148 RDY393148 QUC393148 QKG393148 QAK393148 PQO393148 PGS393148 OWW393148 ONA393148 ODE393148 NTI393148 NJM393148 MZQ393148 MPU393148 MFY393148 LWC393148 LMG393148 LCK393148 KSO393148 KIS393148 JYW393148 JPA393148 JFE393148 IVI393148 ILM393148 IBQ393148 HRU393148 HHY393148 GYC393148 GOG393148 GEK393148 FUO393148 FKS393148 FAW393148 ERA393148 EHE393148 DXI393148 DNM393148 DDQ393148 CTU393148 CJY393148 CAC393148 BQG393148 BGK393148 AWO393148 AMS393148 ACW393148 TA393148 JE393148 I393148 WVQ327612 WLU327612 WBY327612 VSC327612 VIG327612 UYK327612 UOO327612 UES327612 TUW327612 TLA327612 TBE327612 SRI327612 SHM327612 RXQ327612 RNU327612 RDY327612 QUC327612 QKG327612 QAK327612 PQO327612 PGS327612 OWW327612 ONA327612 ODE327612 NTI327612 NJM327612 MZQ327612 MPU327612 MFY327612 LWC327612 LMG327612 LCK327612 KSO327612 KIS327612 JYW327612 JPA327612 JFE327612 IVI327612 ILM327612 IBQ327612 HRU327612 HHY327612 GYC327612 GOG327612 GEK327612 FUO327612 FKS327612 FAW327612 ERA327612 EHE327612 DXI327612 DNM327612 DDQ327612 CTU327612 CJY327612 CAC327612 BQG327612 BGK327612 AWO327612 AMS327612 ACW327612 TA327612 JE327612 I327612 WVQ262076 WLU262076 WBY262076 VSC262076 VIG262076 UYK262076 UOO262076 UES262076 TUW262076 TLA262076 TBE262076 SRI262076 SHM262076 RXQ262076 RNU262076 RDY262076 QUC262076 QKG262076 QAK262076 PQO262076 PGS262076 OWW262076 ONA262076 ODE262076 NTI262076 NJM262076 MZQ262076 MPU262076 MFY262076 LWC262076 LMG262076 LCK262076 KSO262076 KIS262076 JYW262076 JPA262076 JFE262076 IVI262076 ILM262076 IBQ262076 HRU262076 HHY262076 GYC262076 GOG262076 GEK262076 FUO262076 FKS262076 FAW262076 ERA262076 EHE262076 DXI262076 DNM262076 DDQ262076 CTU262076 CJY262076 CAC262076 BQG262076 BGK262076 AWO262076 AMS262076 ACW262076 TA262076 JE262076 I262076 WVQ196540 WLU196540 WBY196540 VSC196540 VIG196540 UYK196540 UOO196540 UES196540 TUW196540 TLA196540 TBE196540 SRI196540 SHM196540 RXQ196540 RNU196540 RDY196540 QUC196540 QKG196540 QAK196540 PQO196540 PGS196540 OWW196540 ONA196540 ODE196540 NTI196540 NJM196540 MZQ196540 MPU196540 MFY196540 LWC196540 LMG196540 LCK196540 KSO196540 KIS196540 JYW196540 JPA196540 JFE196540 IVI196540 ILM196540 IBQ196540 HRU196540 HHY196540 GYC196540 GOG196540 GEK196540 FUO196540 FKS196540 FAW196540 ERA196540 EHE196540 DXI196540 DNM196540 DDQ196540 CTU196540 CJY196540 CAC196540 BQG196540 BGK196540 AWO196540 AMS196540 ACW196540 TA196540 JE196540 I196540 WVQ131004 WLU131004 WBY131004 VSC131004 VIG131004 UYK131004 UOO131004 UES131004 TUW131004 TLA131004 TBE131004 SRI131004 SHM131004 RXQ131004 RNU131004 RDY131004 QUC131004 QKG131004 QAK131004 PQO131004 PGS131004 OWW131004 ONA131004 ODE131004 NTI131004 NJM131004 MZQ131004 MPU131004 MFY131004 LWC131004 LMG131004 LCK131004 KSO131004 KIS131004 JYW131004 JPA131004 JFE131004 IVI131004 ILM131004 IBQ131004 HRU131004 HHY131004 GYC131004 GOG131004 GEK131004 FUO131004 FKS131004 FAW131004 ERA131004 EHE131004 DXI131004 DNM131004 DDQ131004 CTU131004 CJY131004 CAC131004 BQG131004 BGK131004 AWO131004 AMS131004 ACW131004 TA131004 JE131004 I131004 WVQ65468 WLU65468 WBY65468 VSC65468 VIG65468 UYK65468 UOO65468 UES65468 TUW65468 TLA65468 TBE65468 SRI65468 SHM65468 RXQ65468 RNU65468 RDY65468 QUC65468 QKG65468 QAK65468 PQO65468 PGS65468 OWW65468 ONA65468 ODE65468 NTI65468 NJM65468 MZQ65468 MPU65468 MFY65468 LWC65468 LMG65468 LCK65468 KSO65468 KIS65468 JYW65468 JPA65468 JFE65468 IVI65468 ILM65468 IBQ65468 HRU65468 HHY65468 GYC65468 GOG65468 GEK65468 FUO65468 FKS65468 FAW65468 ERA65468 EHE65468 DXI65468 DNM65468 DDQ65468 CTU65468 CJY65468 CAC65468 BQG65468 BGK65468 AWO65468 AMS65468 ACW65468 TA65468 JE65468 I65468 WVQ7 WLU7 WBY7 VSC7 VIG7 UYK7 UOO7 UES7 TUW7 TLA7 TBE7 SRI7 SHM7 RXQ7 RNU7 RDY7 QUC7 QKG7 QAK7 PQO7 PGS7 OWW7 ONA7 ODE7 NTI7 NJM7 MZQ7 MPU7 MFY7 LWC7 LMG7 LCK7 KSO7 KIS7 JYW7 JPA7 JFE7 IVI7 ILM7 IBQ7 HRU7 HHY7 GYC7 GOG7 GEK7 FUO7 FKS7 FAW7 ERA7 EHE7 DXI7 DNM7 DDQ7 CTU7 CJY7 CAC7 BQG7 BGK7 AWO7 AMS7 ACW7 TA7 JE7" xr:uid="{8F22591B-56B5-4A37-BD58-FDA137D3040A}">
      <formula1>#REF!</formula1>
    </dataValidation>
    <dataValidation type="list" allowBlank="1" showInputMessage="1" showErrorMessage="1" sqref="I7" xr:uid="{3E4AEEF2-CC3F-4816-8FC6-2C4DA7975CA6}">
      <formula1>pms</formula1>
    </dataValidation>
    <dataValidation type="list" allowBlank="1" showInputMessage="1" showErrorMessage="1" sqref="I8" xr:uid="{8095C6EC-6C6D-43E9-91D5-361BD303E450}">
      <formula1>rate</formula1>
    </dataValidation>
  </dataValidation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BBDD8-F076-4C97-81BB-DB25D2FAD731}">
  <dimension ref="A1:AD260"/>
  <sheetViews>
    <sheetView topLeftCell="A39" zoomScaleNormal="100" workbookViewId="0">
      <selection activeCell="E60" sqref="E60"/>
    </sheetView>
  </sheetViews>
  <sheetFormatPr defaultColWidth="10" defaultRowHeight="12.75"/>
  <cols>
    <col min="1" max="1" width="39.5703125" style="143" customWidth="1"/>
    <col min="2" max="9" width="20.5703125" style="143" customWidth="1"/>
    <col min="10" max="10" width="10.5703125" style="96" customWidth="1"/>
    <col min="11" max="14" width="10" style="96"/>
    <col min="15" max="15" width="10" style="140"/>
    <col min="16" max="16" width="7.85546875" style="140" customWidth="1"/>
    <col min="17" max="17" width="10" style="99"/>
    <col min="18" max="18" width="27.85546875" style="99" bestFit="1" customWidth="1"/>
    <col min="19" max="27" width="18.85546875" style="99" customWidth="1"/>
    <col min="28" max="256" width="10" style="99"/>
    <col min="257" max="257" width="48.140625" style="99" customWidth="1"/>
    <col min="258" max="265" width="20.5703125" style="99" customWidth="1"/>
    <col min="266" max="266" width="10.5703125" style="99" customWidth="1"/>
    <col min="267" max="271" width="10" style="99"/>
    <col min="272" max="272" width="7.85546875" style="99" customWidth="1"/>
    <col min="273" max="512" width="10" style="99"/>
    <col min="513" max="513" width="48.140625" style="99" customWidth="1"/>
    <col min="514" max="521" width="20.5703125" style="99" customWidth="1"/>
    <col min="522" max="522" width="10.5703125" style="99" customWidth="1"/>
    <col min="523" max="527" width="10" style="99"/>
    <col min="528" max="528" width="7.85546875" style="99" customWidth="1"/>
    <col min="529" max="768" width="10" style="99"/>
    <col min="769" max="769" width="48.140625" style="99" customWidth="1"/>
    <col min="770" max="777" width="20.5703125" style="99" customWidth="1"/>
    <col min="778" max="778" width="10.5703125" style="99" customWidth="1"/>
    <col min="779" max="783" width="10" style="99"/>
    <col min="784" max="784" width="7.85546875" style="99" customWidth="1"/>
    <col min="785" max="1024" width="10" style="99"/>
    <col min="1025" max="1025" width="48.140625" style="99" customWidth="1"/>
    <col min="1026" max="1033" width="20.5703125" style="99" customWidth="1"/>
    <col min="1034" max="1034" width="10.5703125" style="99" customWidth="1"/>
    <col min="1035" max="1039" width="10" style="99"/>
    <col min="1040" max="1040" width="7.85546875" style="99" customWidth="1"/>
    <col min="1041" max="1280" width="10" style="99"/>
    <col min="1281" max="1281" width="48.140625" style="99" customWidth="1"/>
    <col min="1282" max="1289" width="20.5703125" style="99" customWidth="1"/>
    <col min="1290" max="1290" width="10.5703125" style="99" customWidth="1"/>
    <col min="1291" max="1295" width="10" style="99"/>
    <col min="1296" max="1296" width="7.85546875" style="99" customWidth="1"/>
    <col min="1297" max="1536" width="10" style="99"/>
    <col min="1537" max="1537" width="48.140625" style="99" customWidth="1"/>
    <col min="1538" max="1545" width="20.5703125" style="99" customWidth="1"/>
    <col min="1546" max="1546" width="10.5703125" style="99" customWidth="1"/>
    <col min="1547" max="1551" width="10" style="99"/>
    <col min="1552" max="1552" width="7.85546875" style="99" customWidth="1"/>
    <col min="1553" max="1792" width="10" style="99"/>
    <col min="1793" max="1793" width="48.140625" style="99" customWidth="1"/>
    <col min="1794" max="1801" width="20.5703125" style="99" customWidth="1"/>
    <col min="1802" max="1802" width="10.5703125" style="99" customWidth="1"/>
    <col min="1803" max="1807" width="10" style="99"/>
    <col min="1808" max="1808" width="7.85546875" style="99" customWidth="1"/>
    <col min="1809" max="2048" width="10" style="99"/>
    <col min="2049" max="2049" width="48.140625" style="99" customWidth="1"/>
    <col min="2050" max="2057" width="20.5703125" style="99" customWidth="1"/>
    <col min="2058" max="2058" width="10.5703125" style="99" customWidth="1"/>
    <col min="2059" max="2063" width="10" style="99"/>
    <col min="2064" max="2064" width="7.85546875" style="99" customWidth="1"/>
    <col min="2065" max="2304" width="10" style="99"/>
    <col min="2305" max="2305" width="48.140625" style="99" customWidth="1"/>
    <col min="2306" max="2313" width="20.5703125" style="99" customWidth="1"/>
    <col min="2314" max="2314" width="10.5703125" style="99" customWidth="1"/>
    <col min="2315" max="2319" width="10" style="99"/>
    <col min="2320" max="2320" width="7.85546875" style="99" customWidth="1"/>
    <col min="2321" max="2560" width="10" style="99"/>
    <col min="2561" max="2561" width="48.140625" style="99" customWidth="1"/>
    <col min="2562" max="2569" width="20.5703125" style="99" customWidth="1"/>
    <col min="2570" max="2570" width="10.5703125" style="99" customWidth="1"/>
    <col min="2571" max="2575" width="10" style="99"/>
    <col min="2576" max="2576" width="7.85546875" style="99" customWidth="1"/>
    <col min="2577" max="2816" width="10" style="99"/>
    <col min="2817" max="2817" width="48.140625" style="99" customWidth="1"/>
    <col min="2818" max="2825" width="20.5703125" style="99" customWidth="1"/>
    <col min="2826" max="2826" width="10.5703125" style="99" customWidth="1"/>
    <col min="2827" max="2831" width="10" style="99"/>
    <col min="2832" max="2832" width="7.85546875" style="99" customWidth="1"/>
    <col min="2833" max="3072" width="10" style="99"/>
    <col min="3073" max="3073" width="48.140625" style="99" customWidth="1"/>
    <col min="3074" max="3081" width="20.5703125" style="99" customWidth="1"/>
    <col min="3082" max="3082" width="10.5703125" style="99" customWidth="1"/>
    <col min="3083" max="3087" width="10" style="99"/>
    <col min="3088" max="3088" width="7.85546875" style="99" customWidth="1"/>
    <col min="3089" max="3328" width="10" style="99"/>
    <col min="3329" max="3329" width="48.140625" style="99" customWidth="1"/>
    <col min="3330" max="3337" width="20.5703125" style="99" customWidth="1"/>
    <col min="3338" max="3338" width="10.5703125" style="99" customWidth="1"/>
    <col min="3339" max="3343" width="10" style="99"/>
    <col min="3344" max="3344" width="7.85546875" style="99" customWidth="1"/>
    <col min="3345" max="3584" width="10" style="99"/>
    <col min="3585" max="3585" width="48.140625" style="99" customWidth="1"/>
    <col min="3586" max="3593" width="20.5703125" style="99" customWidth="1"/>
    <col min="3594" max="3594" width="10.5703125" style="99" customWidth="1"/>
    <col min="3595" max="3599" width="10" style="99"/>
    <col min="3600" max="3600" width="7.85546875" style="99" customWidth="1"/>
    <col min="3601" max="3840" width="10" style="99"/>
    <col min="3841" max="3841" width="48.140625" style="99" customWidth="1"/>
    <col min="3842" max="3849" width="20.5703125" style="99" customWidth="1"/>
    <col min="3850" max="3850" width="10.5703125" style="99" customWidth="1"/>
    <col min="3851" max="3855" width="10" style="99"/>
    <col min="3856" max="3856" width="7.85546875" style="99" customWidth="1"/>
    <col min="3857" max="4096" width="10" style="99"/>
    <col min="4097" max="4097" width="48.140625" style="99" customWidth="1"/>
    <col min="4098" max="4105" width="20.5703125" style="99" customWidth="1"/>
    <col min="4106" max="4106" width="10.5703125" style="99" customWidth="1"/>
    <col min="4107" max="4111" width="10" style="99"/>
    <col min="4112" max="4112" width="7.85546875" style="99" customWidth="1"/>
    <col min="4113" max="4352" width="10" style="99"/>
    <col min="4353" max="4353" width="48.140625" style="99" customWidth="1"/>
    <col min="4354" max="4361" width="20.5703125" style="99" customWidth="1"/>
    <col min="4362" max="4362" width="10.5703125" style="99" customWidth="1"/>
    <col min="4363" max="4367" width="10" style="99"/>
    <col min="4368" max="4368" width="7.85546875" style="99" customWidth="1"/>
    <col min="4369" max="4608" width="10" style="99"/>
    <col min="4609" max="4609" width="48.140625" style="99" customWidth="1"/>
    <col min="4610" max="4617" width="20.5703125" style="99" customWidth="1"/>
    <col min="4618" max="4618" width="10.5703125" style="99" customWidth="1"/>
    <col min="4619" max="4623" width="10" style="99"/>
    <col min="4624" max="4624" width="7.85546875" style="99" customWidth="1"/>
    <col min="4625" max="4864" width="10" style="99"/>
    <col min="4865" max="4865" width="48.140625" style="99" customWidth="1"/>
    <col min="4866" max="4873" width="20.5703125" style="99" customWidth="1"/>
    <col min="4874" max="4874" width="10.5703125" style="99" customWidth="1"/>
    <col min="4875" max="4879" width="10" style="99"/>
    <col min="4880" max="4880" width="7.85546875" style="99" customWidth="1"/>
    <col min="4881" max="5120" width="10" style="99"/>
    <col min="5121" max="5121" width="48.140625" style="99" customWidth="1"/>
    <col min="5122" max="5129" width="20.5703125" style="99" customWidth="1"/>
    <col min="5130" max="5130" width="10.5703125" style="99" customWidth="1"/>
    <col min="5131" max="5135" width="10" style="99"/>
    <col min="5136" max="5136" width="7.85546875" style="99" customWidth="1"/>
    <col min="5137" max="5376" width="10" style="99"/>
    <col min="5377" max="5377" width="48.140625" style="99" customWidth="1"/>
    <col min="5378" max="5385" width="20.5703125" style="99" customWidth="1"/>
    <col min="5386" max="5386" width="10.5703125" style="99" customWidth="1"/>
    <col min="5387" max="5391" width="10" style="99"/>
    <col min="5392" max="5392" width="7.85546875" style="99" customWidth="1"/>
    <col min="5393" max="5632" width="10" style="99"/>
    <col min="5633" max="5633" width="48.140625" style="99" customWidth="1"/>
    <col min="5634" max="5641" width="20.5703125" style="99" customWidth="1"/>
    <col min="5642" max="5642" width="10.5703125" style="99" customWidth="1"/>
    <col min="5643" max="5647" width="10" style="99"/>
    <col min="5648" max="5648" width="7.85546875" style="99" customWidth="1"/>
    <col min="5649" max="5888" width="10" style="99"/>
    <col min="5889" max="5889" width="48.140625" style="99" customWidth="1"/>
    <col min="5890" max="5897" width="20.5703125" style="99" customWidth="1"/>
    <col min="5898" max="5898" width="10.5703125" style="99" customWidth="1"/>
    <col min="5899" max="5903" width="10" style="99"/>
    <col min="5904" max="5904" width="7.85546875" style="99" customWidth="1"/>
    <col min="5905" max="6144" width="10" style="99"/>
    <col min="6145" max="6145" width="48.140625" style="99" customWidth="1"/>
    <col min="6146" max="6153" width="20.5703125" style="99" customWidth="1"/>
    <col min="6154" max="6154" width="10.5703125" style="99" customWidth="1"/>
    <col min="6155" max="6159" width="10" style="99"/>
    <col min="6160" max="6160" width="7.85546875" style="99" customWidth="1"/>
    <col min="6161" max="6400" width="10" style="99"/>
    <col min="6401" max="6401" width="48.140625" style="99" customWidth="1"/>
    <col min="6402" max="6409" width="20.5703125" style="99" customWidth="1"/>
    <col min="6410" max="6410" width="10.5703125" style="99" customWidth="1"/>
    <col min="6411" max="6415" width="10" style="99"/>
    <col min="6416" max="6416" width="7.85546875" style="99" customWidth="1"/>
    <col min="6417" max="6656" width="10" style="99"/>
    <col min="6657" max="6657" width="48.140625" style="99" customWidth="1"/>
    <col min="6658" max="6665" width="20.5703125" style="99" customWidth="1"/>
    <col min="6666" max="6666" width="10.5703125" style="99" customWidth="1"/>
    <col min="6667" max="6671" width="10" style="99"/>
    <col min="6672" max="6672" width="7.85546875" style="99" customWidth="1"/>
    <col min="6673" max="6912" width="10" style="99"/>
    <col min="6913" max="6913" width="48.140625" style="99" customWidth="1"/>
    <col min="6914" max="6921" width="20.5703125" style="99" customWidth="1"/>
    <col min="6922" max="6922" width="10.5703125" style="99" customWidth="1"/>
    <col min="6923" max="6927" width="10" style="99"/>
    <col min="6928" max="6928" width="7.85546875" style="99" customWidth="1"/>
    <col min="6929" max="7168" width="10" style="99"/>
    <col min="7169" max="7169" width="48.140625" style="99" customWidth="1"/>
    <col min="7170" max="7177" width="20.5703125" style="99" customWidth="1"/>
    <col min="7178" max="7178" width="10.5703125" style="99" customWidth="1"/>
    <col min="7179" max="7183" width="10" style="99"/>
    <col min="7184" max="7184" width="7.85546875" style="99" customWidth="1"/>
    <col min="7185" max="7424" width="10" style="99"/>
    <col min="7425" max="7425" width="48.140625" style="99" customWidth="1"/>
    <col min="7426" max="7433" width="20.5703125" style="99" customWidth="1"/>
    <col min="7434" max="7434" width="10.5703125" style="99" customWidth="1"/>
    <col min="7435" max="7439" width="10" style="99"/>
    <col min="7440" max="7440" width="7.85546875" style="99" customWidth="1"/>
    <col min="7441" max="7680" width="10" style="99"/>
    <col min="7681" max="7681" width="48.140625" style="99" customWidth="1"/>
    <col min="7682" max="7689" width="20.5703125" style="99" customWidth="1"/>
    <col min="7690" max="7690" width="10.5703125" style="99" customWidth="1"/>
    <col min="7691" max="7695" width="10" style="99"/>
    <col min="7696" max="7696" width="7.85546875" style="99" customWidth="1"/>
    <col min="7697" max="7936" width="10" style="99"/>
    <col min="7937" max="7937" width="48.140625" style="99" customWidth="1"/>
    <col min="7938" max="7945" width="20.5703125" style="99" customWidth="1"/>
    <col min="7946" max="7946" width="10.5703125" style="99" customWidth="1"/>
    <col min="7947" max="7951" width="10" style="99"/>
    <col min="7952" max="7952" width="7.85546875" style="99" customWidth="1"/>
    <col min="7953" max="8192" width="10" style="99"/>
    <col min="8193" max="8193" width="48.140625" style="99" customWidth="1"/>
    <col min="8194" max="8201" width="20.5703125" style="99" customWidth="1"/>
    <col min="8202" max="8202" width="10.5703125" style="99" customWidth="1"/>
    <col min="8203" max="8207" width="10" style="99"/>
    <col min="8208" max="8208" width="7.85546875" style="99" customWidth="1"/>
    <col min="8209" max="8448" width="10" style="99"/>
    <col min="8449" max="8449" width="48.140625" style="99" customWidth="1"/>
    <col min="8450" max="8457" width="20.5703125" style="99" customWidth="1"/>
    <col min="8458" max="8458" width="10.5703125" style="99" customWidth="1"/>
    <col min="8459" max="8463" width="10" style="99"/>
    <col min="8464" max="8464" width="7.85546875" style="99" customWidth="1"/>
    <col min="8465" max="8704" width="10" style="99"/>
    <col min="8705" max="8705" width="48.140625" style="99" customWidth="1"/>
    <col min="8706" max="8713" width="20.5703125" style="99" customWidth="1"/>
    <col min="8714" max="8714" width="10.5703125" style="99" customWidth="1"/>
    <col min="8715" max="8719" width="10" style="99"/>
    <col min="8720" max="8720" width="7.85546875" style="99" customWidth="1"/>
    <col min="8721" max="8960" width="10" style="99"/>
    <col min="8961" max="8961" width="48.140625" style="99" customWidth="1"/>
    <col min="8962" max="8969" width="20.5703125" style="99" customWidth="1"/>
    <col min="8970" max="8970" width="10.5703125" style="99" customWidth="1"/>
    <col min="8971" max="8975" width="10" style="99"/>
    <col min="8976" max="8976" width="7.85546875" style="99" customWidth="1"/>
    <col min="8977" max="9216" width="10" style="99"/>
    <col min="9217" max="9217" width="48.140625" style="99" customWidth="1"/>
    <col min="9218" max="9225" width="20.5703125" style="99" customWidth="1"/>
    <col min="9226" max="9226" width="10.5703125" style="99" customWidth="1"/>
    <col min="9227" max="9231" width="10" style="99"/>
    <col min="9232" max="9232" width="7.85546875" style="99" customWidth="1"/>
    <col min="9233" max="9472" width="10" style="99"/>
    <col min="9473" max="9473" width="48.140625" style="99" customWidth="1"/>
    <col min="9474" max="9481" width="20.5703125" style="99" customWidth="1"/>
    <col min="9482" max="9482" width="10.5703125" style="99" customWidth="1"/>
    <col min="9483" max="9487" width="10" style="99"/>
    <col min="9488" max="9488" width="7.85546875" style="99" customWidth="1"/>
    <col min="9489" max="9728" width="10" style="99"/>
    <col min="9729" max="9729" width="48.140625" style="99" customWidth="1"/>
    <col min="9730" max="9737" width="20.5703125" style="99" customWidth="1"/>
    <col min="9738" max="9738" width="10.5703125" style="99" customWidth="1"/>
    <col min="9739" max="9743" width="10" style="99"/>
    <col min="9744" max="9744" width="7.85546875" style="99" customWidth="1"/>
    <col min="9745" max="9984" width="10" style="99"/>
    <col min="9985" max="9985" width="48.140625" style="99" customWidth="1"/>
    <col min="9986" max="9993" width="20.5703125" style="99" customWidth="1"/>
    <col min="9994" max="9994" width="10.5703125" style="99" customWidth="1"/>
    <col min="9995" max="9999" width="10" style="99"/>
    <col min="10000" max="10000" width="7.85546875" style="99" customWidth="1"/>
    <col min="10001" max="10240" width="10" style="99"/>
    <col min="10241" max="10241" width="48.140625" style="99" customWidth="1"/>
    <col min="10242" max="10249" width="20.5703125" style="99" customWidth="1"/>
    <col min="10250" max="10250" width="10.5703125" style="99" customWidth="1"/>
    <col min="10251" max="10255" width="10" style="99"/>
    <col min="10256" max="10256" width="7.85546875" style="99" customWidth="1"/>
    <col min="10257" max="10496" width="10" style="99"/>
    <col min="10497" max="10497" width="48.140625" style="99" customWidth="1"/>
    <col min="10498" max="10505" width="20.5703125" style="99" customWidth="1"/>
    <col min="10506" max="10506" width="10.5703125" style="99" customWidth="1"/>
    <col min="10507" max="10511" width="10" style="99"/>
    <col min="10512" max="10512" width="7.85546875" style="99" customWidth="1"/>
    <col min="10513" max="10752" width="10" style="99"/>
    <col min="10753" max="10753" width="48.140625" style="99" customWidth="1"/>
    <col min="10754" max="10761" width="20.5703125" style="99" customWidth="1"/>
    <col min="10762" max="10762" width="10.5703125" style="99" customWidth="1"/>
    <col min="10763" max="10767" width="10" style="99"/>
    <col min="10768" max="10768" width="7.85546875" style="99" customWidth="1"/>
    <col min="10769" max="11008" width="10" style="99"/>
    <col min="11009" max="11009" width="48.140625" style="99" customWidth="1"/>
    <col min="11010" max="11017" width="20.5703125" style="99" customWidth="1"/>
    <col min="11018" max="11018" width="10.5703125" style="99" customWidth="1"/>
    <col min="11019" max="11023" width="10" style="99"/>
    <col min="11024" max="11024" width="7.85546875" style="99" customWidth="1"/>
    <col min="11025" max="11264" width="10" style="99"/>
    <col min="11265" max="11265" width="48.140625" style="99" customWidth="1"/>
    <col min="11266" max="11273" width="20.5703125" style="99" customWidth="1"/>
    <col min="11274" max="11274" width="10.5703125" style="99" customWidth="1"/>
    <col min="11275" max="11279" width="10" style="99"/>
    <col min="11280" max="11280" width="7.85546875" style="99" customWidth="1"/>
    <col min="11281" max="11520" width="10" style="99"/>
    <col min="11521" max="11521" width="48.140625" style="99" customWidth="1"/>
    <col min="11522" max="11529" width="20.5703125" style="99" customWidth="1"/>
    <col min="11530" max="11530" width="10.5703125" style="99" customWidth="1"/>
    <col min="11531" max="11535" width="10" style="99"/>
    <col min="11536" max="11536" width="7.85546875" style="99" customWidth="1"/>
    <col min="11537" max="11776" width="10" style="99"/>
    <col min="11777" max="11777" width="48.140625" style="99" customWidth="1"/>
    <col min="11778" max="11785" width="20.5703125" style="99" customWidth="1"/>
    <col min="11786" max="11786" width="10.5703125" style="99" customWidth="1"/>
    <col min="11787" max="11791" width="10" style="99"/>
    <col min="11792" max="11792" width="7.85546875" style="99" customWidth="1"/>
    <col min="11793" max="12032" width="10" style="99"/>
    <col min="12033" max="12033" width="48.140625" style="99" customWidth="1"/>
    <col min="12034" max="12041" width="20.5703125" style="99" customWidth="1"/>
    <col min="12042" max="12042" width="10.5703125" style="99" customWidth="1"/>
    <col min="12043" max="12047" width="10" style="99"/>
    <col min="12048" max="12048" width="7.85546875" style="99" customWidth="1"/>
    <col min="12049" max="12288" width="10" style="99"/>
    <col min="12289" max="12289" width="48.140625" style="99" customWidth="1"/>
    <col min="12290" max="12297" width="20.5703125" style="99" customWidth="1"/>
    <col min="12298" max="12298" width="10.5703125" style="99" customWidth="1"/>
    <col min="12299" max="12303" width="10" style="99"/>
    <col min="12304" max="12304" width="7.85546875" style="99" customWidth="1"/>
    <col min="12305" max="12544" width="10" style="99"/>
    <col min="12545" max="12545" width="48.140625" style="99" customWidth="1"/>
    <col min="12546" max="12553" width="20.5703125" style="99" customWidth="1"/>
    <col min="12554" max="12554" width="10.5703125" style="99" customWidth="1"/>
    <col min="12555" max="12559" width="10" style="99"/>
    <col min="12560" max="12560" width="7.85546875" style="99" customWidth="1"/>
    <col min="12561" max="12800" width="10" style="99"/>
    <col min="12801" max="12801" width="48.140625" style="99" customWidth="1"/>
    <col min="12802" max="12809" width="20.5703125" style="99" customWidth="1"/>
    <col min="12810" max="12810" width="10.5703125" style="99" customWidth="1"/>
    <col min="12811" max="12815" width="10" style="99"/>
    <col min="12816" max="12816" width="7.85546875" style="99" customWidth="1"/>
    <col min="12817" max="13056" width="10" style="99"/>
    <col min="13057" max="13057" width="48.140625" style="99" customWidth="1"/>
    <col min="13058" max="13065" width="20.5703125" style="99" customWidth="1"/>
    <col min="13066" max="13066" width="10.5703125" style="99" customWidth="1"/>
    <col min="13067" max="13071" width="10" style="99"/>
    <col min="13072" max="13072" width="7.85546875" style="99" customWidth="1"/>
    <col min="13073" max="13312" width="10" style="99"/>
    <col min="13313" max="13313" width="48.140625" style="99" customWidth="1"/>
    <col min="13314" max="13321" width="20.5703125" style="99" customWidth="1"/>
    <col min="13322" max="13322" width="10.5703125" style="99" customWidth="1"/>
    <col min="13323" max="13327" width="10" style="99"/>
    <col min="13328" max="13328" width="7.85546875" style="99" customWidth="1"/>
    <col min="13329" max="13568" width="10" style="99"/>
    <col min="13569" max="13569" width="48.140625" style="99" customWidth="1"/>
    <col min="13570" max="13577" width="20.5703125" style="99" customWidth="1"/>
    <col min="13578" max="13578" width="10.5703125" style="99" customWidth="1"/>
    <col min="13579" max="13583" width="10" style="99"/>
    <col min="13584" max="13584" width="7.85546875" style="99" customWidth="1"/>
    <col min="13585" max="13824" width="10" style="99"/>
    <col min="13825" max="13825" width="48.140625" style="99" customWidth="1"/>
    <col min="13826" max="13833" width="20.5703125" style="99" customWidth="1"/>
    <col min="13834" max="13834" width="10.5703125" style="99" customWidth="1"/>
    <col min="13835" max="13839" width="10" style="99"/>
    <col min="13840" max="13840" width="7.85546875" style="99" customWidth="1"/>
    <col min="13841" max="14080" width="10" style="99"/>
    <col min="14081" max="14081" width="48.140625" style="99" customWidth="1"/>
    <col min="14082" max="14089" width="20.5703125" style="99" customWidth="1"/>
    <col min="14090" max="14090" width="10.5703125" style="99" customWidth="1"/>
    <col min="14091" max="14095" width="10" style="99"/>
    <col min="14096" max="14096" width="7.85546875" style="99" customWidth="1"/>
    <col min="14097" max="14336" width="10" style="99"/>
    <col min="14337" max="14337" width="48.140625" style="99" customWidth="1"/>
    <col min="14338" max="14345" width="20.5703125" style="99" customWidth="1"/>
    <col min="14346" max="14346" width="10.5703125" style="99" customWidth="1"/>
    <col min="14347" max="14351" width="10" style="99"/>
    <col min="14352" max="14352" width="7.85546875" style="99" customWidth="1"/>
    <col min="14353" max="14592" width="10" style="99"/>
    <col min="14593" max="14593" width="48.140625" style="99" customWidth="1"/>
    <col min="14594" max="14601" width="20.5703125" style="99" customWidth="1"/>
    <col min="14602" max="14602" width="10.5703125" style="99" customWidth="1"/>
    <col min="14603" max="14607" width="10" style="99"/>
    <col min="14608" max="14608" width="7.85546875" style="99" customWidth="1"/>
    <col min="14609" max="14848" width="10" style="99"/>
    <col min="14849" max="14849" width="48.140625" style="99" customWidth="1"/>
    <col min="14850" max="14857" width="20.5703125" style="99" customWidth="1"/>
    <col min="14858" max="14858" width="10.5703125" style="99" customWidth="1"/>
    <col min="14859" max="14863" width="10" style="99"/>
    <col min="14864" max="14864" width="7.85546875" style="99" customWidth="1"/>
    <col min="14865" max="15104" width="10" style="99"/>
    <col min="15105" max="15105" width="48.140625" style="99" customWidth="1"/>
    <col min="15106" max="15113" width="20.5703125" style="99" customWidth="1"/>
    <col min="15114" max="15114" width="10.5703125" style="99" customWidth="1"/>
    <col min="15115" max="15119" width="10" style="99"/>
    <col min="15120" max="15120" width="7.85546875" style="99" customWidth="1"/>
    <col min="15121" max="15360" width="10" style="99"/>
    <col min="15361" max="15361" width="48.140625" style="99" customWidth="1"/>
    <col min="15362" max="15369" width="20.5703125" style="99" customWidth="1"/>
    <col min="15370" max="15370" width="10.5703125" style="99" customWidth="1"/>
    <col min="15371" max="15375" width="10" style="99"/>
    <col min="15376" max="15376" width="7.85546875" style="99" customWidth="1"/>
    <col min="15377" max="15616" width="10" style="99"/>
    <col min="15617" max="15617" width="48.140625" style="99" customWidth="1"/>
    <col min="15618" max="15625" width="20.5703125" style="99" customWidth="1"/>
    <col min="15626" max="15626" width="10.5703125" style="99" customWidth="1"/>
    <col min="15627" max="15631" width="10" style="99"/>
    <col min="15632" max="15632" width="7.85546875" style="99" customWidth="1"/>
    <col min="15633" max="15872" width="10" style="99"/>
    <col min="15873" max="15873" width="48.140625" style="99" customWidth="1"/>
    <col min="15874" max="15881" width="20.5703125" style="99" customWidth="1"/>
    <col min="15882" max="15882" width="10.5703125" style="99" customWidth="1"/>
    <col min="15883" max="15887" width="10" style="99"/>
    <col min="15888" max="15888" width="7.85546875" style="99" customWidth="1"/>
    <col min="15889" max="16128" width="10" style="99"/>
    <col min="16129" max="16129" width="48.140625" style="99" customWidth="1"/>
    <col min="16130" max="16137" width="20.5703125" style="99" customWidth="1"/>
    <col min="16138" max="16138" width="10.5703125" style="99" customWidth="1"/>
    <col min="16139" max="16143" width="10" style="99"/>
    <col min="16144" max="16144" width="7.85546875" style="99" customWidth="1"/>
    <col min="16145" max="16384" width="10" style="99"/>
  </cols>
  <sheetData>
    <row r="1" spans="1:16" ht="65.099999999999994" customHeight="1">
      <c r="A1" s="402" t="s">
        <v>866</v>
      </c>
      <c r="B1" s="259"/>
      <c r="D1" s="259"/>
      <c r="E1" s="259"/>
      <c r="F1" s="259"/>
      <c r="G1" s="259"/>
      <c r="H1" s="259"/>
      <c r="I1" s="259"/>
      <c r="J1" s="139"/>
      <c r="K1" s="139"/>
    </row>
    <row r="2" spans="1:16">
      <c r="A2" s="260" t="s">
        <v>658</v>
      </c>
      <c r="B2" s="516" t="s">
        <v>134</v>
      </c>
      <c r="C2" s="261"/>
      <c r="E2" s="222"/>
      <c r="H2" s="375" t="s">
        <v>465</v>
      </c>
      <c r="I2" s="208" t="s">
        <v>173</v>
      </c>
    </row>
    <row r="3" spans="1:16">
      <c r="A3" s="260" t="s">
        <v>659</v>
      </c>
      <c r="B3" s="516" t="s">
        <v>535</v>
      </c>
      <c r="C3" s="609" t="s">
        <v>466</v>
      </c>
      <c r="D3" s="142"/>
      <c r="E3" s="142"/>
      <c r="F3" s="142"/>
      <c r="G3" s="142"/>
      <c r="H3" s="375" t="s">
        <v>467</v>
      </c>
      <c r="I3" s="210" t="s">
        <v>172</v>
      </c>
    </row>
    <row r="4" spans="1:16" ht="25.5">
      <c r="A4" s="260" t="s">
        <v>660</v>
      </c>
      <c r="B4" s="427" t="s">
        <v>1274</v>
      </c>
      <c r="C4" s="608"/>
      <c r="D4" s="263"/>
      <c r="E4" s="263"/>
      <c r="F4" s="263"/>
      <c r="G4" s="263"/>
      <c r="H4" s="264" t="s">
        <v>468</v>
      </c>
      <c r="I4" s="265"/>
    </row>
    <row r="5" spans="1:16" s="97" customFormat="1">
      <c r="A5" s="266" t="s">
        <v>469</v>
      </c>
      <c r="B5" s="605" t="s">
        <v>529</v>
      </c>
      <c r="C5" s="301"/>
      <c r="D5" s="142"/>
      <c r="E5" s="142"/>
      <c r="F5" s="168"/>
      <c r="G5" s="168"/>
      <c r="H5" s="261"/>
      <c r="I5" s="267"/>
      <c r="J5" s="96"/>
      <c r="K5" s="96"/>
      <c r="L5" s="96"/>
      <c r="M5" s="96"/>
      <c r="N5" s="96"/>
      <c r="O5" s="140"/>
      <c r="P5" s="140"/>
    </row>
    <row r="6" spans="1:16">
      <c r="A6" s="266"/>
      <c r="B6" s="558"/>
      <c r="D6" s="142"/>
      <c r="E6" s="268"/>
      <c r="F6" s="561" t="s">
        <v>747</v>
      </c>
      <c r="G6" s="561" t="s">
        <v>946</v>
      </c>
      <c r="H6" s="367" t="s">
        <v>748</v>
      </c>
      <c r="I6" s="367" t="s">
        <v>749</v>
      </c>
    </row>
    <row r="7" spans="1:16">
      <c r="A7" s="262" t="s">
        <v>661</v>
      </c>
      <c r="B7" s="516" t="s">
        <v>316</v>
      </c>
      <c r="C7" s="142"/>
      <c r="D7" s="142"/>
      <c r="E7" s="299" t="s">
        <v>470</v>
      </c>
      <c r="F7" s="562" t="s">
        <v>570</v>
      </c>
      <c r="G7" s="563" t="s">
        <v>572</v>
      </c>
      <c r="H7" s="453"/>
      <c r="I7" s="453"/>
      <c r="J7" s="162"/>
    </row>
    <row r="8" spans="1:16">
      <c r="A8" s="262" t="s">
        <v>662</v>
      </c>
      <c r="B8" s="520" t="s">
        <v>317</v>
      </c>
      <c r="C8" s="142"/>
      <c r="D8" s="142"/>
      <c r="E8" s="299" t="s">
        <v>266</v>
      </c>
      <c r="F8" s="562" t="s">
        <v>571</v>
      </c>
      <c r="G8" s="563" t="s">
        <v>574</v>
      </c>
      <c r="H8" s="454"/>
      <c r="I8" s="454"/>
      <c r="J8" s="162"/>
    </row>
    <row r="9" spans="1:16" ht="25.5">
      <c r="A9" s="262" t="s">
        <v>663</v>
      </c>
      <c r="B9" s="606" t="s">
        <v>1273</v>
      </c>
      <c r="C9" s="142"/>
      <c r="D9" s="142"/>
      <c r="E9" s="299" t="s">
        <v>471</v>
      </c>
      <c r="F9" s="455" t="s">
        <v>472</v>
      </c>
      <c r="G9" s="455" t="s">
        <v>473</v>
      </c>
      <c r="H9" s="456"/>
      <c r="I9" s="456"/>
      <c r="J9" s="162"/>
    </row>
    <row r="10" spans="1:16">
      <c r="A10" s="262" t="s">
        <v>664</v>
      </c>
      <c r="B10" s="559" t="s">
        <v>538</v>
      </c>
      <c r="C10" s="142"/>
      <c r="D10" s="142"/>
      <c r="E10" s="299" t="s">
        <v>222</v>
      </c>
      <c r="F10" s="455" t="s">
        <v>474</v>
      </c>
      <c r="G10" s="455" t="s">
        <v>577</v>
      </c>
      <c r="H10" s="454"/>
      <c r="I10" s="454"/>
      <c r="J10" s="162"/>
      <c r="K10" s="269"/>
    </row>
    <row r="11" spans="1:16">
      <c r="A11" s="262" t="s">
        <v>665</v>
      </c>
      <c r="B11" s="520" t="s">
        <v>536</v>
      </c>
      <c r="C11" s="142"/>
      <c r="D11" s="142"/>
      <c r="E11" s="299" t="s">
        <v>475</v>
      </c>
      <c r="F11" s="455" t="s">
        <v>476</v>
      </c>
      <c r="G11" s="455" t="s">
        <v>477</v>
      </c>
      <c r="H11" s="456"/>
      <c r="I11" s="456"/>
      <c r="J11" s="162"/>
      <c r="K11" s="269"/>
    </row>
    <row r="12" spans="1:16">
      <c r="A12" s="277" t="s">
        <v>666</v>
      </c>
      <c r="B12" s="501" t="s">
        <v>478</v>
      </c>
      <c r="C12" s="268"/>
      <c r="D12" s="142"/>
      <c r="E12" s="299" t="s">
        <v>479</v>
      </c>
      <c r="F12" s="455" t="s">
        <v>480</v>
      </c>
      <c r="G12" s="455" t="s">
        <v>481</v>
      </c>
      <c r="H12" s="453"/>
      <c r="I12" s="453"/>
      <c r="J12" s="162"/>
      <c r="K12" s="269"/>
    </row>
    <row r="13" spans="1:16">
      <c r="A13" s="270" t="s">
        <v>482</v>
      </c>
      <c r="B13" s="607" t="s">
        <v>483</v>
      </c>
      <c r="C13" s="268"/>
      <c r="D13" s="142"/>
      <c r="E13" s="299" t="s">
        <v>484</v>
      </c>
      <c r="F13" s="455" t="s">
        <v>311</v>
      </c>
      <c r="G13" s="455" t="s">
        <v>485</v>
      </c>
      <c r="H13" s="457"/>
      <c r="I13" s="457"/>
      <c r="J13" s="162"/>
      <c r="K13" s="269"/>
    </row>
    <row r="14" spans="1:16">
      <c r="A14" s="604"/>
      <c r="B14" s="602"/>
      <c r="C14" s="268"/>
      <c r="D14" s="142"/>
      <c r="E14" s="299" t="s">
        <v>116</v>
      </c>
      <c r="F14" s="564" t="s">
        <v>874</v>
      </c>
      <c r="G14" s="564" t="s">
        <v>873</v>
      </c>
      <c r="H14" s="458"/>
      <c r="I14" s="458"/>
      <c r="J14" s="459"/>
    </row>
    <row r="15" spans="1:16">
      <c r="A15" s="602"/>
      <c r="B15" s="602"/>
      <c r="C15" s="268"/>
      <c r="D15" s="142"/>
      <c r="E15" s="299" t="s">
        <v>486</v>
      </c>
      <c r="F15" s="455" t="s">
        <v>537</v>
      </c>
      <c r="G15" s="455" t="s">
        <v>578</v>
      </c>
      <c r="H15" s="460"/>
      <c r="I15" s="460"/>
      <c r="J15" s="459"/>
    </row>
    <row r="16" spans="1:16">
      <c r="A16" s="407"/>
      <c r="B16" s="603"/>
      <c r="C16" s="268"/>
      <c r="D16" s="142"/>
      <c r="E16" s="299" t="s">
        <v>230</v>
      </c>
      <c r="F16" s="455" t="s">
        <v>716</v>
      </c>
      <c r="G16" s="455" t="s">
        <v>717</v>
      </c>
      <c r="H16" s="460"/>
      <c r="I16" s="460"/>
      <c r="J16" s="162"/>
      <c r="K16" s="144"/>
    </row>
    <row r="17" spans="1:27">
      <c r="A17" s="408"/>
      <c r="B17" s="408"/>
      <c r="C17" s="408"/>
      <c r="D17" s="142"/>
      <c r="E17" s="299" t="s">
        <v>231</v>
      </c>
      <c r="F17" s="455" t="s">
        <v>716</v>
      </c>
      <c r="G17" s="455" t="s">
        <v>718</v>
      </c>
      <c r="H17" s="460"/>
      <c r="I17" s="460"/>
      <c r="J17" s="461"/>
      <c r="K17" s="144"/>
    </row>
    <row r="18" spans="1:27" ht="6" customHeight="1" thickBot="1">
      <c r="A18" s="141"/>
      <c r="B18" s="141"/>
      <c r="C18" s="141"/>
      <c r="D18" s="141"/>
      <c r="E18" s="142"/>
      <c r="F18" s="142"/>
      <c r="G18" s="142"/>
      <c r="K18" s="144"/>
    </row>
    <row r="19" spans="1:27" s="163" customFormat="1" ht="14.25" thickTop="1" thickBot="1">
      <c r="A19" s="364" t="s">
        <v>667</v>
      </c>
      <c r="B19" s="363"/>
      <c r="C19" s="363"/>
      <c r="D19" s="363"/>
      <c r="E19" s="363"/>
      <c r="F19" s="363"/>
      <c r="G19" s="363"/>
      <c r="H19" s="363"/>
      <c r="I19" s="409"/>
      <c r="J19" s="162"/>
      <c r="K19" s="410"/>
      <c r="L19" s="162"/>
      <c r="M19" s="162"/>
      <c r="N19" s="162"/>
      <c r="O19" s="159"/>
      <c r="P19" s="159"/>
    </row>
    <row r="20" spans="1:27" ht="13.5" thickTop="1">
      <c r="A20" s="270"/>
      <c r="B20" s="145"/>
      <c r="C20" s="145"/>
      <c r="D20" s="145"/>
      <c r="E20" s="145"/>
      <c r="F20" s="145"/>
      <c r="G20" s="145"/>
      <c r="H20" s="145"/>
      <c r="I20" s="145"/>
      <c r="K20" s="144"/>
    </row>
    <row r="21" spans="1:27">
      <c r="A21" s="271" t="s">
        <v>487</v>
      </c>
      <c r="B21" s="501" t="s">
        <v>606</v>
      </c>
      <c r="C21" s="501" t="s">
        <v>310</v>
      </c>
      <c r="D21" s="272" t="s">
        <v>1046</v>
      </c>
      <c r="E21" s="272" t="s">
        <v>1047</v>
      </c>
      <c r="F21" s="272" t="s">
        <v>1048</v>
      </c>
      <c r="G21" s="272" t="s">
        <v>1049</v>
      </c>
      <c r="H21" s="272"/>
      <c r="I21" s="272"/>
      <c r="J21" s="269"/>
      <c r="K21" s="144"/>
    </row>
    <row r="22" spans="1:27" s="163" customFormat="1">
      <c r="A22" s="277" t="s">
        <v>488</v>
      </c>
      <c r="B22" s="404" t="s">
        <v>489</v>
      </c>
      <c r="C22" s="405" t="s">
        <v>1054</v>
      </c>
      <c r="D22" s="405" t="s">
        <v>1055</v>
      </c>
      <c r="E22" s="405" t="s">
        <v>1620</v>
      </c>
      <c r="F22" s="405" t="s">
        <v>1622</v>
      </c>
      <c r="G22" s="405" t="s">
        <v>1624</v>
      </c>
      <c r="H22" s="405"/>
      <c r="I22" s="405"/>
      <c r="J22" s="162"/>
      <c r="K22" s="410"/>
      <c r="L22" s="162"/>
      <c r="M22" s="162"/>
      <c r="N22" s="162"/>
      <c r="O22" s="159"/>
      <c r="P22" s="159"/>
    </row>
    <row r="23" spans="1:27" s="163" customFormat="1">
      <c r="A23" s="277" t="s">
        <v>490</v>
      </c>
      <c r="B23" s="404" t="s">
        <v>491</v>
      </c>
      <c r="C23" s="405" t="s">
        <v>1056</v>
      </c>
      <c r="D23" s="405" t="s">
        <v>1057</v>
      </c>
      <c r="E23" s="405" t="s">
        <v>1621</v>
      </c>
      <c r="F23" s="405" t="s">
        <v>1623</v>
      </c>
      <c r="G23" s="405" t="s">
        <v>1625</v>
      </c>
      <c r="H23" s="405"/>
      <c r="I23" s="405"/>
      <c r="J23" s="411"/>
      <c r="K23" s="410"/>
      <c r="N23" s="162"/>
      <c r="O23" s="159"/>
      <c r="P23" s="159"/>
      <c r="R23" s="262" t="s">
        <v>812</v>
      </c>
      <c r="S23" s="416" t="s">
        <v>1821</v>
      </c>
      <c r="T23" s="416" t="s">
        <v>1827</v>
      </c>
      <c r="U23" s="416" t="s">
        <v>1833</v>
      </c>
      <c r="V23" s="416" t="s">
        <v>1839</v>
      </c>
      <c r="W23" s="416" t="s">
        <v>1845</v>
      </c>
      <c r="X23" s="416" t="s">
        <v>1851</v>
      </c>
      <c r="Y23" s="416" t="s">
        <v>1857</v>
      </c>
      <c r="Z23" s="416" t="s">
        <v>1863</v>
      </c>
    </row>
    <row r="24" spans="1:27" s="163" customFormat="1">
      <c r="A24" s="277" t="s">
        <v>893</v>
      </c>
      <c r="B24" s="560" t="s">
        <v>492</v>
      </c>
      <c r="C24" s="560" t="s">
        <v>492</v>
      </c>
      <c r="D24" s="560" t="s">
        <v>492</v>
      </c>
      <c r="E24" s="560" t="s">
        <v>492</v>
      </c>
      <c r="F24" s="560" t="s">
        <v>492</v>
      </c>
      <c r="G24" s="560" t="s">
        <v>492</v>
      </c>
      <c r="H24" s="412"/>
      <c r="I24" s="412"/>
      <c r="J24" s="162"/>
      <c r="K24" s="162"/>
      <c r="N24" s="162"/>
      <c r="O24" s="159"/>
      <c r="P24" s="159"/>
      <c r="R24" s="262" t="s">
        <v>813</v>
      </c>
      <c r="S24" s="404" t="s">
        <v>1822</v>
      </c>
      <c r="T24" s="404" t="s">
        <v>1828</v>
      </c>
      <c r="U24" s="404" t="s">
        <v>1834</v>
      </c>
      <c r="V24" s="404" t="s">
        <v>1840</v>
      </c>
      <c r="W24" s="404" t="s">
        <v>1846</v>
      </c>
      <c r="X24" s="404" t="s">
        <v>1852</v>
      </c>
      <c r="Y24" s="404" t="s">
        <v>1858</v>
      </c>
      <c r="Z24" s="404" t="s">
        <v>1864</v>
      </c>
    </row>
    <row r="25" spans="1:27" s="163" customFormat="1">
      <c r="A25" s="277" t="s">
        <v>894</v>
      </c>
      <c r="B25" s="404" t="s">
        <v>493</v>
      </c>
      <c r="C25" s="413" t="s">
        <v>1132</v>
      </c>
      <c r="D25" s="413" t="s">
        <v>1133</v>
      </c>
      <c r="E25" s="413" t="s">
        <v>1134</v>
      </c>
      <c r="F25" s="413" t="s">
        <v>1619</v>
      </c>
      <c r="G25" s="413" t="s">
        <v>1626</v>
      </c>
      <c r="H25" s="413"/>
      <c r="I25" s="413"/>
      <c r="J25" s="162"/>
      <c r="K25" s="162"/>
      <c r="N25" s="162"/>
      <c r="O25" s="159"/>
      <c r="P25" s="159"/>
      <c r="R25" s="262" t="s">
        <v>235</v>
      </c>
      <c r="S25" s="416" t="s">
        <v>1823</v>
      </c>
      <c r="T25" s="416" t="s">
        <v>1829</v>
      </c>
      <c r="U25" s="416" t="s">
        <v>1835</v>
      </c>
      <c r="V25" s="416" t="s">
        <v>1841</v>
      </c>
      <c r="W25" s="416" t="s">
        <v>1847</v>
      </c>
      <c r="X25" s="416" t="s">
        <v>1853</v>
      </c>
      <c r="Y25" s="416" t="s">
        <v>1859</v>
      </c>
      <c r="Z25" s="416" t="s">
        <v>1865</v>
      </c>
    </row>
    <row r="26" spans="1:27" s="163" customFormat="1">
      <c r="A26" s="277" t="s">
        <v>892</v>
      </c>
      <c r="B26" s="380" t="s">
        <v>895</v>
      </c>
      <c r="C26" s="380" t="s">
        <v>895</v>
      </c>
      <c r="D26" s="380" t="s">
        <v>895</v>
      </c>
      <c r="E26" s="380" t="s">
        <v>895</v>
      </c>
      <c r="F26" s="380" t="s">
        <v>895</v>
      </c>
      <c r="G26" s="380" t="s">
        <v>895</v>
      </c>
      <c r="H26" s="414"/>
      <c r="I26" s="414"/>
      <c r="J26" s="162"/>
      <c r="K26" s="162"/>
      <c r="N26" s="162"/>
      <c r="O26" s="159"/>
      <c r="P26" s="159"/>
      <c r="R26" s="262" t="s">
        <v>1039</v>
      </c>
      <c r="S26" s="416" t="s">
        <v>1824</v>
      </c>
      <c r="T26" s="416" t="s">
        <v>1830</v>
      </c>
      <c r="U26" s="416" t="s">
        <v>1836</v>
      </c>
      <c r="V26" s="416" t="s">
        <v>1842</v>
      </c>
      <c r="W26" s="416" t="s">
        <v>1848</v>
      </c>
      <c r="X26" s="416" t="s">
        <v>1854</v>
      </c>
      <c r="Y26" s="416" t="s">
        <v>1860</v>
      </c>
      <c r="Z26" s="416" t="s">
        <v>1866</v>
      </c>
    </row>
    <row r="27" spans="1:27" s="163" customFormat="1">
      <c r="A27" s="277" t="s">
        <v>494</v>
      </c>
      <c r="B27" s="565" t="s">
        <v>576</v>
      </c>
      <c r="C27" s="565" t="s">
        <v>576</v>
      </c>
      <c r="D27" s="565" t="s">
        <v>576</v>
      </c>
      <c r="E27" s="565" t="s">
        <v>576</v>
      </c>
      <c r="F27" s="565" t="s">
        <v>576</v>
      </c>
      <c r="G27" s="565" t="s">
        <v>576</v>
      </c>
      <c r="H27" s="415"/>
      <c r="I27" s="415"/>
      <c r="J27" s="160"/>
      <c r="K27" s="162"/>
      <c r="N27" s="162"/>
      <c r="O27" s="159"/>
      <c r="P27" s="159"/>
      <c r="R27" s="262" t="s">
        <v>309</v>
      </c>
      <c r="S27" s="143" t="s">
        <v>1825</v>
      </c>
      <c r="T27" s="143" t="s">
        <v>1831</v>
      </c>
      <c r="U27" s="143" t="s">
        <v>1837</v>
      </c>
      <c r="V27" s="143" t="s">
        <v>1843</v>
      </c>
      <c r="W27" s="143" t="s">
        <v>1849</v>
      </c>
      <c r="X27" s="143" t="s">
        <v>1855</v>
      </c>
      <c r="Y27" s="143" t="s">
        <v>1861</v>
      </c>
      <c r="Z27" s="143" t="s">
        <v>1867</v>
      </c>
    </row>
    <row r="28" spans="1:27" s="163" customFormat="1">
      <c r="A28" s="277" t="s">
        <v>495</v>
      </c>
      <c r="B28" s="566" t="s">
        <v>867</v>
      </c>
      <c r="C28" s="566" t="s">
        <v>867</v>
      </c>
      <c r="D28" s="566" t="s">
        <v>867</v>
      </c>
      <c r="E28" s="566" t="s">
        <v>867</v>
      </c>
      <c r="F28" s="566" t="s">
        <v>867</v>
      </c>
      <c r="G28" s="566" t="s">
        <v>867</v>
      </c>
      <c r="H28" s="390"/>
      <c r="I28" s="390"/>
      <c r="J28" s="390"/>
      <c r="K28" s="162"/>
      <c r="N28" s="162"/>
      <c r="O28" s="159"/>
      <c r="P28" s="159"/>
      <c r="R28" s="262" t="s">
        <v>237</v>
      </c>
      <c r="S28" s="417" t="s">
        <v>1826</v>
      </c>
      <c r="T28" s="417" t="s">
        <v>1832</v>
      </c>
      <c r="U28" s="417" t="s">
        <v>1838</v>
      </c>
      <c r="V28" s="417" t="s">
        <v>1844</v>
      </c>
      <c r="W28" s="417" t="s">
        <v>1850</v>
      </c>
      <c r="X28" s="417" t="s">
        <v>1856</v>
      </c>
      <c r="Y28" s="417" t="s">
        <v>1862</v>
      </c>
      <c r="Z28" s="417" t="s">
        <v>1868</v>
      </c>
    </row>
    <row r="29" spans="1:27" s="440" customFormat="1">
      <c r="A29" s="577" t="s">
        <v>887</v>
      </c>
      <c r="B29" s="578" t="s">
        <v>1040</v>
      </c>
      <c r="C29" s="578" t="s">
        <v>1050</v>
      </c>
      <c r="D29" s="578" t="s">
        <v>1051</v>
      </c>
      <c r="E29" s="578" t="s">
        <v>1052</v>
      </c>
      <c r="F29" s="578" t="s">
        <v>1053</v>
      </c>
      <c r="G29" s="578" t="s">
        <v>1610</v>
      </c>
      <c r="H29" s="579"/>
      <c r="I29" s="579"/>
      <c r="J29" s="438"/>
      <c r="K29" s="439"/>
      <c r="N29" s="439"/>
      <c r="O29" s="439"/>
      <c r="P29" s="439"/>
      <c r="R29" s="580" t="s">
        <v>745</v>
      </c>
      <c r="S29" s="581" t="s">
        <v>1869</v>
      </c>
      <c r="T29" s="581" t="s">
        <v>1870</v>
      </c>
      <c r="U29" s="581" t="s">
        <v>1871</v>
      </c>
      <c r="V29" s="581" t="s">
        <v>1872</v>
      </c>
      <c r="W29" s="581" t="s">
        <v>1873</v>
      </c>
      <c r="X29" s="581" t="s">
        <v>1874</v>
      </c>
      <c r="Y29" s="581" t="s">
        <v>1875</v>
      </c>
      <c r="Z29" s="581" t="s">
        <v>1876</v>
      </c>
      <c r="AA29" s="581" t="s">
        <v>1877</v>
      </c>
    </row>
    <row r="30" spans="1:27">
      <c r="A30" s="148"/>
      <c r="B30" s="148"/>
      <c r="C30" s="148"/>
      <c r="D30" s="148"/>
      <c r="E30" s="148"/>
      <c r="F30" s="148"/>
      <c r="G30" s="148"/>
      <c r="H30" s="148"/>
      <c r="I30" s="148"/>
    </row>
    <row r="31" spans="1:27">
      <c r="A31" s="273" t="s">
        <v>573</v>
      </c>
      <c r="B31" s="366" t="s">
        <v>569</v>
      </c>
      <c r="C31" s="149"/>
      <c r="D31" s="149"/>
      <c r="E31" s="149"/>
      <c r="F31" s="149"/>
      <c r="G31" s="149"/>
      <c r="H31" s="149"/>
      <c r="I31" s="149"/>
      <c r="J31" s="150"/>
    </row>
    <row r="32" spans="1:27">
      <c r="A32" s="274"/>
      <c r="B32" s="149"/>
      <c r="C32" s="149"/>
      <c r="D32" s="149"/>
      <c r="E32" s="149"/>
      <c r="F32" s="149"/>
      <c r="G32" s="149"/>
      <c r="H32" s="149"/>
      <c r="I32" s="149"/>
      <c r="J32" s="150"/>
    </row>
    <row r="33" spans="1:28">
      <c r="A33" s="275"/>
      <c r="B33" s="149"/>
      <c r="C33" s="149"/>
      <c r="D33" s="149"/>
      <c r="E33" s="149"/>
      <c r="F33" s="149"/>
      <c r="G33" s="149"/>
      <c r="H33" s="149"/>
      <c r="I33" s="149"/>
      <c r="J33" s="150"/>
      <c r="R33" s="276" t="s">
        <v>1014</v>
      </c>
      <c r="S33" s="153" t="s">
        <v>1878</v>
      </c>
      <c r="T33" s="153" t="s">
        <v>1880</v>
      </c>
      <c r="U33" s="153" t="s">
        <v>1883</v>
      </c>
      <c r="V33" s="153" t="s">
        <v>1884</v>
      </c>
      <c r="W33" s="153" t="s">
        <v>1886</v>
      </c>
      <c r="X33" s="153" t="s">
        <v>1888</v>
      </c>
      <c r="Y33" s="153" t="s">
        <v>1890</v>
      </c>
      <c r="Z33" s="153" t="s">
        <v>1892</v>
      </c>
      <c r="AA33" s="153" t="s">
        <v>1894</v>
      </c>
    </row>
    <row r="34" spans="1:28">
      <c r="A34" s="262" t="s">
        <v>496</v>
      </c>
      <c r="B34" s="566" t="s">
        <v>875</v>
      </c>
      <c r="C34" s="147"/>
      <c r="D34" s="147"/>
      <c r="E34" s="147"/>
      <c r="F34" s="147"/>
      <c r="G34" s="147"/>
      <c r="H34" s="147"/>
      <c r="I34" s="147"/>
      <c r="J34" s="151"/>
      <c r="R34" s="262" t="s">
        <v>237</v>
      </c>
      <c r="S34" s="567" t="s">
        <v>1879</v>
      </c>
      <c r="T34" s="567" t="s">
        <v>1881</v>
      </c>
      <c r="U34" s="567" t="s">
        <v>1882</v>
      </c>
      <c r="V34" s="567" t="s">
        <v>1885</v>
      </c>
      <c r="W34" s="567" t="s">
        <v>1887</v>
      </c>
      <c r="X34" s="567" t="s">
        <v>1889</v>
      </c>
      <c r="Y34" s="567" t="s">
        <v>1891</v>
      </c>
      <c r="Z34" s="567" t="s">
        <v>1893</v>
      </c>
      <c r="AA34" s="567" t="s">
        <v>1895</v>
      </c>
    </row>
    <row r="35" spans="1:28" s="163" customFormat="1">
      <c r="A35" s="580" t="s">
        <v>497</v>
      </c>
      <c r="B35" s="578" t="s">
        <v>1931</v>
      </c>
      <c r="C35" s="581"/>
      <c r="D35" s="581"/>
      <c r="E35" s="581"/>
      <c r="F35" s="581"/>
      <c r="G35" s="581"/>
      <c r="H35" s="581"/>
      <c r="I35" s="581"/>
      <c r="J35" s="441"/>
      <c r="K35" s="159"/>
      <c r="L35" s="159"/>
      <c r="M35" s="159"/>
      <c r="N35" s="159"/>
      <c r="O35" s="159"/>
      <c r="P35" s="159"/>
      <c r="R35" s="580" t="s">
        <v>1071</v>
      </c>
      <c r="S35" s="581" t="s">
        <v>1906</v>
      </c>
      <c r="T35" s="581" t="s">
        <v>1896</v>
      </c>
      <c r="U35" s="581" t="s">
        <v>1897</v>
      </c>
      <c r="V35" s="581" t="s">
        <v>1898</v>
      </c>
      <c r="W35" s="581" t="s">
        <v>1900</v>
      </c>
      <c r="X35" s="581" t="s">
        <v>1899</v>
      </c>
      <c r="Y35" s="581" t="s">
        <v>1901</v>
      </c>
      <c r="Z35" s="581" t="s">
        <v>1902</v>
      </c>
      <c r="AA35" s="581" t="s">
        <v>1903</v>
      </c>
      <c r="AB35" s="703" t="s">
        <v>1904</v>
      </c>
    </row>
    <row r="36" spans="1:28">
      <c r="A36" s="262"/>
      <c r="B36" s="262"/>
      <c r="C36" s="262"/>
      <c r="D36" s="262"/>
      <c r="E36" s="262"/>
      <c r="F36" s="262"/>
      <c r="G36" s="262"/>
      <c r="H36" s="262"/>
      <c r="I36" s="262"/>
      <c r="J36" s="262"/>
      <c r="K36" s="262"/>
      <c r="L36" s="262"/>
      <c r="M36" s="262"/>
      <c r="N36" s="262"/>
      <c r="O36" s="262"/>
      <c r="P36" s="262"/>
      <c r="Q36" s="262"/>
      <c r="R36" s="262"/>
      <c r="S36" s="262"/>
      <c r="T36" s="262"/>
      <c r="U36" s="262"/>
      <c r="V36" s="262"/>
    </row>
    <row r="37" spans="1:28">
      <c r="A37" s="262" t="s">
        <v>234</v>
      </c>
      <c r="B37" s="408" t="s">
        <v>1633</v>
      </c>
      <c r="C37" s="682" t="s">
        <v>498</v>
      </c>
      <c r="D37" s="682" t="s">
        <v>1041</v>
      </c>
      <c r="E37" s="157" t="s">
        <v>1042</v>
      </c>
      <c r="F37" s="157" t="s">
        <v>1043</v>
      </c>
      <c r="G37" s="157" t="s">
        <v>1044</v>
      </c>
      <c r="H37" s="157"/>
      <c r="I37" s="157"/>
      <c r="J37" s="262"/>
      <c r="K37" s="262"/>
      <c r="L37" s="262"/>
      <c r="M37" s="262"/>
      <c r="N37" s="262"/>
      <c r="O37" s="262"/>
      <c r="P37" s="262"/>
      <c r="Q37" s="262"/>
      <c r="R37" s="262"/>
      <c r="S37" s="262"/>
      <c r="T37" s="262"/>
    </row>
    <row r="38" spans="1:28">
      <c r="A38" s="262" t="s">
        <v>812</v>
      </c>
      <c r="B38" s="416" t="s">
        <v>499</v>
      </c>
      <c r="C38" s="149" t="s">
        <v>1062</v>
      </c>
      <c r="D38" s="149" t="s">
        <v>1063</v>
      </c>
      <c r="E38" s="149" t="s">
        <v>1064</v>
      </c>
      <c r="F38" s="149" t="s">
        <v>1065</v>
      </c>
      <c r="G38" s="149" t="s">
        <v>1632</v>
      </c>
      <c r="H38" s="157"/>
      <c r="I38" s="157"/>
      <c r="J38" s="262"/>
      <c r="K38" s="262"/>
      <c r="L38" s="262"/>
      <c r="M38" s="262"/>
      <c r="N38" s="262"/>
      <c r="O38" s="262"/>
      <c r="P38" s="262"/>
      <c r="Q38" s="262"/>
      <c r="R38" s="262"/>
      <c r="S38" s="262"/>
      <c r="T38" s="262"/>
    </row>
    <row r="39" spans="1:28" s="97" customFormat="1">
      <c r="A39" s="262" t="s">
        <v>813</v>
      </c>
      <c r="B39" s="404" t="s">
        <v>539</v>
      </c>
      <c r="C39" s="416" t="s">
        <v>539</v>
      </c>
      <c r="D39" s="416" t="s">
        <v>539</v>
      </c>
      <c r="E39" s="416" t="s">
        <v>539</v>
      </c>
      <c r="F39" s="416" t="s">
        <v>539</v>
      </c>
      <c r="G39" s="416" t="s">
        <v>539</v>
      </c>
      <c r="H39" s="157"/>
      <c r="I39" s="157"/>
      <c r="J39" s="262"/>
      <c r="K39" s="262"/>
      <c r="L39" s="262"/>
      <c r="M39" s="262"/>
      <c r="N39" s="262"/>
      <c r="O39" s="262"/>
      <c r="P39" s="262"/>
      <c r="Q39" s="262"/>
      <c r="R39" s="262"/>
      <c r="S39" s="262"/>
      <c r="T39" s="262"/>
    </row>
    <row r="40" spans="1:28" s="97" customFormat="1">
      <c r="A40" s="262" t="s">
        <v>235</v>
      </c>
      <c r="B40" s="416" t="s">
        <v>500</v>
      </c>
      <c r="C40" s="416" t="s">
        <v>500</v>
      </c>
      <c r="D40" s="416" t="s">
        <v>500</v>
      </c>
      <c r="E40" s="416" t="s">
        <v>500</v>
      </c>
      <c r="F40" s="416" t="s">
        <v>500</v>
      </c>
      <c r="G40" s="416" t="s">
        <v>500</v>
      </c>
      <c r="H40" s="157"/>
      <c r="I40" s="157"/>
      <c r="J40" s="262"/>
      <c r="K40" s="262"/>
      <c r="L40" s="262"/>
      <c r="M40" s="262"/>
      <c r="N40" s="262"/>
      <c r="O40" s="262"/>
      <c r="P40" s="262"/>
      <c r="Q40" s="262"/>
      <c r="R40" s="262"/>
      <c r="S40" s="262"/>
      <c r="T40" s="262"/>
    </row>
    <row r="41" spans="1:28" s="97" customFormat="1">
      <c r="A41" s="262" t="s">
        <v>1039</v>
      </c>
      <c r="B41" s="416" t="s">
        <v>1070</v>
      </c>
      <c r="C41" s="416" t="s">
        <v>1070</v>
      </c>
      <c r="D41" s="416" t="s">
        <v>1070</v>
      </c>
      <c r="E41" s="416" t="s">
        <v>1070</v>
      </c>
      <c r="F41" s="416" t="s">
        <v>1070</v>
      </c>
      <c r="G41" s="416" t="s">
        <v>1070</v>
      </c>
      <c r="H41" s="157"/>
      <c r="I41" s="157"/>
      <c r="J41" s="262"/>
      <c r="K41" s="262"/>
      <c r="L41" s="262"/>
      <c r="M41" s="262"/>
      <c r="N41" s="262"/>
      <c r="O41" s="262"/>
      <c r="P41" s="262"/>
      <c r="Q41" s="262"/>
      <c r="R41" s="262"/>
      <c r="S41" s="262"/>
      <c r="T41" s="262"/>
    </row>
    <row r="42" spans="1:28">
      <c r="A42" s="262" t="s">
        <v>309</v>
      </c>
      <c r="B42" s="143" t="s">
        <v>1641</v>
      </c>
      <c r="C42" s="416" t="s">
        <v>1045</v>
      </c>
      <c r="D42" s="416" t="s">
        <v>1058</v>
      </c>
      <c r="E42" s="157" t="s">
        <v>1059</v>
      </c>
      <c r="F42" s="157" t="s">
        <v>1060</v>
      </c>
      <c r="G42" s="157" t="s">
        <v>1061</v>
      </c>
      <c r="H42" s="157"/>
      <c r="I42" s="157"/>
      <c r="J42" s="262"/>
      <c r="K42" s="262"/>
      <c r="L42" s="262"/>
      <c r="M42" s="262"/>
      <c r="N42" s="262"/>
      <c r="O42" s="262"/>
      <c r="P42" s="262"/>
      <c r="Q42" s="262"/>
      <c r="R42" s="262"/>
      <c r="S42" s="262"/>
      <c r="T42" s="262"/>
    </row>
    <row r="43" spans="1:28">
      <c r="A43" s="262" t="s">
        <v>237</v>
      </c>
      <c r="B43" s="417" t="s">
        <v>876</v>
      </c>
      <c r="C43" s="417" t="s">
        <v>876</v>
      </c>
      <c r="D43" s="417" t="s">
        <v>876</v>
      </c>
      <c r="E43" s="417" t="s">
        <v>876</v>
      </c>
      <c r="F43" s="417" t="s">
        <v>876</v>
      </c>
      <c r="G43" s="417" t="s">
        <v>876</v>
      </c>
      <c r="H43" s="147"/>
      <c r="I43" s="147"/>
      <c r="J43" s="155"/>
      <c r="L43" s="156"/>
      <c r="M43" s="156"/>
      <c r="N43" s="156"/>
      <c r="O43" s="99"/>
      <c r="P43" s="99"/>
    </row>
    <row r="44" spans="1:28" s="163" customFormat="1">
      <c r="A44" s="580" t="s">
        <v>745</v>
      </c>
      <c r="B44" s="581" t="s">
        <v>1283</v>
      </c>
      <c r="C44" s="581" t="s">
        <v>1284</v>
      </c>
      <c r="D44" s="581" t="s">
        <v>1285</v>
      </c>
      <c r="E44" s="581" t="s">
        <v>1286</v>
      </c>
      <c r="F44" s="581" t="s">
        <v>1287</v>
      </c>
      <c r="G44" s="581" t="s">
        <v>1631</v>
      </c>
      <c r="H44" s="581"/>
      <c r="I44" s="581"/>
      <c r="J44" s="442"/>
      <c r="K44" s="159"/>
    </row>
    <row r="45" spans="1:28">
      <c r="A45" s="262"/>
      <c r="B45" s="157"/>
      <c r="C45" s="157"/>
      <c r="D45" s="157"/>
      <c r="E45" s="157"/>
      <c r="F45" s="157"/>
      <c r="G45" s="157"/>
      <c r="H45" s="157"/>
      <c r="I45" s="157"/>
      <c r="J45" s="150"/>
    </row>
    <row r="46" spans="1:28">
      <c r="A46" s="276" t="s">
        <v>1014</v>
      </c>
      <c r="B46" s="153" t="s">
        <v>1289</v>
      </c>
      <c r="C46" s="153" t="s">
        <v>1289</v>
      </c>
      <c r="D46" s="153" t="s">
        <v>1289</v>
      </c>
      <c r="E46" s="153" t="s">
        <v>1289</v>
      </c>
      <c r="F46" s="153" t="s">
        <v>1289</v>
      </c>
      <c r="G46" s="153" t="s">
        <v>1289</v>
      </c>
      <c r="H46" s="149"/>
      <c r="I46" s="149"/>
      <c r="J46" s="150"/>
    </row>
    <row r="47" spans="1:28">
      <c r="A47" s="262" t="s">
        <v>496</v>
      </c>
      <c r="B47" s="567" t="s">
        <v>1288</v>
      </c>
      <c r="C47" s="567" t="s">
        <v>1288</v>
      </c>
      <c r="D47" s="567" t="s">
        <v>1288</v>
      </c>
      <c r="E47" s="567" t="s">
        <v>1288</v>
      </c>
      <c r="F47" s="567" t="s">
        <v>1288</v>
      </c>
      <c r="G47" s="567" t="s">
        <v>1288</v>
      </c>
      <c r="H47" s="147"/>
      <c r="I47" s="147"/>
      <c r="J47" s="155"/>
    </row>
    <row r="48" spans="1:28" s="163" customFormat="1">
      <c r="A48" s="580" t="s">
        <v>1071</v>
      </c>
      <c r="B48" s="581" t="s">
        <v>1782</v>
      </c>
      <c r="C48" s="697" t="s">
        <v>1783</v>
      </c>
      <c r="D48" s="581" t="s">
        <v>1784</v>
      </c>
      <c r="E48" s="581" t="s">
        <v>1785</v>
      </c>
      <c r="F48" s="581" t="s">
        <v>1786</v>
      </c>
      <c r="G48" s="581" t="s">
        <v>1787</v>
      </c>
      <c r="H48" s="581"/>
      <c r="I48" s="581"/>
      <c r="J48" s="442"/>
      <c r="K48" s="159"/>
      <c r="L48" s="159"/>
      <c r="M48" s="159"/>
      <c r="N48" s="159"/>
      <c r="O48" s="159"/>
      <c r="P48" s="159"/>
    </row>
    <row r="49" spans="1:16">
      <c r="A49" s="262"/>
      <c r="B49" s="152"/>
      <c r="C49" s="152"/>
      <c r="D49" s="152"/>
      <c r="E49" s="152"/>
      <c r="F49" s="152"/>
      <c r="G49" s="152"/>
      <c r="H49" s="152"/>
      <c r="I49" s="152"/>
      <c r="J49" s="158"/>
      <c r="K49" s="156"/>
    </row>
    <row r="50" spans="1:16">
      <c r="A50" s="262" t="s">
        <v>234</v>
      </c>
      <c r="B50" s="408" t="s">
        <v>1634</v>
      </c>
      <c r="C50" s="682" t="s">
        <v>579</v>
      </c>
      <c r="D50" s="157" t="s">
        <v>1066</v>
      </c>
      <c r="E50" s="262" t="s">
        <v>1067</v>
      </c>
      <c r="F50" s="262" t="s">
        <v>1068</v>
      </c>
      <c r="G50" s="262" t="s">
        <v>1069</v>
      </c>
      <c r="H50" s="153"/>
      <c r="I50" s="153"/>
      <c r="J50" s="158"/>
      <c r="K50" s="156"/>
    </row>
    <row r="51" spans="1:16">
      <c r="A51" s="262" t="s">
        <v>812</v>
      </c>
      <c r="B51" s="157" t="s">
        <v>580</v>
      </c>
      <c r="C51" s="385" t="s">
        <v>1261</v>
      </c>
      <c r="D51" s="385" t="s">
        <v>1262</v>
      </c>
      <c r="E51" s="385" t="s">
        <v>1263</v>
      </c>
      <c r="F51" s="385" t="s">
        <v>1065</v>
      </c>
      <c r="G51" s="385" t="s">
        <v>1632</v>
      </c>
      <c r="H51" s="385"/>
      <c r="I51" s="385"/>
      <c r="J51" s="386"/>
      <c r="K51" s="156"/>
      <c r="L51" s="156"/>
    </row>
    <row r="52" spans="1:16" s="97" customFormat="1">
      <c r="A52" s="262" t="s">
        <v>864</v>
      </c>
      <c r="B52" s="157" t="s">
        <v>581</v>
      </c>
      <c r="C52" s="157" t="s">
        <v>581</v>
      </c>
      <c r="D52" s="157" t="s">
        <v>581</v>
      </c>
      <c r="E52" s="157" t="s">
        <v>581</v>
      </c>
      <c r="F52" s="157" t="s">
        <v>581</v>
      </c>
      <c r="G52" s="157" t="s">
        <v>581</v>
      </c>
      <c r="H52" s="387"/>
      <c r="I52" s="387"/>
      <c r="J52" s="388"/>
      <c r="K52" s="95"/>
      <c r="L52" s="96"/>
      <c r="M52" s="96"/>
      <c r="N52" s="96"/>
      <c r="O52" s="96"/>
      <c r="P52" s="96"/>
    </row>
    <row r="53" spans="1:16" s="97" customFormat="1">
      <c r="A53" s="262" t="s">
        <v>814</v>
      </c>
      <c r="B53" s="157" t="s">
        <v>575</v>
      </c>
      <c r="C53" s="157" t="s">
        <v>575</v>
      </c>
      <c r="D53" s="157" t="s">
        <v>575</v>
      </c>
      <c r="E53" s="157" t="s">
        <v>575</v>
      </c>
      <c r="F53" s="157" t="s">
        <v>575</v>
      </c>
      <c r="G53" s="157" t="s">
        <v>575</v>
      </c>
      <c r="H53" s="387"/>
      <c r="I53" s="387"/>
      <c r="J53" s="388"/>
      <c r="K53" s="95"/>
      <c r="L53" s="96"/>
      <c r="M53" s="96"/>
      <c r="N53" s="96"/>
      <c r="O53" s="96"/>
      <c r="P53" s="96"/>
    </row>
    <row r="54" spans="1:16">
      <c r="A54" s="262" t="s">
        <v>309</v>
      </c>
      <c r="B54" s="143" t="s">
        <v>1642</v>
      </c>
      <c r="C54" s="416" t="s">
        <v>1643</v>
      </c>
      <c r="D54" s="416" t="s">
        <v>1644</v>
      </c>
      <c r="E54" s="157" t="s">
        <v>1645</v>
      </c>
      <c r="F54" s="157" t="s">
        <v>1646</v>
      </c>
      <c r="G54" s="157" t="s">
        <v>1647</v>
      </c>
      <c r="H54" s="390"/>
      <c r="I54" s="390"/>
      <c r="J54" s="389"/>
      <c r="K54" s="156"/>
      <c r="L54" s="156"/>
    </row>
    <row r="55" spans="1:16">
      <c r="A55" s="143" t="s">
        <v>1039</v>
      </c>
      <c r="B55" s="157" t="s">
        <v>1038</v>
      </c>
      <c r="C55" s="157" t="s">
        <v>1038</v>
      </c>
      <c r="D55" s="157" t="s">
        <v>1038</v>
      </c>
      <c r="E55" s="157" t="s">
        <v>1038</v>
      </c>
      <c r="F55" s="157" t="s">
        <v>1038</v>
      </c>
      <c r="G55" s="157" t="s">
        <v>1038</v>
      </c>
      <c r="H55" s="149"/>
      <c r="I55" s="149"/>
      <c r="J55" s="150"/>
      <c r="K55" s="156"/>
      <c r="L55" s="156"/>
    </row>
    <row r="56" spans="1:16">
      <c r="A56" s="262" t="s">
        <v>237</v>
      </c>
      <c r="B56" s="417" t="s">
        <v>1640</v>
      </c>
      <c r="C56" s="417" t="s">
        <v>1640</v>
      </c>
      <c r="D56" s="417" t="s">
        <v>1640</v>
      </c>
      <c r="E56" s="417" t="s">
        <v>1640</v>
      </c>
      <c r="F56" s="417" t="s">
        <v>1640</v>
      </c>
      <c r="G56" s="417" t="s">
        <v>1640</v>
      </c>
      <c r="H56" s="147"/>
      <c r="I56" s="147"/>
      <c r="K56" s="156"/>
      <c r="L56" s="156"/>
    </row>
    <row r="57" spans="1:16" s="163" customFormat="1">
      <c r="A57" s="580" t="s">
        <v>746</v>
      </c>
      <c r="B57" s="581" t="s">
        <v>1707</v>
      </c>
      <c r="C57" s="581" t="s">
        <v>1708</v>
      </c>
      <c r="D57" s="581" t="s">
        <v>1709</v>
      </c>
      <c r="E57" s="581" t="s">
        <v>1710</v>
      </c>
      <c r="F57" s="581" t="s">
        <v>1711</v>
      </c>
      <c r="G57" s="581" t="s">
        <v>1712</v>
      </c>
      <c r="H57" s="581"/>
      <c r="I57" s="581"/>
      <c r="J57" s="442"/>
      <c r="M57" s="159"/>
      <c r="N57" s="159"/>
      <c r="O57" s="159"/>
      <c r="P57" s="159"/>
    </row>
    <row r="58" spans="1:16" s="163" customFormat="1">
      <c r="C58" s="159"/>
      <c r="D58" s="159"/>
      <c r="E58" s="159"/>
      <c r="F58" s="159"/>
      <c r="G58" s="159"/>
      <c r="H58" s="159"/>
      <c r="I58" s="159"/>
      <c r="J58" s="160"/>
      <c r="K58" s="161"/>
      <c r="L58" s="161"/>
      <c r="M58" s="162"/>
      <c r="N58" s="162"/>
      <c r="O58" s="159"/>
      <c r="P58" s="159"/>
    </row>
    <row r="59" spans="1:16">
      <c r="A59" s="159" t="s">
        <v>1921</v>
      </c>
      <c r="B59" s="157" t="s">
        <v>1925</v>
      </c>
      <c r="C59" s="164"/>
      <c r="D59" s="164"/>
      <c r="E59" s="164"/>
      <c r="F59" s="164"/>
      <c r="G59" s="164"/>
      <c r="H59" s="164"/>
      <c r="I59" s="164"/>
      <c r="J59" s="146"/>
      <c r="K59" s="156"/>
      <c r="L59" s="98"/>
    </row>
    <row r="60" spans="1:16">
      <c r="A60" s="159" t="s">
        <v>1922</v>
      </c>
      <c r="B60" s="157" t="s">
        <v>1926</v>
      </c>
      <c r="C60" s="164"/>
      <c r="D60" s="164"/>
      <c r="E60" s="164"/>
      <c r="F60" s="164"/>
      <c r="G60" s="164"/>
      <c r="H60" s="164"/>
      <c r="I60" s="164"/>
      <c r="J60" s="146"/>
      <c r="K60" s="156"/>
      <c r="L60" s="98"/>
    </row>
    <row r="61" spans="1:16">
      <c r="A61" s="159" t="s">
        <v>1923</v>
      </c>
      <c r="B61" s="157" t="s">
        <v>1927</v>
      </c>
      <c r="C61" s="164"/>
      <c r="D61" s="164"/>
      <c r="E61" s="164"/>
      <c r="F61" s="164"/>
      <c r="G61" s="164"/>
      <c r="H61" s="164"/>
      <c r="I61" s="164"/>
      <c r="J61" s="146"/>
      <c r="K61" s="156"/>
      <c r="L61" s="98"/>
    </row>
    <row r="62" spans="1:16">
      <c r="A62" s="159" t="s">
        <v>1924</v>
      </c>
      <c r="B62" s="157" t="s">
        <v>1928</v>
      </c>
      <c r="C62" s="164"/>
      <c r="D62" s="164"/>
      <c r="E62" s="164"/>
      <c r="F62" s="164"/>
      <c r="G62" s="164"/>
      <c r="H62" s="164"/>
      <c r="I62" s="164"/>
      <c r="J62" s="150"/>
      <c r="K62" s="156"/>
      <c r="L62" s="98"/>
    </row>
    <row r="63" spans="1:16">
      <c r="A63" s="262" t="s">
        <v>237</v>
      </c>
      <c r="B63" s="636" t="s">
        <v>1291</v>
      </c>
      <c r="C63" s="147"/>
      <c r="D63" s="147"/>
      <c r="E63" s="147"/>
      <c r="F63" s="147"/>
      <c r="G63" s="147"/>
      <c r="H63" s="147"/>
      <c r="I63" s="147"/>
      <c r="J63" s="146"/>
      <c r="K63" s="156"/>
      <c r="L63" s="98"/>
    </row>
    <row r="64" spans="1:16" s="163" customFormat="1">
      <c r="A64" s="580" t="s">
        <v>501</v>
      </c>
      <c r="B64" s="581" t="s">
        <v>1103</v>
      </c>
      <c r="C64" s="581" t="s">
        <v>1104</v>
      </c>
      <c r="D64" s="581" t="s">
        <v>1105</v>
      </c>
      <c r="E64" s="581" t="s">
        <v>1108</v>
      </c>
      <c r="F64" s="581" t="s">
        <v>1106</v>
      </c>
      <c r="G64" s="581" t="s">
        <v>1107</v>
      </c>
      <c r="H64" s="581" t="s">
        <v>1109</v>
      </c>
      <c r="I64" s="581" t="s">
        <v>1110</v>
      </c>
      <c r="J64" s="159"/>
      <c r="L64" s="159"/>
      <c r="M64" s="159"/>
      <c r="N64" s="159"/>
      <c r="O64" s="159"/>
      <c r="P64" s="159"/>
    </row>
    <row r="65" spans="1:16">
      <c r="A65" s="99"/>
      <c r="B65" s="99"/>
      <c r="C65" s="99"/>
      <c r="D65" s="99"/>
      <c r="E65" s="99"/>
      <c r="F65" s="99"/>
      <c r="G65" s="99"/>
      <c r="H65" s="99"/>
      <c r="I65" s="99"/>
      <c r="J65" s="156"/>
      <c r="K65" s="156"/>
      <c r="L65" s="98"/>
    </row>
    <row r="66" spans="1:16">
      <c r="A66" s="159" t="s">
        <v>1537</v>
      </c>
      <c r="B66" s="157" t="s">
        <v>1907</v>
      </c>
      <c r="C66" s="157" t="s">
        <v>1907</v>
      </c>
      <c r="D66" s="157" t="s">
        <v>1907</v>
      </c>
      <c r="E66" s="157" t="s">
        <v>1907</v>
      </c>
      <c r="F66" s="157" t="s">
        <v>1907</v>
      </c>
      <c r="G66" s="157" t="s">
        <v>1907</v>
      </c>
      <c r="H66" s="157"/>
      <c r="I66" s="99"/>
      <c r="J66" s="156"/>
      <c r="K66" s="156"/>
      <c r="L66" s="98"/>
    </row>
    <row r="67" spans="1:16">
      <c r="A67" s="159" t="s">
        <v>1365</v>
      </c>
      <c r="B67" s="157" t="s">
        <v>1908</v>
      </c>
      <c r="C67" s="157" t="s">
        <v>1908</v>
      </c>
      <c r="D67" s="157" t="s">
        <v>1908</v>
      </c>
      <c r="E67" s="157" t="s">
        <v>1908</v>
      </c>
      <c r="F67" s="157" t="s">
        <v>1908</v>
      </c>
      <c r="G67" s="157" t="s">
        <v>1908</v>
      </c>
      <c r="H67" s="99"/>
      <c r="I67" s="99"/>
      <c r="J67" s="156"/>
      <c r="K67" s="156"/>
      <c r="L67" s="98"/>
    </row>
    <row r="68" spans="1:16">
      <c r="A68" s="159" t="s">
        <v>1366</v>
      </c>
      <c r="B68" s="157" t="s">
        <v>1909</v>
      </c>
      <c r="C68" s="157" t="s">
        <v>1909</v>
      </c>
      <c r="D68" s="157" t="s">
        <v>1909</v>
      </c>
      <c r="E68" s="157" t="s">
        <v>1909</v>
      </c>
      <c r="F68" s="157" t="s">
        <v>1909</v>
      </c>
      <c r="G68" s="157" t="s">
        <v>1909</v>
      </c>
      <c r="H68" s="99"/>
      <c r="I68" s="99"/>
      <c r="J68" s="156"/>
      <c r="K68" s="156"/>
      <c r="L68" s="98"/>
    </row>
    <row r="69" spans="1:16">
      <c r="A69" s="159" t="s">
        <v>1367</v>
      </c>
      <c r="B69" s="157" t="s">
        <v>1910</v>
      </c>
      <c r="C69" s="157" t="s">
        <v>1910</v>
      </c>
      <c r="D69" s="157" t="s">
        <v>1910</v>
      </c>
      <c r="E69" s="157" t="s">
        <v>1910</v>
      </c>
      <c r="F69" s="157" t="s">
        <v>1910</v>
      </c>
      <c r="G69" s="157" t="s">
        <v>1910</v>
      </c>
      <c r="H69" s="99"/>
      <c r="I69" s="99"/>
      <c r="J69" s="156"/>
      <c r="K69" s="156"/>
      <c r="L69" s="98"/>
    </row>
    <row r="70" spans="1:16">
      <c r="A70" s="580" t="s">
        <v>1364</v>
      </c>
      <c r="B70" s="581" t="s">
        <v>1542</v>
      </c>
      <c r="C70" s="581" t="s">
        <v>1543</v>
      </c>
      <c r="D70" s="581" t="s">
        <v>1544</v>
      </c>
      <c r="E70" s="581" t="s">
        <v>1545</v>
      </c>
      <c r="F70" s="581" t="s">
        <v>1546</v>
      </c>
      <c r="G70" s="581" t="s">
        <v>1547</v>
      </c>
      <c r="H70" s="581"/>
      <c r="I70" s="581"/>
      <c r="J70" s="156"/>
      <c r="K70" s="156"/>
      <c r="L70" s="98"/>
    </row>
    <row r="71" spans="1:16" ht="13.5" thickBot="1">
      <c r="A71" s="99"/>
      <c r="B71" s="99"/>
      <c r="C71" s="99"/>
      <c r="D71" s="99"/>
      <c r="E71" s="99"/>
      <c r="F71" s="99"/>
      <c r="G71" s="99"/>
      <c r="H71" s="99"/>
      <c r="I71" s="99"/>
      <c r="J71" s="156"/>
      <c r="K71" s="156"/>
      <c r="L71" s="98"/>
    </row>
    <row r="72" spans="1:16" s="447" customFormat="1" ht="13.5" thickBot="1">
      <c r="A72" s="582" t="s">
        <v>502</v>
      </c>
      <c r="B72" s="583" t="s">
        <v>503</v>
      </c>
      <c r="C72" s="583" t="s">
        <v>504</v>
      </c>
      <c r="D72" s="583" t="s">
        <v>505</v>
      </c>
      <c r="E72" s="583" t="s">
        <v>506</v>
      </c>
      <c r="F72" s="583" t="s">
        <v>507</v>
      </c>
      <c r="G72" s="583" t="s">
        <v>508</v>
      </c>
      <c r="H72" s="583" t="s">
        <v>509</v>
      </c>
      <c r="I72" s="583" t="s">
        <v>245</v>
      </c>
      <c r="J72" s="443" t="s">
        <v>510</v>
      </c>
      <c r="K72" s="443" t="s">
        <v>511</v>
      </c>
      <c r="L72" s="444"/>
      <c r="M72" s="445"/>
      <c r="N72" s="446"/>
      <c r="O72" s="446"/>
      <c r="P72" s="446"/>
    </row>
    <row r="73" spans="1:16" ht="13.7" customHeight="1">
      <c r="A73" s="277" t="s">
        <v>719</v>
      </c>
      <c r="B73" s="157" t="s">
        <v>720</v>
      </c>
      <c r="C73" s="157" t="s">
        <v>1072</v>
      </c>
      <c r="D73" s="157" t="s">
        <v>1080</v>
      </c>
      <c r="E73" s="157" t="s">
        <v>721</v>
      </c>
      <c r="F73" s="157" t="s">
        <v>722</v>
      </c>
      <c r="G73" s="417" t="s">
        <v>938</v>
      </c>
      <c r="H73" s="451" t="s">
        <v>1088</v>
      </c>
      <c r="I73" s="452" t="s">
        <v>1015</v>
      </c>
      <c r="J73" s="170" t="s">
        <v>1096</v>
      </c>
      <c r="K73" s="170" t="s">
        <v>1097</v>
      </c>
      <c r="L73" s="170" t="s">
        <v>1099</v>
      </c>
      <c r="M73" s="170"/>
      <c r="O73" s="96"/>
      <c r="P73" s="96"/>
    </row>
    <row r="74" spans="1:16" ht="13.7" customHeight="1">
      <c r="A74" s="277" t="s">
        <v>947</v>
      </c>
      <c r="B74" s="157" t="s">
        <v>723</v>
      </c>
      <c r="C74" s="157" t="s">
        <v>1073</v>
      </c>
      <c r="D74" s="157" t="s">
        <v>1081</v>
      </c>
      <c r="E74" s="157" t="s">
        <v>725</v>
      </c>
      <c r="F74" s="157" t="s">
        <v>727</v>
      </c>
      <c r="G74" s="417" t="s">
        <v>939</v>
      </c>
      <c r="H74" s="451" t="s">
        <v>1089</v>
      </c>
      <c r="I74" s="452" t="s">
        <v>1016</v>
      </c>
      <c r="J74" s="170" t="s">
        <v>1102</v>
      </c>
      <c r="K74" s="170" t="s">
        <v>1098</v>
      </c>
      <c r="L74" s="170" t="s">
        <v>1100</v>
      </c>
      <c r="M74" s="170" t="s">
        <v>1101</v>
      </c>
      <c r="O74" s="96"/>
      <c r="P74" s="96"/>
    </row>
    <row r="75" spans="1:16" ht="13.7" customHeight="1">
      <c r="A75" s="277" t="s">
        <v>948</v>
      </c>
      <c r="B75" s="157" t="s">
        <v>724</v>
      </c>
      <c r="C75" s="157" t="s">
        <v>1074</v>
      </c>
      <c r="D75" s="157" t="s">
        <v>1082</v>
      </c>
      <c r="E75" s="157" t="s">
        <v>726</v>
      </c>
      <c r="F75" s="157" t="s">
        <v>728</v>
      </c>
      <c r="G75" s="417" t="s">
        <v>940</v>
      </c>
      <c r="H75" s="451" t="s">
        <v>1090</v>
      </c>
      <c r="I75" s="452" t="s">
        <v>1548</v>
      </c>
      <c r="J75" s="170" t="s">
        <v>1554</v>
      </c>
      <c r="K75" s="170" t="s">
        <v>1560</v>
      </c>
      <c r="L75" s="170" t="s">
        <v>1566</v>
      </c>
      <c r="M75" s="170" t="s">
        <v>1572</v>
      </c>
      <c r="O75" s="96"/>
      <c r="P75" s="96"/>
    </row>
    <row r="76" spans="1:16" ht="13.7" customHeight="1">
      <c r="A76" s="277" t="s">
        <v>949</v>
      </c>
      <c r="B76" s="157" t="s">
        <v>729</v>
      </c>
      <c r="C76" s="157" t="s">
        <v>1075</v>
      </c>
      <c r="D76" s="157" t="s">
        <v>1083</v>
      </c>
      <c r="E76" s="157" t="s">
        <v>734</v>
      </c>
      <c r="F76" s="157" t="s">
        <v>739</v>
      </c>
      <c r="G76" s="417" t="s">
        <v>941</v>
      </c>
      <c r="H76" s="451" t="s">
        <v>1091</v>
      </c>
      <c r="I76" s="452" t="s">
        <v>1549</v>
      </c>
      <c r="J76" s="170" t="s">
        <v>1555</v>
      </c>
      <c r="K76" s="170" t="s">
        <v>1561</v>
      </c>
      <c r="L76" s="170" t="s">
        <v>1567</v>
      </c>
      <c r="M76" s="170" t="s">
        <v>1573</v>
      </c>
      <c r="O76" s="96"/>
      <c r="P76" s="96"/>
    </row>
    <row r="77" spans="1:16" ht="13.7" customHeight="1">
      <c r="A77" s="277" t="s">
        <v>950</v>
      </c>
      <c r="B77" s="157" t="s">
        <v>730</v>
      </c>
      <c r="C77" s="157" t="s">
        <v>1076</v>
      </c>
      <c r="D77" s="157" t="s">
        <v>1084</v>
      </c>
      <c r="E77" s="157" t="s">
        <v>735</v>
      </c>
      <c r="F77" s="157" t="s">
        <v>740</v>
      </c>
      <c r="G77" s="417" t="s">
        <v>942</v>
      </c>
      <c r="H77" s="451" t="s">
        <v>1092</v>
      </c>
      <c r="I77" s="452" t="s">
        <v>1550</v>
      </c>
      <c r="J77" s="170" t="s">
        <v>1556</v>
      </c>
      <c r="K77" s="170" t="s">
        <v>1562</v>
      </c>
      <c r="L77" s="170" t="s">
        <v>1568</v>
      </c>
      <c r="M77" s="170" t="s">
        <v>1574</v>
      </c>
      <c r="O77" s="96"/>
      <c r="P77" s="96"/>
    </row>
    <row r="78" spans="1:16" ht="13.7" customHeight="1">
      <c r="A78" s="277" t="s">
        <v>951</v>
      </c>
      <c r="B78" s="157" t="s">
        <v>731</v>
      </c>
      <c r="C78" s="157" t="s">
        <v>1077</v>
      </c>
      <c r="D78" s="157" t="s">
        <v>1085</v>
      </c>
      <c r="E78" s="157" t="s">
        <v>736</v>
      </c>
      <c r="F78" s="157" t="s">
        <v>741</v>
      </c>
      <c r="G78" s="417" t="s">
        <v>943</v>
      </c>
      <c r="H78" s="451" t="s">
        <v>1093</v>
      </c>
      <c r="I78" s="452" t="s">
        <v>1551</v>
      </c>
      <c r="J78" s="170" t="s">
        <v>1557</v>
      </c>
      <c r="K78" s="170" t="s">
        <v>1563</v>
      </c>
      <c r="L78" s="170" t="s">
        <v>1569</v>
      </c>
      <c r="M78" s="170" t="s">
        <v>1575</v>
      </c>
      <c r="O78" s="96"/>
      <c r="P78" s="96"/>
    </row>
    <row r="79" spans="1:16" ht="13.7" customHeight="1">
      <c r="A79" s="277" t="s">
        <v>952</v>
      </c>
      <c r="B79" s="157" t="s">
        <v>732</v>
      </c>
      <c r="C79" s="157" t="s">
        <v>1078</v>
      </c>
      <c r="D79" s="157" t="s">
        <v>1086</v>
      </c>
      <c r="E79" s="157" t="s">
        <v>737</v>
      </c>
      <c r="F79" s="157" t="s">
        <v>742</v>
      </c>
      <c r="G79" s="417" t="s">
        <v>944</v>
      </c>
      <c r="H79" s="451" t="s">
        <v>1094</v>
      </c>
      <c r="I79" s="452" t="s">
        <v>1552</v>
      </c>
      <c r="J79" s="170" t="s">
        <v>1558</v>
      </c>
      <c r="K79" s="170" t="s">
        <v>1564</v>
      </c>
      <c r="L79" s="170" t="s">
        <v>1570</v>
      </c>
      <c r="M79" s="170" t="s">
        <v>1576</v>
      </c>
      <c r="O79" s="96"/>
      <c r="P79" s="96"/>
    </row>
    <row r="80" spans="1:16" ht="13.7" customHeight="1">
      <c r="A80" s="277" t="s">
        <v>953</v>
      </c>
      <c r="B80" s="157" t="s">
        <v>733</v>
      </c>
      <c r="C80" s="157" t="s">
        <v>1079</v>
      </c>
      <c r="D80" s="157" t="s">
        <v>1087</v>
      </c>
      <c r="E80" s="157" t="s">
        <v>738</v>
      </c>
      <c r="F80" s="157" t="s">
        <v>743</v>
      </c>
      <c r="G80" s="417" t="s">
        <v>945</v>
      </c>
      <c r="H80" s="451" t="s">
        <v>1095</v>
      </c>
      <c r="I80" s="452" t="s">
        <v>1553</v>
      </c>
      <c r="J80" s="170" t="s">
        <v>1559</v>
      </c>
      <c r="K80" s="170" t="s">
        <v>1565</v>
      </c>
      <c r="L80" s="170" t="s">
        <v>1571</v>
      </c>
      <c r="M80" s="170" t="s">
        <v>1577</v>
      </c>
      <c r="O80" s="96"/>
      <c r="P80" s="96"/>
    </row>
    <row r="81" spans="1:28" s="97" customFormat="1">
      <c r="A81" s="268" t="s">
        <v>236</v>
      </c>
      <c r="B81" s="171" t="s">
        <v>1290</v>
      </c>
      <c r="C81" s="171"/>
      <c r="D81" s="171"/>
      <c r="E81" s="171"/>
      <c r="F81" s="171"/>
      <c r="G81" s="171"/>
      <c r="H81" s="171"/>
      <c r="I81" s="171"/>
      <c r="J81" s="172" t="s">
        <v>1539</v>
      </c>
      <c r="K81" s="172" t="s">
        <v>1538</v>
      </c>
      <c r="L81" s="170" t="s">
        <v>1540</v>
      </c>
      <c r="M81" s="170" t="s">
        <v>1541</v>
      </c>
      <c r="N81" s="96"/>
      <c r="O81" s="96"/>
      <c r="P81" s="96"/>
    </row>
    <row r="82" spans="1:28" s="449" customFormat="1">
      <c r="A82" s="580" t="s">
        <v>512</v>
      </c>
      <c r="B82" s="581" t="s">
        <v>1578</v>
      </c>
      <c r="C82" s="581" t="s">
        <v>1579</v>
      </c>
      <c r="D82" s="581" t="s">
        <v>1580</v>
      </c>
      <c r="E82" s="581" t="s">
        <v>1581</v>
      </c>
      <c r="F82" s="581" t="s">
        <v>1582</v>
      </c>
      <c r="G82" s="581" t="s">
        <v>1583</v>
      </c>
      <c r="H82" s="581" t="s">
        <v>1584</v>
      </c>
      <c r="I82" s="581" t="s">
        <v>1585</v>
      </c>
      <c r="J82" s="448"/>
      <c r="L82" s="450"/>
      <c r="M82" s="450"/>
      <c r="N82" s="450"/>
      <c r="O82" s="450"/>
      <c r="P82" s="450"/>
    </row>
    <row r="83" spans="1:28">
      <c r="A83" s="262"/>
      <c r="B83" s="173"/>
      <c r="C83" s="173"/>
      <c r="D83" s="173"/>
      <c r="E83" s="173"/>
      <c r="F83" s="173"/>
      <c r="G83" s="173"/>
      <c r="H83" s="173"/>
      <c r="I83" s="173"/>
      <c r="J83" s="146"/>
      <c r="K83" s="156"/>
      <c r="L83" s="156"/>
    </row>
    <row r="84" spans="1:28">
      <c r="A84" s="277" t="s">
        <v>313</v>
      </c>
      <c r="B84" s="278" t="s">
        <v>312</v>
      </c>
      <c r="C84" s="149"/>
      <c r="D84" s="149"/>
      <c r="E84" s="149"/>
      <c r="F84" s="149"/>
      <c r="G84" s="149"/>
      <c r="H84" s="149"/>
      <c r="I84" s="149"/>
      <c r="J84" s="146"/>
      <c r="K84" s="156"/>
    </row>
    <row r="85" spans="1:28">
      <c r="A85" s="277" t="s">
        <v>314</v>
      </c>
      <c r="B85" s="278" t="s">
        <v>540</v>
      </c>
      <c r="C85" s="149"/>
      <c r="D85" s="149"/>
      <c r="E85" s="149"/>
      <c r="F85" s="149"/>
      <c r="G85" s="149"/>
      <c r="H85" s="149"/>
      <c r="I85" s="149"/>
      <c r="J85" s="146"/>
      <c r="K85" s="156"/>
    </row>
    <row r="86" spans="1:28" s="449" customFormat="1">
      <c r="A86" s="580" t="s">
        <v>315</v>
      </c>
      <c r="B86" s="581" t="s">
        <v>1586</v>
      </c>
      <c r="C86" s="581" t="s">
        <v>1587</v>
      </c>
      <c r="D86" s="581" t="s">
        <v>1588</v>
      </c>
      <c r="E86" s="581" t="s">
        <v>1589</v>
      </c>
      <c r="F86" s="581" t="s">
        <v>1590</v>
      </c>
      <c r="G86" s="581" t="s">
        <v>1591</v>
      </c>
      <c r="H86" s="581" t="s">
        <v>1592</v>
      </c>
      <c r="I86" s="581" t="s">
        <v>1593</v>
      </c>
      <c r="J86" s="448"/>
      <c r="L86" s="450"/>
      <c r="M86" s="450"/>
      <c r="N86" s="450"/>
      <c r="O86" s="450"/>
      <c r="P86" s="450"/>
    </row>
    <row r="87" spans="1:28" s="97" customFormat="1">
      <c r="A87" s="279" t="s">
        <v>513</v>
      </c>
      <c r="B87" s="153"/>
      <c r="C87" s="153"/>
      <c r="D87" s="153"/>
      <c r="E87" s="153"/>
      <c r="F87" s="153"/>
      <c r="G87" s="153"/>
      <c r="H87" s="153"/>
      <c r="I87" s="153"/>
      <c r="J87" s="95"/>
      <c r="K87" s="95"/>
      <c r="L87" s="96"/>
      <c r="M87" s="96"/>
      <c r="N87" s="96"/>
      <c r="O87" s="96"/>
      <c r="P87" s="96"/>
    </row>
    <row r="88" spans="1:28" s="97" customFormat="1">
      <c r="A88" s="280" t="s">
        <v>514</v>
      </c>
      <c r="B88" s="568" t="s">
        <v>1264</v>
      </c>
      <c r="C88" s="568"/>
      <c r="D88" s="568"/>
      <c r="E88" s="568"/>
      <c r="F88" s="568"/>
      <c r="G88" s="568"/>
      <c r="H88" s="568"/>
      <c r="I88" s="568"/>
      <c r="J88" s="281"/>
      <c r="K88" s="95"/>
      <c r="L88" s="96"/>
      <c r="M88" s="96"/>
      <c r="N88" s="96"/>
      <c r="O88" s="96"/>
      <c r="P88" s="96"/>
    </row>
    <row r="89" spans="1:28" s="97" customFormat="1">
      <c r="A89" s="262" t="s">
        <v>515</v>
      </c>
      <c r="B89" s="567" t="s">
        <v>1266</v>
      </c>
      <c r="C89" s="174"/>
      <c r="D89" s="174"/>
      <c r="E89" s="174"/>
      <c r="F89" s="174"/>
      <c r="G89" s="174"/>
      <c r="H89" s="174"/>
      <c r="I89" s="174"/>
      <c r="J89" s="95"/>
      <c r="K89" s="95"/>
      <c r="L89" s="96"/>
      <c r="M89" s="96"/>
      <c r="N89" s="96"/>
      <c r="O89" s="96"/>
      <c r="P89" s="96"/>
    </row>
    <row r="90" spans="1:28" s="97" customFormat="1">
      <c r="A90" s="280" t="s">
        <v>516</v>
      </c>
      <c r="B90" s="568" t="s">
        <v>1265</v>
      </c>
      <c r="C90" s="568"/>
      <c r="D90" s="568"/>
      <c r="E90" s="568"/>
      <c r="F90" s="568"/>
      <c r="G90" s="568"/>
      <c r="H90" s="568"/>
      <c r="I90" s="568"/>
      <c r="J90" s="281"/>
      <c r="K90" s="95"/>
      <c r="L90" s="96"/>
      <c r="M90" s="96"/>
      <c r="N90" s="96"/>
      <c r="O90" s="96"/>
      <c r="P90" s="96"/>
    </row>
    <row r="91" spans="1:28">
      <c r="A91" s="260"/>
      <c r="B91" s="175"/>
      <c r="C91" s="175"/>
      <c r="D91" s="175"/>
      <c r="E91" s="175"/>
      <c r="F91" s="175"/>
      <c r="G91" s="175"/>
      <c r="H91" s="175"/>
      <c r="I91" s="175"/>
      <c r="K91" s="156"/>
    </row>
    <row r="92" spans="1:28">
      <c r="A92" s="262" t="s">
        <v>517</v>
      </c>
      <c r="B92" s="176" t="s">
        <v>870</v>
      </c>
      <c r="C92" s="176"/>
      <c r="D92" s="176"/>
      <c r="E92" s="176"/>
      <c r="F92" s="176"/>
      <c r="G92" s="176"/>
      <c r="H92" s="177"/>
      <c r="I92" s="177"/>
    </row>
    <row r="93" spans="1:28" ht="13.5" thickBot="1">
      <c r="A93" s="262" t="s">
        <v>518</v>
      </c>
      <c r="B93" s="176" t="s">
        <v>871</v>
      </c>
      <c r="C93" s="178"/>
      <c r="D93" s="178"/>
      <c r="E93" s="178"/>
      <c r="F93" s="178"/>
      <c r="G93" s="178"/>
      <c r="H93" s="174"/>
      <c r="I93" s="174"/>
    </row>
    <row r="94" spans="1:28" ht="14.25" thickTop="1" thickBot="1">
      <c r="A94" s="283" t="s">
        <v>868</v>
      </c>
      <c r="B94" s="403" t="s">
        <v>1905</v>
      </c>
      <c r="C94" s="403"/>
      <c r="D94" s="403"/>
      <c r="E94" s="403"/>
      <c r="F94" s="403"/>
      <c r="G94" s="403"/>
      <c r="H94" s="403"/>
      <c r="I94" s="403"/>
      <c r="J94" s="150"/>
      <c r="V94" s="671" t="s">
        <v>1368</v>
      </c>
      <c r="W94" s="672"/>
      <c r="X94" s="673"/>
      <c r="Y94" s="667" t="s">
        <v>1434</v>
      </c>
      <c r="Z94" s="668" t="s">
        <v>1369</v>
      </c>
      <c r="AA94" s="670"/>
      <c r="AB94" s="667" t="s">
        <v>1435</v>
      </c>
    </row>
    <row r="95" spans="1:28" ht="14.25" thickTop="1" thickBot="1">
      <c r="A95" s="260"/>
      <c r="B95" s="179"/>
      <c r="C95" s="179"/>
      <c r="D95" s="179"/>
      <c r="E95" s="179"/>
      <c r="F95" s="179"/>
      <c r="G95" s="179"/>
      <c r="H95" s="179"/>
      <c r="I95" s="179"/>
      <c r="V95" s="668" t="s">
        <v>1370</v>
      </c>
      <c r="W95" s="669"/>
      <c r="X95" s="670"/>
      <c r="Y95" s="667" t="s">
        <v>1436</v>
      </c>
      <c r="Z95" s="668" t="s">
        <v>1371</v>
      </c>
      <c r="AA95" s="670"/>
      <c r="AB95" s="667" t="s">
        <v>1437</v>
      </c>
    </row>
    <row r="96" spans="1:28" ht="14.25" thickTop="1" thickBot="1">
      <c r="A96" s="284" t="s">
        <v>668</v>
      </c>
      <c r="B96" s="180" t="s">
        <v>872</v>
      </c>
      <c r="C96" s="180"/>
      <c r="D96" s="180"/>
      <c r="E96" s="180"/>
      <c r="F96" s="180"/>
      <c r="G96" s="180"/>
      <c r="H96" s="180"/>
      <c r="I96" s="180"/>
      <c r="S96" s="99" t="s">
        <v>1372</v>
      </c>
    </row>
    <row r="97" spans="1:30" ht="14.25" thickTop="1" thickBot="1">
      <c r="A97" s="285" t="s">
        <v>869</v>
      </c>
      <c r="B97" s="286" t="s">
        <v>1648</v>
      </c>
      <c r="C97" s="286" t="s">
        <v>1649</v>
      </c>
      <c r="D97" s="286" t="s">
        <v>1650</v>
      </c>
      <c r="E97" s="286" t="s">
        <v>1651</v>
      </c>
      <c r="F97" s="286" t="s">
        <v>1652</v>
      </c>
      <c r="G97" s="286" t="s">
        <v>1653</v>
      </c>
      <c r="H97" s="286" t="s">
        <v>1654</v>
      </c>
      <c r="I97" s="286" t="s">
        <v>1655</v>
      </c>
      <c r="S97" s="674" t="s">
        <v>1373</v>
      </c>
      <c r="T97" s="674" t="s">
        <v>1374</v>
      </c>
      <c r="U97" s="674" t="s">
        <v>1375</v>
      </c>
      <c r="V97" s="674" t="s">
        <v>1376</v>
      </c>
      <c r="W97" s="674" t="s">
        <v>1377</v>
      </c>
      <c r="X97" s="674" t="s">
        <v>1378</v>
      </c>
      <c r="Y97" s="674" t="s">
        <v>1379</v>
      </c>
      <c r="Z97" s="674" t="s">
        <v>1380</v>
      </c>
      <c r="AA97" s="674" t="s">
        <v>1381</v>
      </c>
      <c r="AB97" s="674" t="s">
        <v>1382</v>
      </c>
    </row>
    <row r="98" spans="1:30" ht="14.25" thickTop="1" thickBot="1">
      <c r="A98" s="287" t="s">
        <v>519</v>
      </c>
      <c r="B98" s="181"/>
      <c r="C98" s="181"/>
      <c r="D98" s="181"/>
      <c r="E98" s="181"/>
      <c r="F98" s="181"/>
      <c r="G98" s="181"/>
      <c r="H98" s="181"/>
      <c r="I98" s="181"/>
      <c r="S98" s="675"/>
      <c r="T98" s="675"/>
      <c r="U98" s="675"/>
      <c r="V98" s="675"/>
      <c r="W98" s="675" t="s">
        <v>1383</v>
      </c>
      <c r="X98" s="675" t="s">
        <v>1384</v>
      </c>
      <c r="Y98" s="675" t="s">
        <v>1385</v>
      </c>
      <c r="Z98" s="675" t="s">
        <v>1386</v>
      </c>
      <c r="AA98" s="675" t="s">
        <v>1387</v>
      </c>
      <c r="AB98" s="675" t="s">
        <v>1387</v>
      </c>
    </row>
    <row r="99" spans="1:30" ht="13.5" thickBot="1">
      <c r="A99" s="288" t="s">
        <v>520</v>
      </c>
      <c r="B99" s="182" t="s">
        <v>1594</v>
      </c>
      <c r="C99" s="182" t="s">
        <v>1595</v>
      </c>
      <c r="D99" s="182" t="s">
        <v>1596</v>
      </c>
      <c r="E99" s="182" t="s">
        <v>1597</v>
      </c>
      <c r="F99" s="182" t="s">
        <v>1598</v>
      </c>
      <c r="G99" s="182" t="s">
        <v>1599</v>
      </c>
      <c r="H99" s="182" t="s">
        <v>1600</v>
      </c>
      <c r="I99" s="182" t="s">
        <v>1601</v>
      </c>
      <c r="S99" s="676">
        <v>1</v>
      </c>
      <c r="T99" s="676" t="s">
        <v>1388</v>
      </c>
      <c r="U99" s="676" t="s">
        <v>1188</v>
      </c>
      <c r="V99" s="676" t="s">
        <v>1438</v>
      </c>
      <c r="W99" s="676"/>
      <c r="X99" s="676"/>
      <c r="Y99" s="676" t="s">
        <v>1439</v>
      </c>
      <c r="Z99" s="676" t="s">
        <v>1440</v>
      </c>
      <c r="AA99" s="676"/>
      <c r="AB99" s="676"/>
      <c r="AC99" s="674" t="s">
        <v>1389</v>
      </c>
      <c r="AD99" s="674" t="s">
        <v>1441</v>
      </c>
    </row>
    <row r="100" spans="1:30" ht="13.5" thickBot="1">
      <c r="A100" s="288" t="s">
        <v>521</v>
      </c>
      <c r="B100" s="183" t="s">
        <v>1602</v>
      </c>
      <c r="C100" s="183" t="s">
        <v>1603</v>
      </c>
      <c r="D100" s="183" t="s">
        <v>1604</v>
      </c>
      <c r="E100" s="183" t="s">
        <v>1605</v>
      </c>
      <c r="F100" s="183" t="s">
        <v>1606</v>
      </c>
      <c r="G100" s="183" t="s">
        <v>1607</v>
      </c>
      <c r="H100" s="183" t="s">
        <v>1608</v>
      </c>
      <c r="I100" s="183" t="s">
        <v>1609</v>
      </c>
      <c r="S100" s="676">
        <v>2</v>
      </c>
      <c r="T100" s="676" t="s">
        <v>1386</v>
      </c>
      <c r="U100" s="676" t="s">
        <v>1442</v>
      </c>
      <c r="V100" s="676" t="s">
        <v>1443</v>
      </c>
      <c r="W100" s="676"/>
      <c r="X100" s="676"/>
      <c r="Y100" s="676" t="s">
        <v>1188</v>
      </c>
      <c r="Z100" s="676" t="s">
        <v>1390</v>
      </c>
      <c r="AA100" s="676" t="s">
        <v>1444</v>
      </c>
      <c r="AB100" s="676" t="s">
        <v>1445</v>
      </c>
      <c r="AC100" s="674" t="s">
        <v>1391</v>
      </c>
      <c r="AD100" s="674" t="s">
        <v>1446</v>
      </c>
    </row>
    <row r="101" spans="1:30" ht="13.5" thickBot="1">
      <c r="A101" s="289"/>
      <c r="B101" s="289"/>
      <c r="C101" s="289"/>
      <c r="D101" s="289"/>
      <c r="E101" s="289"/>
      <c r="F101" s="289"/>
      <c r="G101" s="289"/>
      <c r="H101" s="289"/>
      <c r="I101" s="289"/>
      <c r="S101" s="676">
        <v>3</v>
      </c>
      <c r="T101" s="676" t="s">
        <v>1392</v>
      </c>
      <c r="U101" s="676" t="s">
        <v>1447</v>
      </c>
      <c r="V101" s="676" t="s">
        <v>1448</v>
      </c>
      <c r="W101" s="676"/>
      <c r="X101" s="676"/>
      <c r="Y101" s="676">
        <v>1</v>
      </c>
      <c r="Z101" s="676" t="s">
        <v>1393</v>
      </c>
      <c r="AA101" s="676" t="s">
        <v>1449</v>
      </c>
      <c r="AB101" s="676" t="s">
        <v>1450</v>
      </c>
      <c r="AC101" s="674" t="s">
        <v>1394</v>
      </c>
      <c r="AD101" s="674" t="s">
        <v>1395</v>
      </c>
    </row>
    <row r="102" spans="1:30">
      <c r="E102" s="168"/>
      <c r="F102" s="372" t="s">
        <v>1294</v>
      </c>
      <c r="G102" s="575" t="s">
        <v>1295</v>
      </c>
      <c r="H102" s="157" t="s">
        <v>669</v>
      </c>
      <c r="I102" s="365" t="s">
        <v>1819</v>
      </c>
      <c r="S102" s="676">
        <v>4</v>
      </c>
      <c r="T102" s="676" t="s">
        <v>1451</v>
      </c>
      <c r="U102" s="676" t="s">
        <v>1452</v>
      </c>
      <c r="V102" s="676" t="s">
        <v>1453</v>
      </c>
      <c r="W102" s="676" t="s">
        <v>1454</v>
      </c>
      <c r="X102" s="676" t="s">
        <v>1455</v>
      </c>
      <c r="Y102" s="676" t="s">
        <v>1396</v>
      </c>
      <c r="Z102" s="676" t="s">
        <v>1456</v>
      </c>
      <c r="AA102" s="676" t="s">
        <v>1457</v>
      </c>
      <c r="AB102" s="676" t="s">
        <v>1397</v>
      </c>
    </row>
    <row r="103" spans="1:30">
      <c r="A103" s="372" t="s">
        <v>671</v>
      </c>
      <c r="B103" s="557"/>
      <c r="F103" s="372" t="s">
        <v>1299</v>
      </c>
      <c r="G103" s="575" t="s">
        <v>1311</v>
      </c>
      <c r="H103" s="372" t="s">
        <v>860</v>
      </c>
      <c r="I103" s="576" t="s">
        <v>861</v>
      </c>
      <c r="S103" s="676">
        <v>5</v>
      </c>
      <c r="T103" s="676" t="s">
        <v>1458</v>
      </c>
      <c r="U103" s="676" t="s">
        <v>1459</v>
      </c>
      <c r="V103" s="676" t="s">
        <v>1460</v>
      </c>
      <c r="W103" s="676" t="s">
        <v>1461</v>
      </c>
      <c r="X103" s="676" t="s">
        <v>1462</v>
      </c>
      <c r="Y103" s="676" t="s">
        <v>1398</v>
      </c>
      <c r="Z103" s="676" t="s">
        <v>1463</v>
      </c>
      <c r="AA103" s="676" t="s">
        <v>1464</v>
      </c>
      <c r="AB103" s="676" t="s">
        <v>1399</v>
      </c>
    </row>
    <row r="104" spans="1:30">
      <c r="A104" s="372" t="s">
        <v>672</v>
      </c>
      <c r="B104" s="569"/>
      <c r="E104" s="291"/>
      <c r="F104" s="292" t="s">
        <v>1300</v>
      </c>
      <c r="G104" s="575" t="s">
        <v>1312</v>
      </c>
      <c r="H104" s="292" t="s">
        <v>207</v>
      </c>
      <c r="I104" s="576" t="s">
        <v>862</v>
      </c>
      <c r="J104" s="637"/>
      <c r="S104" s="676">
        <v>6</v>
      </c>
      <c r="T104" s="676" t="s">
        <v>1465</v>
      </c>
      <c r="U104" s="676" t="s">
        <v>1466</v>
      </c>
      <c r="V104" s="676" t="s">
        <v>1467</v>
      </c>
      <c r="W104" s="676" t="s">
        <v>1468</v>
      </c>
      <c r="X104" s="676" t="s">
        <v>1469</v>
      </c>
      <c r="Y104" s="676" t="s">
        <v>1400</v>
      </c>
      <c r="Z104" s="676" t="s">
        <v>1470</v>
      </c>
      <c r="AA104" s="676" t="s">
        <v>1471</v>
      </c>
      <c r="AB104" s="676" t="s">
        <v>1401</v>
      </c>
    </row>
    <row r="105" spans="1:30">
      <c r="A105" s="372" t="s">
        <v>673</v>
      </c>
      <c r="B105" s="569"/>
      <c r="E105" s="291"/>
      <c r="F105" s="292" t="s">
        <v>1293</v>
      </c>
      <c r="G105" s="575" t="s">
        <v>1292</v>
      </c>
      <c r="H105" s="292" t="s">
        <v>1611</v>
      </c>
      <c r="I105" s="143" t="s">
        <v>1296</v>
      </c>
      <c r="S105" s="676">
        <v>7</v>
      </c>
      <c r="T105" s="676" t="s">
        <v>1472</v>
      </c>
      <c r="U105" s="676" t="s">
        <v>1473</v>
      </c>
      <c r="V105" s="676" t="s">
        <v>1474</v>
      </c>
      <c r="W105" s="676" t="s">
        <v>1475</v>
      </c>
      <c r="X105" s="676" t="s">
        <v>1476</v>
      </c>
      <c r="Y105" s="676" t="s">
        <v>1402</v>
      </c>
      <c r="Z105" s="676" t="s">
        <v>1477</v>
      </c>
      <c r="AA105" s="676" t="s">
        <v>1478</v>
      </c>
      <c r="AB105" s="676" t="s">
        <v>1403</v>
      </c>
    </row>
    <row r="106" spans="1:30">
      <c r="A106" s="372" t="s">
        <v>674</v>
      </c>
      <c r="B106" s="570"/>
      <c r="E106" s="291"/>
      <c r="F106" s="292"/>
      <c r="G106" s="644"/>
      <c r="H106" s="292" t="s">
        <v>1305</v>
      </c>
      <c r="I106" s="143" t="s">
        <v>1297</v>
      </c>
      <c r="S106" s="676">
        <v>8</v>
      </c>
      <c r="T106" s="676" t="s">
        <v>1479</v>
      </c>
      <c r="U106" s="676" t="s">
        <v>1480</v>
      </c>
      <c r="V106" s="676" t="s">
        <v>1481</v>
      </c>
      <c r="W106" s="676" t="s">
        <v>1482</v>
      </c>
      <c r="X106" s="676" t="s">
        <v>1483</v>
      </c>
      <c r="Y106" s="676" t="s">
        <v>1404</v>
      </c>
      <c r="Z106" s="676" t="s">
        <v>1484</v>
      </c>
      <c r="AA106" s="676" t="s">
        <v>1485</v>
      </c>
      <c r="AB106" s="676" t="s">
        <v>1405</v>
      </c>
    </row>
    <row r="107" spans="1:30">
      <c r="A107" s="372" t="s">
        <v>675</v>
      </c>
      <c r="B107" s="571"/>
      <c r="E107" s="291"/>
      <c r="F107" s="292"/>
      <c r="G107" s="291"/>
      <c r="S107" s="676">
        <v>9</v>
      </c>
      <c r="T107" s="676" t="s">
        <v>1486</v>
      </c>
      <c r="U107" s="676" t="s">
        <v>1487</v>
      </c>
      <c r="V107" s="676" t="s">
        <v>1488</v>
      </c>
      <c r="W107" s="676" t="s">
        <v>1489</v>
      </c>
      <c r="X107" s="676" t="s">
        <v>1490</v>
      </c>
      <c r="Y107" s="676" t="s">
        <v>1406</v>
      </c>
      <c r="Z107" s="676" t="s">
        <v>1491</v>
      </c>
      <c r="AA107" s="676" t="s">
        <v>1492</v>
      </c>
      <c r="AB107" s="676" t="s">
        <v>1407</v>
      </c>
    </row>
    <row r="108" spans="1:30">
      <c r="E108" s="291"/>
      <c r="F108" s="292"/>
      <c r="G108" s="291"/>
      <c r="H108" s="290" t="s">
        <v>670</v>
      </c>
      <c r="I108" s="365" t="s">
        <v>1820</v>
      </c>
      <c r="S108" s="676">
        <v>10</v>
      </c>
      <c r="T108" s="676" t="s">
        <v>1493</v>
      </c>
      <c r="U108" s="676" t="s">
        <v>1494</v>
      </c>
      <c r="V108" s="676" t="s">
        <v>1495</v>
      </c>
      <c r="W108" s="676" t="s">
        <v>1496</v>
      </c>
      <c r="X108" s="676" t="s">
        <v>1497</v>
      </c>
      <c r="Y108" s="676" t="s">
        <v>1408</v>
      </c>
      <c r="Z108" s="676" t="s">
        <v>1498</v>
      </c>
      <c r="AA108" s="676" t="s">
        <v>1499</v>
      </c>
      <c r="AB108" s="676" t="s">
        <v>1409</v>
      </c>
    </row>
    <row r="109" spans="1:30">
      <c r="A109" s="143" t="s">
        <v>676</v>
      </c>
      <c r="G109" s="142"/>
      <c r="H109" s="372" t="s">
        <v>860</v>
      </c>
      <c r="I109" s="576" t="s">
        <v>863</v>
      </c>
      <c r="S109" s="676">
        <v>11</v>
      </c>
      <c r="T109" s="676" t="s">
        <v>1500</v>
      </c>
      <c r="U109" s="676" t="s">
        <v>1501</v>
      </c>
      <c r="V109" s="676" t="s">
        <v>1502</v>
      </c>
      <c r="W109" s="676" t="s">
        <v>1503</v>
      </c>
      <c r="X109" s="676" t="s">
        <v>1504</v>
      </c>
      <c r="Y109" s="676" t="s">
        <v>1410</v>
      </c>
      <c r="Z109" s="676" t="s">
        <v>1505</v>
      </c>
      <c r="AA109" s="676" t="s">
        <v>1506</v>
      </c>
      <c r="AB109" s="676" t="s">
        <v>1411</v>
      </c>
    </row>
    <row r="110" spans="1:30">
      <c r="A110" s="493">
        <v>6.71</v>
      </c>
      <c r="H110" s="292" t="s">
        <v>207</v>
      </c>
      <c r="I110" s="576" t="s">
        <v>1612</v>
      </c>
      <c r="S110" s="676">
        <v>12</v>
      </c>
      <c r="T110" s="676" t="s">
        <v>1507</v>
      </c>
      <c r="U110" s="676" t="s">
        <v>1508</v>
      </c>
      <c r="V110" s="676" t="s">
        <v>1509</v>
      </c>
      <c r="W110" s="676" t="s">
        <v>1510</v>
      </c>
      <c r="X110" s="676" t="s">
        <v>1511</v>
      </c>
      <c r="Y110" s="676" t="s">
        <v>1412</v>
      </c>
      <c r="Z110" s="676" t="s">
        <v>1512</v>
      </c>
      <c r="AA110" s="676" t="s">
        <v>1513</v>
      </c>
      <c r="AB110" s="676" t="s">
        <v>1413</v>
      </c>
    </row>
    <row r="111" spans="1:30">
      <c r="A111" s="494">
        <v>7.89</v>
      </c>
      <c r="H111" s="292" t="s">
        <v>1611</v>
      </c>
      <c r="I111" s="143" t="s">
        <v>1613</v>
      </c>
      <c r="S111" s="676">
        <v>13</v>
      </c>
      <c r="T111" s="676" t="s">
        <v>1514</v>
      </c>
      <c r="U111" s="676" t="s">
        <v>1515</v>
      </c>
      <c r="V111" s="676" t="s">
        <v>1516</v>
      </c>
      <c r="W111" s="676" t="s">
        <v>1517</v>
      </c>
      <c r="X111" s="676" t="s">
        <v>1518</v>
      </c>
      <c r="Y111" s="676" t="s">
        <v>1414</v>
      </c>
      <c r="Z111" s="676" t="s">
        <v>1519</v>
      </c>
      <c r="AA111" s="676" t="s">
        <v>1520</v>
      </c>
      <c r="AB111" s="676" t="s">
        <v>1415</v>
      </c>
    </row>
    <row r="112" spans="1:30">
      <c r="B112" s="97"/>
      <c r="H112" s="292" t="s">
        <v>1305</v>
      </c>
      <c r="I112" s="143" t="s">
        <v>1614</v>
      </c>
      <c r="S112" s="676">
        <v>14</v>
      </c>
      <c r="T112" s="676" t="s">
        <v>1521</v>
      </c>
      <c r="U112" s="676" t="s">
        <v>1522</v>
      </c>
      <c r="V112" s="676" t="s">
        <v>1523</v>
      </c>
      <c r="W112" s="676" t="s">
        <v>1524</v>
      </c>
      <c r="X112" s="676" t="s">
        <v>1525</v>
      </c>
      <c r="Y112" s="676" t="s">
        <v>1416</v>
      </c>
      <c r="Z112" s="676" t="s">
        <v>1526</v>
      </c>
      <c r="AA112" s="676" t="s">
        <v>1527</v>
      </c>
      <c r="AB112" s="676" t="s">
        <v>1417</v>
      </c>
    </row>
    <row r="113" spans="1:29" ht="13.5" thickBot="1">
      <c r="B113" s="97"/>
      <c r="H113" s="376" t="s">
        <v>522</v>
      </c>
      <c r="I113" s="384" t="s">
        <v>1615</v>
      </c>
      <c r="S113" s="677">
        <v>15</v>
      </c>
      <c r="T113" s="677" t="s">
        <v>1528</v>
      </c>
      <c r="U113" s="677" t="s">
        <v>1529</v>
      </c>
      <c r="V113" s="677" t="s">
        <v>1530</v>
      </c>
      <c r="W113" s="677" t="s">
        <v>1531</v>
      </c>
      <c r="X113" s="677" t="s">
        <v>1532</v>
      </c>
      <c r="Y113" s="677" t="s">
        <v>1418</v>
      </c>
      <c r="Z113" s="677" t="s">
        <v>1533</v>
      </c>
      <c r="AA113" s="677" t="s">
        <v>1534</v>
      </c>
      <c r="AB113" s="677" t="s">
        <v>1419</v>
      </c>
    </row>
    <row r="114" spans="1:29" ht="18" customHeight="1">
      <c r="A114" s="184"/>
      <c r="B114" s="184"/>
      <c r="C114" s="184"/>
      <c r="D114" s="184"/>
      <c r="E114" s="184"/>
      <c r="F114" s="184"/>
      <c r="H114" s="376"/>
      <c r="I114" s="572" t="s">
        <v>1616</v>
      </c>
      <c r="AA114" s="267" t="s">
        <v>1420</v>
      </c>
      <c r="AB114" s="678" t="s">
        <v>1421</v>
      </c>
    </row>
    <row r="115" spans="1:29" ht="18" customHeight="1">
      <c r="A115" s="295"/>
      <c r="B115" s="185"/>
      <c r="C115" s="184"/>
      <c r="D115" s="184"/>
      <c r="E115" s="184"/>
      <c r="F115" s="184"/>
      <c r="G115" s="184"/>
      <c r="H115" s="99"/>
      <c r="I115" s="495" t="s">
        <v>1617</v>
      </c>
      <c r="J115" s="96" t="s">
        <v>523</v>
      </c>
      <c r="AA115" s="267" t="s">
        <v>1422</v>
      </c>
      <c r="AB115" s="679" t="s">
        <v>1423</v>
      </c>
      <c r="AC115" s="99" t="s">
        <v>1424</v>
      </c>
    </row>
    <row r="116" spans="1:29" ht="18" customHeight="1">
      <c r="A116" s="295"/>
      <c r="C116" s="184"/>
      <c r="D116" s="184"/>
      <c r="E116" s="184"/>
      <c r="F116" s="184"/>
      <c r="G116" s="184"/>
      <c r="H116" s="372" t="s">
        <v>677</v>
      </c>
      <c r="I116" s="573"/>
      <c r="J116" s="96" t="s">
        <v>524</v>
      </c>
      <c r="AA116" s="267" t="s">
        <v>1425</v>
      </c>
      <c r="AB116" s="679" t="s">
        <v>1435</v>
      </c>
      <c r="AC116" s="99" t="s">
        <v>1426</v>
      </c>
    </row>
    <row r="117" spans="1:29" ht="18" customHeight="1">
      <c r="A117" s="295"/>
      <c r="C117" s="184"/>
      <c r="D117" s="184"/>
      <c r="E117" s="645"/>
      <c r="F117" s="645"/>
      <c r="G117" s="184"/>
      <c r="H117" s="372" t="s">
        <v>678</v>
      </c>
      <c r="I117" s="574"/>
      <c r="J117" s="96" t="s">
        <v>525</v>
      </c>
      <c r="AA117" s="267" t="s">
        <v>1427</v>
      </c>
      <c r="AB117" s="679" t="s">
        <v>1428</v>
      </c>
      <c r="AC117" s="99" t="s">
        <v>1429</v>
      </c>
    </row>
    <row r="118" spans="1:29" ht="18" customHeight="1">
      <c r="A118" s="295"/>
      <c r="C118" s="184"/>
      <c r="D118" s="184"/>
      <c r="E118" s="645"/>
      <c r="F118" s="168"/>
      <c r="G118" s="645"/>
      <c r="H118" s="184"/>
      <c r="J118" s="96" t="s">
        <v>526</v>
      </c>
      <c r="AA118" s="267" t="s">
        <v>1430</v>
      </c>
      <c r="AB118" s="679" t="s">
        <v>1535</v>
      </c>
    </row>
    <row r="119" spans="1:29" ht="18" customHeight="1">
      <c r="A119" s="295"/>
      <c r="C119" s="184"/>
      <c r="D119" s="184"/>
      <c r="E119" s="645"/>
      <c r="F119" s="168"/>
      <c r="G119" s="645"/>
      <c r="H119" s="184"/>
      <c r="AA119" s="267" t="s">
        <v>1431</v>
      </c>
      <c r="AB119" s="679" t="s">
        <v>1432</v>
      </c>
    </row>
    <row r="120" spans="1:29" ht="18" customHeight="1" thickBot="1">
      <c r="A120" s="295"/>
      <c r="C120" s="184"/>
      <c r="D120" s="184"/>
      <c r="E120" s="645"/>
      <c r="F120" s="640"/>
      <c r="G120" s="645"/>
      <c r="H120" s="184"/>
      <c r="AA120" s="267" t="s">
        <v>1433</v>
      </c>
      <c r="AB120" s="680" t="s">
        <v>1536</v>
      </c>
    </row>
    <row r="121" spans="1:29" ht="18" customHeight="1">
      <c r="A121" s="295"/>
      <c r="C121" s="184"/>
      <c r="D121" s="184"/>
      <c r="E121" s="645"/>
      <c r="F121" s="646"/>
      <c r="G121" s="645"/>
      <c r="H121" s="184"/>
    </row>
    <row r="122" spans="1:29" ht="18" customHeight="1">
      <c r="A122" s="295"/>
      <c r="C122" s="184"/>
      <c r="D122" s="184"/>
      <c r="E122" s="645"/>
      <c r="F122" s="645"/>
      <c r="G122" s="645"/>
      <c r="H122" s="184"/>
    </row>
    <row r="123" spans="1:29" ht="18" customHeight="1">
      <c r="A123" s="295"/>
      <c r="C123" s="184"/>
      <c r="D123" s="184"/>
      <c r="E123" s="184"/>
      <c r="F123" s="184"/>
      <c r="G123" s="184"/>
      <c r="H123" s="184"/>
    </row>
    <row r="124" spans="1:29" ht="18" customHeight="1">
      <c r="A124" s="295"/>
      <c r="C124" s="184"/>
      <c r="D124" s="184"/>
      <c r="E124" s="184"/>
      <c r="F124" s="184"/>
      <c r="G124" s="184"/>
      <c r="H124" s="184"/>
    </row>
    <row r="125" spans="1:29" ht="18" customHeight="1">
      <c r="A125" s="295"/>
      <c r="C125" s="184"/>
      <c r="D125" s="184"/>
      <c r="E125" s="184"/>
      <c r="F125" s="184"/>
      <c r="G125" s="184"/>
      <c r="H125" s="184"/>
    </row>
    <row r="126" spans="1:29" ht="18" customHeight="1">
      <c r="A126" s="295"/>
      <c r="C126" s="184"/>
      <c r="D126" s="184"/>
      <c r="E126" s="184"/>
      <c r="F126" s="184"/>
      <c r="G126" s="184"/>
      <c r="H126" s="184"/>
    </row>
    <row r="127" spans="1:29" ht="18" customHeight="1">
      <c r="A127" s="295"/>
      <c r="C127" s="184"/>
      <c r="D127" s="184"/>
      <c r="E127" s="184"/>
      <c r="F127" s="184"/>
      <c r="G127" s="184"/>
      <c r="H127" s="184"/>
    </row>
    <row r="128" spans="1:29" ht="18" customHeight="1">
      <c r="B128" s="184"/>
      <c r="C128" s="184"/>
      <c r="D128" s="184"/>
      <c r="E128" s="184"/>
      <c r="F128" s="184"/>
      <c r="G128" s="184"/>
      <c r="H128" s="184"/>
    </row>
    <row r="129" spans="1:8" ht="18" customHeight="1">
      <c r="A129" s="295"/>
      <c r="B129" s="184"/>
      <c r="C129" s="184"/>
      <c r="D129" s="184"/>
      <c r="E129" s="184"/>
      <c r="F129" s="184"/>
      <c r="G129" s="184"/>
      <c r="H129" s="184"/>
    </row>
    <row r="130" spans="1:8" ht="18" customHeight="1">
      <c r="A130" s="295"/>
      <c r="B130" s="184"/>
      <c r="C130" s="184"/>
      <c r="D130" s="184"/>
      <c r="E130" s="184"/>
      <c r="F130" s="184"/>
      <c r="G130" s="184"/>
      <c r="H130" s="184"/>
    </row>
    <row r="131" spans="1:8" ht="18" customHeight="1">
      <c r="A131" s="295"/>
      <c r="B131" s="184"/>
      <c r="C131" s="184"/>
      <c r="D131" s="184"/>
      <c r="E131" s="184"/>
      <c r="F131" s="184"/>
      <c r="G131" s="184"/>
      <c r="H131" s="184"/>
    </row>
    <row r="132" spans="1:8" ht="18" customHeight="1">
      <c r="A132" s="295"/>
      <c r="B132" s="184"/>
      <c r="C132" s="184"/>
      <c r="D132" s="184"/>
      <c r="E132" s="184"/>
      <c r="F132" s="184"/>
      <c r="G132" s="184"/>
      <c r="H132" s="184"/>
    </row>
    <row r="133" spans="1:8" ht="18" customHeight="1">
      <c r="A133" s="295"/>
      <c r="B133" s="184"/>
      <c r="C133" s="184"/>
      <c r="D133" s="184"/>
      <c r="E133" s="184"/>
      <c r="F133" s="184"/>
      <c r="G133" s="184"/>
      <c r="H133" s="184"/>
    </row>
    <row r="134" spans="1:8" ht="18" customHeight="1">
      <c r="A134" s="295"/>
      <c r="B134" s="184"/>
      <c r="C134" s="184"/>
      <c r="D134" s="184"/>
      <c r="E134" s="184"/>
      <c r="F134" s="184"/>
      <c r="G134" s="184"/>
      <c r="H134" s="489"/>
    </row>
    <row r="135" spans="1:8" ht="18" customHeight="1">
      <c r="A135" s="295"/>
      <c r="B135" s="184"/>
      <c r="C135" s="184"/>
      <c r="D135" s="184"/>
      <c r="E135" s="184"/>
      <c r="F135" s="184"/>
      <c r="G135" s="184"/>
      <c r="H135" s="184"/>
    </row>
    <row r="136" spans="1:8" ht="18" customHeight="1">
      <c r="A136" s="295"/>
      <c r="B136" s="184"/>
      <c r="C136" s="184"/>
      <c r="D136" s="184"/>
      <c r="E136" s="184"/>
      <c r="F136" s="184"/>
      <c r="G136" s="184"/>
      <c r="H136" s="184"/>
    </row>
    <row r="137" spans="1:8" ht="18" customHeight="1">
      <c r="A137" s="295"/>
      <c r="B137" s="184"/>
      <c r="C137" s="184"/>
      <c r="D137" s="184"/>
      <c r="E137" s="184"/>
      <c r="F137" s="184"/>
      <c r="G137" s="184"/>
      <c r="H137" s="184"/>
    </row>
    <row r="138" spans="1:8" ht="18" customHeight="1">
      <c r="A138" s="295"/>
      <c r="B138" s="184"/>
      <c r="C138" s="184"/>
      <c r="D138" s="184"/>
      <c r="E138" s="184"/>
      <c r="F138" s="184"/>
      <c r="G138" s="184"/>
      <c r="H138" s="184"/>
    </row>
    <row r="139" spans="1:8" ht="18" customHeight="1">
      <c r="A139" s="295"/>
      <c r="B139" s="184"/>
      <c r="C139" s="184"/>
      <c r="D139" s="184"/>
      <c r="E139" s="184"/>
      <c r="F139" s="184"/>
      <c r="G139" s="184"/>
      <c r="H139" s="184"/>
    </row>
    <row r="140" spans="1:8" ht="18" customHeight="1">
      <c r="A140" s="295"/>
      <c r="B140" s="184"/>
      <c r="C140" s="184"/>
      <c r="D140" s="184"/>
      <c r="E140" s="184"/>
      <c r="F140" s="184"/>
      <c r="G140" s="184"/>
      <c r="H140" s="184"/>
    </row>
    <row r="141" spans="1:8" ht="18" customHeight="1">
      <c r="A141" s="295"/>
      <c r="B141" s="184"/>
      <c r="C141" s="184"/>
      <c r="D141" s="184"/>
      <c r="E141" s="184"/>
      <c r="F141" s="184"/>
      <c r="G141" s="184"/>
      <c r="H141" s="184"/>
    </row>
    <row r="142" spans="1:8" ht="18" customHeight="1">
      <c r="A142" s="184"/>
      <c r="B142" s="184"/>
      <c r="C142" s="184"/>
      <c r="D142" s="184"/>
      <c r="E142" s="184"/>
      <c r="F142" s="184"/>
      <c r="G142" s="184"/>
      <c r="H142" s="184"/>
    </row>
    <row r="143" spans="1:8" ht="18" customHeight="1">
      <c r="A143" s="295"/>
      <c r="B143" s="184"/>
      <c r="C143" s="184"/>
      <c r="D143" s="184"/>
      <c r="E143" s="184"/>
      <c r="F143" s="184"/>
      <c r="G143" s="184"/>
      <c r="H143" s="184"/>
    </row>
    <row r="144" spans="1:8" ht="18" customHeight="1">
      <c r="A144" s="295"/>
      <c r="B144" s="184"/>
      <c r="C144" s="184"/>
      <c r="D144" s="184"/>
      <c r="E144" s="184"/>
      <c r="F144" s="184"/>
      <c r="G144" s="184"/>
      <c r="H144" s="184"/>
    </row>
    <row r="145" spans="1:8" ht="18" customHeight="1">
      <c r="A145" s="295"/>
      <c r="B145" s="184"/>
      <c r="C145" s="184"/>
      <c r="D145" s="184"/>
      <c r="E145" s="184"/>
      <c r="F145" s="184"/>
      <c r="G145" s="184"/>
      <c r="H145" s="184"/>
    </row>
    <row r="146" spans="1:8" ht="18" customHeight="1">
      <c r="A146" s="295"/>
      <c r="B146" s="184"/>
      <c r="C146" s="184"/>
      <c r="D146" s="184"/>
      <c r="E146" s="184"/>
      <c r="F146" s="184"/>
      <c r="G146" s="184"/>
      <c r="H146" s="184"/>
    </row>
    <row r="147" spans="1:8" ht="18" customHeight="1">
      <c r="A147" s="295"/>
      <c r="B147" s="184"/>
      <c r="C147" s="184"/>
      <c r="D147" s="184"/>
      <c r="E147" s="184"/>
      <c r="F147" s="184"/>
      <c r="G147" s="184"/>
      <c r="H147" s="184"/>
    </row>
    <row r="148" spans="1:8" ht="18" customHeight="1">
      <c r="A148" s="295"/>
      <c r="B148" s="184"/>
      <c r="C148" s="184"/>
      <c r="D148" s="184"/>
      <c r="E148" s="184"/>
      <c r="F148" s="184"/>
      <c r="G148" s="184"/>
      <c r="H148" s="184"/>
    </row>
    <row r="149" spans="1:8" ht="18" customHeight="1">
      <c r="A149" s="295"/>
      <c r="B149" s="184"/>
      <c r="C149" s="184"/>
      <c r="D149" s="184"/>
      <c r="E149" s="184"/>
      <c r="F149" s="184"/>
      <c r="G149" s="184"/>
      <c r="H149" s="184"/>
    </row>
    <row r="150" spans="1:8" ht="18" customHeight="1">
      <c r="A150" s="295"/>
      <c r="B150" s="184"/>
      <c r="C150" s="184"/>
      <c r="D150" s="184"/>
      <c r="E150" s="184"/>
      <c r="F150" s="184"/>
      <c r="G150" s="184"/>
      <c r="H150" s="184"/>
    </row>
    <row r="151" spans="1:8" ht="18" customHeight="1">
      <c r="A151" s="295"/>
      <c r="B151" s="184"/>
      <c r="C151" s="184"/>
      <c r="D151" s="184"/>
      <c r="E151" s="184"/>
      <c r="F151" s="184"/>
      <c r="G151" s="184"/>
      <c r="H151" s="184"/>
    </row>
    <row r="152" spans="1:8" ht="18" customHeight="1">
      <c r="A152" s="295"/>
      <c r="B152" s="184"/>
      <c r="C152" s="184"/>
      <c r="D152" s="184"/>
      <c r="E152" s="184"/>
      <c r="F152" s="184"/>
      <c r="G152" s="184"/>
      <c r="H152" s="184"/>
    </row>
    <row r="153" spans="1:8" ht="18" customHeight="1">
      <c r="A153" s="295"/>
      <c r="B153" s="184"/>
      <c r="C153" s="184"/>
      <c r="D153" s="184"/>
      <c r="E153" s="184"/>
      <c r="F153" s="184"/>
      <c r="G153" s="184"/>
      <c r="H153" s="184"/>
    </row>
    <row r="154" spans="1:8" ht="18" customHeight="1">
      <c r="A154" s="295"/>
      <c r="B154" s="184"/>
      <c r="C154" s="184"/>
      <c r="D154" s="184"/>
      <c r="E154" s="184"/>
      <c r="F154" s="184"/>
      <c r="G154" s="184"/>
      <c r="H154" s="184"/>
    </row>
    <row r="155" spans="1:8" ht="18" customHeight="1">
      <c r="A155" s="295"/>
      <c r="B155" s="184"/>
      <c r="C155" s="184"/>
      <c r="D155" s="184"/>
      <c r="E155" s="184"/>
      <c r="F155" s="184"/>
      <c r="G155" s="184"/>
      <c r="H155" s="184"/>
    </row>
    <row r="156" spans="1:8" ht="18" customHeight="1">
      <c r="A156" s="295"/>
      <c r="B156" s="184"/>
      <c r="C156" s="184"/>
      <c r="D156" s="184"/>
      <c r="E156" s="184"/>
      <c r="F156" s="184"/>
      <c r="G156" s="184"/>
      <c r="H156" s="184"/>
    </row>
    <row r="157" spans="1:8" ht="18" customHeight="1">
      <c r="A157" s="295"/>
      <c r="B157" s="184"/>
      <c r="C157" s="184"/>
      <c r="D157" s="184"/>
      <c r="E157" s="184"/>
      <c r="F157" s="184"/>
      <c r="G157" s="184"/>
      <c r="H157" s="184"/>
    </row>
    <row r="158" spans="1:8" ht="18" customHeight="1">
      <c r="A158" s="295"/>
      <c r="B158" s="184"/>
      <c r="C158" s="184"/>
      <c r="D158" s="184"/>
      <c r="E158" s="184"/>
      <c r="F158" s="184"/>
      <c r="G158" s="184"/>
      <c r="H158" s="184"/>
    </row>
    <row r="159" spans="1:8" ht="18" customHeight="1">
      <c r="A159" s="295"/>
      <c r="B159" s="184"/>
      <c r="C159" s="184"/>
      <c r="D159" s="184"/>
      <c r="E159" s="184"/>
      <c r="F159" s="184"/>
      <c r="G159" s="184"/>
      <c r="H159" s="184"/>
    </row>
    <row r="160" spans="1:8" ht="18" customHeight="1">
      <c r="A160" s="295"/>
      <c r="B160" s="184"/>
      <c r="C160" s="184"/>
      <c r="D160" s="184"/>
      <c r="E160" s="184"/>
      <c r="F160" s="184"/>
      <c r="G160" s="184"/>
      <c r="H160" s="184"/>
    </row>
    <row r="161" spans="1:8" ht="18" customHeight="1">
      <c r="A161" s="295"/>
      <c r="B161" s="184"/>
      <c r="C161" s="184"/>
      <c r="D161" s="184"/>
      <c r="E161" s="184"/>
      <c r="F161" s="184"/>
      <c r="G161" s="184"/>
      <c r="H161" s="184"/>
    </row>
    <row r="162" spans="1:8" ht="18" customHeight="1">
      <c r="A162" s="295"/>
      <c r="B162" s="184"/>
      <c r="C162" s="184"/>
      <c r="D162" s="184"/>
      <c r="E162" s="184"/>
      <c r="F162" s="184"/>
      <c r="G162" s="184"/>
      <c r="H162" s="184"/>
    </row>
    <row r="163" spans="1:8" ht="18" customHeight="1">
      <c r="A163" s="295"/>
      <c r="B163" s="184"/>
      <c r="C163" s="184"/>
      <c r="D163" s="184"/>
      <c r="E163" s="184"/>
      <c r="F163" s="184"/>
      <c r="G163" s="184"/>
      <c r="H163" s="184"/>
    </row>
    <row r="164" spans="1:8" ht="18" customHeight="1">
      <c r="A164" s="295"/>
      <c r="B164" s="184"/>
      <c r="C164" s="184"/>
      <c r="D164" s="184"/>
      <c r="E164" s="184"/>
      <c r="F164" s="184"/>
      <c r="G164" s="184"/>
      <c r="H164" s="184"/>
    </row>
    <row r="165" spans="1:8" ht="18" customHeight="1">
      <c r="A165" s="295"/>
      <c r="B165" s="184"/>
      <c r="C165" s="184"/>
      <c r="D165" s="184"/>
      <c r="E165" s="184"/>
      <c r="F165" s="184"/>
      <c r="G165" s="184"/>
      <c r="H165" s="184"/>
    </row>
    <row r="166" spans="1:8" ht="18" customHeight="1">
      <c r="A166" s="295"/>
    </row>
    <row r="167" spans="1:8" ht="18" customHeight="1">
      <c r="A167" s="295"/>
    </row>
    <row r="168" spans="1:8" ht="18" customHeight="1">
      <c r="A168" s="295"/>
    </row>
    <row r="169" spans="1:8" ht="18" customHeight="1">
      <c r="A169" s="295"/>
    </row>
    <row r="170" spans="1:8" ht="18" customHeight="1">
      <c r="A170" s="295"/>
    </row>
    <row r="171" spans="1:8" ht="18" customHeight="1">
      <c r="A171" s="295"/>
    </row>
    <row r="172" spans="1:8" ht="18" customHeight="1">
      <c r="A172" s="295"/>
    </row>
    <row r="173" spans="1:8" ht="18" customHeight="1">
      <c r="A173" s="295"/>
    </row>
    <row r="174" spans="1:8" ht="18" customHeight="1">
      <c r="A174" s="295"/>
    </row>
    <row r="175" spans="1:8" ht="18" customHeight="1">
      <c r="A175" s="295"/>
    </row>
    <row r="176" spans="1:8" ht="18" customHeight="1"/>
    <row r="177" ht="18" customHeight="1"/>
    <row r="178" ht="18" customHeight="1"/>
    <row r="179" ht="18" customHeight="1"/>
    <row r="180" ht="18" customHeight="1"/>
    <row r="181" ht="10.5" customHeight="1"/>
    <row r="182" ht="10.5" customHeight="1"/>
    <row r="183" ht="10.5" customHeight="1"/>
    <row r="184" ht="10.5" customHeight="1"/>
    <row r="185" ht="10.5" customHeight="1"/>
    <row r="186" ht="10.5" customHeight="1"/>
    <row r="187" ht="10.5" customHeight="1"/>
    <row r="188" ht="10.5" customHeight="1"/>
    <row r="189" ht="10.5" customHeight="1"/>
    <row r="190" ht="10.5" customHeight="1"/>
    <row r="191" ht="10.5" customHeight="1"/>
    <row r="192" ht="10.5" customHeight="1"/>
    <row r="193" spans="1:4" ht="10.5" customHeight="1"/>
    <row r="194" spans="1:4" ht="10.5" customHeight="1"/>
    <row r="195" spans="1:4" ht="10.5" customHeight="1"/>
    <row r="196" spans="1:4" ht="10.5" customHeight="1"/>
    <row r="197" spans="1:4" ht="10.5" customHeight="1"/>
    <row r="198" spans="1:4" ht="10.5" customHeight="1"/>
    <row r="199" spans="1:4" ht="10.5" customHeight="1"/>
    <row r="200" spans="1:4" ht="10.5" customHeight="1"/>
    <row r="201" spans="1:4" ht="10.5" customHeight="1"/>
    <row r="202" spans="1:4" ht="10.5" customHeight="1"/>
    <row r="203" spans="1:4" ht="10.5" customHeight="1"/>
    <row r="204" spans="1:4" ht="10.5" customHeight="1"/>
    <row r="205" spans="1:4" ht="10.5" customHeight="1">
      <c r="A205" s="353" t="s">
        <v>911</v>
      </c>
      <c r="B205" s="353" t="s">
        <v>922</v>
      </c>
      <c r="C205" s="353" t="s">
        <v>911</v>
      </c>
      <c r="D205" s="353" t="s">
        <v>922</v>
      </c>
    </row>
    <row r="206" spans="1:4" ht="10.5" customHeight="1">
      <c r="A206" s="357" t="s">
        <v>924</v>
      </c>
      <c r="B206" s="357" t="s">
        <v>923</v>
      </c>
      <c r="C206" s="357" t="s">
        <v>925</v>
      </c>
      <c r="D206" s="357" t="s">
        <v>926</v>
      </c>
    </row>
    <row r="207" spans="1:4" ht="10.5" customHeight="1">
      <c r="A207" s="357"/>
      <c r="B207" s="357"/>
      <c r="C207" s="354"/>
    </row>
    <row r="208" spans="1:4" ht="10.5" customHeight="1">
      <c r="A208" s="357"/>
      <c r="B208" s="357"/>
      <c r="C208" s="354"/>
    </row>
    <row r="209" spans="1:3" ht="10.5" customHeight="1">
      <c r="A209" s="357"/>
      <c r="B209" s="357"/>
      <c r="C209" s="354"/>
    </row>
    <row r="210" spans="1:3" ht="10.5" customHeight="1"/>
    <row r="211" spans="1:3" ht="10.5" customHeight="1"/>
    <row r="212" spans="1:3" ht="10.5" customHeight="1"/>
    <row r="213" spans="1:3" ht="10.5" customHeight="1"/>
    <row r="214" spans="1:3" ht="10.5" customHeight="1"/>
    <row r="215" spans="1:3" ht="10.5" customHeight="1"/>
    <row r="216" spans="1:3" ht="10.5" customHeight="1"/>
    <row r="217" spans="1:3" ht="10.5" customHeight="1"/>
    <row r="218" spans="1:3" ht="10.5" customHeight="1"/>
    <row r="219" spans="1:3" ht="10.5" customHeight="1"/>
    <row r="220" spans="1:3" ht="10.5" customHeight="1"/>
    <row r="221" spans="1:3" ht="10.5" customHeight="1"/>
    <row r="222" spans="1:3" ht="10.5" customHeight="1"/>
    <row r="223" spans="1:3" ht="10.5" customHeight="1"/>
    <row r="224" spans="1:3" ht="10.5" customHeight="1"/>
    <row r="225" ht="10.5" customHeight="1"/>
    <row r="226" ht="10.5" customHeight="1"/>
    <row r="227" ht="10.5" customHeight="1"/>
    <row r="228" ht="10.5" customHeight="1"/>
    <row r="229" ht="10.5" customHeight="1"/>
    <row r="230" ht="10.5" customHeight="1"/>
    <row r="231" ht="10.5" customHeight="1"/>
    <row r="232" ht="10.5" customHeight="1"/>
    <row r="233" ht="10.5" customHeight="1"/>
    <row r="234" ht="10.5" customHeight="1"/>
    <row r="235" ht="10.5" customHeight="1"/>
    <row r="236" ht="10.5" customHeight="1"/>
    <row r="237" ht="10.5" customHeight="1"/>
    <row r="238" ht="10.5" customHeight="1"/>
    <row r="239" ht="10.5" customHeight="1"/>
    <row r="240" ht="10.5" customHeight="1"/>
    <row r="241" ht="10.5" customHeight="1"/>
    <row r="242" ht="10.5" customHeight="1"/>
    <row r="243" ht="10.5" customHeight="1"/>
    <row r="244" ht="10.5" customHeight="1"/>
    <row r="245" ht="10.5" customHeight="1"/>
    <row r="246" ht="10.5" customHeight="1"/>
    <row r="247" ht="10.5" customHeight="1"/>
    <row r="248" ht="10.5" customHeight="1"/>
    <row r="249" ht="10.5" customHeight="1"/>
    <row r="250" ht="10.5" customHeight="1"/>
    <row r="251" ht="10.5" customHeight="1"/>
    <row r="252" ht="10.5" customHeight="1"/>
    <row r="253" ht="10.5" customHeight="1"/>
    <row r="254" ht="10.5" customHeight="1"/>
    <row r="255" ht="10.5" customHeight="1"/>
    <row r="256" ht="10.5" customHeight="1"/>
    <row r="257" ht="10.5" customHeight="1"/>
    <row r="258" ht="10.5" customHeight="1"/>
    <row r="259" ht="10.5" customHeight="1"/>
    <row r="260" ht="10.5" customHeight="1"/>
  </sheetData>
  <conditionalFormatting sqref="B28:G28">
    <cfRule type="expression" dxfId="24" priority="34" stopIfTrue="1">
      <formula>B29=0</formula>
    </cfRule>
    <cfRule type="cellIs" dxfId="23" priority="35" stopIfTrue="1" operator="equal">
      <formula>0</formula>
    </cfRule>
  </conditionalFormatting>
  <conditionalFormatting sqref="B48:I48">
    <cfRule type="cellIs" dxfId="22" priority="36" stopIfTrue="1" operator="greaterThan">
      <formula>B94*0.5</formula>
    </cfRule>
  </conditionalFormatting>
  <conditionalFormatting sqref="B14">
    <cfRule type="cellIs" dxfId="21" priority="37" stopIfTrue="1" operator="equal">
      <formula>"不能满足材料起定量"</formula>
    </cfRule>
  </conditionalFormatting>
  <conditionalFormatting sqref="A16">
    <cfRule type="cellIs" dxfId="20" priority="40" stopIfTrue="1" operator="equal">
      <formula>"产能不够需要多套模具"</formula>
    </cfRule>
  </conditionalFormatting>
  <conditionalFormatting sqref="B96:C96">
    <cfRule type="cellIs" dxfId="19" priority="33" stopIfTrue="1" operator="between">
      <formula>0.10000001</formula>
      <formula>0.15</formula>
    </cfRule>
  </conditionalFormatting>
  <conditionalFormatting sqref="B96:I96">
    <cfRule type="cellIs" dxfId="18" priority="32" stopIfTrue="1" operator="between">
      <formula>0.00001</formula>
      <formula>0.1</formula>
    </cfRule>
  </conditionalFormatting>
  <conditionalFormatting sqref="B96:C96">
    <cfRule type="cellIs" dxfId="17" priority="31" stopIfTrue="1" operator="between">
      <formula>0.1000001</formula>
      <formula>0.15</formula>
    </cfRule>
  </conditionalFormatting>
  <conditionalFormatting sqref="B96:H96">
    <cfRule type="cellIs" dxfId="16" priority="30" stopIfTrue="1" operator="between">
      <formula>0.01</formula>
      <formula>0.1</formula>
    </cfRule>
  </conditionalFormatting>
  <conditionalFormatting sqref="B96:G96">
    <cfRule type="cellIs" dxfId="15" priority="28" stopIfTrue="1" operator="between">
      <formula>0.01</formula>
      <formula>0.1</formula>
    </cfRule>
    <cfRule type="cellIs" dxfId="14" priority="29" stopIfTrue="1" operator="between">
      <formula>0.100000001</formula>
      <formula>0.15</formula>
    </cfRule>
  </conditionalFormatting>
  <conditionalFormatting sqref="C35:I35">
    <cfRule type="cellIs" dxfId="13" priority="27" stopIfTrue="1" operator="greaterThan">
      <formula>C65*0.5</formula>
    </cfRule>
  </conditionalFormatting>
  <conditionalFormatting sqref="B26:I26">
    <cfRule type="cellIs" dxfId="12" priority="26" stopIfTrue="1" operator="greaterThan">
      <formula>$B$24/2</formula>
    </cfRule>
  </conditionalFormatting>
  <conditionalFormatting sqref="I73:I80">
    <cfRule type="cellIs" dxfId="11" priority="25" stopIfTrue="1" operator="lessThanOrEqual">
      <formula>$J$9</formula>
    </cfRule>
  </conditionalFormatting>
  <conditionalFormatting sqref="B22 B21:C21 B23:I23">
    <cfRule type="cellIs" dxfId="10" priority="41" stopIfTrue="1" operator="lessThan">
      <formula>$B$15*1000</formula>
    </cfRule>
  </conditionalFormatting>
  <conditionalFormatting sqref="B15">
    <cfRule type="cellIs" dxfId="9" priority="5" stopIfTrue="1" operator="equal">
      <formula>"不能满足材料起定量"</formula>
    </cfRule>
  </conditionalFormatting>
  <conditionalFormatting sqref="A14">
    <cfRule type="cellIs" dxfId="8" priority="4" stopIfTrue="1" operator="equal">
      <formula>"不能满足材料起定量"</formula>
    </cfRule>
  </conditionalFormatting>
  <conditionalFormatting sqref="A15">
    <cfRule type="cellIs" dxfId="7" priority="3" stopIfTrue="1" operator="equal">
      <formula>"不能满足材料起定量"</formula>
    </cfRule>
  </conditionalFormatting>
  <conditionalFormatting sqref="B29:I29">
    <cfRule type="cellIs" dxfId="6" priority="43" stopIfTrue="1" operator="greaterThan">
      <formula>B44+B57+B82+B86</formula>
    </cfRule>
  </conditionalFormatting>
  <conditionalFormatting sqref="B35">
    <cfRule type="cellIs" dxfId="5" priority="44" stopIfTrue="1" operator="greaterThan">
      <formula>C50+B63+B88+B92</formula>
    </cfRule>
  </conditionalFormatting>
  <conditionalFormatting sqref="S35:AA35">
    <cfRule type="cellIs" dxfId="4" priority="1" stopIfTrue="1" operator="greaterThan">
      <formula>S81*0.5</formula>
    </cfRule>
  </conditionalFormatting>
  <dataValidations disablePrompts="1" count="5">
    <dataValidation type="list" allowBlank="1" showInputMessage="1" showErrorMessage="1" sqref="WVL983049:WVO983049 E4:G4 WLP983049:WLS983049 WBT983049:WBW983049 VRX983049:VSA983049 VIB983049:VIE983049 UYF983049:UYI983049 UOJ983049:UOM983049 UEN983049:UEQ983049 TUR983049:TUU983049 TKV983049:TKY983049 TAZ983049:TBC983049 SRD983049:SRG983049 SHH983049:SHK983049 RXL983049:RXO983049 RNP983049:RNS983049 RDT983049:RDW983049 QTX983049:QUA983049 QKB983049:QKE983049 QAF983049:QAI983049 PQJ983049:PQM983049 PGN983049:PGQ983049 OWR983049:OWU983049 OMV983049:OMY983049 OCZ983049:ODC983049 NTD983049:NTG983049 NJH983049:NJK983049 MZL983049:MZO983049 MPP983049:MPS983049 MFT983049:MFW983049 LVX983049:LWA983049 LMB983049:LME983049 LCF983049:LCI983049 KSJ983049:KSM983049 KIN983049:KIQ983049 JYR983049:JYU983049 JOV983049:JOY983049 JEZ983049:JFC983049 IVD983049:IVG983049 ILH983049:ILK983049 IBL983049:IBO983049 HRP983049:HRS983049 HHT983049:HHW983049 GXX983049:GYA983049 GOB983049:GOE983049 GEF983049:GEI983049 FUJ983049:FUM983049 FKN983049:FKQ983049 FAR983049:FAU983049 EQV983049:EQY983049 EGZ983049:EHC983049 DXD983049:DXG983049 DNH983049:DNK983049 DDL983049:DDO983049 CTP983049:CTS983049 CJT983049:CJW983049 BZX983049:CAA983049 BQB983049:BQE983049 BGF983049:BGI983049 AWJ983049:AWM983049 AMN983049:AMQ983049 ACR983049:ACU983049 SV983049:SY983049 IZ983049:JC983049 D983049:G983049 WVL917513:WVO917513 WLP917513:WLS917513 WBT917513:WBW917513 VRX917513:VSA917513 VIB917513:VIE917513 UYF917513:UYI917513 UOJ917513:UOM917513 UEN917513:UEQ917513 TUR917513:TUU917513 TKV917513:TKY917513 TAZ917513:TBC917513 SRD917513:SRG917513 SHH917513:SHK917513 RXL917513:RXO917513 RNP917513:RNS917513 RDT917513:RDW917513 QTX917513:QUA917513 QKB917513:QKE917513 QAF917513:QAI917513 PQJ917513:PQM917513 PGN917513:PGQ917513 OWR917513:OWU917513 OMV917513:OMY917513 OCZ917513:ODC917513 NTD917513:NTG917513 NJH917513:NJK917513 MZL917513:MZO917513 MPP917513:MPS917513 MFT917513:MFW917513 LVX917513:LWA917513 LMB917513:LME917513 LCF917513:LCI917513 KSJ917513:KSM917513 KIN917513:KIQ917513 JYR917513:JYU917513 JOV917513:JOY917513 JEZ917513:JFC917513 IVD917513:IVG917513 ILH917513:ILK917513 IBL917513:IBO917513 HRP917513:HRS917513 HHT917513:HHW917513 GXX917513:GYA917513 GOB917513:GOE917513 GEF917513:GEI917513 FUJ917513:FUM917513 FKN917513:FKQ917513 FAR917513:FAU917513 EQV917513:EQY917513 EGZ917513:EHC917513 DXD917513:DXG917513 DNH917513:DNK917513 DDL917513:DDO917513 CTP917513:CTS917513 CJT917513:CJW917513 BZX917513:CAA917513 BQB917513:BQE917513 BGF917513:BGI917513 AWJ917513:AWM917513 AMN917513:AMQ917513 ACR917513:ACU917513 SV917513:SY917513 IZ917513:JC917513 D917513:G917513 WVL851977:WVO851977 WLP851977:WLS851977 WBT851977:WBW851977 VRX851977:VSA851977 VIB851977:VIE851977 UYF851977:UYI851977 UOJ851977:UOM851977 UEN851977:UEQ851977 TUR851977:TUU851977 TKV851977:TKY851977 TAZ851977:TBC851977 SRD851977:SRG851977 SHH851977:SHK851977 RXL851977:RXO851977 RNP851977:RNS851977 RDT851977:RDW851977 QTX851977:QUA851977 QKB851977:QKE851977 QAF851977:QAI851977 PQJ851977:PQM851977 PGN851977:PGQ851977 OWR851977:OWU851977 OMV851977:OMY851977 OCZ851977:ODC851977 NTD851977:NTG851977 NJH851977:NJK851977 MZL851977:MZO851977 MPP851977:MPS851977 MFT851977:MFW851977 LVX851977:LWA851977 LMB851977:LME851977 LCF851977:LCI851977 KSJ851977:KSM851977 KIN851977:KIQ851977 JYR851977:JYU851977 JOV851977:JOY851977 JEZ851977:JFC851977 IVD851977:IVG851977 ILH851977:ILK851977 IBL851977:IBO851977 HRP851977:HRS851977 HHT851977:HHW851977 GXX851977:GYA851977 GOB851977:GOE851977 GEF851977:GEI851977 FUJ851977:FUM851977 FKN851977:FKQ851977 FAR851977:FAU851977 EQV851977:EQY851977 EGZ851977:EHC851977 DXD851977:DXG851977 DNH851977:DNK851977 DDL851977:DDO851977 CTP851977:CTS851977 CJT851977:CJW851977 BZX851977:CAA851977 BQB851977:BQE851977 BGF851977:BGI851977 AWJ851977:AWM851977 AMN851977:AMQ851977 ACR851977:ACU851977 SV851977:SY851977 IZ851977:JC851977 D851977:G851977 WVL786441:WVO786441 WLP786441:WLS786441 WBT786441:WBW786441 VRX786441:VSA786441 VIB786441:VIE786441 UYF786441:UYI786441 UOJ786441:UOM786441 UEN786441:UEQ786441 TUR786441:TUU786441 TKV786441:TKY786441 TAZ786441:TBC786441 SRD786441:SRG786441 SHH786441:SHK786441 RXL786441:RXO786441 RNP786441:RNS786441 RDT786441:RDW786441 QTX786441:QUA786441 QKB786441:QKE786441 QAF786441:QAI786441 PQJ786441:PQM786441 PGN786441:PGQ786441 OWR786441:OWU786441 OMV786441:OMY786441 OCZ786441:ODC786441 NTD786441:NTG786441 NJH786441:NJK786441 MZL786441:MZO786441 MPP786441:MPS786441 MFT786441:MFW786441 LVX786441:LWA786441 LMB786441:LME786441 LCF786441:LCI786441 KSJ786441:KSM786441 KIN786441:KIQ786441 JYR786441:JYU786441 JOV786441:JOY786441 JEZ786441:JFC786441 IVD786441:IVG786441 ILH786441:ILK786441 IBL786441:IBO786441 HRP786441:HRS786441 HHT786441:HHW786441 GXX786441:GYA786441 GOB786441:GOE786441 GEF786441:GEI786441 FUJ786441:FUM786441 FKN786441:FKQ786441 FAR786441:FAU786441 EQV786441:EQY786441 EGZ786441:EHC786441 DXD786441:DXG786441 DNH786441:DNK786441 DDL786441:DDO786441 CTP786441:CTS786441 CJT786441:CJW786441 BZX786441:CAA786441 BQB786441:BQE786441 BGF786441:BGI786441 AWJ786441:AWM786441 AMN786441:AMQ786441 ACR786441:ACU786441 SV786441:SY786441 IZ786441:JC786441 D786441:G786441 WVL720905:WVO720905 WLP720905:WLS720905 WBT720905:WBW720905 VRX720905:VSA720905 VIB720905:VIE720905 UYF720905:UYI720905 UOJ720905:UOM720905 UEN720905:UEQ720905 TUR720905:TUU720905 TKV720905:TKY720905 TAZ720905:TBC720905 SRD720905:SRG720905 SHH720905:SHK720905 RXL720905:RXO720905 RNP720905:RNS720905 RDT720905:RDW720905 QTX720905:QUA720905 QKB720905:QKE720905 QAF720905:QAI720905 PQJ720905:PQM720905 PGN720905:PGQ720905 OWR720905:OWU720905 OMV720905:OMY720905 OCZ720905:ODC720905 NTD720905:NTG720905 NJH720905:NJK720905 MZL720905:MZO720905 MPP720905:MPS720905 MFT720905:MFW720905 LVX720905:LWA720905 LMB720905:LME720905 LCF720905:LCI720905 KSJ720905:KSM720905 KIN720905:KIQ720905 JYR720905:JYU720905 JOV720905:JOY720905 JEZ720905:JFC720905 IVD720905:IVG720905 ILH720905:ILK720905 IBL720905:IBO720905 HRP720905:HRS720905 HHT720905:HHW720905 GXX720905:GYA720905 GOB720905:GOE720905 GEF720905:GEI720905 FUJ720905:FUM720905 FKN720905:FKQ720905 FAR720905:FAU720905 EQV720905:EQY720905 EGZ720905:EHC720905 DXD720905:DXG720905 DNH720905:DNK720905 DDL720905:DDO720905 CTP720905:CTS720905 CJT720905:CJW720905 BZX720905:CAA720905 BQB720905:BQE720905 BGF720905:BGI720905 AWJ720905:AWM720905 AMN720905:AMQ720905 ACR720905:ACU720905 SV720905:SY720905 IZ720905:JC720905 D720905:G720905 WVL655369:WVO655369 WLP655369:WLS655369 WBT655369:WBW655369 VRX655369:VSA655369 VIB655369:VIE655369 UYF655369:UYI655369 UOJ655369:UOM655369 UEN655369:UEQ655369 TUR655369:TUU655369 TKV655369:TKY655369 TAZ655369:TBC655369 SRD655369:SRG655369 SHH655369:SHK655369 RXL655369:RXO655369 RNP655369:RNS655369 RDT655369:RDW655369 QTX655369:QUA655369 QKB655369:QKE655369 QAF655369:QAI655369 PQJ655369:PQM655369 PGN655369:PGQ655369 OWR655369:OWU655369 OMV655369:OMY655369 OCZ655369:ODC655369 NTD655369:NTG655369 NJH655369:NJK655369 MZL655369:MZO655369 MPP655369:MPS655369 MFT655369:MFW655369 LVX655369:LWA655369 LMB655369:LME655369 LCF655369:LCI655369 KSJ655369:KSM655369 KIN655369:KIQ655369 JYR655369:JYU655369 JOV655369:JOY655369 JEZ655369:JFC655369 IVD655369:IVG655369 ILH655369:ILK655369 IBL655369:IBO655369 HRP655369:HRS655369 HHT655369:HHW655369 GXX655369:GYA655369 GOB655369:GOE655369 GEF655369:GEI655369 FUJ655369:FUM655369 FKN655369:FKQ655369 FAR655369:FAU655369 EQV655369:EQY655369 EGZ655369:EHC655369 DXD655369:DXG655369 DNH655369:DNK655369 DDL655369:DDO655369 CTP655369:CTS655369 CJT655369:CJW655369 BZX655369:CAA655369 BQB655369:BQE655369 BGF655369:BGI655369 AWJ655369:AWM655369 AMN655369:AMQ655369 ACR655369:ACU655369 SV655369:SY655369 IZ655369:JC655369 D655369:G655369 WVL589833:WVO589833 WLP589833:WLS589833 WBT589833:WBW589833 VRX589833:VSA589833 VIB589833:VIE589833 UYF589833:UYI589833 UOJ589833:UOM589833 UEN589833:UEQ589833 TUR589833:TUU589833 TKV589833:TKY589833 TAZ589833:TBC589833 SRD589833:SRG589833 SHH589833:SHK589833 RXL589833:RXO589833 RNP589833:RNS589833 RDT589833:RDW589833 QTX589833:QUA589833 QKB589833:QKE589833 QAF589833:QAI589833 PQJ589833:PQM589833 PGN589833:PGQ589833 OWR589833:OWU589833 OMV589833:OMY589833 OCZ589833:ODC589833 NTD589833:NTG589833 NJH589833:NJK589833 MZL589833:MZO589833 MPP589833:MPS589833 MFT589833:MFW589833 LVX589833:LWA589833 LMB589833:LME589833 LCF589833:LCI589833 KSJ589833:KSM589833 KIN589833:KIQ589833 JYR589833:JYU589833 JOV589833:JOY589833 JEZ589833:JFC589833 IVD589833:IVG589833 ILH589833:ILK589833 IBL589833:IBO589833 HRP589833:HRS589833 HHT589833:HHW589833 GXX589833:GYA589833 GOB589833:GOE589833 GEF589833:GEI589833 FUJ589833:FUM589833 FKN589833:FKQ589833 FAR589833:FAU589833 EQV589833:EQY589833 EGZ589833:EHC589833 DXD589833:DXG589833 DNH589833:DNK589833 DDL589833:DDO589833 CTP589833:CTS589833 CJT589833:CJW589833 BZX589833:CAA589833 BQB589833:BQE589833 BGF589833:BGI589833 AWJ589833:AWM589833 AMN589833:AMQ589833 ACR589833:ACU589833 SV589833:SY589833 IZ589833:JC589833 D589833:G589833 WVL524297:WVO524297 WLP524297:WLS524297 WBT524297:WBW524297 VRX524297:VSA524297 VIB524297:VIE524297 UYF524297:UYI524297 UOJ524297:UOM524297 UEN524297:UEQ524297 TUR524297:TUU524297 TKV524297:TKY524297 TAZ524297:TBC524297 SRD524297:SRG524297 SHH524297:SHK524297 RXL524297:RXO524297 RNP524297:RNS524297 RDT524297:RDW524297 QTX524297:QUA524297 QKB524297:QKE524297 QAF524297:QAI524297 PQJ524297:PQM524297 PGN524297:PGQ524297 OWR524297:OWU524297 OMV524297:OMY524297 OCZ524297:ODC524297 NTD524297:NTG524297 NJH524297:NJK524297 MZL524297:MZO524297 MPP524297:MPS524297 MFT524297:MFW524297 LVX524297:LWA524297 LMB524297:LME524297 LCF524297:LCI524297 KSJ524297:KSM524297 KIN524297:KIQ524297 JYR524297:JYU524297 JOV524297:JOY524297 JEZ524297:JFC524297 IVD524297:IVG524297 ILH524297:ILK524297 IBL524297:IBO524297 HRP524297:HRS524297 HHT524297:HHW524297 GXX524297:GYA524297 GOB524297:GOE524297 GEF524297:GEI524297 FUJ524297:FUM524297 FKN524297:FKQ524297 FAR524297:FAU524297 EQV524297:EQY524297 EGZ524297:EHC524297 DXD524297:DXG524297 DNH524297:DNK524297 DDL524297:DDO524297 CTP524297:CTS524297 CJT524297:CJW524297 BZX524297:CAA524297 BQB524297:BQE524297 BGF524297:BGI524297 AWJ524297:AWM524297 AMN524297:AMQ524297 ACR524297:ACU524297 SV524297:SY524297 IZ524297:JC524297 D524297:G524297 WVL458761:WVO458761 WLP458761:WLS458761 WBT458761:WBW458761 VRX458761:VSA458761 VIB458761:VIE458761 UYF458761:UYI458761 UOJ458761:UOM458761 UEN458761:UEQ458761 TUR458761:TUU458761 TKV458761:TKY458761 TAZ458761:TBC458761 SRD458761:SRG458761 SHH458761:SHK458761 RXL458761:RXO458761 RNP458761:RNS458761 RDT458761:RDW458761 QTX458761:QUA458761 QKB458761:QKE458761 QAF458761:QAI458761 PQJ458761:PQM458761 PGN458761:PGQ458761 OWR458761:OWU458761 OMV458761:OMY458761 OCZ458761:ODC458761 NTD458761:NTG458761 NJH458761:NJK458761 MZL458761:MZO458761 MPP458761:MPS458761 MFT458761:MFW458761 LVX458761:LWA458761 LMB458761:LME458761 LCF458761:LCI458761 KSJ458761:KSM458761 KIN458761:KIQ458761 JYR458761:JYU458761 JOV458761:JOY458761 JEZ458761:JFC458761 IVD458761:IVG458761 ILH458761:ILK458761 IBL458761:IBO458761 HRP458761:HRS458761 HHT458761:HHW458761 GXX458761:GYA458761 GOB458761:GOE458761 GEF458761:GEI458761 FUJ458761:FUM458761 FKN458761:FKQ458761 FAR458761:FAU458761 EQV458761:EQY458761 EGZ458761:EHC458761 DXD458761:DXG458761 DNH458761:DNK458761 DDL458761:DDO458761 CTP458761:CTS458761 CJT458761:CJW458761 BZX458761:CAA458761 BQB458761:BQE458761 BGF458761:BGI458761 AWJ458761:AWM458761 AMN458761:AMQ458761 ACR458761:ACU458761 SV458761:SY458761 IZ458761:JC458761 D458761:G458761 WVL393225:WVO393225 WLP393225:WLS393225 WBT393225:WBW393225 VRX393225:VSA393225 VIB393225:VIE393225 UYF393225:UYI393225 UOJ393225:UOM393225 UEN393225:UEQ393225 TUR393225:TUU393225 TKV393225:TKY393225 TAZ393225:TBC393225 SRD393225:SRG393225 SHH393225:SHK393225 RXL393225:RXO393225 RNP393225:RNS393225 RDT393225:RDW393225 QTX393225:QUA393225 QKB393225:QKE393225 QAF393225:QAI393225 PQJ393225:PQM393225 PGN393225:PGQ393225 OWR393225:OWU393225 OMV393225:OMY393225 OCZ393225:ODC393225 NTD393225:NTG393225 NJH393225:NJK393225 MZL393225:MZO393225 MPP393225:MPS393225 MFT393225:MFW393225 LVX393225:LWA393225 LMB393225:LME393225 LCF393225:LCI393225 KSJ393225:KSM393225 KIN393225:KIQ393225 JYR393225:JYU393225 JOV393225:JOY393225 JEZ393225:JFC393225 IVD393225:IVG393225 ILH393225:ILK393225 IBL393225:IBO393225 HRP393225:HRS393225 HHT393225:HHW393225 GXX393225:GYA393225 GOB393225:GOE393225 GEF393225:GEI393225 FUJ393225:FUM393225 FKN393225:FKQ393225 FAR393225:FAU393225 EQV393225:EQY393225 EGZ393225:EHC393225 DXD393225:DXG393225 DNH393225:DNK393225 DDL393225:DDO393225 CTP393225:CTS393225 CJT393225:CJW393225 BZX393225:CAA393225 BQB393225:BQE393225 BGF393225:BGI393225 AWJ393225:AWM393225 AMN393225:AMQ393225 ACR393225:ACU393225 SV393225:SY393225 IZ393225:JC393225 D393225:G393225 WVL327689:WVO327689 WLP327689:WLS327689 WBT327689:WBW327689 VRX327689:VSA327689 VIB327689:VIE327689 UYF327689:UYI327689 UOJ327689:UOM327689 UEN327689:UEQ327689 TUR327689:TUU327689 TKV327689:TKY327689 TAZ327689:TBC327689 SRD327689:SRG327689 SHH327689:SHK327689 RXL327689:RXO327689 RNP327689:RNS327689 RDT327689:RDW327689 QTX327689:QUA327689 QKB327689:QKE327689 QAF327689:QAI327689 PQJ327689:PQM327689 PGN327689:PGQ327689 OWR327689:OWU327689 OMV327689:OMY327689 OCZ327689:ODC327689 NTD327689:NTG327689 NJH327689:NJK327689 MZL327689:MZO327689 MPP327689:MPS327689 MFT327689:MFW327689 LVX327689:LWA327689 LMB327689:LME327689 LCF327689:LCI327689 KSJ327689:KSM327689 KIN327689:KIQ327689 JYR327689:JYU327689 JOV327689:JOY327689 JEZ327689:JFC327689 IVD327689:IVG327689 ILH327689:ILK327689 IBL327689:IBO327689 HRP327689:HRS327689 HHT327689:HHW327689 GXX327689:GYA327689 GOB327689:GOE327689 GEF327689:GEI327689 FUJ327689:FUM327689 FKN327689:FKQ327689 FAR327689:FAU327689 EQV327689:EQY327689 EGZ327689:EHC327689 DXD327689:DXG327689 DNH327689:DNK327689 DDL327689:DDO327689 CTP327689:CTS327689 CJT327689:CJW327689 BZX327689:CAA327689 BQB327689:BQE327689 BGF327689:BGI327689 AWJ327689:AWM327689 AMN327689:AMQ327689 ACR327689:ACU327689 SV327689:SY327689 IZ327689:JC327689 D327689:G327689 WVL262153:WVO262153 WLP262153:WLS262153 WBT262153:WBW262153 VRX262153:VSA262153 VIB262153:VIE262153 UYF262153:UYI262153 UOJ262153:UOM262153 UEN262153:UEQ262153 TUR262153:TUU262153 TKV262153:TKY262153 TAZ262153:TBC262153 SRD262153:SRG262153 SHH262153:SHK262153 RXL262153:RXO262153 RNP262153:RNS262153 RDT262153:RDW262153 QTX262153:QUA262153 QKB262153:QKE262153 QAF262153:QAI262153 PQJ262153:PQM262153 PGN262153:PGQ262153 OWR262153:OWU262153 OMV262153:OMY262153 OCZ262153:ODC262153 NTD262153:NTG262153 NJH262153:NJK262153 MZL262153:MZO262153 MPP262153:MPS262153 MFT262153:MFW262153 LVX262153:LWA262153 LMB262153:LME262153 LCF262153:LCI262153 KSJ262153:KSM262153 KIN262153:KIQ262153 JYR262153:JYU262153 JOV262153:JOY262153 JEZ262153:JFC262153 IVD262153:IVG262153 ILH262153:ILK262153 IBL262153:IBO262153 HRP262153:HRS262153 HHT262153:HHW262153 GXX262153:GYA262153 GOB262153:GOE262153 GEF262153:GEI262153 FUJ262153:FUM262153 FKN262153:FKQ262153 FAR262153:FAU262153 EQV262153:EQY262153 EGZ262153:EHC262153 DXD262153:DXG262153 DNH262153:DNK262153 DDL262153:DDO262153 CTP262153:CTS262153 CJT262153:CJW262153 BZX262153:CAA262153 BQB262153:BQE262153 BGF262153:BGI262153 AWJ262153:AWM262153 AMN262153:AMQ262153 ACR262153:ACU262153 SV262153:SY262153 IZ262153:JC262153 D262153:G262153 WVL196617:WVO196617 WLP196617:WLS196617 WBT196617:WBW196617 VRX196617:VSA196617 VIB196617:VIE196617 UYF196617:UYI196617 UOJ196617:UOM196617 UEN196617:UEQ196617 TUR196617:TUU196617 TKV196617:TKY196617 TAZ196617:TBC196617 SRD196617:SRG196617 SHH196617:SHK196617 RXL196617:RXO196617 RNP196617:RNS196617 RDT196617:RDW196617 QTX196617:QUA196617 QKB196617:QKE196617 QAF196617:QAI196617 PQJ196617:PQM196617 PGN196617:PGQ196617 OWR196617:OWU196617 OMV196617:OMY196617 OCZ196617:ODC196617 NTD196617:NTG196617 NJH196617:NJK196617 MZL196617:MZO196617 MPP196617:MPS196617 MFT196617:MFW196617 LVX196617:LWA196617 LMB196617:LME196617 LCF196617:LCI196617 KSJ196617:KSM196617 KIN196617:KIQ196617 JYR196617:JYU196617 JOV196617:JOY196617 JEZ196617:JFC196617 IVD196617:IVG196617 ILH196617:ILK196617 IBL196617:IBO196617 HRP196617:HRS196617 HHT196617:HHW196617 GXX196617:GYA196617 GOB196617:GOE196617 GEF196617:GEI196617 FUJ196617:FUM196617 FKN196617:FKQ196617 FAR196617:FAU196617 EQV196617:EQY196617 EGZ196617:EHC196617 DXD196617:DXG196617 DNH196617:DNK196617 DDL196617:DDO196617 CTP196617:CTS196617 CJT196617:CJW196617 BZX196617:CAA196617 BQB196617:BQE196617 BGF196617:BGI196617 AWJ196617:AWM196617 AMN196617:AMQ196617 ACR196617:ACU196617 SV196617:SY196617 IZ196617:JC196617 D196617:G196617 WVL131081:WVO131081 WLP131081:WLS131081 WBT131081:WBW131081 VRX131081:VSA131081 VIB131081:VIE131081 UYF131081:UYI131081 UOJ131081:UOM131081 UEN131081:UEQ131081 TUR131081:TUU131081 TKV131081:TKY131081 TAZ131081:TBC131081 SRD131081:SRG131081 SHH131081:SHK131081 RXL131081:RXO131081 RNP131081:RNS131081 RDT131081:RDW131081 QTX131081:QUA131081 QKB131081:QKE131081 QAF131081:QAI131081 PQJ131081:PQM131081 PGN131081:PGQ131081 OWR131081:OWU131081 OMV131081:OMY131081 OCZ131081:ODC131081 NTD131081:NTG131081 NJH131081:NJK131081 MZL131081:MZO131081 MPP131081:MPS131081 MFT131081:MFW131081 LVX131081:LWA131081 LMB131081:LME131081 LCF131081:LCI131081 KSJ131081:KSM131081 KIN131081:KIQ131081 JYR131081:JYU131081 JOV131081:JOY131081 JEZ131081:JFC131081 IVD131081:IVG131081 ILH131081:ILK131081 IBL131081:IBO131081 HRP131081:HRS131081 HHT131081:HHW131081 GXX131081:GYA131081 GOB131081:GOE131081 GEF131081:GEI131081 FUJ131081:FUM131081 FKN131081:FKQ131081 FAR131081:FAU131081 EQV131081:EQY131081 EGZ131081:EHC131081 DXD131081:DXG131081 DNH131081:DNK131081 DDL131081:DDO131081 CTP131081:CTS131081 CJT131081:CJW131081 BZX131081:CAA131081 BQB131081:BQE131081 BGF131081:BGI131081 AWJ131081:AWM131081 AMN131081:AMQ131081 ACR131081:ACU131081 SV131081:SY131081 IZ131081:JC131081 D131081:G131081 WVL65545:WVO65545 WLP65545:WLS65545 WBT65545:WBW65545 VRX65545:VSA65545 VIB65545:VIE65545 UYF65545:UYI65545 UOJ65545:UOM65545 UEN65545:UEQ65545 TUR65545:TUU65545 TKV65545:TKY65545 TAZ65545:TBC65545 SRD65545:SRG65545 SHH65545:SHK65545 RXL65545:RXO65545 RNP65545:RNS65545 RDT65545:RDW65545 QTX65545:QUA65545 QKB65545:QKE65545 QAF65545:QAI65545 PQJ65545:PQM65545 PGN65545:PGQ65545 OWR65545:OWU65545 OMV65545:OMY65545 OCZ65545:ODC65545 NTD65545:NTG65545 NJH65545:NJK65545 MZL65545:MZO65545 MPP65545:MPS65545 MFT65545:MFW65545 LVX65545:LWA65545 LMB65545:LME65545 LCF65545:LCI65545 KSJ65545:KSM65545 KIN65545:KIQ65545 JYR65545:JYU65545 JOV65545:JOY65545 JEZ65545:JFC65545 IVD65545:IVG65545 ILH65545:ILK65545 IBL65545:IBO65545 HRP65545:HRS65545 HHT65545:HHW65545 GXX65545:GYA65545 GOB65545:GOE65545 GEF65545:GEI65545 FUJ65545:FUM65545 FKN65545:FKQ65545 FAR65545:FAU65545 EQV65545:EQY65545 EGZ65545:EHC65545 DXD65545:DXG65545 DNH65545:DNK65545 DDL65545:DDO65545 CTP65545:CTS65545 CJT65545:CJW65545 BZX65545:CAA65545 BQB65545:BQE65545 BGF65545:BGI65545 AWJ65545:AWM65545 AMN65545:AMQ65545 ACR65545:ACU65545 SV65545:SY65545 IZ65545:JC65545 D65545:G65545 WVL4:WVO4 WLP4:WLS4 WBT4:WBW4 VRX4:VSA4 VIB4:VIE4 UYF4:UYI4 UOJ4:UOM4 UEN4:UEQ4 TUR4:TUU4 TKV4:TKY4 TAZ4:TBC4 SRD4:SRG4 SHH4:SHK4 RXL4:RXO4 RNP4:RNS4 RDT4:RDW4 QTX4:QUA4 QKB4:QKE4 QAF4:QAI4 PQJ4:PQM4 PGN4:PGQ4 OWR4:OWU4 OMV4:OMY4 OCZ4:ODC4 NTD4:NTG4 NJH4:NJK4 MZL4:MZO4 MPP4:MPS4 MFT4:MFW4 LVX4:LWA4 LMB4:LME4 LCF4:LCI4 KSJ4:KSM4 KIN4:KIQ4 JYR4:JYU4 JOV4:JOY4 JEZ4:JFC4 IVD4:IVG4 ILH4:ILK4 IBL4:IBO4 HRP4:HRS4 HHT4:HHW4 GXX4:GYA4 GOB4:GOE4 GEF4:GEI4 FUJ4:FUM4 FKN4:FKQ4 FAR4:FAU4 EQV4:EQY4 EGZ4:EHC4 DXD4:DXG4 DNH4:DNK4 DDL4:DDO4 CTP4:CTS4 CJT4:CJW4 BZX4:CAA4 BQB4:BQE4 BGF4:BGI4 AWJ4:AWM4 AMN4:AMQ4 ACR4:ACU4 SV4:SY4 IZ4:JC4" xr:uid="{98172335-6981-4EFA-AE01-6DF7224FE67C}">
      <formula1>$A$115:$A$127</formula1>
    </dataValidation>
    <dataValidation type="list" showInputMessage="1" showErrorMessage="1" sqref="JB8:JC8 WVN983053:WVO983053 WLR983053:WLS983053 WBV983053:WBW983053 VRZ983053:VSA983053 VID983053:VIE983053 UYH983053:UYI983053 UOL983053:UOM983053 UEP983053:UEQ983053 TUT983053:TUU983053 TKX983053:TKY983053 TBB983053:TBC983053 SRF983053:SRG983053 SHJ983053:SHK983053 RXN983053:RXO983053 RNR983053:RNS983053 RDV983053:RDW983053 QTZ983053:QUA983053 QKD983053:QKE983053 QAH983053:QAI983053 PQL983053:PQM983053 PGP983053:PGQ983053 OWT983053:OWU983053 OMX983053:OMY983053 ODB983053:ODC983053 NTF983053:NTG983053 NJJ983053:NJK983053 MZN983053:MZO983053 MPR983053:MPS983053 MFV983053:MFW983053 LVZ983053:LWA983053 LMD983053:LME983053 LCH983053:LCI983053 KSL983053:KSM983053 KIP983053:KIQ983053 JYT983053:JYU983053 JOX983053:JOY983053 JFB983053:JFC983053 IVF983053:IVG983053 ILJ983053:ILK983053 IBN983053:IBO983053 HRR983053:HRS983053 HHV983053:HHW983053 GXZ983053:GYA983053 GOD983053:GOE983053 GEH983053:GEI983053 FUL983053:FUM983053 FKP983053:FKQ983053 FAT983053:FAU983053 EQX983053:EQY983053 EHB983053:EHC983053 DXF983053:DXG983053 DNJ983053:DNK983053 DDN983053:DDO983053 CTR983053:CTS983053 CJV983053:CJW983053 BZZ983053:CAA983053 BQD983053:BQE983053 BGH983053:BGI983053 AWL983053:AWM983053 AMP983053:AMQ983053 ACT983053:ACU983053 SX983053:SY983053 JB983053:JC983053 F983053:G983053 WVN917517:WVO917517 WLR917517:WLS917517 WBV917517:WBW917517 VRZ917517:VSA917517 VID917517:VIE917517 UYH917517:UYI917517 UOL917517:UOM917517 UEP917517:UEQ917517 TUT917517:TUU917517 TKX917517:TKY917517 TBB917517:TBC917517 SRF917517:SRG917517 SHJ917517:SHK917517 RXN917517:RXO917517 RNR917517:RNS917517 RDV917517:RDW917517 QTZ917517:QUA917517 QKD917517:QKE917517 QAH917517:QAI917517 PQL917517:PQM917517 PGP917517:PGQ917517 OWT917517:OWU917517 OMX917517:OMY917517 ODB917517:ODC917517 NTF917517:NTG917517 NJJ917517:NJK917517 MZN917517:MZO917517 MPR917517:MPS917517 MFV917517:MFW917517 LVZ917517:LWA917517 LMD917517:LME917517 LCH917517:LCI917517 KSL917517:KSM917517 KIP917517:KIQ917517 JYT917517:JYU917517 JOX917517:JOY917517 JFB917517:JFC917517 IVF917517:IVG917517 ILJ917517:ILK917517 IBN917517:IBO917517 HRR917517:HRS917517 HHV917517:HHW917517 GXZ917517:GYA917517 GOD917517:GOE917517 GEH917517:GEI917517 FUL917517:FUM917517 FKP917517:FKQ917517 FAT917517:FAU917517 EQX917517:EQY917517 EHB917517:EHC917517 DXF917517:DXG917517 DNJ917517:DNK917517 DDN917517:DDO917517 CTR917517:CTS917517 CJV917517:CJW917517 BZZ917517:CAA917517 BQD917517:BQE917517 BGH917517:BGI917517 AWL917517:AWM917517 AMP917517:AMQ917517 ACT917517:ACU917517 SX917517:SY917517 JB917517:JC917517 F917517:G917517 WVN851981:WVO851981 WLR851981:WLS851981 WBV851981:WBW851981 VRZ851981:VSA851981 VID851981:VIE851981 UYH851981:UYI851981 UOL851981:UOM851981 UEP851981:UEQ851981 TUT851981:TUU851981 TKX851981:TKY851981 TBB851981:TBC851981 SRF851981:SRG851981 SHJ851981:SHK851981 RXN851981:RXO851981 RNR851981:RNS851981 RDV851981:RDW851981 QTZ851981:QUA851981 QKD851981:QKE851981 QAH851981:QAI851981 PQL851981:PQM851981 PGP851981:PGQ851981 OWT851981:OWU851981 OMX851981:OMY851981 ODB851981:ODC851981 NTF851981:NTG851981 NJJ851981:NJK851981 MZN851981:MZO851981 MPR851981:MPS851981 MFV851981:MFW851981 LVZ851981:LWA851981 LMD851981:LME851981 LCH851981:LCI851981 KSL851981:KSM851981 KIP851981:KIQ851981 JYT851981:JYU851981 JOX851981:JOY851981 JFB851981:JFC851981 IVF851981:IVG851981 ILJ851981:ILK851981 IBN851981:IBO851981 HRR851981:HRS851981 HHV851981:HHW851981 GXZ851981:GYA851981 GOD851981:GOE851981 GEH851981:GEI851981 FUL851981:FUM851981 FKP851981:FKQ851981 FAT851981:FAU851981 EQX851981:EQY851981 EHB851981:EHC851981 DXF851981:DXG851981 DNJ851981:DNK851981 DDN851981:DDO851981 CTR851981:CTS851981 CJV851981:CJW851981 BZZ851981:CAA851981 BQD851981:BQE851981 BGH851981:BGI851981 AWL851981:AWM851981 AMP851981:AMQ851981 ACT851981:ACU851981 SX851981:SY851981 JB851981:JC851981 F851981:G851981 WVN786445:WVO786445 WLR786445:WLS786445 WBV786445:WBW786445 VRZ786445:VSA786445 VID786445:VIE786445 UYH786445:UYI786445 UOL786445:UOM786445 UEP786445:UEQ786445 TUT786445:TUU786445 TKX786445:TKY786445 TBB786445:TBC786445 SRF786445:SRG786445 SHJ786445:SHK786445 RXN786445:RXO786445 RNR786445:RNS786445 RDV786445:RDW786445 QTZ786445:QUA786445 QKD786445:QKE786445 QAH786445:QAI786445 PQL786445:PQM786445 PGP786445:PGQ786445 OWT786445:OWU786445 OMX786445:OMY786445 ODB786445:ODC786445 NTF786445:NTG786445 NJJ786445:NJK786445 MZN786445:MZO786445 MPR786445:MPS786445 MFV786445:MFW786445 LVZ786445:LWA786445 LMD786445:LME786445 LCH786445:LCI786445 KSL786445:KSM786445 KIP786445:KIQ786445 JYT786445:JYU786445 JOX786445:JOY786445 JFB786445:JFC786445 IVF786445:IVG786445 ILJ786445:ILK786445 IBN786445:IBO786445 HRR786445:HRS786445 HHV786445:HHW786445 GXZ786445:GYA786445 GOD786445:GOE786445 GEH786445:GEI786445 FUL786445:FUM786445 FKP786445:FKQ786445 FAT786445:FAU786445 EQX786445:EQY786445 EHB786445:EHC786445 DXF786445:DXG786445 DNJ786445:DNK786445 DDN786445:DDO786445 CTR786445:CTS786445 CJV786445:CJW786445 BZZ786445:CAA786445 BQD786445:BQE786445 BGH786445:BGI786445 AWL786445:AWM786445 AMP786445:AMQ786445 ACT786445:ACU786445 SX786445:SY786445 JB786445:JC786445 F786445:G786445 WVN720909:WVO720909 WLR720909:WLS720909 WBV720909:WBW720909 VRZ720909:VSA720909 VID720909:VIE720909 UYH720909:UYI720909 UOL720909:UOM720909 UEP720909:UEQ720909 TUT720909:TUU720909 TKX720909:TKY720909 TBB720909:TBC720909 SRF720909:SRG720909 SHJ720909:SHK720909 RXN720909:RXO720909 RNR720909:RNS720909 RDV720909:RDW720909 QTZ720909:QUA720909 QKD720909:QKE720909 QAH720909:QAI720909 PQL720909:PQM720909 PGP720909:PGQ720909 OWT720909:OWU720909 OMX720909:OMY720909 ODB720909:ODC720909 NTF720909:NTG720909 NJJ720909:NJK720909 MZN720909:MZO720909 MPR720909:MPS720909 MFV720909:MFW720909 LVZ720909:LWA720909 LMD720909:LME720909 LCH720909:LCI720909 KSL720909:KSM720909 KIP720909:KIQ720909 JYT720909:JYU720909 JOX720909:JOY720909 JFB720909:JFC720909 IVF720909:IVG720909 ILJ720909:ILK720909 IBN720909:IBO720909 HRR720909:HRS720909 HHV720909:HHW720909 GXZ720909:GYA720909 GOD720909:GOE720909 GEH720909:GEI720909 FUL720909:FUM720909 FKP720909:FKQ720909 FAT720909:FAU720909 EQX720909:EQY720909 EHB720909:EHC720909 DXF720909:DXG720909 DNJ720909:DNK720909 DDN720909:DDO720909 CTR720909:CTS720909 CJV720909:CJW720909 BZZ720909:CAA720909 BQD720909:BQE720909 BGH720909:BGI720909 AWL720909:AWM720909 AMP720909:AMQ720909 ACT720909:ACU720909 SX720909:SY720909 JB720909:JC720909 F720909:G720909 WVN655373:WVO655373 WLR655373:WLS655373 WBV655373:WBW655373 VRZ655373:VSA655373 VID655373:VIE655373 UYH655373:UYI655373 UOL655373:UOM655373 UEP655373:UEQ655373 TUT655373:TUU655373 TKX655373:TKY655373 TBB655373:TBC655373 SRF655373:SRG655373 SHJ655373:SHK655373 RXN655373:RXO655373 RNR655373:RNS655373 RDV655373:RDW655373 QTZ655373:QUA655373 QKD655373:QKE655373 QAH655373:QAI655373 PQL655373:PQM655373 PGP655373:PGQ655373 OWT655373:OWU655373 OMX655373:OMY655373 ODB655373:ODC655373 NTF655373:NTG655373 NJJ655373:NJK655373 MZN655373:MZO655373 MPR655373:MPS655373 MFV655373:MFW655373 LVZ655373:LWA655373 LMD655373:LME655373 LCH655373:LCI655373 KSL655373:KSM655373 KIP655373:KIQ655373 JYT655373:JYU655373 JOX655373:JOY655373 JFB655373:JFC655373 IVF655373:IVG655373 ILJ655373:ILK655373 IBN655373:IBO655373 HRR655373:HRS655373 HHV655373:HHW655373 GXZ655373:GYA655373 GOD655373:GOE655373 GEH655373:GEI655373 FUL655373:FUM655373 FKP655373:FKQ655373 FAT655373:FAU655373 EQX655373:EQY655373 EHB655373:EHC655373 DXF655373:DXG655373 DNJ655373:DNK655373 DDN655373:DDO655373 CTR655373:CTS655373 CJV655373:CJW655373 BZZ655373:CAA655373 BQD655373:BQE655373 BGH655373:BGI655373 AWL655373:AWM655373 AMP655373:AMQ655373 ACT655373:ACU655373 SX655373:SY655373 JB655373:JC655373 F655373:G655373 WVN589837:WVO589837 WLR589837:WLS589837 WBV589837:WBW589837 VRZ589837:VSA589837 VID589837:VIE589837 UYH589837:UYI589837 UOL589837:UOM589837 UEP589837:UEQ589837 TUT589837:TUU589837 TKX589837:TKY589837 TBB589837:TBC589837 SRF589837:SRG589837 SHJ589837:SHK589837 RXN589837:RXO589837 RNR589837:RNS589837 RDV589837:RDW589837 QTZ589837:QUA589837 QKD589837:QKE589837 QAH589837:QAI589837 PQL589837:PQM589837 PGP589837:PGQ589837 OWT589837:OWU589837 OMX589837:OMY589837 ODB589837:ODC589837 NTF589837:NTG589837 NJJ589837:NJK589837 MZN589837:MZO589837 MPR589837:MPS589837 MFV589837:MFW589837 LVZ589837:LWA589837 LMD589837:LME589837 LCH589837:LCI589837 KSL589837:KSM589837 KIP589837:KIQ589837 JYT589837:JYU589837 JOX589837:JOY589837 JFB589837:JFC589837 IVF589837:IVG589837 ILJ589837:ILK589837 IBN589837:IBO589837 HRR589837:HRS589837 HHV589837:HHW589837 GXZ589837:GYA589837 GOD589837:GOE589837 GEH589837:GEI589837 FUL589837:FUM589837 FKP589837:FKQ589837 FAT589837:FAU589837 EQX589837:EQY589837 EHB589837:EHC589837 DXF589837:DXG589837 DNJ589837:DNK589837 DDN589837:DDO589837 CTR589837:CTS589837 CJV589837:CJW589837 BZZ589837:CAA589837 BQD589837:BQE589837 BGH589837:BGI589837 AWL589837:AWM589837 AMP589837:AMQ589837 ACT589837:ACU589837 SX589837:SY589837 JB589837:JC589837 F589837:G589837 WVN524301:WVO524301 WLR524301:WLS524301 WBV524301:WBW524301 VRZ524301:VSA524301 VID524301:VIE524301 UYH524301:UYI524301 UOL524301:UOM524301 UEP524301:UEQ524301 TUT524301:TUU524301 TKX524301:TKY524301 TBB524301:TBC524301 SRF524301:SRG524301 SHJ524301:SHK524301 RXN524301:RXO524301 RNR524301:RNS524301 RDV524301:RDW524301 QTZ524301:QUA524301 QKD524301:QKE524301 QAH524301:QAI524301 PQL524301:PQM524301 PGP524301:PGQ524301 OWT524301:OWU524301 OMX524301:OMY524301 ODB524301:ODC524301 NTF524301:NTG524301 NJJ524301:NJK524301 MZN524301:MZO524301 MPR524301:MPS524301 MFV524301:MFW524301 LVZ524301:LWA524301 LMD524301:LME524301 LCH524301:LCI524301 KSL524301:KSM524301 KIP524301:KIQ524301 JYT524301:JYU524301 JOX524301:JOY524301 JFB524301:JFC524301 IVF524301:IVG524301 ILJ524301:ILK524301 IBN524301:IBO524301 HRR524301:HRS524301 HHV524301:HHW524301 GXZ524301:GYA524301 GOD524301:GOE524301 GEH524301:GEI524301 FUL524301:FUM524301 FKP524301:FKQ524301 FAT524301:FAU524301 EQX524301:EQY524301 EHB524301:EHC524301 DXF524301:DXG524301 DNJ524301:DNK524301 DDN524301:DDO524301 CTR524301:CTS524301 CJV524301:CJW524301 BZZ524301:CAA524301 BQD524301:BQE524301 BGH524301:BGI524301 AWL524301:AWM524301 AMP524301:AMQ524301 ACT524301:ACU524301 SX524301:SY524301 JB524301:JC524301 F524301:G524301 WVN458765:WVO458765 WLR458765:WLS458765 WBV458765:WBW458765 VRZ458765:VSA458765 VID458765:VIE458765 UYH458765:UYI458765 UOL458765:UOM458765 UEP458765:UEQ458765 TUT458765:TUU458765 TKX458765:TKY458765 TBB458765:TBC458765 SRF458765:SRG458765 SHJ458765:SHK458765 RXN458765:RXO458765 RNR458765:RNS458765 RDV458765:RDW458765 QTZ458765:QUA458765 QKD458765:QKE458765 QAH458765:QAI458765 PQL458765:PQM458765 PGP458765:PGQ458765 OWT458765:OWU458765 OMX458765:OMY458765 ODB458765:ODC458765 NTF458765:NTG458765 NJJ458765:NJK458765 MZN458765:MZO458765 MPR458765:MPS458765 MFV458765:MFW458765 LVZ458765:LWA458765 LMD458765:LME458765 LCH458765:LCI458765 KSL458765:KSM458765 KIP458765:KIQ458765 JYT458765:JYU458765 JOX458765:JOY458765 JFB458765:JFC458765 IVF458765:IVG458765 ILJ458765:ILK458765 IBN458765:IBO458765 HRR458765:HRS458765 HHV458765:HHW458765 GXZ458765:GYA458765 GOD458765:GOE458765 GEH458765:GEI458765 FUL458765:FUM458765 FKP458765:FKQ458765 FAT458765:FAU458765 EQX458765:EQY458765 EHB458765:EHC458765 DXF458765:DXG458765 DNJ458765:DNK458765 DDN458765:DDO458765 CTR458765:CTS458765 CJV458765:CJW458765 BZZ458765:CAA458765 BQD458765:BQE458765 BGH458765:BGI458765 AWL458765:AWM458765 AMP458765:AMQ458765 ACT458765:ACU458765 SX458765:SY458765 JB458765:JC458765 F458765:G458765 WVN393229:WVO393229 WLR393229:WLS393229 WBV393229:WBW393229 VRZ393229:VSA393229 VID393229:VIE393229 UYH393229:UYI393229 UOL393229:UOM393229 UEP393229:UEQ393229 TUT393229:TUU393229 TKX393229:TKY393229 TBB393229:TBC393229 SRF393229:SRG393229 SHJ393229:SHK393229 RXN393229:RXO393229 RNR393229:RNS393229 RDV393229:RDW393229 QTZ393229:QUA393229 QKD393229:QKE393229 QAH393229:QAI393229 PQL393229:PQM393229 PGP393229:PGQ393229 OWT393229:OWU393229 OMX393229:OMY393229 ODB393229:ODC393229 NTF393229:NTG393229 NJJ393229:NJK393229 MZN393229:MZO393229 MPR393229:MPS393229 MFV393229:MFW393229 LVZ393229:LWA393229 LMD393229:LME393229 LCH393229:LCI393229 KSL393229:KSM393229 KIP393229:KIQ393229 JYT393229:JYU393229 JOX393229:JOY393229 JFB393229:JFC393229 IVF393229:IVG393229 ILJ393229:ILK393229 IBN393229:IBO393229 HRR393229:HRS393229 HHV393229:HHW393229 GXZ393229:GYA393229 GOD393229:GOE393229 GEH393229:GEI393229 FUL393229:FUM393229 FKP393229:FKQ393229 FAT393229:FAU393229 EQX393229:EQY393229 EHB393229:EHC393229 DXF393229:DXG393229 DNJ393229:DNK393229 DDN393229:DDO393229 CTR393229:CTS393229 CJV393229:CJW393229 BZZ393229:CAA393229 BQD393229:BQE393229 BGH393229:BGI393229 AWL393229:AWM393229 AMP393229:AMQ393229 ACT393229:ACU393229 SX393229:SY393229 JB393229:JC393229 F393229:G393229 WVN327693:WVO327693 WLR327693:WLS327693 WBV327693:WBW327693 VRZ327693:VSA327693 VID327693:VIE327693 UYH327693:UYI327693 UOL327693:UOM327693 UEP327693:UEQ327693 TUT327693:TUU327693 TKX327693:TKY327693 TBB327693:TBC327693 SRF327693:SRG327693 SHJ327693:SHK327693 RXN327693:RXO327693 RNR327693:RNS327693 RDV327693:RDW327693 QTZ327693:QUA327693 QKD327693:QKE327693 QAH327693:QAI327693 PQL327693:PQM327693 PGP327693:PGQ327693 OWT327693:OWU327693 OMX327693:OMY327693 ODB327693:ODC327693 NTF327693:NTG327693 NJJ327693:NJK327693 MZN327693:MZO327693 MPR327693:MPS327693 MFV327693:MFW327693 LVZ327693:LWA327693 LMD327693:LME327693 LCH327693:LCI327693 KSL327693:KSM327693 KIP327693:KIQ327693 JYT327693:JYU327693 JOX327693:JOY327693 JFB327693:JFC327693 IVF327693:IVG327693 ILJ327693:ILK327693 IBN327693:IBO327693 HRR327693:HRS327693 HHV327693:HHW327693 GXZ327693:GYA327693 GOD327693:GOE327693 GEH327693:GEI327693 FUL327693:FUM327693 FKP327693:FKQ327693 FAT327693:FAU327693 EQX327693:EQY327693 EHB327693:EHC327693 DXF327693:DXG327693 DNJ327693:DNK327693 DDN327693:DDO327693 CTR327693:CTS327693 CJV327693:CJW327693 BZZ327693:CAA327693 BQD327693:BQE327693 BGH327693:BGI327693 AWL327693:AWM327693 AMP327693:AMQ327693 ACT327693:ACU327693 SX327693:SY327693 JB327693:JC327693 F327693:G327693 WVN262157:WVO262157 WLR262157:WLS262157 WBV262157:WBW262157 VRZ262157:VSA262157 VID262157:VIE262157 UYH262157:UYI262157 UOL262157:UOM262157 UEP262157:UEQ262157 TUT262157:TUU262157 TKX262157:TKY262157 TBB262157:TBC262157 SRF262157:SRG262157 SHJ262157:SHK262157 RXN262157:RXO262157 RNR262157:RNS262157 RDV262157:RDW262157 QTZ262157:QUA262157 QKD262157:QKE262157 QAH262157:QAI262157 PQL262157:PQM262157 PGP262157:PGQ262157 OWT262157:OWU262157 OMX262157:OMY262157 ODB262157:ODC262157 NTF262157:NTG262157 NJJ262157:NJK262157 MZN262157:MZO262157 MPR262157:MPS262157 MFV262157:MFW262157 LVZ262157:LWA262157 LMD262157:LME262157 LCH262157:LCI262157 KSL262157:KSM262157 KIP262157:KIQ262157 JYT262157:JYU262157 JOX262157:JOY262157 JFB262157:JFC262157 IVF262157:IVG262157 ILJ262157:ILK262157 IBN262157:IBO262157 HRR262157:HRS262157 HHV262157:HHW262157 GXZ262157:GYA262157 GOD262157:GOE262157 GEH262157:GEI262157 FUL262157:FUM262157 FKP262157:FKQ262157 FAT262157:FAU262157 EQX262157:EQY262157 EHB262157:EHC262157 DXF262157:DXG262157 DNJ262157:DNK262157 DDN262157:DDO262157 CTR262157:CTS262157 CJV262157:CJW262157 BZZ262157:CAA262157 BQD262157:BQE262157 BGH262157:BGI262157 AWL262157:AWM262157 AMP262157:AMQ262157 ACT262157:ACU262157 SX262157:SY262157 JB262157:JC262157 F262157:G262157 WVN196621:WVO196621 WLR196621:WLS196621 WBV196621:WBW196621 VRZ196621:VSA196621 VID196621:VIE196621 UYH196621:UYI196621 UOL196621:UOM196621 UEP196621:UEQ196621 TUT196621:TUU196621 TKX196621:TKY196621 TBB196621:TBC196621 SRF196621:SRG196621 SHJ196621:SHK196621 RXN196621:RXO196621 RNR196621:RNS196621 RDV196621:RDW196621 QTZ196621:QUA196621 QKD196621:QKE196621 QAH196621:QAI196621 PQL196621:PQM196621 PGP196621:PGQ196621 OWT196621:OWU196621 OMX196621:OMY196621 ODB196621:ODC196621 NTF196621:NTG196621 NJJ196621:NJK196621 MZN196621:MZO196621 MPR196621:MPS196621 MFV196621:MFW196621 LVZ196621:LWA196621 LMD196621:LME196621 LCH196621:LCI196621 KSL196621:KSM196621 KIP196621:KIQ196621 JYT196621:JYU196621 JOX196621:JOY196621 JFB196621:JFC196621 IVF196621:IVG196621 ILJ196621:ILK196621 IBN196621:IBO196621 HRR196621:HRS196621 HHV196621:HHW196621 GXZ196621:GYA196621 GOD196621:GOE196621 GEH196621:GEI196621 FUL196621:FUM196621 FKP196621:FKQ196621 FAT196621:FAU196621 EQX196621:EQY196621 EHB196621:EHC196621 DXF196621:DXG196621 DNJ196621:DNK196621 DDN196621:DDO196621 CTR196621:CTS196621 CJV196621:CJW196621 BZZ196621:CAA196621 BQD196621:BQE196621 BGH196621:BGI196621 AWL196621:AWM196621 AMP196621:AMQ196621 ACT196621:ACU196621 SX196621:SY196621 JB196621:JC196621 F196621:G196621 WVN131085:WVO131085 WLR131085:WLS131085 WBV131085:WBW131085 VRZ131085:VSA131085 VID131085:VIE131085 UYH131085:UYI131085 UOL131085:UOM131085 UEP131085:UEQ131085 TUT131085:TUU131085 TKX131085:TKY131085 TBB131085:TBC131085 SRF131085:SRG131085 SHJ131085:SHK131085 RXN131085:RXO131085 RNR131085:RNS131085 RDV131085:RDW131085 QTZ131085:QUA131085 QKD131085:QKE131085 QAH131085:QAI131085 PQL131085:PQM131085 PGP131085:PGQ131085 OWT131085:OWU131085 OMX131085:OMY131085 ODB131085:ODC131085 NTF131085:NTG131085 NJJ131085:NJK131085 MZN131085:MZO131085 MPR131085:MPS131085 MFV131085:MFW131085 LVZ131085:LWA131085 LMD131085:LME131085 LCH131085:LCI131085 KSL131085:KSM131085 KIP131085:KIQ131085 JYT131085:JYU131085 JOX131085:JOY131085 JFB131085:JFC131085 IVF131085:IVG131085 ILJ131085:ILK131085 IBN131085:IBO131085 HRR131085:HRS131085 HHV131085:HHW131085 GXZ131085:GYA131085 GOD131085:GOE131085 GEH131085:GEI131085 FUL131085:FUM131085 FKP131085:FKQ131085 FAT131085:FAU131085 EQX131085:EQY131085 EHB131085:EHC131085 DXF131085:DXG131085 DNJ131085:DNK131085 DDN131085:DDO131085 CTR131085:CTS131085 CJV131085:CJW131085 BZZ131085:CAA131085 BQD131085:BQE131085 BGH131085:BGI131085 AWL131085:AWM131085 AMP131085:AMQ131085 ACT131085:ACU131085 SX131085:SY131085 JB131085:JC131085 F131085:G131085 WVN65549:WVO65549 WLR65549:WLS65549 WBV65549:WBW65549 VRZ65549:VSA65549 VID65549:VIE65549 UYH65549:UYI65549 UOL65549:UOM65549 UEP65549:UEQ65549 TUT65549:TUU65549 TKX65549:TKY65549 TBB65549:TBC65549 SRF65549:SRG65549 SHJ65549:SHK65549 RXN65549:RXO65549 RNR65549:RNS65549 RDV65549:RDW65549 QTZ65549:QUA65549 QKD65549:QKE65549 QAH65549:QAI65549 PQL65549:PQM65549 PGP65549:PGQ65549 OWT65549:OWU65549 OMX65549:OMY65549 ODB65549:ODC65549 NTF65549:NTG65549 NJJ65549:NJK65549 MZN65549:MZO65549 MPR65549:MPS65549 MFV65549:MFW65549 LVZ65549:LWA65549 LMD65549:LME65549 LCH65549:LCI65549 KSL65549:KSM65549 KIP65549:KIQ65549 JYT65549:JYU65549 JOX65549:JOY65549 JFB65549:JFC65549 IVF65549:IVG65549 ILJ65549:ILK65549 IBN65549:IBO65549 HRR65549:HRS65549 HHV65549:HHW65549 GXZ65549:GYA65549 GOD65549:GOE65549 GEH65549:GEI65549 FUL65549:FUM65549 FKP65549:FKQ65549 FAT65549:FAU65549 EQX65549:EQY65549 EHB65549:EHC65549 DXF65549:DXG65549 DNJ65549:DNK65549 DDN65549:DDO65549 CTR65549:CTS65549 CJV65549:CJW65549 BZZ65549:CAA65549 BQD65549:BQE65549 BGH65549:BGI65549 AWL65549:AWM65549 AMP65549:AMQ65549 ACT65549:ACU65549 SX65549:SY65549 JB65549:JC65549 F65549:G65549 WVN8:WVO8 WLR8:WLS8 WBV8:WBW8 VRZ8:VSA8 VID8:VIE8 UYH8:UYI8 UOL8:UOM8 UEP8:UEQ8 TUT8:TUU8 TKX8:TKY8 TBB8:TBC8 SRF8:SRG8 SHJ8:SHK8 RXN8:RXO8 RNR8:RNS8 RDV8:RDW8 QTZ8:QUA8 QKD8:QKE8 QAH8:QAI8 PQL8:PQM8 PGP8:PGQ8 OWT8:OWU8 OMX8:OMY8 ODB8:ODC8 NTF8:NTG8 NJJ8:NJK8 MZN8:MZO8 MPR8:MPS8 MFV8:MFW8 LVZ8:LWA8 LMD8:LME8 LCH8:LCI8 KSL8:KSM8 KIP8:KIQ8 JYT8:JYU8 JOX8:JOY8 JFB8:JFC8 IVF8:IVG8 ILJ8:ILK8 IBN8:IBO8 HRR8:HRS8 HHV8:HHW8 GXZ8:GYA8 GOD8:GOE8 GEH8:GEI8 FUL8:FUM8 FKP8:FKQ8 FAT8:FAU8 EQX8:EQY8 EHB8:EHC8 DXF8:DXG8 DNJ8:DNK8 DDN8:DDO8 CTR8:CTS8 CJV8:CJW8 BZZ8:CAA8 BQD8:BQE8 BGH8:BGI8 AWL8:AWM8 AMP8:AMQ8 ACT8:ACU8 SX8:SY8" xr:uid="{D669C38D-09FD-4C77-BF35-DB509C12205D}">
      <formula1>$A$129:$A$141</formula1>
    </dataValidation>
    <dataValidation type="list" allowBlank="1" showInputMessage="1" showErrorMessage="1" sqref="I116 WVQ983152 WLU983152 WBY983152 VSC983152 VIG983152 UYK983152 UOO983152 UES983152 TUW983152 TLA983152 TBE983152 SRI983152 SHM983152 RXQ983152 RNU983152 RDY983152 QUC983152 QKG983152 QAK983152 PQO983152 PGS983152 OWW983152 ONA983152 ODE983152 NTI983152 NJM983152 MZQ983152 MPU983152 MFY983152 LWC983152 LMG983152 LCK983152 KSO983152 KIS983152 JYW983152 JPA983152 JFE983152 IVI983152 ILM983152 IBQ983152 HRU983152 HHY983152 GYC983152 GOG983152 GEK983152 FUO983152 FKS983152 FAW983152 ERA983152 EHE983152 DXI983152 DNM983152 DDQ983152 CTU983152 CJY983152 CAC983152 BQG983152 BGK983152 AWO983152 AMS983152 ACW983152 TA983152 JE983152 I983152 WVQ917616 WLU917616 WBY917616 VSC917616 VIG917616 UYK917616 UOO917616 UES917616 TUW917616 TLA917616 TBE917616 SRI917616 SHM917616 RXQ917616 RNU917616 RDY917616 QUC917616 QKG917616 QAK917616 PQO917616 PGS917616 OWW917616 ONA917616 ODE917616 NTI917616 NJM917616 MZQ917616 MPU917616 MFY917616 LWC917616 LMG917616 LCK917616 KSO917616 KIS917616 JYW917616 JPA917616 JFE917616 IVI917616 ILM917616 IBQ917616 HRU917616 HHY917616 GYC917616 GOG917616 GEK917616 FUO917616 FKS917616 FAW917616 ERA917616 EHE917616 DXI917616 DNM917616 DDQ917616 CTU917616 CJY917616 CAC917616 BQG917616 BGK917616 AWO917616 AMS917616 ACW917616 TA917616 JE917616 I917616 WVQ852080 WLU852080 WBY852080 VSC852080 VIG852080 UYK852080 UOO852080 UES852080 TUW852080 TLA852080 TBE852080 SRI852080 SHM852080 RXQ852080 RNU852080 RDY852080 QUC852080 QKG852080 QAK852080 PQO852080 PGS852080 OWW852080 ONA852080 ODE852080 NTI852080 NJM852080 MZQ852080 MPU852080 MFY852080 LWC852080 LMG852080 LCK852080 KSO852080 KIS852080 JYW852080 JPA852080 JFE852080 IVI852080 ILM852080 IBQ852080 HRU852080 HHY852080 GYC852080 GOG852080 GEK852080 FUO852080 FKS852080 FAW852080 ERA852080 EHE852080 DXI852080 DNM852080 DDQ852080 CTU852080 CJY852080 CAC852080 BQG852080 BGK852080 AWO852080 AMS852080 ACW852080 TA852080 JE852080 I852080 WVQ786544 WLU786544 WBY786544 VSC786544 VIG786544 UYK786544 UOO786544 UES786544 TUW786544 TLA786544 TBE786544 SRI786544 SHM786544 RXQ786544 RNU786544 RDY786544 QUC786544 QKG786544 QAK786544 PQO786544 PGS786544 OWW786544 ONA786544 ODE786544 NTI786544 NJM786544 MZQ786544 MPU786544 MFY786544 LWC786544 LMG786544 LCK786544 KSO786544 KIS786544 JYW786544 JPA786544 JFE786544 IVI786544 ILM786544 IBQ786544 HRU786544 HHY786544 GYC786544 GOG786544 GEK786544 FUO786544 FKS786544 FAW786544 ERA786544 EHE786544 DXI786544 DNM786544 DDQ786544 CTU786544 CJY786544 CAC786544 BQG786544 BGK786544 AWO786544 AMS786544 ACW786544 TA786544 JE786544 I786544 WVQ721008 WLU721008 WBY721008 VSC721008 VIG721008 UYK721008 UOO721008 UES721008 TUW721008 TLA721008 TBE721008 SRI721008 SHM721008 RXQ721008 RNU721008 RDY721008 QUC721008 QKG721008 QAK721008 PQO721008 PGS721008 OWW721008 ONA721008 ODE721008 NTI721008 NJM721008 MZQ721008 MPU721008 MFY721008 LWC721008 LMG721008 LCK721008 KSO721008 KIS721008 JYW721008 JPA721008 JFE721008 IVI721008 ILM721008 IBQ721008 HRU721008 HHY721008 GYC721008 GOG721008 GEK721008 FUO721008 FKS721008 FAW721008 ERA721008 EHE721008 DXI721008 DNM721008 DDQ721008 CTU721008 CJY721008 CAC721008 BQG721008 BGK721008 AWO721008 AMS721008 ACW721008 TA721008 JE721008 I721008 WVQ655472 WLU655472 WBY655472 VSC655472 VIG655472 UYK655472 UOO655472 UES655472 TUW655472 TLA655472 TBE655472 SRI655472 SHM655472 RXQ655472 RNU655472 RDY655472 QUC655472 QKG655472 QAK655472 PQO655472 PGS655472 OWW655472 ONA655472 ODE655472 NTI655472 NJM655472 MZQ655472 MPU655472 MFY655472 LWC655472 LMG655472 LCK655472 KSO655472 KIS655472 JYW655472 JPA655472 JFE655472 IVI655472 ILM655472 IBQ655472 HRU655472 HHY655472 GYC655472 GOG655472 GEK655472 FUO655472 FKS655472 FAW655472 ERA655472 EHE655472 DXI655472 DNM655472 DDQ655472 CTU655472 CJY655472 CAC655472 BQG655472 BGK655472 AWO655472 AMS655472 ACW655472 TA655472 JE655472 I655472 WVQ589936 WLU589936 WBY589936 VSC589936 VIG589936 UYK589936 UOO589936 UES589936 TUW589936 TLA589936 TBE589936 SRI589936 SHM589936 RXQ589936 RNU589936 RDY589936 QUC589936 QKG589936 QAK589936 PQO589936 PGS589936 OWW589936 ONA589936 ODE589936 NTI589936 NJM589936 MZQ589936 MPU589936 MFY589936 LWC589936 LMG589936 LCK589936 KSO589936 KIS589936 JYW589936 JPA589936 JFE589936 IVI589936 ILM589936 IBQ589936 HRU589936 HHY589936 GYC589936 GOG589936 GEK589936 FUO589936 FKS589936 FAW589936 ERA589936 EHE589936 DXI589936 DNM589936 DDQ589936 CTU589936 CJY589936 CAC589936 BQG589936 BGK589936 AWO589936 AMS589936 ACW589936 TA589936 JE589936 I589936 WVQ524400 WLU524400 WBY524400 VSC524400 VIG524400 UYK524400 UOO524400 UES524400 TUW524400 TLA524400 TBE524400 SRI524400 SHM524400 RXQ524400 RNU524400 RDY524400 QUC524400 QKG524400 QAK524400 PQO524400 PGS524400 OWW524400 ONA524400 ODE524400 NTI524400 NJM524400 MZQ524400 MPU524400 MFY524400 LWC524400 LMG524400 LCK524400 KSO524400 KIS524400 JYW524400 JPA524400 JFE524400 IVI524400 ILM524400 IBQ524400 HRU524400 HHY524400 GYC524400 GOG524400 GEK524400 FUO524400 FKS524400 FAW524400 ERA524400 EHE524400 DXI524400 DNM524400 DDQ524400 CTU524400 CJY524400 CAC524400 BQG524400 BGK524400 AWO524400 AMS524400 ACW524400 TA524400 JE524400 I524400 WVQ458864 WLU458864 WBY458864 VSC458864 VIG458864 UYK458864 UOO458864 UES458864 TUW458864 TLA458864 TBE458864 SRI458864 SHM458864 RXQ458864 RNU458864 RDY458864 QUC458864 QKG458864 QAK458864 PQO458864 PGS458864 OWW458864 ONA458864 ODE458864 NTI458864 NJM458864 MZQ458864 MPU458864 MFY458864 LWC458864 LMG458864 LCK458864 KSO458864 KIS458864 JYW458864 JPA458864 JFE458864 IVI458864 ILM458864 IBQ458864 HRU458864 HHY458864 GYC458864 GOG458864 GEK458864 FUO458864 FKS458864 FAW458864 ERA458864 EHE458864 DXI458864 DNM458864 DDQ458864 CTU458864 CJY458864 CAC458864 BQG458864 BGK458864 AWO458864 AMS458864 ACW458864 TA458864 JE458864 I458864 WVQ393328 WLU393328 WBY393328 VSC393328 VIG393328 UYK393328 UOO393328 UES393328 TUW393328 TLA393328 TBE393328 SRI393328 SHM393328 RXQ393328 RNU393328 RDY393328 QUC393328 QKG393328 QAK393328 PQO393328 PGS393328 OWW393328 ONA393328 ODE393328 NTI393328 NJM393328 MZQ393328 MPU393328 MFY393328 LWC393328 LMG393328 LCK393328 KSO393328 KIS393328 JYW393328 JPA393328 JFE393328 IVI393328 ILM393328 IBQ393328 HRU393328 HHY393328 GYC393328 GOG393328 GEK393328 FUO393328 FKS393328 FAW393328 ERA393328 EHE393328 DXI393328 DNM393328 DDQ393328 CTU393328 CJY393328 CAC393328 BQG393328 BGK393328 AWO393328 AMS393328 ACW393328 TA393328 JE393328 I393328 WVQ327792 WLU327792 WBY327792 VSC327792 VIG327792 UYK327792 UOO327792 UES327792 TUW327792 TLA327792 TBE327792 SRI327792 SHM327792 RXQ327792 RNU327792 RDY327792 QUC327792 QKG327792 QAK327792 PQO327792 PGS327792 OWW327792 ONA327792 ODE327792 NTI327792 NJM327792 MZQ327792 MPU327792 MFY327792 LWC327792 LMG327792 LCK327792 KSO327792 KIS327792 JYW327792 JPA327792 JFE327792 IVI327792 ILM327792 IBQ327792 HRU327792 HHY327792 GYC327792 GOG327792 GEK327792 FUO327792 FKS327792 FAW327792 ERA327792 EHE327792 DXI327792 DNM327792 DDQ327792 CTU327792 CJY327792 CAC327792 BQG327792 BGK327792 AWO327792 AMS327792 ACW327792 TA327792 JE327792 I327792 WVQ262256 WLU262256 WBY262256 VSC262256 VIG262256 UYK262256 UOO262256 UES262256 TUW262256 TLA262256 TBE262256 SRI262256 SHM262256 RXQ262256 RNU262256 RDY262256 QUC262256 QKG262256 QAK262256 PQO262256 PGS262256 OWW262256 ONA262256 ODE262256 NTI262256 NJM262256 MZQ262256 MPU262256 MFY262256 LWC262256 LMG262256 LCK262256 KSO262256 KIS262256 JYW262256 JPA262256 JFE262256 IVI262256 ILM262256 IBQ262256 HRU262256 HHY262256 GYC262256 GOG262256 GEK262256 FUO262256 FKS262256 FAW262256 ERA262256 EHE262256 DXI262256 DNM262256 DDQ262256 CTU262256 CJY262256 CAC262256 BQG262256 BGK262256 AWO262256 AMS262256 ACW262256 TA262256 JE262256 I262256 WVQ196720 WLU196720 WBY196720 VSC196720 VIG196720 UYK196720 UOO196720 UES196720 TUW196720 TLA196720 TBE196720 SRI196720 SHM196720 RXQ196720 RNU196720 RDY196720 QUC196720 QKG196720 QAK196720 PQO196720 PGS196720 OWW196720 ONA196720 ODE196720 NTI196720 NJM196720 MZQ196720 MPU196720 MFY196720 LWC196720 LMG196720 LCK196720 KSO196720 KIS196720 JYW196720 JPA196720 JFE196720 IVI196720 ILM196720 IBQ196720 HRU196720 HHY196720 GYC196720 GOG196720 GEK196720 FUO196720 FKS196720 FAW196720 ERA196720 EHE196720 DXI196720 DNM196720 DDQ196720 CTU196720 CJY196720 CAC196720 BQG196720 BGK196720 AWO196720 AMS196720 ACW196720 TA196720 JE196720 I196720 WVQ131184 WLU131184 WBY131184 VSC131184 VIG131184 UYK131184 UOO131184 UES131184 TUW131184 TLA131184 TBE131184 SRI131184 SHM131184 RXQ131184 RNU131184 RDY131184 QUC131184 QKG131184 QAK131184 PQO131184 PGS131184 OWW131184 ONA131184 ODE131184 NTI131184 NJM131184 MZQ131184 MPU131184 MFY131184 LWC131184 LMG131184 LCK131184 KSO131184 KIS131184 JYW131184 JPA131184 JFE131184 IVI131184 ILM131184 IBQ131184 HRU131184 HHY131184 GYC131184 GOG131184 GEK131184 FUO131184 FKS131184 FAW131184 ERA131184 EHE131184 DXI131184 DNM131184 DDQ131184 CTU131184 CJY131184 CAC131184 BQG131184 BGK131184 AWO131184 AMS131184 ACW131184 TA131184 JE131184 I131184 WVQ65648 WLU65648 WBY65648 VSC65648 VIG65648 UYK65648 UOO65648 UES65648 TUW65648 TLA65648 TBE65648 SRI65648 SHM65648 RXQ65648 RNU65648 RDY65648 QUC65648 QKG65648 QAK65648 PQO65648 PGS65648 OWW65648 ONA65648 ODE65648 NTI65648 NJM65648 MZQ65648 MPU65648 MFY65648 LWC65648 LMG65648 LCK65648 KSO65648 KIS65648 JYW65648 JPA65648 JFE65648 IVI65648 ILM65648 IBQ65648 HRU65648 HHY65648 GYC65648 GOG65648 GEK65648 FUO65648 FKS65648 FAW65648 ERA65648 EHE65648 DXI65648 DNM65648 DDQ65648 CTU65648 CJY65648 CAC65648 BQG65648 BGK65648 AWO65648 AMS65648 ACW65648 TA65648 JE65648 I65648 WVQ112 WLU112 WBY112 VSC112 VIG112 UYK112 UOO112 UES112 TUW112 TLA112 TBE112 SRI112 SHM112 RXQ112 RNU112 RDY112 QUC112 QKG112 QAK112 PQO112 PGS112 OWW112 ONA112 ODE112 NTI112 NJM112 MZQ112 MPU112 MFY112 LWC112 LMG112 LCK112 KSO112 KIS112 JYW112 JPA112 JFE112 IVI112 ILM112 IBQ112 HRU112 HHY112 GYC112 GOG112 GEK112 FUO112 FKS112 FAW112 ERA112 EHE112 DXI112 DNM112 DDQ112 CTU112 CJY112 CAC112 BQG112 BGK112 AWO112 AMS112 ACW112 TA112 JE112" xr:uid="{7882CB3C-7463-463F-B88F-F3D4FC8C0518}">
      <formula1>$J$114:$J$118</formula1>
    </dataValidation>
    <dataValidation type="list" allowBlank="1" showInputMessage="1" showErrorMessage="1" sqref="F7:G7" xr:uid="{F2874318-E2F9-4BE7-BBB7-6729EEB017E4}">
      <formula1>mc</formula1>
    </dataValidation>
    <dataValidation type="list" allowBlank="1" showInputMessage="1" showErrorMessage="1" sqref="D50 F8:G8" xr:uid="{E4FCB013-6816-482F-9ECE-D460AF293941}">
      <formula1>rate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52AD8-781D-43B9-B99A-307891EB4542}">
  <dimension ref="A1:I13"/>
  <sheetViews>
    <sheetView workbookViewId="0">
      <selection activeCell="G11" sqref="G11"/>
    </sheetView>
  </sheetViews>
  <sheetFormatPr defaultColWidth="8.85546875" defaultRowHeight="15"/>
  <cols>
    <col min="1" max="1" width="28.42578125" style="28" customWidth="1"/>
    <col min="2" max="2" width="14.85546875" style="28" bestFit="1" customWidth="1"/>
    <col min="3" max="3" width="29.42578125" style="28" customWidth="1"/>
    <col min="4" max="16384" width="8.85546875" style="28"/>
  </cols>
  <sheetData>
    <row r="1" spans="1:9" ht="24">
      <c r="A1" s="100" t="s">
        <v>135</v>
      </c>
      <c r="B1" s="100" t="s">
        <v>136</v>
      </c>
      <c r="C1" s="119" t="s">
        <v>931</v>
      </c>
      <c r="D1" s="119" t="s">
        <v>243</v>
      </c>
      <c r="E1" s="119" t="s">
        <v>196</v>
      </c>
      <c r="F1" s="119" t="s">
        <v>244</v>
      </c>
      <c r="G1" s="118" t="s">
        <v>932</v>
      </c>
      <c r="H1" s="119" t="s">
        <v>933</v>
      </c>
      <c r="I1" s="119"/>
    </row>
    <row r="2" spans="1:9">
      <c r="A2" s="88" t="s">
        <v>31</v>
      </c>
      <c r="B2" s="89"/>
      <c r="C2" s="89"/>
      <c r="D2" s="89"/>
      <c r="E2" s="89"/>
      <c r="F2" s="89"/>
      <c r="G2" s="89"/>
      <c r="H2" s="89"/>
      <c r="I2" s="89"/>
    </row>
    <row r="3" spans="1:9">
      <c r="A3" s="88" t="s">
        <v>32</v>
      </c>
      <c r="B3" s="89"/>
      <c r="C3" s="89"/>
      <c r="D3" s="89"/>
      <c r="E3" s="89"/>
      <c r="F3" s="89"/>
      <c r="G3" s="89"/>
      <c r="H3" s="89"/>
      <c r="I3" s="89"/>
    </row>
    <row r="4" spans="1:9">
      <c r="A4" s="2" t="s">
        <v>4</v>
      </c>
      <c r="B4" s="2"/>
      <c r="C4" s="2"/>
      <c r="D4" s="2"/>
      <c r="E4" s="2"/>
      <c r="F4" s="2"/>
      <c r="G4" s="2"/>
      <c r="H4" s="2"/>
      <c r="I4" s="2"/>
    </row>
    <row r="5" spans="1:9">
      <c r="A5" s="2" t="s">
        <v>3</v>
      </c>
      <c r="B5" s="2" t="s">
        <v>3</v>
      </c>
      <c r="C5" s="2" t="s">
        <v>7</v>
      </c>
      <c r="D5" s="2" t="s">
        <v>7</v>
      </c>
      <c r="E5" s="2" t="s">
        <v>7</v>
      </c>
      <c r="F5" s="2" t="s">
        <v>7</v>
      </c>
      <c r="G5" s="2"/>
      <c r="H5" s="2"/>
      <c r="I5" s="2"/>
    </row>
    <row r="6" spans="1:9">
      <c r="A6" s="2" t="s">
        <v>5</v>
      </c>
      <c r="B6" s="2" t="s">
        <v>15</v>
      </c>
      <c r="C6" s="2" t="s">
        <v>139</v>
      </c>
      <c r="D6" s="2" t="s">
        <v>139</v>
      </c>
      <c r="E6" s="2" t="s">
        <v>139</v>
      </c>
      <c r="F6" s="2" t="s">
        <v>139</v>
      </c>
      <c r="G6" s="2"/>
      <c r="H6" s="2"/>
      <c r="I6" s="2"/>
    </row>
    <row r="7" spans="1:9">
      <c r="A7" s="3" t="s">
        <v>758</v>
      </c>
      <c r="B7" s="2" t="s">
        <v>757</v>
      </c>
      <c r="C7" s="3" t="s">
        <v>856</v>
      </c>
      <c r="D7" s="3" t="s">
        <v>880</v>
      </c>
      <c r="E7" s="3" t="s">
        <v>857</v>
      </c>
      <c r="F7" s="3" t="s">
        <v>858</v>
      </c>
      <c r="G7" s="3"/>
      <c r="H7" s="3"/>
      <c r="I7" s="3"/>
    </row>
    <row r="8" spans="1:9">
      <c r="A8" s="2" t="s">
        <v>6</v>
      </c>
      <c r="B8" s="2"/>
      <c r="C8" s="2"/>
      <c r="D8" s="2"/>
      <c r="E8" s="2"/>
      <c r="F8" s="2"/>
      <c r="G8" s="2"/>
      <c r="H8" s="2"/>
      <c r="I8" s="2"/>
    </row>
    <row r="9" spans="1:9">
      <c r="A9" s="1" t="s">
        <v>927</v>
      </c>
      <c r="B9" s="1"/>
      <c r="C9" s="1"/>
      <c r="D9" s="1"/>
      <c r="E9" s="1"/>
      <c r="F9" s="1"/>
      <c r="G9" s="1"/>
      <c r="H9" s="1"/>
      <c r="I9" s="1"/>
    </row>
    <row r="10" spans="1:9">
      <c r="A10" s="4" t="s">
        <v>928</v>
      </c>
      <c r="B10" s="1"/>
    </row>
    <row r="11" spans="1:9" ht="195">
      <c r="A11" s="1" t="s">
        <v>929</v>
      </c>
      <c r="B11" s="1" t="s">
        <v>930</v>
      </c>
      <c r="C11" s="138" t="s">
        <v>934</v>
      </c>
      <c r="D11" s="138" t="s">
        <v>935</v>
      </c>
      <c r="E11" s="138" t="s">
        <v>936</v>
      </c>
      <c r="F11" s="138" t="s">
        <v>937</v>
      </c>
      <c r="G11" s="138"/>
      <c r="H11" s="138"/>
      <c r="I11" s="138"/>
    </row>
    <row r="12" spans="1:9">
      <c r="A12" s="28" t="s">
        <v>0</v>
      </c>
    </row>
    <row r="13" spans="1:9">
      <c r="A13" s="28" t="s">
        <v>0</v>
      </c>
    </row>
  </sheetData>
  <hyperlinks>
    <hyperlink ref="A7" r:id="rId1" location="EMCSSubProcess//" xr:uid="{6C380825-9AD5-4995-8129-3FA164A674B4}"/>
    <hyperlink ref="C7" r:id="rId2" location="emcsInspectionRatePerHr//" xr:uid="{A7AA3242-E0E4-4B3F-B04F-4EBD142541BD}"/>
    <hyperlink ref="D7" r:id="rId3" location="emcsInspectionPartsPerTime//" xr:uid="{5FE17A2B-9E9E-43C4-9EB8-891C329850D7}"/>
    <hyperlink ref="E7" r:id="rId4" location="emcsInspectionCycleTime//" xr:uid="{3E07DA0D-0DFD-497B-B28E-123F1DB3EC24}"/>
    <hyperlink ref="F7" r:id="rId5" location="emcsInspectionEff//" xr:uid="{9DA854BC-B956-4012-967E-3C67337653AD}"/>
  </hyperlinks>
  <pageMargins left="0.7" right="0.7" top="0.75" bottom="0.75" header="0.3" footer="0.3"/>
  <pageSetup paperSize="9" orientation="portrait"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B09C4-4905-4968-93CA-23490D8457D3}">
  <dimension ref="A1:N363"/>
  <sheetViews>
    <sheetView zoomScaleNormal="100" workbookViewId="0">
      <selection activeCell="L35" sqref="L35"/>
    </sheetView>
  </sheetViews>
  <sheetFormatPr defaultRowHeight="12.75"/>
  <cols>
    <col min="1" max="1" width="30.85546875" style="231" customWidth="1"/>
    <col min="2" max="6" width="15.5703125" style="231" customWidth="1"/>
    <col min="7" max="7" width="15.5703125" style="204" customWidth="1"/>
    <col min="8" max="9" width="10" style="202" customWidth="1"/>
    <col min="10" max="10" width="10" style="203" customWidth="1"/>
    <col min="11" max="256" width="8.85546875" style="204"/>
    <col min="257" max="257" width="27.42578125" style="204" customWidth="1"/>
    <col min="258" max="263" width="15.5703125" style="204" customWidth="1"/>
    <col min="264" max="266" width="10" style="204" customWidth="1"/>
    <col min="267" max="512" width="8.85546875" style="204"/>
    <col min="513" max="513" width="27.42578125" style="204" customWidth="1"/>
    <col min="514" max="519" width="15.5703125" style="204" customWidth="1"/>
    <col min="520" max="522" width="10" style="204" customWidth="1"/>
    <col min="523" max="768" width="8.85546875" style="204"/>
    <col min="769" max="769" width="27.42578125" style="204" customWidth="1"/>
    <col min="770" max="775" width="15.5703125" style="204" customWidth="1"/>
    <col min="776" max="778" width="10" style="204" customWidth="1"/>
    <col min="779" max="1024" width="8.85546875" style="204"/>
    <col min="1025" max="1025" width="27.42578125" style="204" customWidth="1"/>
    <col min="1026" max="1031" width="15.5703125" style="204" customWidth="1"/>
    <col min="1032" max="1034" width="10" style="204" customWidth="1"/>
    <col min="1035" max="1280" width="8.85546875" style="204"/>
    <col min="1281" max="1281" width="27.42578125" style="204" customWidth="1"/>
    <col min="1282" max="1287" width="15.5703125" style="204" customWidth="1"/>
    <col min="1288" max="1290" width="10" style="204" customWidth="1"/>
    <col min="1291" max="1536" width="8.85546875" style="204"/>
    <col min="1537" max="1537" width="27.42578125" style="204" customWidth="1"/>
    <col min="1538" max="1543" width="15.5703125" style="204" customWidth="1"/>
    <col min="1544" max="1546" width="10" style="204" customWidth="1"/>
    <col min="1547" max="1792" width="8.85546875" style="204"/>
    <col min="1793" max="1793" width="27.42578125" style="204" customWidth="1"/>
    <col min="1794" max="1799" width="15.5703125" style="204" customWidth="1"/>
    <col min="1800" max="1802" width="10" style="204" customWidth="1"/>
    <col min="1803" max="2048" width="8.85546875" style="204"/>
    <col min="2049" max="2049" width="27.42578125" style="204" customWidth="1"/>
    <col min="2050" max="2055" width="15.5703125" style="204" customWidth="1"/>
    <col min="2056" max="2058" width="10" style="204" customWidth="1"/>
    <col min="2059" max="2304" width="8.85546875" style="204"/>
    <col min="2305" max="2305" width="27.42578125" style="204" customWidth="1"/>
    <col min="2306" max="2311" width="15.5703125" style="204" customWidth="1"/>
    <col min="2312" max="2314" width="10" style="204" customWidth="1"/>
    <col min="2315" max="2560" width="8.85546875" style="204"/>
    <col min="2561" max="2561" width="27.42578125" style="204" customWidth="1"/>
    <col min="2562" max="2567" width="15.5703125" style="204" customWidth="1"/>
    <col min="2568" max="2570" width="10" style="204" customWidth="1"/>
    <col min="2571" max="2816" width="8.85546875" style="204"/>
    <col min="2817" max="2817" width="27.42578125" style="204" customWidth="1"/>
    <col min="2818" max="2823" width="15.5703125" style="204" customWidth="1"/>
    <col min="2824" max="2826" width="10" style="204" customWidth="1"/>
    <col min="2827" max="3072" width="8.85546875" style="204"/>
    <col min="3073" max="3073" width="27.42578125" style="204" customWidth="1"/>
    <col min="3074" max="3079" width="15.5703125" style="204" customWidth="1"/>
    <col min="3080" max="3082" width="10" style="204" customWidth="1"/>
    <col min="3083" max="3328" width="8.85546875" style="204"/>
    <col min="3329" max="3329" width="27.42578125" style="204" customWidth="1"/>
    <col min="3330" max="3335" width="15.5703125" style="204" customWidth="1"/>
    <col min="3336" max="3338" width="10" style="204" customWidth="1"/>
    <col min="3339" max="3584" width="8.85546875" style="204"/>
    <col min="3585" max="3585" width="27.42578125" style="204" customWidth="1"/>
    <col min="3586" max="3591" width="15.5703125" style="204" customWidth="1"/>
    <col min="3592" max="3594" width="10" style="204" customWidth="1"/>
    <col min="3595" max="3840" width="8.85546875" style="204"/>
    <col min="3841" max="3841" width="27.42578125" style="204" customWidth="1"/>
    <col min="3842" max="3847" width="15.5703125" style="204" customWidth="1"/>
    <col min="3848" max="3850" width="10" style="204" customWidth="1"/>
    <col min="3851" max="4096" width="8.85546875" style="204"/>
    <col min="4097" max="4097" width="27.42578125" style="204" customWidth="1"/>
    <col min="4098" max="4103" width="15.5703125" style="204" customWidth="1"/>
    <col min="4104" max="4106" width="10" style="204" customWidth="1"/>
    <col min="4107" max="4352" width="8.85546875" style="204"/>
    <col min="4353" max="4353" width="27.42578125" style="204" customWidth="1"/>
    <col min="4354" max="4359" width="15.5703125" style="204" customWidth="1"/>
    <col min="4360" max="4362" width="10" style="204" customWidth="1"/>
    <col min="4363" max="4608" width="8.85546875" style="204"/>
    <col min="4609" max="4609" width="27.42578125" style="204" customWidth="1"/>
    <col min="4610" max="4615" width="15.5703125" style="204" customWidth="1"/>
    <col min="4616" max="4618" width="10" style="204" customWidth="1"/>
    <col min="4619" max="4864" width="8.85546875" style="204"/>
    <col min="4865" max="4865" width="27.42578125" style="204" customWidth="1"/>
    <col min="4866" max="4871" width="15.5703125" style="204" customWidth="1"/>
    <col min="4872" max="4874" width="10" style="204" customWidth="1"/>
    <col min="4875" max="5120" width="8.85546875" style="204"/>
    <col min="5121" max="5121" width="27.42578125" style="204" customWidth="1"/>
    <col min="5122" max="5127" width="15.5703125" style="204" customWidth="1"/>
    <col min="5128" max="5130" width="10" style="204" customWidth="1"/>
    <col min="5131" max="5376" width="8.85546875" style="204"/>
    <col min="5377" max="5377" width="27.42578125" style="204" customWidth="1"/>
    <col min="5378" max="5383" width="15.5703125" style="204" customWidth="1"/>
    <col min="5384" max="5386" width="10" style="204" customWidth="1"/>
    <col min="5387" max="5632" width="8.85546875" style="204"/>
    <col min="5633" max="5633" width="27.42578125" style="204" customWidth="1"/>
    <col min="5634" max="5639" width="15.5703125" style="204" customWidth="1"/>
    <col min="5640" max="5642" width="10" style="204" customWidth="1"/>
    <col min="5643" max="5888" width="8.85546875" style="204"/>
    <col min="5889" max="5889" width="27.42578125" style="204" customWidth="1"/>
    <col min="5890" max="5895" width="15.5703125" style="204" customWidth="1"/>
    <col min="5896" max="5898" width="10" style="204" customWidth="1"/>
    <col min="5899" max="6144" width="8.85546875" style="204"/>
    <col min="6145" max="6145" width="27.42578125" style="204" customWidth="1"/>
    <col min="6146" max="6151" width="15.5703125" style="204" customWidth="1"/>
    <col min="6152" max="6154" width="10" style="204" customWidth="1"/>
    <col min="6155" max="6400" width="8.85546875" style="204"/>
    <col min="6401" max="6401" width="27.42578125" style="204" customWidth="1"/>
    <col min="6402" max="6407" width="15.5703125" style="204" customWidth="1"/>
    <col min="6408" max="6410" width="10" style="204" customWidth="1"/>
    <col min="6411" max="6656" width="8.85546875" style="204"/>
    <col min="6657" max="6657" width="27.42578125" style="204" customWidth="1"/>
    <col min="6658" max="6663" width="15.5703125" style="204" customWidth="1"/>
    <col min="6664" max="6666" width="10" style="204" customWidth="1"/>
    <col min="6667" max="6912" width="8.85546875" style="204"/>
    <col min="6913" max="6913" width="27.42578125" style="204" customWidth="1"/>
    <col min="6914" max="6919" width="15.5703125" style="204" customWidth="1"/>
    <col min="6920" max="6922" width="10" style="204" customWidth="1"/>
    <col min="6923" max="7168" width="8.85546875" style="204"/>
    <col min="7169" max="7169" width="27.42578125" style="204" customWidth="1"/>
    <col min="7170" max="7175" width="15.5703125" style="204" customWidth="1"/>
    <col min="7176" max="7178" width="10" style="204" customWidth="1"/>
    <col min="7179" max="7424" width="8.85546875" style="204"/>
    <col min="7425" max="7425" width="27.42578125" style="204" customWidth="1"/>
    <col min="7426" max="7431" width="15.5703125" style="204" customWidth="1"/>
    <col min="7432" max="7434" width="10" style="204" customWidth="1"/>
    <col min="7435" max="7680" width="8.85546875" style="204"/>
    <col min="7681" max="7681" width="27.42578125" style="204" customWidth="1"/>
    <col min="7682" max="7687" width="15.5703125" style="204" customWidth="1"/>
    <col min="7688" max="7690" width="10" style="204" customWidth="1"/>
    <col min="7691" max="7936" width="8.85546875" style="204"/>
    <col min="7937" max="7937" width="27.42578125" style="204" customWidth="1"/>
    <col min="7938" max="7943" width="15.5703125" style="204" customWidth="1"/>
    <col min="7944" max="7946" width="10" style="204" customWidth="1"/>
    <col min="7947" max="8192" width="8.85546875" style="204"/>
    <col min="8193" max="8193" width="27.42578125" style="204" customWidth="1"/>
    <col min="8194" max="8199" width="15.5703125" style="204" customWidth="1"/>
    <col min="8200" max="8202" width="10" style="204" customWidth="1"/>
    <col min="8203" max="8448" width="8.85546875" style="204"/>
    <col min="8449" max="8449" width="27.42578125" style="204" customWidth="1"/>
    <col min="8450" max="8455" width="15.5703125" style="204" customWidth="1"/>
    <col min="8456" max="8458" width="10" style="204" customWidth="1"/>
    <col min="8459" max="8704" width="8.85546875" style="204"/>
    <col min="8705" max="8705" width="27.42578125" style="204" customWidth="1"/>
    <col min="8706" max="8711" width="15.5703125" style="204" customWidth="1"/>
    <col min="8712" max="8714" width="10" style="204" customWidth="1"/>
    <col min="8715" max="8960" width="8.85546875" style="204"/>
    <col min="8961" max="8961" width="27.42578125" style="204" customWidth="1"/>
    <col min="8962" max="8967" width="15.5703125" style="204" customWidth="1"/>
    <col min="8968" max="8970" width="10" style="204" customWidth="1"/>
    <col min="8971" max="9216" width="8.85546875" style="204"/>
    <col min="9217" max="9217" width="27.42578125" style="204" customWidth="1"/>
    <col min="9218" max="9223" width="15.5703125" style="204" customWidth="1"/>
    <col min="9224" max="9226" width="10" style="204" customWidth="1"/>
    <col min="9227" max="9472" width="8.85546875" style="204"/>
    <col min="9473" max="9473" width="27.42578125" style="204" customWidth="1"/>
    <col min="9474" max="9479" width="15.5703125" style="204" customWidth="1"/>
    <col min="9480" max="9482" width="10" style="204" customWidth="1"/>
    <col min="9483" max="9728" width="8.85546875" style="204"/>
    <col min="9729" max="9729" width="27.42578125" style="204" customWidth="1"/>
    <col min="9730" max="9735" width="15.5703125" style="204" customWidth="1"/>
    <col min="9736" max="9738" width="10" style="204" customWidth="1"/>
    <col min="9739" max="9984" width="8.85546875" style="204"/>
    <col min="9985" max="9985" width="27.42578125" style="204" customWidth="1"/>
    <col min="9986" max="9991" width="15.5703125" style="204" customWidth="1"/>
    <col min="9992" max="9994" width="10" style="204" customWidth="1"/>
    <col min="9995" max="10240" width="8.85546875" style="204"/>
    <col min="10241" max="10241" width="27.42578125" style="204" customWidth="1"/>
    <col min="10242" max="10247" width="15.5703125" style="204" customWidth="1"/>
    <col min="10248" max="10250" width="10" style="204" customWidth="1"/>
    <col min="10251" max="10496" width="8.85546875" style="204"/>
    <col min="10497" max="10497" width="27.42578125" style="204" customWidth="1"/>
    <col min="10498" max="10503" width="15.5703125" style="204" customWidth="1"/>
    <col min="10504" max="10506" width="10" style="204" customWidth="1"/>
    <col min="10507" max="10752" width="8.85546875" style="204"/>
    <col min="10753" max="10753" width="27.42578125" style="204" customWidth="1"/>
    <col min="10754" max="10759" width="15.5703125" style="204" customWidth="1"/>
    <col min="10760" max="10762" width="10" style="204" customWidth="1"/>
    <col min="10763" max="11008" width="8.85546875" style="204"/>
    <col min="11009" max="11009" width="27.42578125" style="204" customWidth="1"/>
    <col min="11010" max="11015" width="15.5703125" style="204" customWidth="1"/>
    <col min="11016" max="11018" width="10" style="204" customWidth="1"/>
    <col min="11019" max="11264" width="8.85546875" style="204"/>
    <col min="11265" max="11265" width="27.42578125" style="204" customWidth="1"/>
    <col min="11266" max="11271" width="15.5703125" style="204" customWidth="1"/>
    <col min="11272" max="11274" width="10" style="204" customWidth="1"/>
    <col min="11275" max="11520" width="8.85546875" style="204"/>
    <col min="11521" max="11521" width="27.42578125" style="204" customWidth="1"/>
    <col min="11522" max="11527" width="15.5703125" style="204" customWidth="1"/>
    <col min="11528" max="11530" width="10" style="204" customWidth="1"/>
    <col min="11531" max="11776" width="8.85546875" style="204"/>
    <col min="11777" max="11777" width="27.42578125" style="204" customWidth="1"/>
    <col min="11778" max="11783" width="15.5703125" style="204" customWidth="1"/>
    <col min="11784" max="11786" width="10" style="204" customWidth="1"/>
    <col min="11787" max="12032" width="8.85546875" style="204"/>
    <col min="12033" max="12033" width="27.42578125" style="204" customWidth="1"/>
    <col min="12034" max="12039" width="15.5703125" style="204" customWidth="1"/>
    <col min="12040" max="12042" width="10" style="204" customWidth="1"/>
    <col min="12043" max="12288" width="8.85546875" style="204"/>
    <col min="12289" max="12289" width="27.42578125" style="204" customWidth="1"/>
    <col min="12290" max="12295" width="15.5703125" style="204" customWidth="1"/>
    <col min="12296" max="12298" width="10" style="204" customWidth="1"/>
    <col min="12299" max="12544" width="8.85546875" style="204"/>
    <col min="12545" max="12545" width="27.42578125" style="204" customWidth="1"/>
    <col min="12546" max="12551" width="15.5703125" style="204" customWidth="1"/>
    <col min="12552" max="12554" width="10" style="204" customWidth="1"/>
    <col min="12555" max="12800" width="8.85546875" style="204"/>
    <col min="12801" max="12801" width="27.42578125" style="204" customWidth="1"/>
    <col min="12802" max="12807" width="15.5703125" style="204" customWidth="1"/>
    <col min="12808" max="12810" width="10" style="204" customWidth="1"/>
    <col min="12811" max="13056" width="8.85546875" style="204"/>
    <col min="13057" max="13057" width="27.42578125" style="204" customWidth="1"/>
    <col min="13058" max="13063" width="15.5703125" style="204" customWidth="1"/>
    <col min="13064" max="13066" width="10" style="204" customWidth="1"/>
    <col min="13067" max="13312" width="8.85546875" style="204"/>
    <col min="13313" max="13313" width="27.42578125" style="204" customWidth="1"/>
    <col min="13314" max="13319" width="15.5703125" style="204" customWidth="1"/>
    <col min="13320" max="13322" width="10" style="204" customWidth="1"/>
    <col min="13323" max="13568" width="8.85546875" style="204"/>
    <col min="13569" max="13569" width="27.42578125" style="204" customWidth="1"/>
    <col min="13570" max="13575" width="15.5703125" style="204" customWidth="1"/>
    <col min="13576" max="13578" width="10" style="204" customWidth="1"/>
    <col min="13579" max="13824" width="8.85546875" style="204"/>
    <col min="13825" max="13825" width="27.42578125" style="204" customWidth="1"/>
    <col min="13826" max="13831" width="15.5703125" style="204" customWidth="1"/>
    <col min="13832" max="13834" width="10" style="204" customWidth="1"/>
    <col min="13835" max="14080" width="8.85546875" style="204"/>
    <col min="14081" max="14081" width="27.42578125" style="204" customWidth="1"/>
    <col min="14082" max="14087" width="15.5703125" style="204" customWidth="1"/>
    <col min="14088" max="14090" width="10" style="204" customWidth="1"/>
    <col min="14091" max="14336" width="8.85546875" style="204"/>
    <col min="14337" max="14337" width="27.42578125" style="204" customWidth="1"/>
    <col min="14338" max="14343" width="15.5703125" style="204" customWidth="1"/>
    <col min="14344" max="14346" width="10" style="204" customWidth="1"/>
    <col min="14347" max="14592" width="8.85546875" style="204"/>
    <col min="14593" max="14593" width="27.42578125" style="204" customWidth="1"/>
    <col min="14594" max="14599" width="15.5703125" style="204" customWidth="1"/>
    <col min="14600" max="14602" width="10" style="204" customWidth="1"/>
    <col min="14603" max="14848" width="8.85546875" style="204"/>
    <col min="14849" max="14849" width="27.42578125" style="204" customWidth="1"/>
    <col min="14850" max="14855" width="15.5703125" style="204" customWidth="1"/>
    <col min="14856" max="14858" width="10" style="204" customWidth="1"/>
    <col min="14859" max="15104" width="8.85546875" style="204"/>
    <col min="15105" max="15105" width="27.42578125" style="204" customWidth="1"/>
    <col min="15106" max="15111" width="15.5703125" style="204" customWidth="1"/>
    <col min="15112" max="15114" width="10" style="204" customWidth="1"/>
    <col min="15115" max="15360" width="8.85546875" style="204"/>
    <col min="15361" max="15361" width="27.42578125" style="204" customWidth="1"/>
    <col min="15362" max="15367" width="15.5703125" style="204" customWidth="1"/>
    <col min="15368" max="15370" width="10" style="204" customWidth="1"/>
    <col min="15371" max="15616" width="8.85546875" style="204"/>
    <col min="15617" max="15617" width="27.42578125" style="204" customWidth="1"/>
    <col min="15618" max="15623" width="15.5703125" style="204" customWidth="1"/>
    <col min="15624" max="15626" width="10" style="204" customWidth="1"/>
    <col min="15627" max="15872" width="8.85546875" style="204"/>
    <col min="15873" max="15873" width="27.42578125" style="204" customWidth="1"/>
    <col min="15874" max="15879" width="15.5703125" style="204" customWidth="1"/>
    <col min="15880" max="15882" width="10" style="204" customWidth="1"/>
    <col min="15883" max="16128" width="8.85546875" style="204"/>
    <col min="16129" max="16129" width="27.42578125" style="204" customWidth="1"/>
    <col min="16130" max="16135" width="15.5703125" style="204" customWidth="1"/>
    <col min="16136" max="16138" width="10" style="204" customWidth="1"/>
    <col min="16139" max="16384" width="8.85546875" style="204"/>
  </cols>
  <sheetData>
    <row r="1" spans="1:14" ht="33.6" customHeight="1">
      <c r="A1" s="401" t="s">
        <v>679</v>
      </c>
      <c r="B1" s="296"/>
      <c r="C1" s="296"/>
      <c r="D1" s="201"/>
      <c r="E1" s="296"/>
      <c r="F1" s="296"/>
      <c r="G1" s="296"/>
    </row>
    <row r="2" spans="1:14" ht="15" customHeight="1">
      <c r="A2" s="296" t="s">
        <v>680</v>
      </c>
      <c r="B2" s="296"/>
      <c r="C2" s="296"/>
      <c r="E2" s="296"/>
      <c r="F2" s="296"/>
      <c r="G2" s="296"/>
    </row>
    <row r="3" spans="1:14" ht="15" customHeight="1">
      <c r="A3" s="296"/>
      <c r="B3" s="296"/>
      <c r="C3" s="296"/>
      <c r="D3" s="296"/>
      <c r="E3" s="296"/>
      <c r="F3" s="296"/>
      <c r="G3" s="296"/>
    </row>
    <row r="4" spans="1:14" ht="20.100000000000001" customHeight="1">
      <c r="A4" s="205" t="s">
        <v>582</v>
      </c>
      <c r="B4" s="297" t="s">
        <v>134</v>
      </c>
      <c r="C4" s="297"/>
      <c r="D4" s="206"/>
      <c r="E4" s="298"/>
      <c r="F4" s="207" t="s">
        <v>108</v>
      </c>
      <c r="G4" s="208" t="s">
        <v>173</v>
      </c>
    </row>
    <row r="5" spans="1:14" ht="20.100000000000001" customHeight="1">
      <c r="A5" s="205" t="s">
        <v>583</v>
      </c>
      <c r="B5" s="584" t="s">
        <v>648</v>
      </c>
      <c r="C5" s="297" t="s">
        <v>466</v>
      </c>
      <c r="D5" s="209"/>
      <c r="E5" s="298"/>
      <c r="F5" s="207" t="s">
        <v>110</v>
      </c>
      <c r="G5" s="208" t="s">
        <v>172</v>
      </c>
    </row>
    <row r="6" spans="1:14" ht="20.100000000000001" customHeight="1">
      <c r="A6" s="205" t="s">
        <v>584</v>
      </c>
      <c r="B6" s="684"/>
      <c r="C6" s="377"/>
      <c r="D6" s="211"/>
      <c r="E6" s="298"/>
      <c r="F6" s="212" t="s">
        <v>113</v>
      </c>
      <c r="G6" s="213"/>
    </row>
    <row r="7" spans="1:14" ht="20.100000000000001" customHeight="1">
      <c r="A7" s="214" t="s">
        <v>585</v>
      </c>
      <c r="B7" s="377" t="s">
        <v>529</v>
      </c>
      <c r="C7" s="377"/>
      <c r="D7" s="198"/>
      <c r="E7" s="298"/>
      <c r="F7" s="214"/>
      <c r="G7" s="215"/>
    </row>
    <row r="8" spans="1:14" ht="9.9499999999999993" customHeight="1" thickBot="1">
      <c r="A8" s="214"/>
      <c r="B8" s="216"/>
      <c r="C8" s="214"/>
      <c r="D8" s="214"/>
      <c r="E8" s="214"/>
      <c r="F8" s="214"/>
      <c r="G8" s="215"/>
    </row>
    <row r="9" spans="1:14" s="464" customFormat="1" ht="17.25" customHeight="1" thickTop="1" thickBot="1">
      <c r="A9" s="590" t="s">
        <v>609</v>
      </c>
      <c r="B9" s="591"/>
      <c r="C9" s="591"/>
      <c r="D9" s="591"/>
      <c r="E9" s="591"/>
      <c r="F9" s="591"/>
      <c r="G9" s="592"/>
    </row>
    <row r="10" spans="1:14" ht="20.25" customHeight="1" thickTop="1">
      <c r="A10" s="217" t="s">
        <v>586</v>
      </c>
      <c r="B10" s="663" t="s">
        <v>1713</v>
      </c>
      <c r="C10" s="663" t="s">
        <v>607</v>
      </c>
      <c r="D10" s="664" t="s">
        <v>1111</v>
      </c>
      <c r="E10" s="664" t="s">
        <v>1112</v>
      </c>
      <c r="F10" s="664" t="s">
        <v>1113</v>
      </c>
      <c r="G10" s="664" t="s">
        <v>1114</v>
      </c>
    </row>
    <row r="11" spans="1:14" ht="8.1" customHeight="1">
      <c r="A11" s="665"/>
      <c r="B11" s="666"/>
      <c r="C11" s="218"/>
      <c r="D11" s="218"/>
      <c r="E11" s="218"/>
      <c r="F11" s="218"/>
      <c r="G11" s="218"/>
      <c r="I11" s="224"/>
      <c r="J11" s="240"/>
      <c r="K11" s="215"/>
      <c r="L11" s="215"/>
      <c r="M11" s="215"/>
      <c r="N11" s="215"/>
    </row>
    <row r="12" spans="1:14" ht="15" customHeight="1">
      <c r="A12" s="651" t="s">
        <v>1313</v>
      </c>
      <c r="B12" s="649"/>
      <c r="C12" s="650"/>
      <c r="D12" s="656"/>
      <c r="E12" s="656"/>
      <c r="F12" s="656"/>
      <c r="G12" s="354"/>
      <c r="H12" s="219"/>
      <c r="I12" s="224"/>
      <c r="J12" s="661"/>
      <c r="K12" s="215"/>
      <c r="L12" s="215"/>
      <c r="M12" s="215"/>
      <c r="N12" s="215"/>
    </row>
    <row r="13" spans="1:14" ht="15" customHeight="1">
      <c r="A13" s="648" t="s">
        <v>1314</v>
      </c>
      <c r="B13" s="733" t="s">
        <v>1752</v>
      </c>
      <c r="C13" s="733" t="s">
        <v>1752</v>
      </c>
      <c r="D13" s="733" t="s">
        <v>1752</v>
      </c>
      <c r="E13" s="733" t="s">
        <v>1752</v>
      </c>
      <c r="F13" s="733" t="s">
        <v>1752</v>
      </c>
      <c r="G13" s="733" t="s">
        <v>1752</v>
      </c>
      <c r="I13" s="224"/>
      <c r="J13" s="240"/>
      <c r="K13" s="215"/>
      <c r="L13" s="215"/>
      <c r="M13" s="215"/>
      <c r="N13" s="215"/>
    </row>
    <row r="14" spans="1:14" ht="15" customHeight="1">
      <c r="A14" s="651" t="s">
        <v>0</v>
      </c>
      <c r="B14" s="649"/>
      <c r="C14" s="650"/>
      <c r="D14" s="354"/>
      <c r="E14" s="354"/>
      <c r="F14" s="354"/>
      <c r="G14" s="354"/>
      <c r="I14" s="224"/>
      <c r="J14" s="240"/>
      <c r="K14" s="215"/>
      <c r="L14" s="215"/>
      <c r="M14" s="215"/>
      <c r="N14" s="215"/>
    </row>
    <row r="15" spans="1:14" ht="15" customHeight="1">
      <c r="A15" s="651" t="s">
        <v>1316</v>
      </c>
      <c r="B15" s="649"/>
      <c r="C15" s="650"/>
      <c r="D15" s="656"/>
      <c r="E15" s="656"/>
      <c r="F15" s="656"/>
      <c r="G15" s="653"/>
      <c r="I15" s="224"/>
      <c r="J15" s="240"/>
      <c r="K15" s="215"/>
      <c r="L15" s="215"/>
      <c r="M15" s="215"/>
      <c r="N15" s="215"/>
    </row>
    <row r="16" spans="1:14" ht="15" customHeight="1">
      <c r="A16" s="648" t="s">
        <v>1315</v>
      </c>
      <c r="B16" s="733" t="s">
        <v>1751</v>
      </c>
      <c r="C16" s="733" t="s">
        <v>1751</v>
      </c>
      <c r="D16" s="733" t="s">
        <v>1751</v>
      </c>
      <c r="E16" s="733" t="s">
        <v>1751</v>
      </c>
      <c r="F16" s="733" t="s">
        <v>1751</v>
      </c>
      <c r="G16" s="733" t="s">
        <v>1751</v>
      </c>
      <c r="I16" s="224"/>
      <c r="J16" s="240"/>
      <c r="K16" s="215"/>
      <c r="L16" s="215"/>
      <c r="M16" s="215"/>
      <c r="N16" s="648"/>
    </row>
    <row r="17" spans="1:14" ht="15" customHeight="1">
      <c r="A17" s="657" t="s">
        <v>0</v>
      </c>
      <c r="B17" s="658"/>
      <c r="C17" s="659"/>
      <c r="D17" s="660"/>
      <c r="E17" s="660"/>
      <c r="F17" s="660"/>
      <c r="G17" s="662"/>
      <c r="I17" s="224"/>
      <c r="J17" s="240"/>
      <c r="K17" s="215"/>
      <c r="L17" s="215"/>
      <c r="M17" s="215"/>
      <c r="N17" s="215"/>
    </row>
    <row r="18" spans="1:14" ht="5.0999999999999996" customHeight="1">
      <c r="I18" s="224"/>
      <c r="J18" s="240"/>
      <c r="K18" s="215"/>
      <c r="L18" s="215"/>
      <c r="M18" s="215"/>
      <c r="N18" s="215"/>
    </row>
    <row r="19" spans="1:14" s="466" customFormat="1" ht="15" customHeight="1" thickBot="1">
      <c r="A19" s="593" t="s">
        <v>650</v>
      </c>
      <c r="B19" s="594" t="s">
        <v>1664</v>
      </c>
      <c r="C19" s="594" t="s">
        <v>1669</v>
      </c>
      <c r="D19" s="594" t="s">
        <v>1674</v>
      </c>
      <c r="E19" s="594" t="s">
        <v>1679</v>
      </c>
      <c r="F19" s="594" t="s">
        <v>1684</v>
      </c>
      <c r="G19" s="594" t="s">
        <v>1689</v>
      </c>
      <c r="J19" s="467"/>
    </row>
    <row r="20" spans="1:14" ht="5.0999999999999996" customHeight="1" thickTop="1">
      <c r="A20" s="220"/>
      <c r="B20" s="220"/>
      <c r="C20" s="220"/>
      <c r="D20" s="220"/>
      <c r="E20" s="220"/>
      <c r="F20" s="220"/>
      <c r="G20" s="221"/>
      <c r="I20" s="224"/>
      <c r="J20" s="240"/>
      <c r="K20" s="215"/>
      <c r="L20" s="224"/>
      <c r="M20" s="215"/>
      <c r="N20" s="215"/>
    </row>
    <row r="21" spans="1:14" s="215" customFormat="1" ht="15" customHeight="1">
      <c r="A21" s="529" t="s">
        <v>1929</v>
      </c>
      <c r="B21" s="256"/>
      <c r="C21" s="257"/>
      <c r="D21" s="204"/>
      <c r="E21" s="204"/>
      <c r="F21" s="204"/>
      <c r="G21" s="469"/>
      <c r="H21" s="224"/>
      <c r="I21" s="224"/>
      <c r="J21" s="661"/>
    </row>
    <row r="22" spans="1:14" s="215" customFormat="1" ht="15" customHeight="1">
      <c r="A22" s="553" t="s">
        <v>1317</v>
      </c>
      <c r="B22" s="706" t="s">
        <v>1930</v>
      </c>
      <c r="C22" s="706" t="s">
        <v>1930</v>
      </c>
      <c r="D22" s="706" t="s">
        <v>1930</v>
      </c>
      <c r="E22" s="706" t="s">
        <v>1930</v>
      </c>
      <c r="F22" s="706" t="s">
        <v>1930</v>
      </c>
      <c r="G22" s="706" t="s">
        <v>1930</v>
      </c>
      <c r="H22" s="224"/>
      <c r="I22" s="224"/>
    </row>
    <row r="23" spans="1:14" ht="15" customHeight="1">
      <c r="A23" s="529" t="s">
        <v>0</v>
      </c>
      <c r="B23" s="256"/>
      <c r="C23" s="650"/>
      <c r="D23" s="354"/>
      <c r="E23" s="354"/>
      <c r="F23" s="354"/>
      <c r="G23" s="223"/>
      <c r="I23" s="224"/>
      <c r="J23" s="240"/>
      <c r="K23" s="215"/>
      <c r="L23" s="215"/>
      <c r="M23" s="215"/>
      <c r="N23" s="215"/>
    </row>
    <row r="24" spans="1:14" ht="12" hidden="1" customHeight="1"/>
    <row r="25" spans="1:14" s="471" customFormat="1" ht="15" customHeight="1">
      <c r="A25" s="262" t="s">
        <v>237</v>
      </c>
      <c r="B25" s="470" t="s">
        <v>2045</v>
      </c>
      <c r="C25" s="470"/>
      <c r="D25" s="470"/>
      <c r="E25" s="225"/>
      <c r="F25" s="225"/>
      <c r="G25" s="225"/>
      <c r="J25" s="472"/>
    </row>
    <row r="26" spans="1:14" s="215" customFormat="1" ht="13.5" thickBot="1">
      <c r="A26" s="595" t="s">
        <v>649</v>
      </c>
      <c r="B26" s="707" t="s">
        <v>1665</v>
      </c>
      <c r="C26" s="707" t="s">
        <v>1670</v>
      </c>
      <c r="D26" s="707" t="s">
        <v>1675</v>
      </c>
      <c r="E26" s="707" t="s">
        <v>1680</v>
      </c>
      <c r="F26" s="707" t="s">
        <v>1685</v>
      </c>
      <c r="G26" s="707" t="s">
        <v>1690</v>
      </c>
      <c r="H26" s="224"/>
      <c r="I26" s="224"/>
    </row>
    <row r="27" spans="1:14" s="476" customFormat="1" ht="18.75" customHeight="1" thickTop="1">
      <c r="A27" s="473" t="s">
        <v>587</v>
      </c>
      <c r="B27" s="473" t="s">
        <v>266</v>
      </c>
      <c r="C27" s="474" t="s">
        <v>588</v>
      </c>
      <c r="D27" s="474" t="s">
        <v>243</v>
      </c>
      <c r="E27" s="474" t="s">
        <v>196</v>
      </c>
      <c r="F27" s="474" t="s">
        <v>244</v>
      </c>
      <c r="G27" s="474" t="s">
        <v>229</v>
      </c>
      <c r="H27" s="474" t="s">
        <v>589</v>
      </c>
      <c r="I27" s="475"/>
    </row>
    <row r="28" spans="1:14" ht="15" customHeight="1">
      <c r="A28" s="585" t="s">
        <v>615</v>
      </c>
      <c r="B28" s="585" t="s">
        <v>616</v>
      </c>
      <c r="C28" s="586" t="s">
        <v>621</v>
      </c>
      <c r="D28" s="586" t="s">
        <v>681</v>
      </c>
      <c r="E28" s="586" t="s">
        <v>624</v>
      </c>
      <c r="F28" s="587" t="s">
        <v>625</v>
      </c>
      <c r="G28" s="683" t="s">
        <v>1714</v>
      </c>
      <c r="H28" s="683" t="s">
        <v>1718</v>
      </c>
      <c r="I28" s="727" t="s">
        <v>1722</v>
      </c>
      <c r="J28" s="728" t="s">
        <v>693</v>
      </c>
      <c r="K28" s="727" t="s">
        <v>1795</v>
      </c>
      <c r="L28" s="727"/>
    </row>
    <row r="29" spans="1:14" ht="15" customHeight="1">
      <c r="A29" s="585" t="s">
        <v>617</v>
      </c>
      <c r="B29" s="585" t="s">
        <v>619</v>
      </c>
      <c r="C29" s="586" t="s">
        <v>622</v>
      </c>
      <c r="D29" s="586" t="s">
        <v>684</v>
      </c>
      <c r="E29" s="586" t="s">
        <v>626</v>
      </c>
      <c r="F29" s="587" t="s">
        <v>632</v>
      </c>
      <c r="G29" s="683" t="s">
        <v>1715</v>
      </c>
      <c r="H29" s="683" t="s">
        <v>1719</v>
      </c>
      <c r="I29" s="729" t="s">
        <v>1723</v>
      </c>
      <c r="J29" s="728" t="s">
        <v>694</v>
      </c>
      <c r="K29" s="727" t="s">
        <v>1796</v>
      </c>
      <c r="L29" s="727"/>
    </row>
    <row r="30" spans="1:14" ht="15" customHeight="1">
      <c r="A30" s="585" t="s">
        <v>618</v>
      </c>
      <c r="B30" s="585" t="s">
        <v>620</v>
      </c>
      <c r="C30" s="586" t="s">
        <v>623</v>
      </c>
      <c r="D30" s="586" t="s">
        <v>685</v>
      </c>
      <c r="E30" s="586" t="s">
        <v>627</v>
      </c>
      <c r="F30" s="587" t="s">
        <v>633</v>
      </c>
      <c r="G30" s="683" t="s">
        <v>1716</v>
      </c>
      <c r="H30" s="683" t="s">
        <v>1720</v>
      </c>
      <c r="I30" s="729" t="s">
        <v>1724</v>
      </c>
      <c r="J30" s="728" t="s">
        <v>695</v>
      </c>
      <c r="K30" s="727" t="s">
        <v>1797</v>
      </c>
      <c r="L30" s="727"/>
    </row>
    <row r="31" spans="1:14" ht="15" customHeight="1">
      <c r="A31" s="585" t="s">
        <v>628</v>
      </c>
      <c r="B31" s="585" t="s">
        <v>629</v>
      </c>
      <c r="C31" s="586" t="s">
        <v>630</v>
      </c>
      <c r="D31" s="586" t="s">
        <v>686</v>
      </c>
      <c r="E31" s="586" t="s">
        <v>631</v>
      </c>
      <c r="F31" s="587" t="s">
        <v>634</v>
      </c>
      <c r="G31" s="683" t="s">
        <v>1717</v>
      </c>
      <c r="H31" s="683" t="s">
        <v>1721</v>
      </c>
      <c r="I31" s="729" t="s">
        <v>1725</v>
      </c>
      <c r="J31" s="728" t="s">
        <v>696</v>
      </c>
      <c r="K31" s="727" t="s">
        <v>1798</v>
      </c>
      <c r="L31" s="727"/>
    </row>
    <row r="32" spans="1:14" ht="6" customHeight="1">
      <c r="A32" s="226"/>
      <c r="B32" s="227"/>
      <c r="C32" s="227"/>
      <c r="D32" s="227"/>
      <c r="E32" s="227"/>
      <c r="F32" s="227"/>
      <c r="G32" s="227"/>
      <c r="H32" s="224"/>
      <c r="I32" s="224"/>
    </row>
    <row r="33" spans="1:10" s="228" customFormat="1" ht="15" customHeight="1">
      <c r="A33" s="479" t="s">
        <v>651</v>
      </c>
      <c r="B33" s="726" t="s">
        <v>1318</v>
      </c>
      <c r="C33" s="726" t="s">
        <v>1319</v>
      </c>
      <c r="D33" s="726" t="s">
        <v>1320</v>
      </c>
      <c r="E33" s="726" t="s">
        <v>1321</v>
      </c>
      <c r="F33" s="726" t="s">
        <v>1322</v>
      </c>
      <c r="G33" s="726" t="s">
        <v>1323</v>
      </c>
      <c r="H33" s="224"/>
      <c r="I33" s="229"/>
    </row>
    <row r="34" spans="1:10" s="215" customFormat="1" ht="15" customHeight="1">
      <c r="A34" s="479" t="s">
        <v>652</v>
      </c>
      <c r="B34" s="726" t="s">
        <v>1017</v>
      </c>
      <c r="C34" s="726" t="s">
        <v>1017</v>
      </c>
      <c r="D34" s="726" t="s">
        <v>1017</v>
      </c>
      <c r="E34" s="726" t="s">
        <v>1017</v>
      </c>
      <c r="F34" s="726" t="s">
        <v>1017</v>
      </c>
      <c r="G34" s="726" t="s">
        <v>1017</v>
      </c>
      <c r="H34" s="224"/>
      <c r="I34" s="224"/>
      <c r="J34" s="240"/>
    </row>
    <row r="35" spans="1:10" s="215" customFormat="1" ht="15" customHeight="1">
      <c r="A35" s="232" t="str">
        <f>A28&amp;" Lost %"</f>
        <v>${Assembly.select('includesConfigItem', 'EMCSAssemblyProcess', 0).select('hasAssemblyProcessStation', 'AssemblyProcessStation', 0).label} Lost %</v>
      </c>
      <c r="B35" s="483" t="s">
        <v>635</v>
      </c>
      <c r="C35" s="483" t="s">
        <v>635</v>
      </c>
      <c r="D35" s="483" t="s">
        <v>635</v>
      </c>
      <c r="E35" s="483" t="s">
        <v>635</v>
      </c>
      <c r="F35" s="483" t="s">
        <v>635</v>
      </c>
      <c r="G35" s="483" t="s">
        <v>635</v>
      </c>
      <c r="H35" s="224"/>
      <c r="I35" s="224"/>
      <c r="J35" s="240"/>
    </row>
    <row r="36" spans="1:10" s="215" customFormat="1" ht="15" customHeight="1">
      <c r="A36" s="596" t="str">
        <f>A28&amp;" Cost RMB/K"</f>
        <v>${Assembly.select('includesConfigItem', 'EMCSAssemblyProcess', 0).select('hasAssemblyProcessStation', 'AssemblyProcessStation', 0).label} Cost RMB/K</v>
      </c>
      <c r="B36" s="708" t="s">
        <v>1324</v>
      </c>
      <c r="C36" s="708" t="s">
        <v>1325</v>
      </c>
      <c r="D36" s="708" t="s">
        <v>1326</v>
      </c>
      <c r="E36" s="708" t="s">
        <v>1327</v>
      </c>
      <c r="F36" s="708" t="s">
        <v>1328</v>
      </c>
      <c r="G36" s="708" t="s">
        <v>1329</v>
      </c>
      <c r="H36" s="224"/>
      <c r="I36" s="224"/>
      <c r="J36" s="240"/>
    </row>
    <row r="37" spans="1:10" s="215" customFormat="1" ht="6" customHeight="1">
      <c r="A37" s="226"/>
      <c r="B37" s="227"/>
      <c r="C37" s="227"/>
      <c r="D37" s="227"/>
      <c r="E37" s="227"/>
      <c r="F37" s="227"/>
      <c r="G37" s="227"/>
      <c r="H37" s="224"/>
      <c r="I37" s="224"/>
      <c r="J37" s="240"/>
    </row>
    <row r="38" spans="1:10" s="215" customFormat="1" ht="15" customHeight="1">
      <c r="A38" s="479" t="s">
        <v>651</v>
      </c>
      <c r="B38" s="726" t="s">
        <v>1318</v>
      </c>
      <c r="C38" s="726" t="s">
        <v>1319</v>
      </c>
      <c r="D38" s="726" t="s">
        <v>1320</v>
      </c>
      <c r="E38" s="726" t="s">
        <v>1321</v>
      </c>
      <c r="F38" s="726" t="s">
        <v>1322</v>
      </c>
      <c r="G38" s="726" t="s">
        <v>1323</v>
      </c>
      <c r="H38" s="224"/>
      <c r="I38" s="224"/>
      <c r="J38" s="240"/>
    </row>
    <row r="39" spans="1:10" s="215" customFormat="1" ht="15" customHeight="1">
      <c r="A39" s="480" t="s">
        <v>653</v>
      </c>
      <c r="B39" s="726" t="s">
        <v>1330</v>
      </c>
      <c r="C39" s="726" t="s">
        <v>1330</v>
      </c>
      <c r="D39" s="726" t="s">
        <v>1330</v>
      </c>
      <c r="E39" s="726" t="s">
        <v>1330</v>
      </c>
      <c r="F39" s="726" t="s">
        <v>1330</v>
      </c>
      <c r="G39" s="726" t="s">
        <v>1330</v>
      </c>
      <c r="H39" s="224"/>
      <c r="I39" s="224"/>
      <c r="J39" s="240"/>
    </row>
    <row r="40" spans="1:10" s="215" customFormat="1" ht="15" customHeight="1">
      <c r="A40" s="232" t="str">
        <f>A29&amp;" Lost %"</f>
        <v>${Assembly.select('includesConfigItem', 'EMCSAssemblyProcess', 1).select('hasAssemblyProcessStation', 'AssemblyProcessStation', 0).label} Lost %</v>
      </c>
      <c r="B40" s="483" t="s">
        <v>636</v>
      </c>
      <c r="C40" s="483" t="s">
        <v>636</v>
      </c>
      <c r="D40" s="483" t="s">
        <v>636</v>
      </c>
      <c r="E40" s="483" t="s">
        <v>636</v>
      </c>
      <c r="F40" s="483" t="s">
        <v>636</v>
      </c>
      <c r="G40" s="483" t="s">
        <v>636</v>
      </c>
      <c r="H40" s="224"/>
      <c r="I40" s="224"/>
      <c r="J40" s="240"/>
    </row>
    <row r="41" spans="1:10" s="215" customFormat="1" ht="15" customHeight="1">
      <c r="A41" s="596" t="str">
        <f>A29&amp;" Cost RMB/K"</f>
        <v>${Assembly.select('includesConfigItem', 'EMCSAssemblyProcess', 1).select('hasAssemblyProcessStation', 'AssemblyProcessStation', 0).label} Cost RMB/K</v>
      </c>
      <c r="B41" s="708" t="s">
        <v>1799</v>
      </c>
      <c r="C41" s="708" t="s">
        <v>1800</v>
      </c>
      <c r="D41" s="708" t="s">
        <v>1801</v>
      </c>
      <c r="E41" s="708" t="s">
        <v>1802</v>
      </c>
      <c r="F41" s="708" t="s">
        <v>1803</v>
      </c>
      <c r="G41" s="708" t="s">
        <v>1804</v>
      </c>
      <c r="H41" s="224"/>
      <c r="I41" s="224"/>
      <c r="J41" s="240"/>
    </row>
    <row r="42" spans="1:10" s="215" customFormat="1" ht="6" customHeight="1">
      <c r="A42" s="481"/>
      <c r="B42" s="465"/>
      <c r="C42" s="465"/>
      <c r="D42" s="465"/>
      <c r="E42" s="465"/>
      <c r="F42" s="465"/>
      <c r="H42" s="224"/>
      <c r="I42" s="224"/>
    </row>
    <row r="43" spans="1:10" s="215" customFormat="1" ht="15" customHeight="1">
      <c r="A43" s="479" t="s">
        <v>651</v>
      </c>
      <c r="B43" s="726" t="s">
        <v>1318</v>
      </c>
      <c r="C43" s="726" t="s">
        <v>1319</v>
      </c>
      <c r="D43" s="726" t="s">
        <v>1320</v>
      </c>
      <c r="E43" s="726" t="s">
        <v>1321</v>
      </c>
      <c r="F43" s="726" t="s">
        <v>1322</v>
      </c>
      <c r="G43" s="726" t="s">
        <v>1323</v>
      </c>
      <c r="H43" s="224"/>
      <c r="I43" s="224"/>
      <c r="J43" s="224" t="s">
        <v>590</v>
      </c>
    </row>
    <row r="44" spans="1:10" s="215" customFormat="1" ht="15" customHeight="1">
      <c r="A44" s="480" t="s">
        <v>653</v>
      </c>
      <c r="B44" s="726" t="s">
        <v>1331</v>
      </c>
      <c r="C44" s="726" t="s">
        <v>1331</v>
      </c>
      <c r="D44" s="726" t="s">
        <v>1331</v>
      </c>
      <c r="E44" s="726" t="s">
        <v>1331</v>
      </c>
      <c r="F44" s="726" t="s">
        <v>1331</v>
      </c>
      <c r="G44" s="726" t="s">
        <v>1331</v>
      </c>
      <c r="H44" s="224"/>
      <c r="I44" s="224"/>
      <c r="J44" s="224" t="s">
        <v>591</v>
      </c>
    </row>
    <row r="45" spans="1:10" s="215" customFormat="1" ht="15" customHeight="1">
      <c r="A45" s="232" t="str">
        <f>A30&amp;" Lost %"</f>
        <v>${Assembly.select('includesConfigItem', 'EMCSAssemblyProcess', 2).select('hasAssemblyProcessStation', 'AssemblyProcessStation', 0).label} Lost %</v>
      </c>
      <c r="B45" s="483" t="s">
        <v>637</v>
      </c>
      <c r="C45" s="483" t="s">
        <v>637</v>
      </c>
      <c r="D45" s="483" t="s">
        <v>637</v>
      </c>
      <c r="E45" s="483" t="s">
        <v>637</v>
      </c>
      <c r="F45" s="483" t="s">
        <v>637</v>
      </c>
      <c r="G45" s="483" t="s">
        <v>637</v>
      </c>
      <c r="H45" s="224"/>
      <c r="I45" s="234"/>
      <c r="J45" s="240"/>
    </row>
    <row r="46" spans="1:10" s="215" customFormat="1" ht="15" customHeight="1">
      <c r="A46" s="596" t="str">
        <f>A30&amp;" Cost RMB/K"</f>
        <v>${Assembly.select('includesConfigItem', 'EMCSAssemblyProcess', 2).select('hasAssemblyProcessStation', 'AssemblyProcessStation', 0).label} Cost RMB/K</v>
      </c>
      <c r="B46" s="708" t="s">
        <v>1806</v>
      </c>
      <c r="C46" s="708" t="s">
        <v>1805</v>
      </c>
      <c r="D46" s="708" t="s">
        <v>1807</v>
      </c>
      <c r="E46" s="708" t="s">
        <v>1808</v>
      </c>
      <c r="F46" s="708" t="s">
        <v>1809</v>
      </c>
      <c r="G46" s="708" t="s">
        <v>1810</v>
      </c>
      <c r="H46" s="224"/>
      <c r="I46" s="224"/>
      <c r="J46" s="224"/>
    </row>
    <row r="47" spans="1:10" s="215" customFormat="1" ht="6" customHeight="1">
      <c r="A47" s="481"/>
      <c r="B47" s="465"/>
      <c r="C47" s="465"/>
      <c r="D47" s="465"/>
      <c r="E47" s="465"/>
      <c r="F47" s="465"/>
      <c r="H47" s="224"/>
      <c r="I47" s="224"/>
      <c r="J47" s="240"/>
    </row>
    <row r="48" spans="1:10" s="215" customFormat="1" ht="15" customHeight="1">
      <c r="A48" s="479" t="s">
        <v>651</v>
      </c>
      <c r="B48" s="726" t="s">
        <v>1318</v>
      </c>
      <c r="C48" s="726" t="s">
        <v>1319</v>
      </c>
      <c r="D48" s="726" t="s">
        <v>1320</v>
      </c>
      <c r="E48" s="726" t="s">
        <v>1321</v>
      </c>
      <c r="F48" s="726" t="s">
        <v>1322</v>
      </c>
      <c r="G48" s="726" t="s">
        <v>1323</v>
      </c>
      <c r="H48" s="224"/>
      <c r="I48" s="224"/>
      <c r="J48" s="240"/>
    </row>
    <row r="49" spans="1:10" s="215" customFormat="1" ht="15" customHeight="1">
      <c r="A49" s="479" t="s">
        <v>653</v>
      </c>
      <c r="B49" s="726" t="s">
        <v>1332</v>
      </c>
      <c r="C49" s="726" t="s">
        <v>1332</v>
      </c>
      <c r="D49" s="726" t="s">
        <v>1332</v>
      </c>
      <c r="E49" s="726" t="s">
        <v>1332</v>
      </c>
      <c r="F49" s="726" t="s">
        <v>1332</v>
      </c>
      <c r="G49" s="726" t="s">
        <v>1332</v>
      </c>
      <c r="H49" s="224"/>
      <c r="I49" s="224"/>
      <c r="J49" s="240"/>
    </row>
    <row r="50" spans="1:10" s="215" customFormat="1" ht="15" customHeight="1">
      <c r="A50" s="232" t="str">
        <f>A31&amp;" Lost %"</f>
        <v>${Assembly.select('includesConfigItem', 'EMCSAssemblyProcess', 3).select('hasAssemblyProcessStation', 'AssemblyProcessStation', 0).label} Lost %</v>
      </c>
      <c r="B50" s="483" t="s">
        <v>638</v>
      </c>
      <c r="C50" s="483" t="s">
        <v>638</v>
      </c>
      <c r="D50" s="483" t="s">
        <v>638</v>
      </c>
      <c r="E50" s="483" t="s">
        <v>638</v>
      </c>
      <c r="F50" s="483" t="s">
        <v>638</v>
      </c>
      <c r="G50" s="483" t="s">
        <v>638</v>
      </c>
      <c r="H50" s="224"/>
      <c r="I50" s="224"/>
      <c r="J50" s="240"/>
    </row>
    <row r="51" spans="1:10" s="215" customFormat="1" ht="15" customHeight="1">
      <c r="A51" s="596" t="str">
        <f>A31&amp;" Cost RMB/K"</f>
        <v>${Assembly.select('includesConfigItem', 'EMCSAssemblyProcess', 3).select('hasAssemblyProcessStation', 'AssemblyProcessStation', 0).label} Cost RMB/K</v>
      </c>
      <c r="B51" s="708" t="s">
        <v>1811</v>
      </c>
      <c r="C51" s="708" t="s">
        <v>1812</v>
      </c>
      <c r="D51" s="708" t="s">
        <v>1813</v>
      </c>
      <c r="E51" s="708" t="s">
        <v>1814</v>
      </c>
      <c r="F51" s="708" t="s">
        <v>1815</v>
      </c>
      <c r="G51" s="708" t="s">
        <v>1816</v>
      </c>
      <c r="H51" s="224"/>
      <c r="I51" s="224"/>
      <c r="J51" s="240"/>
    </row>
    <row r="52" spans="1:10" ht="6" customHeight="1">
      <c r="A52" s="235"/>
      <c r="B52" s="236"/>
      <c r="C52" s="237"/>
      <c r="D52" s="237"/>
      <c r="E52" s="238"/>
      <c r="F52" s="239"/>
    </row>
    <row r="53" spans="1:10" s="466" customFormat="1" ht="18" customHeight="1">
      <c r="A53" s="598" t="s">
        <v>592</v>
      </c>
      <c r="B53" s="709" t="s">
        <v>1666</v>
      </c>
      <c r="C53" s="709" t="s">
        <v>1671</v>
      </c>
      <c r="D53" s="709" t="s">
        <v>1676</v>
      </c>
      <c r="E53" s="709" t="s">
        <v>1681</v>
      </c>
      <c r="F53" s="709" t="s">
        <v>1686</v>
      </c>
      <c r="G53" s="709" t="s">
        <v>1691</v>
      </c>
      <c r="J53" s="467"/>
    </row>
    <row r="54" spans="1:10" ht="6" customHeight="1"/>
    <row r="55" spans="1:10" ht="15" customHeight="1">
      <c r="A55" s="473" t="s">
        <v>593</v>
      </c>
      <c r="B55" s="474" t="s">
        <v>588</v>
      </c>
      <c r="C55" s="474" t="s">
        <v>594</v>
      </c>
      <c r="D55" s="474" t="s">
        <v>595</v>
      </c>
      <c r="E55" s="474" t="s">
        <v>596</v>
      </c>
      <c r="F55" s="474" t="s">
        <v>229</v>
      </c>
      <c r="G55" s="474" t="s">
        <v>597</v>
      </c>
      <c r="I55" s="654"/>
      <c r="J55" s="698"/>
    </row>
    <row r="56" spans="1:10" ht="15" customHeight="1">
      <c r="A56" s="230" t="s">
        <v>1791</v>
      </c>
      <c r="B56" s="586" t="s">
        <v>639</v>
      </c>
      <c r="C56" s="586" t="s">
        <v>642</v>
      </c>
      <c r="D56" s="586" t="s">
        <v>646</v>
      </c>
      <c r="E56" s="588" t="s">
        <v>687</v>
      </c>
      <c r="F56" s="477" t="s">
        <v>1267</v>
      </c>
      <c r="G56" s="478" t="s">
        <v>1270</v>
      </c>
      <c r="H56" s="710" t="s">
        <v>1754</v>
      </c>
      <c r="I56" s="701"/>
      <c r="J56" s="702" t="s">
        <v>697</v>
      </c>
    </row>
    <row r="57" spans="1:10" ht="15" customHeight="1">
      <c r="A57" s="230" t="s">
        <v>1817</v>
      </c>
      <c r="B57" s="586" t="s">
        <v>640</v>
      </c>
      <c r="C57" s="586" t="s">
        <v>643</v>
      </c>
      <c r="D57" s="586" t="s">
        <v>645</v>
      </c>
      <c r="E57" s="588" t="s">
        <v>688</v>
      </c>
      <c r="F57" s="477" t="s">
        <v>1268</v>
      </c>
      <c r="G57" s="478" t="s">
        <v>1271</v>
      </c>
      <c r="H57" s="710" t="s">
        <v>1755</v>
      </c>
      <c r="I57" s="701"/>
      <c r="J57" s="702" t="s">
        <v>698</v>
      </c>
    </row>
    <row r="58" spans="1:10" ht="15" customHeight="1">
      <c r="A58" s="230" t="s">
        <v>1818</v>
      </c>
      <c r="B58" s="586" t="s">
        <v>641</v>
      </c>
      <c r="C58" s="586" t="s">
        <v>644</v>
      </c>
      <c r="D58" s="586" t="s">
        <v>647</v>
      </c>
      <c r="E58" s="588" t="s">
        <v>689</v>
      </c>
      <c r="F58" s="477" t="s">
        <v>1269</v>
      </c>
      <c r="G58" s="478" t="s">
        <v>1272</v>
      </c>
      <c r="H58" s="710" t="s">
        <v>1756</v>
      </c>
      <c r="I58" s="701"/>
      <c r="J58" s="702" t="s">
        <v>699</v>
      </c>
    </row>
    <row r="59" spans="1:10" ht="6" customHeight="1">
      <c r="A59" s="233"/>
      <c r="I59" s="701"/>
    </row>
    <row r="60" spans="1:10" s="215" customFormat="1" ht="15" customHeight="1">
      <c r="A60" s="479" t="s">
        <v>653</v>
      </c>
      <c r="B60" s="482" t="s">
        <v>1792</v>
      </c>
      <c r="C60" s="482" t="s">
        <v>1792</v>
      </c>
      <c r="D60" s="482" t="s">
        <v>1792</v>
      </c>
      <c r="E60" s="482" t="s">
        <v>1792</v>
      </c>
      <c r="F60" s="482" t="s">
        <v>1792</v>
      </c>
      <c r="G60" s="482" t="s">
        <v>1792</v>
      </c>
      <c r="H60" s="224"/>
      <c r="I60" s="695"/>
      <c r="J60" s="240"/>
    </row>
    <row r="61" spans="1:10" ht="15" customHeight="1">
      <c r="A61" s="232" t="str">
        <f>A56&amp;" Lost %"</f>
        <v>${Assembly.select('includesConfigItem','EMCSInspection',0).emcsInspectionProcess} Lost %</v>
      </c>
      <c r="B61" s="483" t="s">
        <v>690</v>
      </c>
      <c r="C61" s="483" t="s">
        <v>690</v>
      </c>
      <c r="D61" s="483" t="s">
        <v>690</v>
      </c>
      <c r="E61" s="483" t="s">
        <v>690</v>
      </c>
      <c r="F61" s="483" t="s">
        <v>690</v>
      </c>
      <c r="G61" s="483" t="s">
        <v>690</v>
      </c>
    </row>
    <row r="62" spans="1:10" s="215" customFormat="1" ht="15" customHeight="1">
      <c r="A62" s="596" t="str">
        <f>A56&amp;" Cost RMB/K"</f>
        <v>${Assembly.select('includesConfigItem','EMCSInspection',0).emcsInspectionProcess} Cost RMB/K</v>
      </c>
      <c r="B62" s="708" t="s">
        <v>1333</v>
      </c>
      <c r="C62" s="708" t="s">
        <v>1753</v>
      </c>
      <c r="D62" s="708" t="s">
        <v>1334</v>
      </c>
      <c r="E62" s="708" t="s">
        <v>1335</v>
      </c>
      <c r="F62" s="708" t="s">
        <v>1336</v>
      </c>
      <c r="G62" s="708" t="s">
        <v>1337</v>
      </c>
      <c r="H62" s="224"/>
      <c r="I62" s="224"/>
      <c r="J62" s="240"/>
    </row>
    <row r="63" spans="1:10" ht="6" customHeight="1">
      <c r="A63" s="233"/>
    </row>
    <row r="64" spans="1:10" s="215" customFormat="1" ht="15" customHeight="1">
      <c r="A64" s="479" t="s">
        <v>653</v>
      </c>
      <c r="B64" s="726" t="s">
        <v>1793</v>
      </c>
      <c r="C64" s="726" t="s">
        <v>1793</v>
      </c>
      <c r="D64" s="726" t="s">
        <v>1793</v>
      </c>
      <c r="E64" s="726" t="s">
        <v>1793</v>
      </c>
      <c r="F64" s="726" t="s">
        <v>1793</v>
      </c>
      <c r="G64" s="726" t="s">
        <v>1793</v>
      </c>
      <c r="H64" s="224"/>
      <c r="I64" s="224"/>
      <c r="J64" s="240"/>
    </row>
    <row r="65" spans="1:10" ht="15" customHeight="1">
      <c r="A65" s="232" t="str">
        <f>A57&amp;" Lost %"</f>
        <v>${Assembly.select('includesConfigItem','EMCSInspection',1).emcsInspectionProcess} Lost %</v>
      </c>
      <c r="B65" s="483" t="s">
        <v>691</v>
      </c>
      <c r="C65" s="483" t="s">
        <v>691</v>
      </c>
      <c r="D65" s="483" t="s">
        <v>691</v>
      </c>
      <c r="E65" s="483" t="s">
        <v>691</v>
      </c>
      <c r="F65" s="483" t="s">
        <v>691</v>
      </c>
      <c r="G65" s="483" t="s">
        <v>691</v>
      </c>
    </row>
    <row r="66" spans="1:10" s="215" customFormat="1" ht="15" customHeight="1">
      <c r="A66" s="596" t="str">
        <f>A57&amp;" Cost RMB/K"</f>
        <v>${Assembly.select('includesConfigItem','EMCSInspection',1).emcsInspectionProcess} Cost RMB/K</v>
      </c>
      <c r="B66" s="708" t="s">
        <v>1338</v>
      </c>
      <c r="C66" s="708" t="s">
        <v>1339</v>
      </c>
      <c r="D66" s="708" t="s">
        <v>1340</v>
      </c>
      <c r="E66" s="708" t="s">
        <v>1341</v>
      </c>
      <c r="F66" s="708" t="s">
        <v>1342</v>
      </c>
      <c r="G66" s="708" t="s">
        <v>1343</v>
      </c>
      <c r="H66" s="224"/>
      <c r="I66" s="224"/>
      <c r="J66" s="240"/>
    </row>
    <row r="67" spans="1:10" ht="6" customHeight="1">
      <c r="A67" s="233"/>
    </row>
    <row r="68" spans="1:10" s="215" customFormat="1" ht="15" customHeight="1">
      <c r="A68" s="479" t="s">
        <v>653</v>
      </c>
      <c r="B68" s="726" t="s">
        <v>1794</v>
      </c>
      <c r="C68" s="726" t="s">
        <v>1794</v>
      </c>
      <c r="D68" s="726" t="s">
        <v>1794</v>
      </c>
      <c r="E68" s="726" t="s">
        <v>1794</v>
      </c>
      <c r="F68" s="726" t="s">
        <v>1794</v>
      </c>
      <c r="G68" s="726" t="s">
        <v>1794</v>
      </c>
      <c r="H68" s="224"/>
      <c r="I68" s="224"/>
      <c r="J68" s="240"/>
    </row>
    <row r="69" spans="1:10" ht="15" customHeight="1">
      <c r="A69" s="232" t="str">
        <f>A58&amp;" Lost %"</f>
        <v>${Assembly.select('includesConfigItem','EMCSInspection',2).emcsInspectionProcess} Lost %</v>
      </c>
      <c r="B69" s="483" t="s">
        <v>692</v>
      </c>
      <c r="C69" s="483" t="s">
        <v>692</v>
      </c>
      <c r="D69" s="483" t="s">
        <v>692</v>
      </c>
      <c r="E69" s="483" t="s">
        <v>692</v>
      </c>
      <c r="F69" s="483" t="s">
        <v>692</v>
      </c>
      <c r="G69" s="483" t="s">
        <v>692</v>
      </c>
    </row>
    <row r="70" spans="1:10" s="215" customFormat="1" ht="15" customHeight="1">
      <c r="A70" s="596" t="str">
        <f>A58&amp;" Cost RMB/K"</f>
        <v>${Assembly.select('includesConfigItem','EMCSInspection',2).emcsInspectionProcess} Cost RMB/K</v>
      </c>
      <c r="B70" s="708" t="s">
        <v>1344</v>
      </c>
      <c r="C70" s="708" t="s">
        <v>1345</v>
      </c>
      <c r="D70" s="708" t="s">
        <v>1346</v>
      </c>
      <c r="E70" s="708" t="s">
        <v>1347</v>
      </c>
      <c r="F70" s="708" t="s">
        <v>1348</v>
      </c>
      <c r="G70" s="708" t="s">
        <v>1349</v>
      </c>
      <c r="H70" s="224"/>
      <c r="I70" s="224"/>
      <c r="J70" s="240"/>
    </row>
    <row r="71" spans="1:10" ht="6" customHeight="1">
      <c r="A71" s="235"/>
      <c r="B71" s="236"/>
      <c r="C71" s="237"/>
      <c r="D71" s="237"/>
      <c r="E71" s="238"/>
      <c r="F71" s="239"/>
    </row>
    <row r="72" spans="1:10" s="466" customFormat="1" ht="18" customHeight="1">
      <c r="A72" s="598" t="s">
        <v>598</v>
      </c>
      <c r="B72" s="599" t="s">
        <v>1667</v>
      </c>
      <c r="C72" s="599" t="s">
        <v>1672</v>
      </c>
      <c r="D72" s="599" t="s">
        <v>1677</v>
      </c>
      <c r="E72" s="599" t="s">
        <v>1682</v>
      </c>
      <c r="F72" s="599" t="s">
        <v>1687</v>
      </c>
      <c r="G72" s="599" t="s">
        <v>1692</v>
      </c>
      <c r="J72" s="467"/>
    </row>
    <row r="73" spans="1:10" s="215" customFormat="1" ht="6" customHeight="1">
      <c r="A73" s="226"/>
      <c r="B73" s="227"/>
      <c r="C73" s="227"/>
      <c r="D73" s="227"/>
      <c r="E73" s="227"/>
      <c r="F73" s="227"/>
      <c r="G73" s="227"/>
      <c r="H73" s="224"/>
      <c r="I73" s="224"/>
      <c r="J73" s="203"/>
    </row>
    <row r="74" spans="1:10" ht="15" customHeight="1">
      <c r="A74" s="241" t="s">
        <v>313</v>
      </c>
      <c r="B74" s="711" t="s">
        <v>682</v>
      </c>
      <c r="C74" s="711" t="s">
        <v>682</v>
      </c>
      <c r="D74" s="711" t="s">
        <v>682</v>
      </c>
      <c r="E74" s="711" t="s">
        <v>682</v>
      </c>
      <c r="F74" s="711" t="s">
        <v>682</v>
      </c>
      <c r="G74" s="711" t="s">
        <v>682</v>
      </c>
    </row>
    <row r="75" spans="1:10" ht="15" customHeight="1">
      <c r="A75" s="241" t="s">
        <v>314</v>
      </c>
      <c r="B75" s="712" t="s">
        <v>683</v>
      </c>
      <c r="C75" s="712" t="s">
        <v>683</v>
      </c>
      <c r="D75" s="712" t="s">
        <v>683</v>
      </c>
      <c r="E75" s="712" t="s">
        <v>683</v>
      </c>
      <c r="F75" s="712" t="s">
        <v>683</v>
      </c>
      <c r="G75" s="712" t="s">
        <v>683</v>
      </c>
    </row>
    <row r="76" spans="1:10" s="466" customFormat="1" ht="18" customHeight="1">
      <c r="A76" s="600" t="s">
        <v>599</v>
      </c>
      <c r="B76" s="709" t="s">
        <v>1668</v>
      </c>
      <c r="C76" s="709" t="s">
        <v>1673</v>
      </c>
      <c r="D76" s="709" t="s">
        <v>1678</v>
      </c>
      <c r="E76" s="709" t="s">
        <v>1683</v>
      </c>
      <c r="F76" s="709" t="s">
        <v>1688</v>
      </c>
      <c r="G76" s="709" t="s">
        <v>1693</v>
      </c>
      <c r="J76" s="467"/>
    </row>
    <row r="77" spans="1:10" ht="6" customHeight="1">
      <c r="A77" s="242"/>
      <c r="B77" s="243"/>
      <c r="C77" s="243"/>
      <c r="D77" s="243"/>
      <c r="E77" s="243"/>
      <c r="F77" s="243"/>
    </row>
    <row r="78" spans="1:10">
      <c r="A78" s="651" t="s">
        <v>1726</v>
      </c>
      <c r="B78" s="243"/>
      <c r="C78" s="243"/>
      <c r="D78" s="243"/>
      <c r="E78" s="243"/>
      <c r="F78" s="243"/>
    </row>
    <row r="79" spans="1:10">
      <c r="A79" s="648" t="s">
        <v>1727</v>
      </c>
      <c r="B79" s="713" t="s">
        <v>1728</v>
      </c>
      <c r="C79" s="713" t="s">
        <v>1728</v>
      </c>
      <c r="D79" s="713" t="s">
        <v>1728</v>
      </c>
      <c r="E79" s="713" t="s">
        <v>1728</v>
      </c>
      <c r="F79" s="713" t="s">
        <v>1728</v>
      </c>
      <c r="G79" s="713" t="s">
        <v>1728</v>
      </c>
    </row>
    <row r="80" spans="1:10">
      <c r="A80" s="651" t="s">
        <v>0</v>
      </c>
      <c r="B80" s="243"/>
      <c r="C80" s="243"/>
      <c r="D80" s="243"/>
      <c r="E80" s="243"/>
      <c r="F80" s="243"/>
    </row>
    <row r="81" spans="1:10" ht="5.45" customHeight="1">
      <c r="A81" s="242"/>
      <c r="B81" s="243"/>
      <c r="C81" s="243"/>
      <c r="D81" s="243"/>
      <c r="E81" s="243"/>
      <c r="F81" s="243"/>
    </row>
    <row r="82" spans="1:10" s="689" customFormat="1" ht="18" customHeight="1">
      <c r="A82" s="685" t="s">
        <v>1729</v>
      </c>
      <c r="B82" s="730" t="s">
        <v>1730</v>
      </c>
      <c r="C82" s="730" t="s">
        <v>1731</v>
      </c>
      <c r="D82" s="730" t="s">
        <v>1732</v>
      </c>
      <c r="E82" s="730" t="s">
        <v>1733</v>
      </c>
      <c r="F82" s="730" t="s">
        <v>1734</v>
      </c>
      <c r="G82" s="730" t="s">
        <v>1735</v>
      </c>
      <c r="H82" s="687"/>
      <c r="I82" s="687"/>
      <c r="J82" s="688"/>
    </row>
    <row r="83" spans="1:10" s="215" customFormat="1">
      <c r="A83" s="235"/>
      <c r="H83" s="224"/>
      <c r="I83" s="224"/>
      <c r="J83" s="240"/>
    </row>
    <row r="84" spans="1:10" s="215" customFormat="1">
      <c r="A84" s="651" t="s">
        <v>1736</v>
      </c>
      <c r="H84" s="224"/>
      <c r="I84" s="224"/>
      <c r="J84" s="240"/>
    </row>
    <row r="85" spans="1:10" s="215" customFormat="1">
      <c r="A85" s="648" t="s">
        <v>1737</v>
      </c>
      <c r="B85" s="714" t="s">
        <v>1757</v>
      </c>
      <c r="H85" s="224"/>
      <c r="I85" s="224"/>
      <c r="J85" s="240"/>
    </row>
    <row r="86" spans="1:10" s="215" customFormat="1">
      <c r="A86" s="651" t="s">
        <v>0</v>
      </c>
      <c r="H86" s="224"/>
      <c r="I86" s="224"/>
      <c r="J86" s="240"/>
    </row>
    <row r="87" spans="1:10" s="215" customFormat="1">
      <c r="A87" s="651"/>
      <c r="H87" s="224"/>
      <c r="I87" s="224"/>
      <c r="J87" s="240"/>
    </row>
    <row r="88" spans="1:10" s="690" customFormat="1" ht="18" customHeight="1">
      <c r="A88" s="692" t="s">
        <v>1738</v>
      </c>
      <c r="B88" s="715" t="s">
        <v>1739</v>
      </c>
      <c r="C88" s="715" t="s">
        <v>1740</v>
      </c>
      <c r="D88" s="715" t="s">
        <v>1741</v>
      </c>
      <c r="E88" s="715" t="s">
        <v>1742</v>
      </c>
      <c r="F88" s="715" t="s">
        <v>1743</v>
      </c>
      <c r="G88" s="715" t="s">
        <v>1744</v>
      </c>
      <c r="H88" s="694"/>
      <c r="I88" s="694"/>
      <c r="J88" s="691"/>
    </row>
    <row r="89" spans="1:10" s="215" customFormat="1">
      <c r="A89" s="279" t="s">
        <v>250</v>
      </c>
      <c r="B89" s="153"/>
      <c r="C89" s="153"/>
      <c r="D89" s="153"/>
      <c r="E89" s="153"/>
      <c r="F89" s="153"/>
      <c r="G89" s="153"/>
      <c r="H89" s="327"/>
      <c r="I89" s="327"/>
      <c r="J89" s="240"/>
    </row>
    <row r="90" spans="1:10" s="215" customFormat="1">
      <c r="A90" s="280" t="s">
        <v>1764</v>
      </c>
      <c r="B90" s="568" t="s">
        <v>1759</v>
      </c>
      <c r="C90" s="568"/>
      <c r="D90" s="568"/>
      <c r="E90" s="568"/>
      <c r="F90" s="568"/>
      <c r="G90" s="568"/>
      <c r="H90" s="696"/>
      <c r="I90" s="696"/>
      <c r="J90" s="240"/>
    </row>
    <row r="91" spans="1:10" s="215" customFormat="1">
      <c r="A91" s="262" t="s">
        <v>252</v>
      </c>
      <c r="B91" s="567" t="s">
        <v>1758</v>
      </c>
      <c r="C91" s="174"/>
      <c r="D91" s="174"/>
      <c r="E91" s="174"/>
      <c r="F91" s="174"/>
      <c r="G91" s="174"/>
      <c r="H91" s="329"/>
      <c r="I91" s="329"/>
      <c r="J91" s="240"/>
    </row>
    <row r="92" spans="1:10" s="215" customFormat="1">
      <c r="A92" s="280" t="s">
        <v>1763</v>
      </c>
      <c r="B92" s="568" t="s">
        <v>1760</v>
      </c>
      <c r="C92" s="568"/>
      <c r="D92" s="568"/>
      <c r="E92" s="568"/>
      <c r="F92" s="568"/>
      <c r="G92" s="568"/>
      <c r="H92" s="696"/>
      <c r="I92" s="696"/>
      <c r="J92" s="240"/>
    </row>
    <row r="93" spans="1:10" s="215" customFormat="1">
      <c r="A93" s="235" t="s">
        <v>1762</v>
      </c>
      <c r="B93" s="731" t="s">
        <v>1761</v>
      </c>
      <c r="H93" s="695"/>
      <c r="I93" s="695"/>
      <c r="J93" s="240"/>
    </row>
    <row r="94" spans="1:10" s="215" customFormat="1">
      <c r="A94" s="235"/>
      <c r="B94" s="693" t="s">
        <v>1745</v>
      </c>
      <c r="C94" s="693" t="s">
        <v>1746</v>
      </c>
      <c r="D94" s="693" t="s">
        <v>1747</v>
      </c>
      <c r="E94" s="693" t="s">
        <v>1748</v>
      </c>
      <c r="F94" s="693" t="s">
        <v>1749</v>
      </c>
      <c r="G94" s="693" t="s">
        <v>1750</v>
      </c>
      <c r="H94" s="224"/>
      <c r="I94" s="224"/>
      <c r="J94" s="240"/>
    </row>
    <row r="95" spans="1:10" ht="15" customHeight="1">
      <c r="A95" s="244" t="s">
        <v>610</v>
      </c>
      <c r="B95" s="589" t="s">
        <v>654</v>
      </c>
      <c r="C95" s="589" t="s">
        <v>654</v>
      </c>
      <c r="D95" s="589" t="s">
        <v>654</v>
      </c>
      <c r="E95" s="589" t="s">
        <v>654</v>
      </c>
      <c r="F95" s="589" t="s">
        <v>654</v>
      </c>
      <c r="G95" s="589" t="s">
        <v>654</v>
      </c>
      <c r="J95" s="245"/>
    </row>
    <row r="96" spans="1:10" ht="15" customHeight="1">
      <c r="A96" s="244" t="s">
        <v>611</v>
      </c>
      <c r="B96" s="589" t="s">
        <v>655</v>
      </c>
      <c r="C96" s="589" t="s">
        <v>655</v>
      </c>
      <c r="D96" s="589" t="s">
        <v>655</v>
      </c>
      <c r="E96" s="589" t="s">
        <v>655</v>
      </c>
      <c r="F96" s="589" t="s">
        <v>655</v>
      </c>
      <c r="G96" s="589" t="s">
        <v>655</v>
      </c>
    </row>
    <row r="97" spans="1:10" s="466" customFormat="1" ht="20.100000000000001" customHeight="1">
      <c r="A97" s="600" t="s">
        <v>612</v>
      </c>
      <c r="B97" s="717" t="s">
        <v>1765</v>
      </c>
      <c r="C97" s="717" t="s">
        <v>1766</v>
      </c>
      <c r="D97" s="717" t="s">
        <v>1767</v>
      </c>
      <c r="E97" s="717" t="s">
        <v>1768</v>
      </c>
      <c r="F97" s="717" t="s">
        <v>1769</v>
      </c>
      <c r="G97" s="717" t="s">
        <v>1770</v>
      </c>
      <c r="J97" s="467"/>
    </row>
    <row r="98" spans="1:10" s="231" customFormat="1" ht="12" customHeight="1">
      <c r="A98" s="242"/>
      <c r="B98" s="488" t="s">
        <v>1018</v>
      </c>
      <c r="C98" s="488" t="s">
        <v>1019</v>
      </c>
      <c r="D98" s="488" t="s">
        <v>1020</v>
      </c>
      <c r="E98" s="488" t="s">
        <v>1021</v>
      </c>
      <c r="F98" s="488" t="s">
        <v>1022</v>
      </c>
      <c r="G98" s="488" t="s">
        <v>1023</v>
      </c>
      <c r="H98" s="202"/>
      <c r="I98" s="202"/>
      <c r="J98" s="203"/>
    </row>
    <row r="99" spans="1:10" ht="15" customHeight="1" thickBot="1">
      <c r="A99" s="246" t="s">
        <v>613</v>
      </c>
      <c r="B99" s="483" t="s">
        <v>656</v>
      </c>
      <c r="C99" s="247"/>
      <c r="D99" s="247"/>
      <c r="E99" s="247"/>
      <c r="F99" s="247"/>
      <c r="G99" s="247"/>
    </row>
    <row r="100" spans="1:10" ht="15" customHeight="1" thickTop="1" thickBot="1">
      <c r="A100" s="199" t="s">
        <v>657</v>
      </c>
      <c r="B100" s="718" t="s">
        <v>1773</v>
      </c>
      <c r="C100" s="718" t="s">
        <v>1774</v>
      </c>
      <c r="D100" s="718" t="s">
        <v>1775</v>
      </c>
      <c r="E100" s="718" t="s">
        <v>1776</v>
      </c>
      <c r="F100" s="718" t="s">
        <v>1777</v>
      </c>
      <c r="G100" s="718" t="s">
        <v>1778</v>
      </c>
      <c r="H100" s="732"/>
    </row>
    <row r="101" spans="1:10" ht="12" customHeight="1" thickTop="1">
      <c r="A101" s="248"/>
      <c r="B101" s="249"/>
      <c r="C101" s="250"/>
      <c r="D101" s="250"/>
      <c r="E101" s="250"/>
      <c r="F101" s="250"/>
      <c r="G101" s="251"/>
    </row>
    <row r="102" spans="1:10" ht="12" customHeight="1">
      <c r="A102" s="248"/>
      <c r="B102" s="249"/>
      <c r="C102" s="250"/>
      <c r="D102" s="250"/>
      <c r="E102" s="250"/>
      <c r="F102" s="250"/>
      <c r="G102" s="251"/>
    </row>
    <row r="103" spans="1:10" ht="15" customHeight="1">
      <c r="A103" s="200" t="s">
        <v>600</v>
      </c>
      <c r="B103" s="486"/>
      <c r="D103" s="200" t="s">
        <v>1025</v>
      </c>
      <c r="E103" s="719" t="s">
        <v>1024</v>
      </c>
      <c r="F103" s="253" t="s">
        <v>1300</v>
      </c>
      <c r="G103" s="721" t="s">
        <v>1789</v>
      </c>
    </row>
    <row r="104" spans="1:10" ht="15" customHeight="1">
      <c r="A104" s="200" t="s">
        <v>601</v>
      </c>
      <c r="B104" s="487"/>
      <c r="D104" s="200" t="s">
        <v>1350</v>
      </c>
      <c r="E104" s="719" t="s">
        <v>1356</v>
      </c>
      <c r="F104" s="253" t="s">
        <v>1299</v>
      </c>
      <c r="G104" s="722" t="s">
        <v>1790</v>
      </c>
    </row>
    <row r="105" spans="1:10" ht="15" customHeight="1">
      <c r="A105" s="200" t="s">
        <v>602</v>
      </c>
      <c r="B105" s="486"/>
      <c r="D105" s="200" t="s">
        <v>1351</v>
      </c>
      <c r="E105" s="719" t="s">
        <v>1357</v>
      </c>
      <c r="F105" s="253" t="s">
        <v>1780</v>
      </c>
      <c r="G105" s="723" t="s">
        <v>1779</v>
      </c>
    </row>
    <row r="106" spans="1:10" ht="15" customHeight="1">
      <c r="A106" s="200" t="s">
        <v>603</v>
      </c>
      <c r="B106" s="487"/>
      <c r="D106" s="200" t="s">
        <v>1352</v>
      </c>
      <c r="E106" s="719" t="s">
        <v>1358</v>
      </c>
      <c r="F106" s="252"/>
      <c r="G106" s="724"/>
    </row>
    <row r="107" spans="1:10" ht="15" customHeight="1">
      <c r="A107" s="200" t="s">
        <v>604</v>
      </c>
      <c r="B107" s="486"/>
      <c r="D107" s="200" t="s">
        <v>1353</v>
      </c>
      <c r="E107" s="719" t="s">
        <v>1359</v>
      </c>
      <c r="F107" s="252"/>
      <c r="G107" s="724"/>
    </row>
    <row r="108" spans="1:10" ht="15" customHeight="1">
      <c r="D108" s="200" t="s">
        <v>1354</v>
      </c>
      <c r="E108" s="719" t="s">
        <v>1360</v>
      </c>
      <c r="F108" s="252"/>
      <c r="G108" s="724"/>
    </row>
    <row r="109" spans="1:10" ht="15" customHeight="1">
      <c r="A109" s="253" t="s">
        <v>614</v>
      </c>
      <c r="D109" s="200" t="s">
        <v>1355</v>
      </c>
      <c r="E109" s="719" t="s">
        <v>1361</v>
      </c>
      <c r="F109" s="252"/>
      <c r="G109" s="724"/>
    </row>
    <row r="110" spans="1:10" ht="15" customHeight="1">
      <c r="A110" s="254">
        <v>6.11</v>
      </c>
      <c r="C110" s="201"/>
      <c r="D110" s="378" t="s">
        <v>605</v>
      </c>
      <c r="E110" s="720" t="s">
        <v>1771</v>
      </c>
      <c r="F110" s="379" t="s">
        <v>208</v>
      </c>
      <c r="G110" s="725" t="s">
        <v>1772</v>
      </c>
    </row>
    <row r="111" spans="1:10" ht="15" customHeight="1">
      <c r="A111" s="253"/>
      <c r="D111" s="378"/>
      <c r="E111" s="485"/>
      <c r="F111" s="379"/>
      <c r="G111" s="601"/>
      <c r="J111" s="202"/>
    </row>
    <row r="112" spans="1:10" ht="12" customHeight="1">
      <c r="D112" s="197"/>
      <c r="E112" s="255" t="s">
        <v>1362</v>
      </c>
      <c r="F112" s="255"/>
      <c r="G112" s="255" t="s">
        <v>1363</v>
      </c>
    </row>
    <row r="113" spans="1:11" ht="12" customHeight="1">
      <c r="A113" s="256"/>
      <c r="B113" s="256"/>
      <c r="C113" s="257"/>
      <c r="D113" s="197"/>
    </row>
    <row r="114" spans="1:11" ht="12" customHeight="1">
      <c r="A114" s="256"/>
      <c r="B114" s="256"/>
      <c r="C114" s="257"/>
      <c r="H114" s="654"/>
      <c r="I114" s="654"/>
      <c r="J114" s="698"/>
      <c r="K114" s="354"/>
    </row>
    <row r="115" spans="1:11" ht="12" customHeight="1">
      <c r="A115" s="256"/>
      <c r="B115" s="256"/>
      <c r="C115" s="257"/>
      <c r="H115" s="654"/>
      <c r="I115" s="654"/>
      <c r="J115" s="698"/>
      <c r="K115" s="354"/>
    </row>
    <row r="116" spans="1:11" ht="12" customHeight="1">
      <c r="A116" s="256"/>
      <c r="B116" s="256"/>
      <c r="C116" s="257"/>
      <c r="H116" s="654"/>
      <c r="I116" s="699"/>
      <c r="J116" s="698"/>
      <c r="K116" s="354"/>
    </row>
    <row r="117" spans="1:11" ht="12" customHeight="1">
      <c r="A117" s="204"/>
      <c r="B117" s="204"/>
      <c r="C117" s="204"/>
      <c r="D117" s="204"/>
      <c r="E117" s="204"/>
      <c r="F117" s="204"/>
      <c r="H117" s="654"/>
      <c r="I117" s="699"/>
      <c r="J117" s="698"/>
      <c r="K117" s="354"/>
    </row>
    <row r="118" spans="1:11" ht="12" customHeight="1">
      <c r="A118" s="204"/>
      <c r="B118" s="204"/>
      <c r="C118" s="204"/>
      <c r="D118" s="204"/>
      <c r="E118" s="204"/>
      <c r="F118" s="204"/>
      <c r="H118" s="654"/>
      <c r="I118" s="700"/>
      <c r="J118" s="698"/>
      <c r="K118" s="354"/>
    </row>
    <row r="119" spans="1:11" ht="12" customHeight="1">
      <c r="A119" s="204"/>
      <c r="B119" s="204"/>
      <c r="C119" s="204"/>
      <c r="D119" s="204"/>
      <c r="E119" s="204"/>
      <c r="F119" s="204"/>
      <c r="H119" s="654"/>
      <c r="I119" s="654"/>
      <c r="J119" s="698"/>
      <c r="K119" s="354"/>
    </row>
    <row r="120" spans="1:11" ht="12" customHeight="1">
      <c r="A120" s="256"/>
      <c r="B120" s="256"/>
      <c r="C120" s="257"/>
      <c r="D120" s="204"/>
      <c r="E120" s="204"/>
      <c r="F120" s="204"/>
      <c r="H120" s="654"/>
      <c r="I120" s="654"/>
      <c r="J120" s="698"/>
      <c r="K120" s="354"/>
    </row>
    <row r="121" spans="1:11" ht="12" customHeight="1">
      <c r="A121" s="256"/>
      <c r="B121" s="256"/>
      <c r="C121" s="257"/>
      <c r="D121" s="204"/>
      <c r="E121" s="204"/>
      <c r="F121" s="204"/>
    </row>
    <row r="122" spans="1:11" ht="12" customHeight="1">
      <c r="A122" s="529"/>
      <c r="B122" s="256"/>
      <c r="C122" s="257"/>
    </row>
    <row r="123" spans="1:11" ht="12" customHeight="1">
      <c r="A123" s="553"/>
      <c r="B123" s="553"/>
      <c r="C123" s="553"/>
      <c r="D123" s="553"/>
      <c r="E123" s="553"/>
      <c r="F123" s="553"/>
    </row>
    <row r="124" spans="1:11" ht="12" customHeight="1">
      <c r="A124" s="529"/>
      <c r="B124" s="256"/>
      <c r="C124" s="257"/>
      <c r="D124" s="204"/>
      <c r="E124" s="204"/>
      <c r="F124" s="204"/>
    </row>
    <row r="125" spans="1:11" ht="12" customHeight="1">
      <c r="A125" s="256"/>
      <c r="B125" s="256"/>
      <c r="C125" s="257"/>
      <c r="D125" s="204"/>
      <c r="E125" s="204"/>
      <c r="F125" s="204"/>
    </row>
    <row r="126" spans="1:11" ht="12" customHeight="1">
      <c r="A126" s="647"/>
      <c r="B126" s="256"/>
      <c r="C126" s="257"/>
      <c r="D126" s="204"/>
      <c r="E126" s="204"/>
      <c r="F126" s="204"/>
    </row>
    <row r="127" spans="1:11" ht="12" customHeight="1">
      <c r="A127" s="204"/>
      <c r="B127" s="204"/>
      <c r="C127" s="204"/>
      <c r="D127" s="204"/>
      <c r="E127" s="204"/>
      <c r="F127" s="204"/>
    </row>
    <row r="128" spans="1:11" ht="12" customHeight="1">
      <c r="A128" s="204"/>
      <c r="B128" s="204"/>
      <c r="C128" s="204"/>
      <c r="D128" s="204"/>
      <c r="E128" s="204"/>
      <c r="F128" s="204"/>
      <c r="G128" s="354"/>
      <c r="H128" s="654"/>
      <c r="I128" s="654"/>
    </row>
    <row r="129" spans="1:9" ht="12" customHeight="1">
      <c r="A129" s="204"/>
      <c r="B129" s="204"/>
      <c r="C129" s="204"/>
      <c r="D129" s="204"/>
      <c r="E129" s="204"/>
      <c r="F129" s="204"/>
      <c r="G129" s="354"/>
      <c r="H129" s="654"/>
      <c r="I129" s="654"/>
    </row>
    <row r="130" spans="1:9" ht="12" customHeight="1">
      <c r="A130" s="655"/>
      <c r="B130" s="652"/>
      <c r="C130" s="652"/>
      <c r="D130" s="652"/>
      <c r="E130" s="652"/>
      <c r="F130" s="652"/>
      <c r="G130" s="653"/>
      <c r="H130" s="654"/>
      <c r="I130" s="654"/>
    </row>
    <row r="131" spans="1:9" ht="12" customHeight="1">
      <c r="A131" s="649"/>
      <c r="B131" s="649"/>
      <c r="C131" s="650"/>
      <c r="D131" s="354"/>
      <c r="E131" s="354"/>
      <c r="F131" s="354"/>
      <c r="G131" s="354"/>
      <c r="H131" s="654"/>
      <c r="I131" s="654"/>
    </row>
    <row r="132" spans="1:9" ht="12" customHeight="1">
      <c r="A132" s="649"/>
      <c r="B132" s="649"/>
      <c r="C132" s="650"/>
      <c r="D132" s="354"/>
      <c r="E132" s="354"/>
      <c r="F132" s="354"/>
      <c r="G132" s="354"/>
      <c r="H132" s="654"/>
      <c r="I132" s="654"/>
    </row>
    <row r="133" spans="1:9" ht="12" customHeight="1">
      <c r="A133" s="649"/>
      <c r="B133" s="649"/>
      <c r="C133" s="650"/>
      <c r="D133" s="354"/>
      <c r="E133" s="354"/>
      <c r="F133" s="354"/>
      <c r="G133" s="354"/>
      <c r="H133" s="654"/>
      <c r="I133" s="654"/>
    </row>
    <row r="134" spans="1:9" ht="12" customHeight="1">
      <c r="A134" s="468"/>
      <c r="B134" s="469"/>
      <c r="C134" s="650"/>
      <c r="D134" s="354"/>
      <c r="E134" s="354"/>
      <c r="F134" s="354"/>
      <c r="G134" s="354"/>
      <c r="H134" s="654"/>
      <c r="I134" s="654"/>
    </row>
    <row r="135" spans="1:9" ht="12" customHeight="1">
      <c r="A135" s="649"/>
      <c r="B135" s="649"/>
      <c r="C135" s="650"/>
      <c r="D135" s="354"/>
      <c r="E135" s="354"/>
      <c r="F135" s="354"/>
      <c r="G135" s="354"/>
      <c r="H135" s="654"/>
      <c r="I135" s="654"/>
    </row>
    <row r="136" spans="1:9" ht="12" customHeight="1">
      <c r="A136" s="649"/>
      <c r="B136" s="649"/>
      <c r="C136" s="650"/>
      <c r="D136" s="354"/>
      <c r="E136" s="354"/>
      <c r="F136" s="354"/>
      <c r="G136" s="354"/>
      <c r="H136" s="654"/>
      <c r="I136" s="654"/>
    </row>
    <row r="137" spans="1:9" ht="12" customHeight="1">
      <c r="A137" s="256"/>
      <c r="B137" s="256"/>
      <c r="C137" s="257"/>
      <c r="D137" s="204"/>
      <c r="E137" s="204"/>
      <c r="F137" s="204"/>
    </row>
    <row r="138" spans="1:9" ht="12" customHeight="1">
      <c r="A138" s="256"/>
      <c r="B138" s="256"/>
      <c r="C138" s="257"/>
      <c r="D138" s="204"/>
      <c r="E138" s="204"/>
      <c r="F138" s="204"/>
    </row>
    <row r="139" spans="1:9" ht="12" customHeight="1">
      <c r="A139" s="256"/>
      <c r="B139" s="256"/>
      <c r="C139" s="257"/>
      <c r="D139" s="204"/>
      <c r="E139" s="204"/>
      <c r="F139" s="204"/>
    </row>
    <row r="140" spans="1:9" ht="12" customHeight="1">
      <c r="A140" s="256"/>
      <c r="B140" s="256"/>
      <c r="C140" s="257"/>
      <c r="D140" s="204"/>
      <c r="E140" s="204"/>
      <c r="F140" s="204"/>
    </row>
    <row r="141" spans="1:9" ht="12" customHeight="1">
      <c r="A141" s="256"/>
      <c r="B141" s="256"/>
      <c r="C141" s="257"/>
      <c r="D141" s="204"/>
      <c r="E141" s="204"/>
      <c r="F141" s="204"/>
    </row>
    <row r="142" spans="1:9" ht="12" customHeight="1">
      <c r="A142" s="256"/>
      <c r="B142" s="256"/>
      <c r="C142" s="257"/>
      <c r="D142" s="204"/>
      <c r="E142" s="204"/>
      <c r="F142" s="204"/>
    </row>
    <row r="143" spans="1:9" ht="12" customHeight="1">
      <c r="A143" s="256"/>
      <c r="B143" s="256"/>
      <c r="C143" s="257"/>
      <c r="D143" s="204"/>
      <c r="E143" s="204"/>
      <c r="F143" s="204"/>
    </row>
    <row r="144" spans="1:9" ht="12" customHeight="1">
      <c r="A144" s="256"/>
      <c r="B144" s="256"/>
      <c r="C144" s="257"/>
      <c r="D144" s="204"/>
      <c r="E144" s="204"/>
      <c r="F144" s="204"/>
    </row>
    <row r="145" spans="1:6" ht="12" customHeight="1">
      <c r="A145" s="256"/>
      <c r="B145" s="256"/>
      <c r="C145" s="257"/>
      <c r="D145" s="204"/>
      <c r="E145" s="204"/>
      <c r="F145" s="204"/>
    </row>
    <row r="146" spans="1:6" ht="14.1" customHeight="1">
      <c r="A146" s="256"/>
      <c r="B146" s="256"/>
      <c r="C146" s="257"/>
      <c r="D146" s="204"/>
      <c r="E146" s="204"/>
      <c r="F146" s="204"/>
    </row>
    <row r="147" spans="1:6" ht="14.1" customHeight="1">
      <c r="A147" s="256"/>
      <c r="B147" s="256"/>
      <c r="C147" s="257"/>
      <c r="D147" s="204"/>
      <c r="E147" s="204"/>
      <c r="F147" s="204"/>
    </row>
    <row r="148" spans="1:6" ht="14.1" customHeight="1">
      <c r="A148" s="256"/>
      <c r="B148" s="256"/>
      <c r="C148" s="257"/>
      <c r="D148" s="204"/>
      <c r="E148" s="204"/>
      <c r="F148" s="204"/>
    </row>
    <row r="149" spans="1:6" ht="14.1" customHeight="1">
      <c r="A149" s="256"/>
      <c r="B149" s="256"/>
      <c r="C149" s="257"/>
      <c r="D149" s="204"/>
      <c r="E149" s="204"/>
      <c r="F149" s="204"/>
    </row>
    <row r="150" spans="1:6" ht="14.1" customHeight="1">
      <c r="A150" s="256"/>
      <c r="B150" s="256"/>
      <c r="C150" s="257"/>
      <c r="D150" s="204"/>
      <c r="E150" s="204"/>
      <c r="F150" s="204"/>
    </row>
    <row r="151" spans="1:6" ht="14.1" customHeight="1">
      <c r="A151" s="258"/>
      <c r="B151" s="256"/>
      <c r="C151" s="257"/>
      <c r="D151" s="204"/>
      <c r="E151" s="204"/>
      <c r="F151" s="204"/>
    </row>
    <row r="152" spans="1:6" ht="14.1" customHeight="1">
      <c r="A152" s="258"/>
      <c r="B152" s="256"/>
      <c r="C152" s="257"/>
      <c r="D152" s="204"/>
      <c r="E152" s="204"/>
      <c r="F152" s="204"/>
    </row>
    <row r="153" spans="1:6" ht="14.1" customHeight="1">
      <c r="A153" s="256"/>
      <c r="B153" s="256"/>
      <c r="C153" s="257"/>
      <c r="D153" s="204"/>
      <c r="E153" s="204"/>
      <c r="F153" s="204"/>
    </row>
    <row r="154" spans="1:6" ht="14.1" customHeight="1">
      <c r="A154" s="256"/>
      <c r="B154" s="256"/>
      <c r="C154" s="257"/>
      <c r="D154" s="204"/>
      <c r="E154" s="204"/>
      <c r="F154" s="204"/>
    </row>
    <row r="155" spans="1:6" ht="14.1" customHeight="1">
      <c r="A155" s="256"/>
      <c r="B155" s="256"/>
      <c r="C155" s="257"/>
      <c r="D155" s="204"/>
      <c r="E155" s="204"/>
      <c r="F155" s="204"/>
    </row>
    <row r="156" spans="1:6" ht="18" customHeight="1">
      <c r="A156" s="256"/>
      <c r="B156" s="256"/>
      <c r="C156" s="257"/>
      <c r="D156" s="204"/>
      <c r="E156" s="204"/>
      <c r="F156" s="204"/>
    </row>
    <row r="157" spans="1:6" ht="18" customHeight="1">
      <c r="A157" s="256"/>
      <c r="B157" s="256"/>
      <c r="C157" s="257"/>
      <c r="D157" s="204"/>
      <c r="E157" s="204"/>
      <c r="F157" s="204"/>
    </row>
    <row r="158" spans="1:6" ht="18" customHeight="1">
      <c r="A158" s="256"/>
      <c r="B158" s="256"/>
      <c r="C158" s="257"/>
      <c r="D158" s="204"/>
      <c r="E158" s="204"/>
      <c r="F158" s="204"/>
    </row>
    <row r="159" spans="1:6" ht="18" customHeight="1">
      <c r="A159" s="256"/>
      <c r="B159" s="256"/>
      <c r="C159" s="257"/>
      <c r="D159" s="204"/>
      <c r="E159" s="204"/>
      <c r="F159" s="204"/>
    </row>
    <row r="160" spans="1:6" ht="18" customHeight="1">
      <c r="A160" s="256"/>
      <c r="B160" s="256"/>
      <c r="C160" s="257"/>
      <c r="D160" s="204"/>
      <c r="E160" s="204"/>
      <c r="F160" s="204"/>
    </row>
    <row r="161" spans="1:6" ht="18" customHeight="1">
      <c r="A161" s="256"/>
      <c r="B161" s="256"/>
      <c r="C161" s="257"/>
      <c r="D161" s="204"/>
      <c r="E161" s="204"/>
      <c r="F161" s="204"/>
    </row>
    <row r="162" spans="1:6" ht="18" customHeight="1">
      <c r="A162" s="256"/>
      <c r="B162" s="256"/>
      <c r="C162" s="257"/>
      <c r="D162" s="204"/>
      <c r="E162" s="204"/>
      <c r="F162" s="204"/>
    </row>
    <row r="163" spans="1:6" ht="18" customHeight="1">
      <c r="A163" s="256"/>
      <c r="B163" s="256"/>
      <c r="C163" s="257"/>
      <c r="D163" s="204"/>
      <c r="E163" s="204"/>
      <c r="F163" s="204"/>
    </row>
    <row r="164" spans="1:6" ht="18" customHeight="1">
      <c r="A164" s="256"/>
      <c r="B164" s="256"/>
      <c r="C164" s="257"/>
      <c r="D164" s="204"/>
      <c r="E164" s="204"/>
      <c r="F164" s="204"/>
    </row>
    <row r="165" spans="1:6" ht="18" customHeight="1">
      <c r="A165" s="256"/>
      <c r="B165" s="256"/>
      <c r="C165" s="257"/>
      <c r="D165" s="204"/>
      <c r="E165" s="204"/>
      <c r="F165" s="204"/>
    </row>
    <row r="166" spans="1:6" ht="18" customHeight="1">
      <c r="A166" s="256"/>
      <c r="B166" s="256"/>
      <c r="C166" s="257"/>
      <c r="D166" s="204"/>
      <c r="E166" s="204"/>
      <c r="F166" s="204"/>
    </row>
    <row r="167" spans="1:6" ht="18" customHeight="1">
      <c r="A167" s="256"/>
      <c r="B167" s="256"/>
      <c r="C167" s="257"/>
      <c r="D167" s="204"/>
      <c r="E167" s="204"/>
      <c r="F167" s="204"/>
    </row>
    <row r="168" spans="1:6" ht="18" customHeight="1">
      <c r="A168" s="256"/>
      <c r="B168" s="256"/>
      <c r="C168" s="257"/>
      <c r="D168" s="204"/>
      <c r="E168" s="204"/>
      <c r="F168" s="204"/>
    </row>
    <row r="169" spans="1:6" ht="18" customHeight="1">
      <c r="A169" s="256"/>
      <c r="B169" s="256"/>
      <c r="C169" s="257"/>
      <c r="D169" s="204"/>
      <c r="E169" s="204"/>
      <c r="F169" s="204"/>
    </row>
    <row r="170" spans="1:6" ht="18" customHeight="1">
      <c r="A170" s="256"/>
      <c r="B170" s="256"/>
      <c r="C170" s="257"/>
      <c r="D170" s="204"/>
      <c r="E170" s="204"/>
      <c r="F170" s="204"/>
    </row>
    <row r="171" spans="1:6" ht="18" customHeight="1">
      <c r="A171" s="256"/>
      <c r="B171" s="256"/>
      <c r="C171" s="257"/>
      <c r="D171" s="204"/>
      <c r="E171" s="204"/>
      <c r="F171" s="204"/>
    </row>
    <row r="172" spans="1:6" ht="18" customHeight="1">
      <c r="A172" s="256"/>
      <c r="B172" s="256"/>
      <c r="C172" s="257"/>
      <c r="D172" s="204"/>
      <c r="E172" s="204"/>
      <c r="F172" s="204"/>
    </row>
    <row r="173" spans="1:6" ht="18" customHeight="1">
      <c r="A173" s="256"/>
      <c r="B173" s="256"/>
      <c r="C173" s="257"/>
      <c r="D173" s="204"/>
      <c r="E173" s="204"/>
      <c r="F173" s="204"/>
    </row>
    <row r="174" spans="1:6" ht="18" customHeight="1">
      <c r="A174" s="256"/>
      <c r="B174" s="256"/>
      <c r="C174" s="257"/>
      <c r="D174" s="204"/>
      <c r="E174" s="204"/>
      <c r="F174" s="204"/>
    </row>
    <row r="175" spans="1:6" ht="18" customHeight="1">
      <c r="A175" s="256"/>
      <c r="B175" s="256"/>
      <c r="C175" s="257"/>
      <c r="D175" s="204"/>
      <c r="E175" s="204"/>
      <c r="F175" s="204"/>
    </row>
    <row r="176" spans="1:6" ht="18" customHeight="1">
      <c r="A176" s="256"/>
      <c r="B176" s="256"/>
      <c r="C176" s="257"/>
      <c r="D176" s="204"/>
      <c r="E176" s="204"/>
      <c r="F176" s="204"/>
    </row>
    <row r="177" spans="1:6" ht="18" customHeight="1">
      <c r="A177" s="256"/>
      <c r="B177" s="251"/>
      <c r="C177" s="204"/>
      <c r="D177" s="204"/>
      <c r="E177" s="204"/>
      <c r="F177" s="204"/>
    </row>
    <row r="178" spans="1:6" ht="18" customHeight="1">
      <c r="A178" s="256"/>
      <c r="B178" s="251"/>
      <c r="C178" s="204"/>
      <c r="D178" s="204"/>
      <c r="E178" s="204"/>
      <c r="F178" s="204"/>
    </row>
    <row r="179" spans="1:6" ht="18" customHeight="1">
      <c r="A179" s="256"/>
      <c r="B179" s="251"/>
      <c r="C179" s="204"/>
      <c r="D179" s="204"/>
      <c r="E179" s="204"/>
      <c r="F179" s="204"/>
    </row>
    <row r="180" spans="1:6" ht="18" customHeight="1">
      <c r="A180" s="251"/>
      <c r="B180" s="251"/>
      <c r="C180" s="204"/>
      <c r="D180" s="204"/>
      <c r="E180" s="204"/>
      <c r="F180" s="204"/>
    </row>
    <row r="181" spans="1:6" ht="18" customHeight="1">
      <c r="A181" s="251"/>
      <c r="B181" s="251"/>
      <c r="C181" s="204"/>
      <c r="D181" s="204"/>
      <c r="E181" s="204"/>
      <c r="F181" s="204"/>
    </row>
    <row r="182" spans="1:6" ht="18" customHeight="1">
      <c r="A182" s="251"/>
      <c r="B182" s="251"/>
      <c r="C182" s="204"/>
      <c r="D182" s="204"/>
      <c r="E182" s="204"/>
      <c r="F182" s="204"/>
    </row>
    <row r="183" spans="1:6" ht="18" customHeight="1">
      <c r="A183" s="251"/>
      <c r="B183" s="251"/>
      <c r="C183" s="204"/>
      <c r="D183" s="204"/>
      <c r="E183" s="204"/>
      <c r="F183" s="204"/>
    </row>
    <row r="184" spans="1:6" ht="18" customHeight="1">
      <c r="A184" s="251"/>
      <c r="B184" s="251"/>
      <c r="C184" s="204"/>
      <c r="D184" s="204"/>
      <c r="E184" s="204"/>
      <c r="F184" s="204"/>
    </row>
    <row r="185" spans="1:6">
      <c r="A185" s="251"/>
      <c r="B185" s="251"/>
      <c r="C185" s="204"/>
      <c r="D185" s="204"/>
      <c r="E185" s="204"/>
      <c r="F185" s="204"/>
    </row>
    <row r="186" spans="1:6">
      <c r="A186" s="251"/>
      <c r="B186" s="251"/>
      <c r="C186" s="204"/>
      <c r="D186" s="204"/>
      <c r="E186" s="204"/>
      <c r="F186" s="204"/>
    </row>
    <row r="187" spans="1:6">
      <c r="A187" s="251"/>
      <c r="B187" s="251"/>
      <c r="C187" s="204"/>
      <c r="D187" s="204"/>
      <c r="E187" s="204"/>
      <c r="F187" s="204"/>
    </row>
    <row r="188" spans="1:6">
      <c r="A188" s="251"/>
      <c r="B188" s="251"/>
      <c r="C188" s="204"/>
      <c r="D188" s="204"/>
      <c r="E188" s="204"/>
      <c r="F188" s="204"/>
    </row>
    <row r="189" spans="1:6">
      <c r="A189" s="251"/>
      <c r="B189" s="251"/>
      <c r="C189" s="204"/>
      <c r="D189" s="204"/>
      <c r="E189" s="204"/>
      <c r="F189" s="204"/>
    </row>
    <row r="190" spans="1:6">
      <c r="A190" s="251"/>
      <c r="B190" s="251"/>
      <c r="C190" s="204"/>
      <c r="D190" s="204"/>
      <c r="E190" s="204"/>
      <c r="F190" s="204"/>
    </row>
    <row r="191" spans="1:6">
      <c r="A191" s="251"/>
      <c r="B191" s="251"/>
      <c r="C191" s="204"/>
      <c r="D191" s="204"/>
      <c r="E191" s="204"/>
      <c r="F191" s="204"/>
    </row>
    <row r="192" spans="1:6">
      <c r="A192" s="251"/>
      <c r="B192" s="251"/>
      <c r="C192" s="204"/>
      <c r="D192" s="204"/>
      <c r="E192" s="204"/>
      <c r="F192" s="204"/>
    </row>
    <row r="193" spans="1:6">
      <c r="A193" s="251"/>
      <c r="B193" s="251"/>
      <c r="C193" s="204"/>
      <c r="D193" s="204"/>
      <c r="E193" s="204"/>
      <c r="F193" s="204"/>
    </row>
    <row r="194" spans="1:6">
      <c r="A194" s="251"/>
      <c r="B194" s="251"/>
      <c r="C194" s="204"/>
      <c r="D194" s="204"/>
      <c r="E194" s="204"/>
      <c r="F194" s="204"/>
    </row>
    <row r="195" spans="1:6">
      <c r="A195" s="251"/>
      <c r="B195" s="251"/>
      <c r="C195" s="204"/>
      <c r="D195" s="204"/>
      <c r="E195" s="204"/>
      <c r="F195" s="204"/>
    </row>
    <row r="196" spans="1:6">
      <c r="A196" s="251"/>
      <c r="B196" s="251"/>
      <c r="C196" s="204"/>
      <c r="D196" s="204"/>
      <c r="E196" s="204"/>
      <c r="F196" s="204"/>
    </row>
    <row r="197" spans="1:6">
      <c r="A197" s="251"/>
      <c r="B197" s="251"/>
      <c r="C197" s="204"/>
      <c r="D197" s="204"/>
      <c r="E197" s="204"/>
      <c r="F197" s="204"/>
    </row>
    <row r="198" spans="1:6">
      <c r="A198" s="204"/>
      <c r="B198" s="204"/>
      <c r="C198" s="204"/>
      <c r="D198" s="204"/>
      <c r="E198" s="204"/>
      <c r="F198" s="204"/>
    </row>
    <row r="199" spans="1:6">
      <c r="A199" s="204"/>
      <c r="B199" s="204"/>
      <c r="C199" s="204"/>
      <c r="D199" s="204"/>
      <c r="E199" s="204"/>
      <c r="F199" s="204"/>
    </row>
    <row r="200" spans="1:6">
      <c r="A200" s="204"/>
      <c r="B200" s="204"/>
      <c r="C200" s="204"/>
      <c r="D200" s="204"/>
      <c r="E200" s="204"/>
      <c r="F200" s="204"/>
    </row>
    <row r="201" spans="1:6">
      <c r="A201" s="204"/>
      <c r="B201" s="204"/>
      <c r="C201" s="204"/>
      <c r="D201" s="204"/>
      <c r="E201" s="204"/>
      <c r="F201" s="204"/>
    </row>
    <row r="202" spans="1:6">
      <c r="A202" s="204"/>
      <c r="B202" s="204"/>
      <c r="C202" s="204"/>
      <c r="D202" s="204"/>
      <c r="E202" s="204"/>
      <c r="F202" s="204"/>
    </row>
    <row r="203" spans="1:6">
      <c r="A203" s="204"/>
      <c r="B203" s="204"/>
      <c r="C203" s="204"/>
      <c r="D203" s="204"/>
      <c r="E203" s="204"/>
      <c r="F203" s="204"/>
    </row>
    <row r="204" spans="1:6">
      <c r="A204" s="204"/>
      <c r="B204" s="204"/>
      <c r="C204" s="204"/>
      <c r="D204" s="204"/>
      <c r="E204" s="204"/>
      <c r="F204" s="204"/>
    </row>
    <row r="205" spans="1:6">
      <c r="A205" s="204"/>
      <c r="B205" s="204"/>
      <c r="C205" s="204"/>
      <c r="D205" s="204"/>
      <c r="E205" s="204"/>
      <c r="F205" s="204"/>
    </row>
    <row r="206" spans="1:6">
      <c r="A206" s="204"/>
      <c r="B206" s="204"/>
      <c r="C206" s="204"/>
      <c r="D206" s="204"/>
      <c r="E206" s="204"/>
      <c r="F206" s="204"/>
    </row>
    <row r="207" spans="1:6">
      <c r="A207" s="204"/>
      <c r="B207" s="204"/>
      <c r="C207" s="204"/>
      <c r="D207" s="204"/>
      <c r="E207" s="204"/>
      <c r="F207" s="204"/>
    </row>
    <row r="208" spans="1:6">
      <c r="A208" s="204"/>
      <c r="B208" s="204"/>
      <c r="C208" s="204"/>
      <c r="D208" s="204"/>
      <c r="E208" s="204"/>
      <c r="F208" s="204"/>
    </row>
    <row r="209" spans="1:6">
      <c r="A209" s="204"/>
      <c r="B209" s="204"/>
      <c r="C209" s="204"/>
      <c r="D209" s="204"/>
      <c r="E209" s="204"/>
      <c r="F209" s="204"/>
    </row>
    <row r="210" spans="1:6">
      <c r="A210" s="204"/>
      <c r="B210" s="204"/>
      <c r="C210" s="204"/>
      <c r="D210" s="204"/>
      <c r="E210" s="204"/>
      <c r="F210" s="204"/>
    </row>
    <row r="211" spans="1:6">
      <c r="A211" s="204"/>
      <c r="B211" s="204"/>
      <c r="C211" s="204"/>
      <c r="D211" s="204"/>
      <c r="E211" s="204"/>
      <c r="F211" s="204"/>
    </row>
    <row r="212" spans="1:6">
      <c r="A212" s="204"/>
      <c r="B212" s="204"/>
      <c r="C212" s="204"/>
      <c r="D212" s="204"/>
      <c r="E212" s="204"/>
      <c r="F212" s="204"/>
    </row>
    <row r="213" spans="1:6">
      <c r="A213" s="204"/>
      <c r="B213" s="204"/>
      <c r="C213" s="204"/>
      <c r="D213" s="204"/>
      <c r="E213" s="204"/>
      <c r="F213" s="204"/>
    </row>
    <row r="214" spans="1:6">
      <c r="A214" s="204"/>
      <c r="B214" s="204"/>
      <c r="C214" s="204"/>
      <c r="D214" s="204"/>
      <c r="E214" s="204"/>
      <c r="F214" s="204"/>
    </row>
    <row r="215" spans="1:6">
      <c r="A215" s="204"/>
      <c r="B215" s="204"/>
      <c r="C215" s="204"/>
      <c r="D215" s="204"/>
      <c r="E215" s="204"/>
      <c r="F215" s="204"/>
    </row>
    <row r="216" spans="1:6">
      <c r="A216" s="204"/>
      <c r="B216" s="204"/>
      <c r="C216" s="204"/>
      <c r="D216" s="204"/>
      <c r="E216" s="204"/>
      <c r="F216" s="204"/>
    </row>
    <row r="217" spans="1:6">
      <c r="A217" s="204"/>
      <c r="B217" s="204"/>
      <c r="C217" s="204"/>
      <c r="D217" s="204"/>
      <c r="E217" s="204"/>
      <c r="F217" s="204"/>
    </row>
    <row r="218" spans="1:6">
      <c r="A218" s="204"/>
      <c r="B218" s="204"/>
      <c r="C218" s="204"/>
      <c r="D218" s="204"/>
      <c r="E218" s="204"/>
      <c r="F218" s="204"/>
    </row>
    <row r="219" spans="1:6">
      <c r="A219" s="353" t="s">
        <v>962</v>
      </c>
      <c r="B219" s="353" t="s">
        <v>328</v>
      </c>
      <c r="C219" s="204"/>
      <c r="D219" s="204"/>
      <c r="E219" s="204"/>
      <c r="F219" s="204"/>
    </row>
    <row r="220" spans="1:6">
      <c r="A220" s="357" t="s">
        <v>973</v>
      </c>
      <c r="B220" s="357" t="s">
        <v>974</v>
      </c>
      <c r="C220" s="204"/>
      <c r="D220" s="204"/>
      <c r="E220" s="204"/>
      <c r="F220" s="204"/>
    </row>
    <row r="221" spans="1:6">
      <c r="A221" s="357" t="s">
        <v>975</v>
      </c>
      <c r="B221" s="357" t="s">
        <v>977</v>
      </c>
      <c r="C221" s="204"/>
      <c r="D221" s="204"/>
      <c r="E221" s="204"/>
      <c r="F221" s="204"/>
    </row>
    <row r="222" spans="1:6">
      <c r="A222" s="357" t="s">
        <v>976</v>
      </c>
      <c r="B222" s="357" t="s">
        <v>977</v>
      </c>
      <c r="C222" s="204"/>
      <c r="D222" s="204"/>
      <c r="E222" s="204"/>
      <c r="F222" s="204"/>
    </row>
    <row r="223" spans="1:6">
      <c r="A223" s="204"/>
      <c r="B223" s="204"/>
      <c r="C223" s="204"/>
      <c r="D223" s="204"/>
      <c r="E223" s="204"/>
      <c r="F223" s="204"/>
    </row>
    <row r="224" spans="1:6">
      <c r="A224" s="204"/>
      <c r="B224" s="204"/>
      <c r="C224" s="204"/>
      <c r="D224" s="204"/>
      <c r="E224" s="204"/>
      <c r="F224" s="204"/>
    </row>
    <row r="225" spans="1:6">
      <c r="A225" s="204"/>
      <c r="B225" s="204"/>
      <c r="C225" s="204"/>
      <c r="D225" s="204"/>
      <c r="E225" s="204"/>
      <c r="F225" s="204"/>
    </row>
    <row r="226" spans="1:6">
      <c r="A226" s="204"/>
      <c r="B226" s="204"/>
      <c r="C226" s="204"/>
      <c r="D226" s="204"/>
      <c r="E226" s="204"/>
      <c r="F226" s="204"/>
    </row>
    <row r="227" spans="1:6">
      <c r="A227" s="204"/>
      <c r="B227" s="204"/>
      <c r="C227" s="204"/>
      <c r="D227" s="204"/>
      <c r="E227" s="204"/>
      <c r="F227" s="204"/>
    </row>
    <row r="228" spans="1:6">
      <c r="A228" s="204"/>
      <c r="B228" s="204"/>
      <c r="C228" s="204"/>
      <c r="D228" s="204"/>
      <c r="E228" s="204"/>
      <c r="F228" s="204"/>
    </row>
    <row r="229" spans="1:6">
      <c r="A229" s="204"/>
      <c r="B229" s="204"/>
      <c r="C229" s="204"/>
      <c r="D229" s="204"/>
      <c r="E229" s="204"/>
      <c r="F229" s="204"/>
    </row>
    <row r="230" spans="1:6">
      <c r="A230" s="204"/>
      <c r="B230" s="204"/>
      <c r="C230" s="204"/>
      <c r="D230" s="204"/>
      <c r="E230" s="204"/>
      <c r="F230" s="204"/>
    </row>
    <row r="231" spans="1:6">
      <c r="A231" s="204"/>
      <c r="B231" s="204"/>
      <c r="C231" s="204"/>
      <c r="D231" s="204"/>
      <c r="E231" s="204"/>
      <c r="F231" s="204"/>
    </row>
    <row r="232" spans="1:6">
      <c r="A232" s="204"/>
      <c r="B232" s="204"/>
      <c r="C232" s="204"/>
      <c r="D232" s="204"/>
      <c r="E232" s="204"/>
      <c r="F232" s="204"/>
    </row>
    <row r="233" spans="1:6">
      <c r="A233" s="204"/>
      <c r="B233" s="204"/>
      <c r="C233" s="204"/>
      <c r="D233" s="204"/>
      <c r="E233" s="204"/>
      <c r="F233" s="204"/>
    </row>
    <row r="234" spans="1:6">
      <c r="A234" s="204"/>
      <c r="B234" s="204"/>
      <c r="C234" s="204"/>
      <c r="D234" s="204"/>
      <c r="E234" s="204"/>
      <c r="F234" s="204"/>
    </row>
    <row r="235" spans="1:6">
      <c r="A235" s="204"/>
      <c r="B235" s="204"/>
      <c r="C235" s="204"/>
      <c r="D235" s="204"/>
      <c r="E235" s="204"/>
      <c r="F235" s="204"/>
    </row>
    <row r="236" spans="1:6">
      <c r="A236" s="204"/>
      <c r="B236" s="204"/>
      <c r="C236" s="204"/>
      <c r="D236" s="204"/>
      <c r="E236" s="204"/>
      <c r="F236" s="204"/>
    </row>
    <row r="237" spans="1:6">
      <c r="A237" s="204"/>
      <c r="B237" s="204"/>
      <c r="C237" s="204"/>
      <c r="D237" s="204"/>
      <c r="E237" s="204"/>
      <c r="F237" s="204"/>
    </row>
    <row r="238" spans="1:6">
      <c r="A238" s="204"/>
      <c r="B238" s="204"/>
      <c r="C238" s="204"/>
      <c r="D238" s="204"/>
      <c r="E238" s="204"/>
      <c r="F238" s="204"/>
    </row>
    <row r="239" spans="1:6">
      <c r="A239" s="204"/>
      <c r="B239" s="204"/>
      <c r="C239" s="204"/>
      <c r="D239" s="204"/>
      <c r="E239" s="204"/>
      <c r="F239" s="204"/>
    </row>
    <row r="240" spans="1:6">
      <c r="A240" s="204"/>
      <c r="B240" s="204"/>
      <c r="C240" s="204"/>
      <c r="D240" s="204"/>
      <c r="E240" s="204"/>
      <c r="F240" s="204"/>
    </row>
    <row r="241" spans="1:6">
      <c r="A241" s="204"/>
      <c r="B241" s="204"/>
      <c r="C241" s="204"/>
      <c r="D241" s="204"/>
      <c r="E241" s="204"/>
      <c r="F241" s="204"/>
    </row>
    <row r="242" spans="1:6">
      <c r="A242" s="204"/>
      <c r="B242" s="204"/>
      <c r="C242" s="204"/>
      <c r="D242" s="204"/>
      <c r="E242" s="204"/>
      <c r="F242" s="204"/>
    </row>
    <row r="243" spans="1:6">
      <c r="A243" s="204"/>
      <c r="B243" s="204"/>
      <c r="C243" s="204"/>
      <c r="D243" s="204"/>
      <c r="E243" s="204"/>
      <c r="F243" s="204"/>
    </row>
    <row r="244" spans="1:6">
      <c r="A244" s="204"/>
      <c r="B244" s="204"/>
      <c r="C244" s="204"/>
      <c r="D244" s="204"/>
      <c r="E244" s="204"/>
      <c r="F244" s="204"/>
    </row>
    <row r="245" spans="1:6">
      <c r="A245" s="204"/>
      <c r="B245" s="204"/>
      <c r="C245" s="204"/>
      <c r="D245" s="204"/>
      <c r="E245" s="204"/>
      <c r="F245" s="204"/>
    </row>
    <row r="246" spans="1:6">
      <c r="A246" s="204"/>
      <c r="B246" s="204"/>
      <c r="C246" s="204"/>
      <c r="D246" s="204"/>
      <c r="E246" s="204"/>
      <c r="F246" s="204"/>
    </row>
    <row r="247" spans="1:6">
      <c r="A247" s="204"/>
      <c r="B247" s="204"/>
      <c r="C247" s="204"/>
      <c r="D247" s="204"/>
      <c r="E247" s="204"/>
      <c r="F247" s="204"/>
    </row>
    <row r="248" spans="1:6">
      <c r="A248" s="204"/>
      <c r="B248" s="204"/>
      <c r="C248" s="204"/>
      <c r="D248" s="204"/>
      <c r="E248" s="204"/>
      <c r="F248" s="204"/>
    </row>
    <row r="249" spans="1:6">
      <c r="A249" s="204"/>
      <c r="B249" s="204"/>
      <c r="C249" s="204"/>
      <c r="D249" s="204"/>
      <c r="E249" s="204"/>
      <c r="F249" s="204"/>
    </row>
    <row r="250" spans="1:6">
      <c r="A250" s="204"/>
      <c r="B250" s="204"/>
      <c r="C250" s="204"/>
      <c r="D250" s="204"/>
      <c r="E250" s="204"/>
      <c r="F250" s="204"/>
    </row>
    <row r="251" spans="1:6">
      <c r="A251" s="204"/>
      <c r="B251" s="204"/>
      <c r="C251" s="204"/>
      <c r="D251" s="204"/>
      <c r="E251" s="204"/>
      <c r="F251" s="204"/>
    </row>
    <row r="252" spans="1:6">
      <c r="A252" s="204"/>
      <c r="B252" s="204"/>
      <c r="C252" s="204"/>
      <c r="D252" s="204"/>
      <c r="E252" s="204"/>
      <c r="F252" s="204"/>
    </row>
    <row r="253" spans="1:6">
      <c r="A253" s="204"/>
      <c r="B253" s="204"/>
      <c r="C253" s="204"/>
      <c r="D253" s="204"/>
      <c r="E253" s="204"/>
      <c r="F253" s="204"/>
    </row>
    <row r="254" spans="1:6">
      <c r="A254" s="204"/>
      <c r="B254" s="204"/>
      <c r="C254" s="204"/>
      <c r="D254" s="204"/>
      <c r="E254" s="204"/>
      <c r="F254" s="204"/>
    </row>
    <row r="255" spans="1:6">
      <c r="A255" s="204"/>
      <c r="B255" s="204"/>
      <c r="C255" s="204"/>
      <c r="D255" s="204"/>
      <c r="E255" s="204"/>
      <c r="F255" s="204"/>
    </row>
    <row r="256" spans="1:6">
      <c r="A256" s="204"/>
      <c r="B256" s="204"/>
      <c r="C256" s="204"/>
      <c r="D256" s="204"/>
      <c r="E256" s="204"/>
      <c r="F256" s="204"/>
    </row>
    <row r="257" spans="1:6">
      <c r="A257" s="204"/>
      <c r="B257" s="204"/>
      <c r="C257" s="204"/>
      <c r="D257" s="204"/>
      <c r="E257" s="204"/>
      <c r="F257" s="204"/>
    </row>
    <row r="258" spans="1:6">
      <c r="A258" s="204"/>
      <c r="B258" s="204"/>
      <c r="C258" s="204"/>
      <c r="D258" s="204"/>
      <c r="E258" s="204"/>
      <c r="F258" s="204"/>
    </row>
    <row r="259" spans="1:6">
      <c r="A259" s="204"/>
      <c r="B259" s="204"/>
      <c r="C259" s="204"/>
      <c r="D259" s="204"/>
      <c r="E259" s="204"/>
      <c r="F259" s="204"/>
    </row>
    <row r="260" spans="1:6">
      <c r="A260" s="204"/>
      <c r="B260" s="204"/>
      <c r="C260" s="204"/>
      <c r="D260" s="204"/>
      <c r="E260" s="204"/>
      <c r="F260" s="204"/>
    </row>
    <row r="261" spans="1:6">
      <c r="A261" s="204"/>
      <c r="B261" s="204"/>
      <c r="C261" s="204"/>
      <c r="D261" s="204"/>
      <c r="E261" s="204"/>
      <c r="F261" s="204"/>
    </row>
    <row r="262" spans="1:6">
      <c r="A262" s="204"/>
      <c r="B262" s="204"/>
      <c r="C262" s="204"/>
      <c r="D262" s="204"/>
      <c r="E262" s="204"/>
      <c r="F262" s="204"/>
    </row>
    <row r="263" spans="1:6">
      <c r="A263" s="204"/>
      <c r="B263" s="204"/>
      <c r="C263" s="204"/>
      <c r="D263" s="204"/>
      <c r="E263" s="204"/>
      <c r="F263" s="204"/>
    </row>
    <row r="264" spans="1:6">
      <c r="A264" s="204"/>
      <c r="B264" s="204"/>
      <c r="C264" s="204"/>
      <c r="D264" s="204"/>
      <c r="E264" s="204"/>
      <c r="F264" s="204"/>
    </row>
    <row r="265" spans="1:6">
      <c r="A265" s="204"/>
      <c r="B265" s="204"/>
      <c r="C265" s="204"/>
      <c r="D265" s="204"/>
      <c r="E265" s="204"/>
      <c r="F265" s="204"/>
    </row>
    <row r="266" spans="1:6">
      <c r="A266" s="204"/>
      <c r="B266" s="204"/>
      <c r="C266" s="204"/>
      <c r="D266" s="204"/>
      <c r="E266" s="204"/>
      <c r="F266" s="204"/>
    </row>
    <row r="267" spans="1:6">
      <c r="A267" s="204"/>
      <c r="B267" s="204"/>
      <c r="C267" s="204"/>
      <c r="D267" s="204"/>
      <c r="E267" s="204"/>
      <c r="F267" s="204"/>
    </row>
    <row r="268" spans="1:6">
      <c r="A268" s="204"/>
      <c r="B268" s="204"/>
      <c r="C268" s="204"/>
      <c r="D268" s="204"/>
      <c r="E268" s="204"/>
      <c r="F268" s="204"/>
    </row>
    <row r="269" spans="1:6">
      <c r="A269" s="204"/>
      <c r="B269" s="204"/>
      <c r="C269" s="204"/>
      <c r="D269" s="204"/>
      <c r="E269" s="204"/>
      <c r="F269" s="204"/>
    </row>
    <row r="270" spans="1:6">
      <c r="A270" s="204"/>
      <c r="B270" s="204"/>
      <c r="C270" s="204"/>
      <c r="D270" s="204"/>
      <c r="E270" s="204"/>
      <c r="F270" s="204"/>
    </row>
    <row r="271" spans="1:6">
      <c r="A271" s="204"/>
      <c r="B271" s="204"/>
      <c r="C271" s="204"/>
      <c r="D271" s="204"/>
      <c r="E271" s="204"/>
      <c r="F271" s="204"/>
    </row>
    <row r="272" spans="1:6">
      <c r="A272" s="204"/>
      <c r="B272" s="204"/>
      <c r="C272" s="204"/>
      <c r="D272" s="204"/>
      <c r="E272" s="204"/>
      <c r="F272" s="204"/>
    </row>
    <row r="273" spans="1:6">
      <c r="A273" s="204"/>
      <c r="B273" s="204"/>
      <c r="C273" s="204"/>
      <c r="D273" s="204"/>
      <c r="E273" s="204"/>
      <c r="F273" s="204"/>
    </row>
    <row r="274" spans="1:6">
      <c r="A274" s="204"/>
      <c r="B274" s="204"/>
      <c r="C274" s="204"/>
      <c r="D274" s="204"/>
      <c r="E274" s="204"/>
      <c r="F274" s="204"/>
    </row>
    <row r="275" spans="1:6">
      <c r="A275" s="204"/>
      <c r="B275" s="204"/>
      <c r="C275" s="204"/>
      <c r="D275" s="204"/>
      <c r="E275" s="204"/>
      <c r="F275" s="204"/>
    </row>
    <row r="276" spans="1:6">
      <c r="A276" s="204"/>
      <c r="B276" s="204"/>
      <c r="C276" s="204"/>
      <c r="D276" s="204"/>
      <c r="E276" s="204"/>
      <c r="F276" s="204"/>
    </row>
    <row r="277" spans="1:6">
      <c r="A277" s="204"/>
      <c r="B277" s="204"/>
      <c r="C277" s="204"/>
      <c r="D277" s="204"/>
      <c r="E277" s="204"/>
      <c r="F277" s="204"/>
    </row>
    <row r="278" spans="1:6">
      <c r="A278" s="204"/>
      <c r="B278" s="204"/>
      <c r="C278" s="204"/>
      <c r="D278" s="204"/>
      <c r="E278" s="204"/>
      <c r="F278" s="204"/>
    </row>
    <row r="279" spans="1:6">
      <c r="A279" s="204"/>
      <c r="B279" s="204"/>
      <c r="C279" s="204"/>
      <c r="D279" s="204"/>
      <c r="E279" s="204"/>
      <c r="F279" s="204"/>
    </row>
    <row r="280" spans="1:6">
      <c r="A280" s="204"/>
      <c r="B280" s="204"/>
      <c r="C280" s="204"/>
      <c r="D280" s="204"/>
      <c r="E280" s="204"/>
      <c r="F280" s="204"/>
    </row>
    <row r="281" spans="1:6">
      <c r="A281" s="204"/>
      <c r="B281" s="204"/>
      <c r="C281" s="204"/>
      <c r="D281" s="204"/>
      <c r="E281" s="204"/>
      <c r="F281" s="204"/>
    </row>
    <row r="282" spans="1:6">
      <c r="A282" s="204"/>
      <c r="B282" s="204"/>
      <c r="C282" s="204"/>
      <c r="D282" s="204"/>
      <c r="E282" s="204"/>
      <c r="F282" s="204"/>
    </row>
    <row r="283" spans="1:6">
      <c r="A283" s="204"/>
      <c r="B283" s="204"/>
      <c r="C283" s="204"/>
      <c r="D283" s="204"/>
      <c r="E283" s="204"/>
      <c r="F283" s="204"/>
    </row>
    <row r="284" spans="1:6">
      <c r="A284" s="204"/>
      <c r="B284" s="204"/>
      <c r="C284" s="204"/>
      <c r="D284" s="204"/>
      <c r="E284" s="204"/>
      <c r="F284" s="204"/>
    </row>
    <row r="285" spans="1:6">
      <c r="A285" s="204"/>
      <c r="B285" s="204"/>
      <c r="C285" s="204"/>
      <c r="D285" s="204"/>
      <c r="E285" s="204"/>
      <c r="F285" s="204"/>
    </row>
    <row r="286" spans="1:6">
      <c r="A286" s="204"/>
      <c r="B286" s="204"/>
      <c r="C286" s="204"/>
      <c r="D286" s="204"/>
      <c r="E286" s="204"/>
      <c r="F286" s="204"/>
    </row>
    <row r="287" spans="1:6">
      <c r="A287" s="204"/>
      <c r="B287" s="204"/>
      <c r="C287" s="204"/>
      <c r="D287" s="204"/>
      <c r="E287" s="204"/>
      <c r="F287" s="204"/>
    </row>
    <row r="288" spans="1:6">
      <c r="A288" s="204"/>
      <c r="B288" s="204"/>
      <c r="C288" s="204"/>
      <c r="D288" s="204"/>
      <c r="E288" s="204"/>
      <c r="F288" s="204"/>
    </row>
    <row r="289" spans="1:6">
      <c r="A289" s="204"/>
      <c r="B289" s="204"/>
      <c r="C289" s="204"/>
      <c r="D289" s="204"/>
      <c r="E289" s="204"/>
      <c r="F289" s="204"/>
    </row>
    <row r="290" spans="1:6">
      <c r="A290" s="204"/>
      <c r="B290" s="204"/>
      <c r="C290" s="204"/>
      <c r="D290" s="204"/>
      <c r="E290" s="204"/>
      <c r="F290" s="204"/>
    </row>
    <row r="291" spans="1:6">
      <c r="A291" s="204"/>
      <c r="B291" s="204"/>
      <c r="C291" s="204"/>
      <c r="D291" s="204"/>
      <c r="E291" s="204"/>
      <c r="F291" s="204"/>
    </row>
    <row r="292" spans="1:6">
      <c r="A292" s="204"/>
      <c r="B292" s="204"/>
      <c r="C292" s="204"/>
      <c r="D292" s="204"/>
      <c r="E292" s="204"/>
      <c r="F292" s="204"/>
    </row>
    <row r="293" spans="1:6">
      <c r="A293" s="204"/>
      <c r="B293" s="204"/>
      <c r="C293" s="204"/>
      <c r="D293" s="204"/>
      <c r="E293" s="204"/>
      <c r="F293" s="204"/>
    </row>
    <row r="294" spans="1:6">
      <c r="A294" s="204"/>
      <c r="B294" s="204"/>
      <c r="C294" s="204"/>
      <c r="D294" s="204"/>
      <c r="E294" s="204"/>
      <c r="F294" s="204"/>
    </row>
    <row r="295" spans="1:6">
      <c r="A295" s="204"/>
      <c r="B295" s="204"/>
      <c r="C295" s="204"/>
      <c r="D295" s="204"/>
      <c r="E295" s="204"/>
      <c r="F295" s="204"/>
    </row>
    <row r="296" spans="1:6">
      <c r="A296" s="204"/>
      <c r="B296" s="204"/>
      <c r="C296" s="204"/>
      <c r="D296" s="204"/>
      <c r="E296" s="204"/>
      <c r="F296" s="204"/>
    </row>
    <row r="297" spans="1:6">
      <c r="A297" s="204"/>
      <c r="B297" s="204"/>
      <c r="C297" s="204"/>
      <c r="D297" s="204"/>
      <c r="E297" s="204"/>
      <c r="F297" s="204"/>
    </row>
    <row r="298" spans="1:6">
      <c r="A298" s="204"/>
      <c r="B298" s="204"/>
      <c r="C298" s="204"/>
      <c r="D298" s="204"/>
      <c r="E298" s="204"/>
      <c r="F298" s="204"/>
    </row>
    <row r="299" spans="1:6">
      <c r="A299" s="204"/>
      <c r="B299" s="204"/>
      <c r="C299" s="204"/>
      <c r="D299" s="204"/>
      <c r="E299" s="204"/>
      <c r="F299" s="204"/>
    </row>
    <row r="300" spans="1:6">
      <c r="A300" s="204"/>
      <c r="B300" s="204"/>
      <c r="C300" s="204"/>
      <c r="D300" s="204"/>
      <c r="E300" s="204"/>
      <c r="F300" s="204"/>
    </row>
    <row r="301" spans="1:6">
      <c r="A301" s="204"/>
      <c r="B301" s="204"/>
      <c r="C301" s="204"/>
      <c r="D301" s="204"/>
      <c r="E301" s="204"/>
      <c r="F301" s="204"/>
    </row>
    <row r="302" spans="1:6">
      <c r="A302" s="204"/>
      <c r="B302" s="204"/>
      <c r="C302" s="204"/>
      <c r="D302" s="204"/>
      <c r="E302" s="204"/>
      <c r="F302" s="204"/>
    </row>
    <row r="303" spans="1:6">
      <c r="A303" s="204"/>
      <c r="B303" s="204"/>
      <c r="C303" s="204"/>
      <c r="D303" s="204"/>
      <c r="E303" s="204"/>
      <c r="F303" s="204"/>
    </row>
    <row r="304" spans="1:6">
      <c r="A304" s="204"/>
      <c r="B304" s="204"/>
      <c r="C304" s="204"/>
      <c r="D304" s="204"/>
      <c r="E304" s="204"/>
      <c r="F304" s="204"/>
    </row>
    <row r="305" spans="1:6">
      <c r="A305" s="204"/>
      <c r="B305" s="204"/>
      <c r="C305" s="204"/>
      <c r="D305" s="204"/>
      <c r="E305" s="204"/>
      <c r="F305" s="204"/>
    </row>
    <row r="306" spans="1:6">
      <c r="A306" s="204"/>
      <c r="B306" s="204"/>
      <c r="C306" s="204"/>
      <c r="D306" s="204"/>
      <c r="E306" s="204"/>
      <c r="F306" s="204"/>
    </row>
    <row r="307" spans="1:6">
      <c r="A307" s="204"/>
      <c r="B307" s="204"/>
      <c r="C307" s="204"/>
      <c r="D307" s="204"/>
      <c r="E307" s="204"/>
      <c r="F307" s="204"/>
    </row>
    <row r="308" spans="1:6">
      <c r="A308" s="204"/>
      <c r="B308" s="204"/>
      <c r="C308" s="204"/>
      <c r="D308" s="204"/>
      <c r="E308" s="204"/>
      <c r="F308" s="204"/>
    </row>
    <row r="309" spans="1:6">
      <c r="A309" s="204"/>
      <c r="B309" s="204"/>
      <c r="C309" s="204"/>
      <c r="D309" s="204"/>
      <c r="E309" s="204"/>
      <c r="F309" s="204"/>
    </row>
    <row r="310" spans="1:6">
      <c r="A310" s="204"/>
      <c r="B310" s="204"/>
      <c r="C310" s="204"/>
      <c r="D310" s="204"/>
      <c r="E310" s="204"/>
      <c r="F310" s="204"/>
    </row>
    <row r="311" spans="1:6">
      <c r="A311" s="204"/>
      <c r="B311" s="204"/>
      <c r="C311" s="204"/>
      <c r="D311" s="204"/>
      <c r="E311" s="204"/>
      <c r="F311" s="204"/>
    </row>
    <row r="312" spans="1:6">
      <c r="A312" s="204"/>
      <c r="B312" s="204"/>
      <c r="C312" s="204"/>
      <c r="D312" s="204"/>
      <c r="E312" s="204"/>
      <c r="F312" s="204"/>
    </row>
    <row r="313" spans="1:6">
      <c r="A313" s="204"/>
      <c r="B313" s="204"/>
      <c r="C313" s="204"/>
      <c r="D313" s="204"/>
      <c r="E313" s="204"/>
      <c r="F313" s="204"/>
    </row>
    <row r="314" spans="1:6">
      <c r="A314" s="204"/>
      <c r="B314" s="204"/>
      <c r="C314" s="204"/>
      <c r="D314" s="204"/>
      <c r="E314" s="204"/>
      <c r="F314" s="204"/>
    </row>
    <row r="315" spans="1:6">
      <c r="A315" s="204"/>
      <c r="B315" s="204"/>
      <c r="C315" s="204"/>
      <c r="D315" s="204"/>
      <c r="E315" s="204"/>
      <c r="F315" s="204"/>
    </row>
    <row r="316" spans="1:6">
      <c r="A316" s="204"/>
      <c r="B316" s="204"/>
      <c r="C316" s="204"/>
      <c r="D316" s="204"/>
      <c r="E316" s="204"/>
      <c r="F316" s="204"/>
    </row>
    <row r="317" spans="1:6">
      <c r="A317" s="204"/>
      <c r="B317" s="204"/>
      <c r="C317" s="204"/>
      <c r="D317" s="204"/>
      <c r="E317" s="204"/>
      <c r="F317" s="204"/>
    </row>
    <row r="318" spans="1:6">
      <c r="A318" s="204"/>
      <c r="B318" s="204"/>
      <c r="C318" s="204"/>
      <c r="D318" s="204"/>
      <c r="E318" s="204"/>
      <c r="F318" s="204"/>
    </row>
    <row r="319" spans="1:6">
      <c r="A319" s="204"/>
      <c r="B319" s="204"/>
      <c r="C319" s="204"/>
      <c r="D319" s="204"/>
      <c r="E319" s="204"/>
      <c r="F319" s="204"/>
    </row>
    <row r="320" spans="1:6">
      <c r="A320" s="204"/>
      <c r="B320" s="204"/>
      <c r="C320" s="204"/>
      <c r="D320" s="204"/>
      <c r="E320" s="204"/>
      <c r="F320" s="204"/>
    </row>
    <row r="321" spans="1:6">
      <c r="A321" s="204"/>
      <c r="B321" s="204"/>
      <c r="C321" s="204"/>
      <c r="D321" s="204"/>
      <c r="E321" s="204"/>
      <c r="F321" s="204"/>
    </row>
    <row r="322" spans="1:6">
      <c r="A322" s="204"/>
      <c r="B322" s="204"/>
      <c r="C322" s="204"/>
      <c r="D322" s="204"/>
      <c r="E322" s="204"/>
      <c r="F322" s="204"/>
    </row>
    <row r="323" spans="1:6">
      <c r="A323" s="204"/>
      <c r="B323" s="204"/>
      <c r="C323" s="204"/>
      <c r="D323" s="204"/>
      <c r="E323" s="204"/>
      <c r="F323" s="204"/>
    </row>
    <row r="324" spans="1:6">
      <c r="A324" s="204"/>
      <c r="B324" s="204"/>
      <c r="C324" s="204"/>
      <c r="D324" s="204"/>
      <c r="E324" s="204"/>
      <c r="F324" s="204"/>
    </row>
    <row r="325" spans="1:6">
      <c r="A325" s="204"/>
      <c r="B325" s="204"/>
      <c r="C325" s="204"/>
      <c r="D325" s="204"/>
      <c r="E325" s="204"/>
      <c r="F325" s="204"/>
    </row>
    <row r="326" spans="1:6">
      <c r="A326" s="204"/>
      <c r="B326" s="204"/>
      <c r="C326" s="204"/>
      <c r="D326" s="204"/>
      <c r="E326" s="204"/>
      <c r="F326" s="204"/>
    </row>
    <row r="327" spans="1:6">
      <c r="A327" s="204"/>
      <c r="B327" s="204"/>
      <c r="C327" s="204"/>
      <c r="D327" s="204"/>
      <c r="E327" s="204"/>
      <c r="F327" s="204"/>
    </row>
    <row r="328" spans="1:6">
      <c r="A328" s="204"/>
      <c r="B328" s="204"/>
      <c r="C328" s="204"/>
      <c r="D328" s="204"/>
      <c r="E328" s="204"/>
      <c r="F328" s="204"/>
    </row>
    <row r="329" spans="1:6">
      <c r="A329" s="204"/>
      <c r="B329" s="204"/>
      <c r="C329" s="204"/>
      <c r="D329" s="204"/>
      <c r="E329" s="204"/>
      <c r="F329" s="204"/>
    </row>
    <row r="330" spans="1:6">
      <c r="A330" s="204"/>
      <c r="B330" s="204"/>
      <c r="C330" s="204"/>
      <c r="D330" s="204"/>
      <c r="E330" s="204"/>
      <c r="F330" s="204"/>
    </row>
    <row r="331" spans="1:6">
      <c r="A331" s="204"/>
      <c r="B331" s="204"/>
      <c r="C331" s="204"/>
      <c r="D331" s="204"/>
      <c r="E331" s="204"/>
      <c r="F331" s="204"/>
    </row>
    <row r="332" spans="1:6">
      <c r="A332" s="204"/>
      <c r="B332" s="204"/>
      <c r="C332" s="204"/>
      <c r="D332" s="204"/>
      <c r="E332" s="204"/>
      <c r="F332" s="204"/>
    </row>
    <row r="333" spans="1:6">
      <c r="A333" s="204"/>
      <c r="B333" s="204"/>
      <c r="C333" s="204"/>
      <c r="D333" s="204"/>
      <c r="E333" s="204"/>
      <c r="F333" s="204"/>
    </row>
    <row r="334" spans="1:6">
      <c r="A334" s="204"/>
      <c r="B334" s="204"/>
      <c r="C334" s="204"/>
      <c r="D334" s="204"/>
      <c r="E334" s="204"/>
      <c r="F334" s="204"/>
    </row>
    <row r="335" spans="1:6">
      <c r="A335" s="204"/>
      <c r="B335" s="204"/>
      <c r="C335" s="204"/>
      <c r="D335" s="204"/>
      <c r="E335" s="204"/>
      <c r="F335" s="204"/>
    </row>
    <row r="336" spans="1:6">
      <c r="A336" s="204"/>
      <c r="B336" s="204"/>
      <c r="C336" s="204"/>
      <c r="D336" s="204"/>
      <c r="E336" s="204"/>
      <c r="F336" s="204"/>
    </row>
    <row r="337" spans="1:6">
      <c r="A337" s="204"/>
      <c r="B337" s="204"/>
      <c r="C337" s="204"/>
      <c r="D337" s="204"/>
      <c r="E337" s="204"/>
      <c r="F337" s="204"/>
    </row>
    <row r="338" spans="1:6">
      <c r="A338" s="204"/>
      <c r="B338" s="204"/>
      <c r="C338" s="204"/>
      <c r="D338" s="204"/>
      <c r="E338" s="204"/>
      <c r="F338" s="204"/>
    </row>
    <row r="339" spans="1:6">
      <c r="A339" s="204"/>
      <c r="B339" s="204"/>
      <c r="C339" s="204"/>
      <c r="D339" s="204"/>
      <c r="E339" s="204"/>
      <c r="F339" s="204"/>
    </row>
    <row r="340" spans="1:6">
      <c r="A340" s="204"/>
      <c r="B340" s="204"/>
      <c r="C340" s="204"/>
      <c r="D340" s="204"/>
      <c r="E340" s="204"/>
      <c r="F340" s="204"/>
    </row>
    <row r="341" spans="1:6">
      <c r="A341" s="204"/>
      <c r="B341" s="204"/>
      <c r="C341" s="204"/>
      <c r="D341" s="204"/>
      <c r="E341" s="204"/>
      <c r="F341" s="204"/>
    </row>
    <row r="342" spans="1:6">
      <c r="A342" s="204"/>
      <c r="B342" s="204"/>
      <c r="C342" s="204"/>
      <c r="D342" s="204"/>
      <c r="E342" s="204"/>
      <c r="F342" s="204"/>
    </row>
    <row r="343" spans="1:6">
      <c r="A343" s="204"/>
      <c r="B343" s="204"/>
      <c r="C343" s="204"/>
      <c r="D343" s="204"/>
      <c r="E343" s="204"/>
      <c r="F343" s="204"/>
    </row>
    <row r="344" spans="1:6">
      <c r="A344" s="204"/>
      <c r="B344" s="204"/>
      <c r="C344" s="204"/>
      <c r="D344" s="204"/>
      <c r="E344" s="204"/>
      <c r="F344" s="204"/>
    </row>
    <row r="345" spans="1:6">
      <c r="A345" s="204"/>
      <c r="B345" s="204"/>
      <c r="C345" s="204"/>
      <c r="D345" s="204"/>
      <c r="E345" s="204"/>
      <c r="F345" s="204"/>
    </row>
    <row r="346" spans="1:6">
      <c r="A346" s="204"/>
      <c r="B346" s="204"/>
      <c r="C346" s="204"/>
      <c r="D346" s="204"/>
      <c r="E346" s="204"/>
      <c r="F346" s="204"/>
    </row>
    <row r="347" spans="1:6">
      <c r="A347" s="204"/>
      <c r="B347" s="204"/>
      <c r="C347" s="204"/>
      <c r="D347" s="204"/>
      <c r="E347" s="204"/>
      <c r="F347" s="204"/>
    </row>
    <row r="348" spans="1:6">
      <c r="A348" s="204"/>
      <c r="B348" s="204"/>
      <c r="C348" s="204"/>
      <c r="D348" s="204"/>
      <c r="E348" s="204"/>
      <c r="F348" s="204"/>
    </row>
    <row r="349" spans="1:6">
      <c r="A349" s="204"/>
      <c r="B349" s="204"/>
      <c r="C349" s="204"/>
      <c r="D349" s="204"/>
      <c r="E349" s="204"/>
      <c r="F349" s="204"/>
    </row>
    <row r="350" spans="1:6">
      <c r="A350" s="204"/>
      <c r="B350" s="204"/>
      <c r="C350" s="204"/>
      <c r="D350" s="204"/>
      <c r="E350" s="204"/>
      <c r="F350" s="204"/>
    </row>
    <row r="351" spans="1:6">
      <c r="A351" s="204"/>
      <c r="B351" s="204"/>
      <c r="C351" s="204"/>
      <c r="D351" s="204"/>
      <c r="E351" s="204"/>
      <c r="F351" s="204"/>
    </row>
    <row r="352" spans="1:6">
      <c r="A352" s="204"/>
      <c r="B352" s="204"/>
      <c r="C352" s="204"/>
      <c r="D352" s="204"/>
      <c r="E352" s="204"/>
      <c r="F352" s="204"/>
    </row>
    <row r="353" spans="1:6">
      <c r="A353" s="204"/>
      <c r="B353" s="204"/>
      <c r="C353" s="204"/>
      <c r="D353" s="204"/>
      <c r="E353" s="204"/>
      <c r="F353" s="204"/>
    </row>
    <row r="354" spans="1:6">
      <c r="A354" s="204"/>
      <c r="B354" s="204"/>
      <c r="C354" s="204"/>
      <c r="D354" s="204"/>
      <c r="E354" s="204"/>
      <c r="F354" s="204"/>
    </row>
    <row r="355" spans="1:6">
      <c r="A355" s="204"/>
      <c r="B355" s="204"/>
      <c r="C355" s="204"/>
      <c r="D355" s="204"/>
      <c r="E355" s="204"/>
      <c r="F355" s="204"/>
    </row>
    <row r="356" spans="1:6">
      <c r="A356" s="204"/>
      <c r="B356" s="204"/>
      <c r="C356" s="204"/>
      <c r="D356" s="204"/>
      <c r="E356" s="204"/>
      <c r="F356" s="204"/>
    </row>
    <row r="357" spans="1:6">
      <c r="A357" s="204"/>
      <c r="B357" s="204"/>
      <c r="C357" s="204"/>
      <c r="D357" s="204"/>
      <c r="E357" s="204"/>
      <c r="F357" s="204"/>
    </row>
    <row r="358" spans="1:6">
      <c r="A358" s="204"/>
      <c r="B358" s="204"/>
      <c r="C358" s="204"/>
      <c r="D358" s="204"/>
      <c r="E358" s="204"/>
      <c r="F358" s="204"/>
    </row>
    <row r="359" spans="1:6">
      <c r="A359" s="204"/>
      <c r="B359" s="204"/>
      <c r="C359" s="204"/>
      <c r="D359" s="204"/>
      <c r="E359" s="204"/>
      <c r="F359" s="204"/>
    </row>
    <row r="360" spans="1:6">
      <c r="A360" s="204"/>
      <c r="B360" s="204"/>
      <c r="C360" s="204"/>
      <c r="D360" s="204"/>
      <c r="E360" s="204"/>
      <c r="F360" s="204"/>
    </row>
    <row r="361" spans="1:6">
      <c r="A361" s="204"/>
      <c r="B361" s="204"/>
      <c r="C361" s="204"/>
      <c r="D361" s="204"/>
      <c r="E361" s="204"/>
      <c r="F361" s="204"/>
    </row>
    <row r="362" spans="1:6">
      <c r="A362" s="204"/>
      <c r="B362" s="204"/>
      <c r="C362" s="204"/>
      <c r="D362" s="204"/>
      <c r="E362" s="204"/>
      <c r="F362" s="204"/>
    </row>
    <row r="363" spans="1:6">
      <c r="A363" s="204"/>
      <c r="B363" s="204"/>
      <c r="C363" s="204"/>
      <c r="D363" s="204"/>
      <c r="E363" s="204"/>
      <c r="F363" s="204"/>
    </row>
  </sheetData>
  <conditionalFormatting sqref="B99:G99">
    <cfRule type="cellIs" dxfId="3" priority="3" stopIfTrue="1" operator="lessThan">
      <formula>0</formula>
    </cfRule>
    <cfRule type="cellIs" dxfId="2" priority="4" stopIfTrue="1" operator="between">
      <formula>0.01</formula>
      <formula>0.15</formula>
    </cfRule>
  </conditionalFormatting>
  <dataValidations count="6">
    <dataValidation type="list" allowBlank="1" showInputMessage="1" showErrorMessage="1" sqref="WVI983112:WVI983114 WLM983112:WLM983114 WBQ983112:WBQ983114 VRU983112:VRU983114 VHY983112:VHY983114 UYC983112:UYC983114 UOG983112:UOG983114 UEK983112:UEK983114 TUO983112:TUO983114 TKS983112:TKS983114 TAW983112:TAW983114 SRA983112:SRA983114 SHE983112:SHE983114 RXI983112:RXI983114 RNM983112:RNM983114 RDQ983112:RDQ983114 QTU983112:QTU983114 QJY983112:QJY983114 QAC983112:QAC983114 PQG983112:PQG983114 PGK983112:PGK983114 OWO983112:OWO983114 OMS983112:OMS983114 OCW983112:OCW983114 NTA983112:NTA983114 NJE983112:NJE983114 MZI983112:MZI983114 MPM983112:MPM983114 MFQ983112:MFQ983114 LVU983112:LVU983114 LLY983112:LLY983114 LCC983112:LCC983114 KSG983112:KSG983114 KIK983112:KIK983114 JYO983112:JYO983114 JOS983112:JOS983114 JEW983112:JEW983114 IVA983112:IVA983114 ILE983112:ILE983114 IBI983112:IBI983114 HRM983112:HRM983114 HHQ983112:HHQ983114 GXU983112:GXU983114 GNY983112:GNY983114 GEC983112:GEC983114 FUG983112:FUG983114 FKK983112:FKK983114 FAO983112:FAO983114 EQS983112:EQS983114 EGW983112:EGW983114 DXA983112:DXA983114 DNE983112:DNE983114 DDI983112:DDI983114 CTM983112:CTM983114 CJQ983112:CJQ983114 BZU983112:BZU983114 BPY983112:BPY983114 BGC983112:BGC983114 AWG983112:AWG983114 AMK983112:AMK983114 ACO983112:ACO983114 SS983112:SS983114 IW983112:IW983114 A983112:A983114 WVI917576:WVI917578 WLM917576:WLM917578 WBQ917576:WBQ917578 VRU917576:VRU917578 VHY917576:VHY917578 UYC917576:UYC917578 UOG917576:UOG917578 UEK917576:UEK917578 TUO917576:TUO917578 TKS917576:TKS917578 TAW917576:TAW917578 SRA917576:SRA917578 SHE917576:SHE917578 RXI917576:RXI917578 RNM917576:RNM917578 RDQ917576:RDQ917578 QTU917576:QTU917578 QJY917576:QJY917578 QAC917576:QAC917578 PQG917576:PQG917578 PGK917576:PGK917578 OWO917576:OWO917578 OMS917576:OMS917578 OCW917576:OCW917578 NTA917576:NTA917578 NJE917576:NJE917578 MZI917576:MZI917578 MPM917576:MPM917578 MFQ917576:MFQ917578 LVU917576:LVU917578 LLY917576:LLY917578 LCC917576:LCC917578 KSG917576:KSG917578 KIK917576:KIK917578 JYO917576:JYO917578 JOS917576:JOS917578 JEW917576:JEW917578 IVA917576:IVA917578 ILE917576:ILE917578 IBI917576:IBI917578 HRM917576:HRM917578 HHQ917576:HHQ917578 GXU917576:GXU917578 GNY917576:GNY917578 GEC917576:GEC917578 FUG917576:FUG917578 FKK917576:FKK917578 FAO917576:FAO917578 EQS917576:EQS917578 EGW917576:EGW917578 DXA917576:DXA917578 DNE917576:DNE917578 DDI917576:DDI917578 CTM917576:CTM917578 CJQ917576:CJQ917578 BZU917576:BZU917578 BPY917576:BPY917578 BGC917576:BGC917578 AWG917576:AWG917578 AMK917576:AMK917578 ACO917576:ACO917578 SS917576:SS917578 IW917576:IW917578 A917576:A917578 WVI852040:WVI852042 WLM852040:WLM852042 WBQ852040:WBQ852042 VRU852040:VRU852042 VHY852040:VHY852042 UYC852040:UYC852042 UOG852040:UOG852042 UEK852040:UEK852042 TUO852040:TUO852042 TKS852040:TKS852042 TAW852040:TAW852042 SRA852040:SRA852042 SHE852040:SHE852042 RXI852040:RXI852042 RNM852040:RNM852042 RDQ852040:RDQ852042 QTU852040:QTU852042 QJY852040:QJY852042 QAC852040:QAC852042 PQG852040:PQG852042 PGK852040:PGK852042 OWO852040:OWO852042 OMS852040:OMS852042 OCW852040:OCW852042 NTA852040:NTA852042 NJE852040:NJE852042 MZI852040:MZI852042 MPM852040:MPM852042 MFQ852040:MFQ852042 LVU852040:LVU852042 LLY852040:LLY852042 LCC852040:LCC852042 KSG852040:KSG852042 KIK852040:KIK852042 JYO852040:JYO852042 JOS852040:JOS852042 JEW852040:JEW852042 IVA852040:IVA852042 ILE852040:ILE852042 IBI852040:IBI852042 HRM852040:HRM852042 HHQ852040:HHQ852042 GXU852040:GXU852042 GNY852040:GNY852042 GEC852040:GEC852042 FUG852040:FUG852042 FKK852040:FKK852042 FAO852040:FAO852042 EQS852040:EQS852042 EGW852040:EGW852042 DXA852040:DXA852042 DNE852040:DNE852042 DDI852040:DDI852042 CTM852040:CTM852042 CJQ852040:CJQ852042 BZU852040:BZU852042 BPY852040:BPY852042 BGC852040:BGC852042 AWG852040:AWG852042 AMK852040:AMK852042 ACO852040:ACO852042 SS852040:SS852042 IW852040:IW852042 A852040:A852042 WVI786504:WVI786506 WLM786504:WLM786506 WBQ786504:WBQ786506 VRU786504:VRU786506 VHY786504:VHY786506 UYC786504:UYC786506 UOG786504:UOG786506 UEK786504:UEK786506 TUO786504:TUO786506 TKS786504:TKS786506 TAW786504:TAW786506 SRA786504:SRA786506 SHE786504:SHE786506 RXI786504:RXI786506 RNM786504:RNM786506 RDQ786504:RDQ786506 QTU786504:QTU786506 QJY786504:QJY786506 QAC786504:QAC786506 PQG786504:PQG786506 PGK786504:PGK786506 OWO786504:OWO786506 OMS786504:OMS786506 OCW786504:OCW786506 NTA786504:NTA786506 NJE786504:NJE786506 MZI786504:MZI786506 MPM786504:MPM786506 MFQ786504:MFQ786506 LVU786504:LVU786506 LLY786504:LLY786506 LCC786504:LCC786506 KSG786504:KSG786506 KIK786504:KIK786506 JYO786504:JYO786506 JOS786504:JOS786506 JEW786504:JEW786506 IVA786504:IVA786506 ILE786504:ILE786506 IBI786504:IBI786506 HRM786504:HRM786506 HHQ786504:HHQ786506 GXU786504:GXU786506 GNY786504:GNY786506 GEC786504:GEC786506 FUG786504:FUG786506 FKK786504:FKK786506 FAO786504:FAO786506 EQS786504:EQS786506 EGW786504:EGW786506 DXA786504:DXA786506 DNE786504:DNE786506 DDI786504:DDI786506 CTM786504:CTM786506 CJQ786504:CJQ786506 BZU786504:BZU786506 BPY786504:BPY786506 BGC786504:BGC786506 AWG786504:AWG786506 AMK786504:AMK786506 ACO786504:ACO786506 SS786504:SS786506 IW786504:IW786506 A786504:A786506 WVI720968:WVI720970 WLM720968:WLM720970 WBQ720968:WBQ720970 VRU720968:VRU720970 VHY720968:VHY720970 UYC720968:UYC720970 UOG720968:UOG720970 UEK720968:UEK720970 TUO720968:TUO720970 TKS720968:TKS720970 TAW720968:TAW720970 SRA720968:SRA720970 SHE720968:SHE720970 RXI720968:RXI720970 RNM720968:RNM720970 RDQ720968:RDQ720970 QTU720968:QTU720970 QJY720968:QJY720970 QAC720968:QAC720970 PQG720968:PQG720970 PGK720968:PGK720970 OWO720968:OWO720970 OMS720968:OMS720970 OCW720968:OCW720970 NTA720968:NTA720970 NJE720968:NJE720970 MZI720968:MZI720970 MPM720968:MPM720970 MFQ720968:MFQ720970 LVU720968:LVU720970 LLY720968:LLY720970 LCC720968:LCC720970 KSG720968:KSG720970 KIK720968:KIK720970 JYO720968:JYO720970 JOS720968:JOS720970 JEW720968:JEW720970 IVA720968:IVA720970 ILE720968:ILE720970 IBI720968:IBI720970 HRM720968:HRM720970 HHQ720968:HHQ720970 GXU720968:GXU720970 GNY720968:GNY720970 GEC720968:GEC720970 FUG720968:FUG720970 FKK720968:FKK720970 FAO720968:FAO720970 EQS720968:EQS720970 EGW720968:EGW720970 DXA720968:DXA720970 DNE720968:DNE720970 DDI720968:DDI720970 CTM720968:CTM720970 CJQ720968:CJQ720970 BZU720968:BZU720970 BPY720968:BPY720970 BGC720968:BGC720970 AWG720968:AWG720970 AMK720968:AMK720970 ACO720968:ACO720970 SS720968:SS720970 IW720968:IW720970 A720968:A720970 WVI655432:WVI655434 WLM655432:WLM655434 WBQ655432:WBQ655434 VRU655432:VRU655434 VHY655432:VHY655434 UYC655432:UYC655434 UOG655432:UOG655434 UEK655432:UEK655434 TUO655432:TUO655434 TKS655432:TKS655434 TAW655432:TAW655434 SRA655432:SRA655434 SHE655432:SHE655434 RXI655432:RXI655434 RNM655432:RNM655434 RDQ655432:RDQ655434 QTU655432:QTU655434 QJY655432:QJY655434 QAC655432:QAC655434 PQG655432:PQG655434 PGK655432:PGK655434 OWO655432:OWO655434 OMS655432:OMS655434 OCW655432:OCW655434 NTA655432:NTA655434 NJE655432:NJE655434 MZI655432:MZI655434 MPM655432:MPM655434 MFQ655432:MFQ655434 LVU655432:LVU655434 LLY655432:LLY655434 LCC655432:LCC655434 KSG655432:KSG655434 KIK655432:KIK655434 JYO655432:JYO655434 JOS655432:JOS655434 JEW655432:JEW655434 IVA655432:IVA655434 ILE655432:ILE655434 IBI655432:IBI655434 HRM655432:HRM655434 HHQ655432:HHQ655434 GXU655432:GXU655434 GNY655432:GNY655434 GEC655432:GEC655434 FUG655432:FUG655434 FKK655432:FKK655434 FAO655432:FAO655434 EQS655432:EQS655434 EGW655432:EGW655434 DXA655432:DXA655434 DNE655432:DNE655434 DDI655432:DDI655434 CTM655432:CTM655434 CJQ655432:CJQ655434 BZU655432:BZU655434 BPY655432:BPY655434 BGC655432:BGC655434 AWG655432:AWG655434 AMK655432:AMK655434 ACO655432:ACO655434 SS655432:SS655434 IW655432:IW655434 A655432:A655434 WVI589896:WVI589898 WLM589896:WLM589898 WBQ589896:WBQ589898 VRU589896:VRU589898 VHY589896:VHY589898 UYC589896:UYC589898 UOG589896:UOG589898 UEK589896:UEK589898 TUO589896:TUO589898 TKS589896:TKS589898 TAW589896:TAW589898 SRA589896:SRA589898 SHE589896:SHE589898 RXI589896:RXI589898 RNM589896:RNM589898 RDQ589896:RDQ589898 QTU589896:QTU589898 QJY589896:QJY589898 QAC589896:QAC589898 PQG589896:PQG589898 PGK589896:PGK589898 OWO589896:OWO589898 OMS589896:OMS589898 OCW589896:OCW589898 NTA589896:NTA589898 NJE589896:NJE589898 MZI589896:MZI589898 MPM589896:MPM589898 MFQ589896:MFQ589898 LVU589896:LVU589898 LLY589896:LLY589898 LCC589896:LCC589898 KSG589896:KSG589898 KIK589896:KIK589898 JYO589896:JYO589898 JOS589896:JOS589898 JEW589896:JEW589898 IVA589896:IVA589898 ILE589896:ILE589898 IBI589896:IBI589898 HRM589896:HRM589898 HHQ589896:HHQ589898 GXU589896:GXU589898 GNY589896:GNY589898 GEC589896:GEC589898 FUG589896:FUG589898 FKK589896:FKK589898 FAO589896:FAO589898 EQS589896:EQS589898 EGW589896:EGW589898 DXA589896:DXA589898 DNE589896:DNE589898 DDI589896:DDI589898 CTM589896:CTM589898 CJQ589896:CJQ589898 BZU589896:BZU589898 BPY589896:BPY589898 BGC589896:BGC589898 AWG589896:AWG589898 AMK589896:AMK589898 ACO589896:ACO589898 SS589896:SS589898 IW589896:IW589898 A589896:A589898 WVI524360:WVI524362 WLM524360:WLM524362 WBQ524360:WBQ524362 VRU524360:VRU524362 VHY524360:VHY524362 UYC524360:UYC524362 UOG524360:UOG524362 UEK524360:UEK524362 TUO524360:TUO524362 TKS524360:TKS524362 TAW524360:TAW524362 SRA524360:SRA524362 SHE524360:SHE524362 RXI524360:RXI524362 RNM524360:RNM524362 RDQ524360:RDQ524362 QTU524360:QTU524362 QJY524360:QJY524362 QAC524360:QAC524362 PQG524360:PQG524362 PGK524360:PGK524362 OWO524360:OWO524362 OMS524360:OMS524362 OCW524360:OCW524362 NTA524360:NTA524362 NJE524360:NJE524362 MZI524360:MZI524362 MPM524360:MPM524362 MFQ524360:MFQ524362 LVU524360:LVU524362 LLY524360:LLY524362 LCC524360:LCC524362 KSG524360:KSG524362 KIK524360:KIK524362 JYO524360:JYO524362 JOS524360:JOS524362 JEW524360:JEW524362 IVA524360:IVA524362 ILE524360:ILE524362 IBI524360:IBI524362 HRM524360:HRM524362 HHQ524360:HHQ524362 GXU524360:GXU524362 GNY524360:GNY524362 GEC524360:GEC524362 FUG524360:FUG524362 FKK524360:FKK524362 FAO524360:FAO524362 EQS524360:EQS524362 EGW524360:EGW524362 DXA524360:DXA524362 DNE524360:DNE524362 DDI524360:DDI524362 CTM524360:CTM524362 CJQ524360:CJQ524362 BZU524360:BZU524362 BPY524360:BPY524362 BGC524360:BGC524362 AWG524360:AWG524362 AMK524360:AMK524362 ACO524360:ACO524362 SS524360:SS524362 IW524360:IW524362 A524360:A524362 WVI458824:WVI458826 WLM458824:WLM458826 WBQ458824:WBQ458826 VRU458824:VRU458826 VHY458824:VHY458826 UYC458824:UYC458826 UOG458824:UOG458826 UEK458824:UEK458826 TUO458824:TUO458826 TKS458824:TKS458826 TAW458824:TAW458826 SRA458824:SRA458826 SHE458824:SHE458826 RXI458824:RXI458826 RNM458824:RNM458826 RDQ458824:RDQ458826 QTU458824:QTU458826 QJY458824:QJY458826 QAC458824:QAC458826 PQG458824:PQG458826 PGK458824:PGK458826 OWO458824:OWO458826 OMS458824:OMS458826 OCW458824:OCW458826 NTA458824:NTA458826 NJE458824:NJE458826 MZI458824:MZI458826 MPM458824:MPM458826 MFQ458824:MFQ458826 LVU458824:LVU458826 LLY458824:LLY458826 LCC458824:LCC458826 KSG458824:KSG458826 KIK458824:KIK458826 JYO458824:JYO458826 JOS458824:JOS458826 JEW458824:JEW458826 IVA458824:IVA458826 ILE458824:ILE458826 IBI458824:IBI458826 HRM458824:HRM458826 HHQ458824:HHQ458826 GXU458824:GXU458826 GNY458824:GNY458826 GEC458824:GEC458826 FUG458824:FUG458826 FKK458824:FKK458826 FAO458824:FAO458826 EQS458824:EQS458826 EGW458824:EGW458826 DXA458824:DXA458826 DNE458824:DNE458826 DDI458824:DDI458826 CTM458824:CTM458826 CJQ458824:CJQ458826 BZU458824:BZU458826 BPY458824:BPY458826 BGC458824:BGC458826 AWG458824:AWG458826 AMK458824:AMK458826 ACO458824:ACO458826 SS458824:SS458826 IW458824:IW458826 A458824:A458826 WVI393288:WVI393290 WLM393288:WLM393290 WBQ393288:WBQ393290 VRU393288:VRU393290 VHY393288:VHY393290 UYC393288:UYC393290 UOG393288:UOG393290 UEK393288:UEK393290 TUO393288:TUO393290 TKS393288:TKS393290 TAW393288:TAW393290 SRA393288:SRA393290 SHE393288:SHE393290 RXI393288:RXI393290 RNM393288:RNM393290 RDQ393288:RDQ393290 QTU393288:QTU393290 QJY393288:QJY393290 QAC393288:QAC393290 PQG393288:PQG393290 PGK393288:PGK393290 OWO393288:OWO393290 OMS393288:OMS393290 OCW393288:OCW393290 NTA393288:NTA393290 NJE393288:NJE393290 MZI393288:MZI393290 MPM393288:MPM393290 MFQ393288:MFQ393290 LVU393288:LVU393290 LLY393288:LLY393290 LCC393288:LCC393290 KSG393288:KSG393290 KIK393288:KIK393290 JYO393288:JYO393290 JOS393288:JOS393290 JEW393288:JEW393290 IVA393288:IVA393290 ILE393288:ILE393290 IBI393288:IBI393290 HRM393288:HRM393290 HHQ393288:HHQ393290 GXU393288:GXU393290 GNY393288:GNY393290 GEC393288:GEC393290 FUG393288:FUG393290 FKK393288:FKK393290 FAO393288:FAO393290 EQS393288:EQS393290 EGW393288:EGW393290 DXA393288:DXA393290 DNE393288:DNE393290 DDI393288:DDI393290 CTM393288:CTM393290 CJQ393288:CJQ393290 BZU393288:BZU393290 BPY393288:BPY393290 BGC393288:BGC393290 AWG393288:AWG393290 AMK393288:AMK393290 ACO393288:ACO393290 SS393288:SS393290 IW393288:IW393290 A393288:A393290 WVI327752:WVI327754 WLM327752:WLM327754 WBQ327752:WBQ327754 VRU327752:VRU327754 VHY327752:VHY327754 UYC327752:UYC327754 UOG327752:UOG327754 UEK327752:UEK327754 TUO327752:TUO327754 TKS327752:TKS327754 TAW327752:TAW327754 SRA327752:SRA327754 SHE327752:SHE327754 RXI327752:RXI327754 RNM327752:RNM327754 RDQ327752:RDQ327754 QTU327752:QTU327754 QJY327752:QJY327754 QAC327752:QAC327754 PQG327752:PQG327754 PGK327752:PGK327754 OWO327752:OWO327754 OMS327752:OMS327754 OCW327752:OCW327754 NTA327752:NTA327754 NJE327752:NJE327754 MZI327752:MZI327754 MPM327752:MPM327754 MFQ327752:MFQ327754 LVU327752:LVU327754 LLY327752:LLY327754 LCC327752:LCC327754 KSG327752:KSG327754 KIK327752:KIK327754 JYO327752:JYO327754 JOS327752:JOS327754 JEW327752:JEW327754 IVA327752:IVA327754 ILE327752:ILE327754 IBI327752:IBI327754 HRM327752:HRM327754 HHQ327752:HHQ327754 GXU327752:GXU327754 GNY327752:GNY327754 GEC327752:GEC327754 FUG327752:FUG327754 FKK327752:FKK327754 FAO327752:FAO327754 EQS327752:EQS327754 EGW327752:EGW327754 DXA327752:DXA327754 DNE327752:DNE327754 DDI327752:DDI327754 CTM327752:CTM327754 CJQ327752:CJQ327754 BZU327752:BZU327754 BPY327752:BPY327754 BGC327752:BGC327754 AWG327752:AWG327754 AMK327752:AMK327754 ACO327752:ACO327754 SS327752:SS327754 IW327752:IW327754 A327752:A327754 WVI262216:WVI262218 WLM262216:WLM262218 WBQ262216:WBQ262218 VRU262216:VRU262218 VHY262216:VHY262218 UYC262216:UYC262218 UOG262216:UOG262218 UEK262216:UEK262218 TUO262216:TUO262218 TKS262216:TKS262218 TAW262216:TAW262218 SRA262216:SRA262218 SHE262216:SHE262218 RXI262216:RXI262218 RNM262216:RNM262218 RDQ262216:RDQ262218 QTU262216:QTU262218 QJY262216:QJY262218 QAC262216:QAC262218 PQG262216:PQG262218 PGK262216:PGK262218 OWO262216:OWO262218 OMS262216:OMS262218 OCW262216:OCW262218 NTA262216:NTA262218 NJE262216:NJE262218 MZI262216:MZI262218 MPM262216:MPM262218 MFQ262216:MFQ262218 LVU262216:LVU262218 LLY262216:LLY262218 LCC262216:LCC262218 KSG262216:KSG262218 KIK262216:KIK262218 JYO262216:JYO262218 JOS262216:JOS262218 JEW262216:JEW262218 IVA262216:IVA262218 ILE262216:ILE262218 IBI262216:IBI262218 HRM262216:HRM262218 HHQ262216:HHQ262218 GXU262216:GXU262218 GNY262216:GNY262218 GEC262216:GEC262218 FUG262216:FUG262218 FKK262216:FKK262218 FAO262216:FAO262218 EQS262216:EQS262218 EGW262216:EGW262218 DXA262216:DXA262218 DNE262216:DNE262218 DDI262216:DDI262218 CTM262216:CTM262218 CJQ262216:CJQ262218 BZU262216:BZU262218 BPY262216:BPY262218 BGC262216:BGC262218 AWG262216:AWG262218 AMK262216:AMK262218 ACO262216:ACO262218 SS262216:SS262218 IW262216:IW262218 A262216:A262218 WVI196680:WVI196682 WLM196680:WLM196682 WBQ196680:WBQ196682 VRU196680:VRU196682 VHY196680:VHY196682 UYC196680:UYC196682 UOG196680:UOG196682 UEK196680:UEK196682 TUO196680:TUO196682 TKS196680:TKS196682 TAW196680:TAW196682 SRA196680:SRA196682 SHE196680:SHE196682 RXI196680:RXI196682 RNM196680:RNM196682 RDQ196680:RDQ196682 QTU196680:QTU196682 QJY196680:QJY196682 QAC196680:QAC196682 PQG196680:PQG196682 PGK196680:PGK196682 OWO196680:OWO196682 OMS196680:OMS196682 OCW196680:OCW196682 NTA196680:NTA196682 NJE196680:NJE196682 MZI196680:MZI196682 MPM196680:MPM196682 MFQ196680:MFQ196682 LVU196680:LVU196682 LLY196680:LLY196682 LCC196680:LCC196682 KSG196680:KSG196682 KIK196680:KIK196682 JYO196680:JYO196682 JOS196680:JOS196682 JEW196680:JEW196682 IVA196680:IVA196682 ILE196680:ILE196682 IBI196680:IBI196682 HRM196680:HRM196682 HHQ196680:HHQ196682 GXU196680:GXU196682 GNY196680:GNY196682 GEC196680:GEC196682 FUG196680:FUG196682 FKK196680:FKK196682 FAO196680:FAO196682 EQS196680:EQS196682 EGW196680:EGW196682 DXA196680:DXA196682 DNE196680:DNE196682 DDI196680:DDI196682 CTM196680:CTM196682 CJQ196680:CJQ196682 BZU196680:BZU196682 BPY196680:BPY196682 BGC196680:BGC196682 AWG196680:AWG196682 AMK196680:AMK196682 ACO196680:ACO196682 SS196680:SS196682 IW196680:IW196682 A196680:A196682 WVI131144:WVI131146 WLM131144:WLM131146 WBQ131144:WBQ131146 VRU131144:VRU131146 VHY131144:VHY131146 UYC131144:UYC131146 UOG131144:UOG131146 UEK131144:UEK131146 TUO131144:TUO131146 TKS131144:TKS131146 TAW131144:TAW131146 SRA131144:SRA131146 SHE131144:SHE131146 RXI131144:RXI131146 RNM131144:RNM131146 RDQ131144:RDQ131146 QTU131144:QTU131146 QJY131144:QJY131146 QAC131144:QAC131146 PQG131144:PQG131146 PGK131144:PGK131146 OWO131144:OWO131146 OMS131144:OMS131146 OCW131144:OCW131146 NTA131144:NTA131146 NJE131144:NJE131146 MZI131144:MZI131146 MPM131144:MPM131146 MFQ131144:MFQ131146 LVU131144:LVU131146 LLY131144:LLY131146 LCC131144:LCC131146 KSG131144:KSG131146 KIK131144:KIK131146 JYO131144:JYO131146 JOS131144:JOS131146 JEW131144:JEW131146 IVA131144:IVA131146 ILE131144:ILE131146 IBI131144:IBI131146 HRM131144:HRM131146 HHQ131144:HHQ131146 GXU131144:GXU131146 GNY131144:GNY131146 GEC131144:GEC131146 FUG131144:FUG131146 FKK131144:FKK131146 FAO131144:FAO131146 EQS131144:EQS131146 EGW131144:EGW131146 DXA131144:DXA131146 DNE131144:DNE131146 DDI131144:DDI131146 CTM131144:CTM131146 CJQ131144:CJQ131146 BZU131144:BZU131146 BPY131144:BPY131146 BGC131144:BGC131146 AWG131144:AWG131146 AMK131144:AMK131146 ACO131144:ACO131146 SS131144:SS131146 IW131144:IW131146 A131144:A131146 WVI65608:WVI65610 WLM65608:WLM65610 WBQ65608:WBQ65610 VRU65608:VRU65610 VHY65608:VHY65610 UYC65608:UYC65610 UOG65608:UOG65610 UEK65608:UEK65610 TUO65608:TUO65610 TKS65608:TKS65610 TAW65608:TAW65610 SRA65608:SRA65610 SHE65608:SHE65610 RXI65608:RXI65610 RNM65608:RNM65610 RDQ65608:RDQ65610 QTU65608:QTU65610 QJY65608:QJY65610 QAC65608:QAC65610 PQG65608:PQG65610 PGK65608:PGK65610 OWO65608:OWO65610 OMS65608:OMS65610 OCW65608:OCW65610 NTA65608:NTA65610 NJE65608:NJE65610 MZI65608:MZI65610 MPM65608:MPM65610 MFQ65608:MFQ65610 LVU65608:LVU65610 LLY65608:LLY65610 LCC65608:LCC65610 KSG65608:KSG65610 KIK65608:KIK65610 JYO65608:JYO65610 JOS65608:JOS65610 JEW65608:JEW65610 IVA65608:IVA65610 ILE65608:ILE65610 IBI65608:IBI65610 HRM65608:HRM65610 HHQ65608:HHQ65610 GXU65608:GXU65610 GNY65608:GNY65610 GEC65608:GEC65610 FUG65608:FUG65610 FKK65608:FKK65610 FAO65608:FAO65610 EQS65608:EQS65610 EGW65608:EGW65610 DXA65608:DXA65610 DNE65608:DNE65610 DDI65608:DDI65610 CTM65608:CTM65610 CJQ65608:CJQ65610 BZU65608:BZU65610 BPY65608:BPY65610 BGC65608:BGC65610 AWG65608:AWG65610 AMK65608:AMK65610 ACO65608:ACO65610 SS65608:SS65610 IW65608:IW65610 A65608:A65610 WVI56:WVI58 WLM56:WLM58 WBQ56:WBQ58 VRU56:VRU58 VHY56:VHY58 UYC56:UYC58 UOG56:UOG58 UEK56:UEK58 TUO56:TUO58 TKS56:TKS58 TAW56:TAW58 SRA56:SRA58 SHE56:SHE58 RXI56:RXI58 RNM56:RNM58 RDQ56:RDQ58 QTU56:QTU58 QJY56:QJY58 QAC56:QAC58 PQG56:PQG58 PGK56:PGK58 OWO56:OWO58 OMS56:OMS58 OCW56:OCW58 NTA56:NTA58 NJE56:NJE58 MZI56:MZI58 MPM56:MPM58 MFQ56:MFQ58 LVU56:LVU58 LLY56:LLY58 LCC56:LCC58 KSG56:KSG58 KIK56:KIK58 JYO56:JYO58 JOS56:JOS58 JEW56:JEW58 IVA56:IVA58 ILE56:ILE58 IBI56:IBI58 HRM56:HRM58 HHQ56:HHQ58 GXU56:GXU58 GNY56:GNY58 GEC56:GEC58 FUG56:FUG58 FKK56:FKK58 FAO56:FAO58 EQS56:EQS58 EGW56:EGW58 DXA56:DXA58 DNE56:DNE58 DDI56:DDI58 CTM56:CTM58 CJQ56:CJQ58 BZU56:BZU58 BPY56:BPY58 BGC56:BGC58 AWG56:AWG58 AMK56:AMK58 ACO56:ACO58 SS56:SS58 IW56:IW58" xr:uid="{638D7613-0A95-4475-9C38-E37BACFCAE95}">
      <formula1>$A$158:$A$179</formula1>
    </dataValidation>
    <dataValidation type="list" showInputMessage="1" showErrorMessage="1" sqref="WVI983084:WVI983087 WLM983084:WLM983087 WBQ983084:WBQ983087 VRU983084:VRU983087 VHY983084:VHY983087 UYC983084:UYC983087 UOG983084:UOG983087 UEK983084:UEK983087 TUO983084:TUO983087 TKS983084:TKS983087 TAW983084:TAW983087 SRA983084:SRA983087 SHE983084:SHE983087 RXI983084:RXI983087 RNM983084:RNM983087 RDQ983084:RDQ983087 QTU983084:QTU983087 QJY983084:QJY983087 QAC983084:QAC983087 PQG983084:PQG983087 PGK983084:PGK983087 OWO983084:OWO983087 OMS983084:OMS983087 OCW983084:OCW983087 NTA983084:NTA983087 NJE983084:NJE983087 MZI983084:MZI983087 MPM983084:MPM983087 MFQ983084:MFQ983087 LVU983084:LVU983087 LLY983084:LLY983087 LCC983084:LCC983087 KSG983084:KSG983087 KIK983084:KIK983087 JYO983084:JYO983087 JOS983084:JOS983087 JEW983084:JEW983087 IVA983084:IVA983087 ILE983084:ILE983087 IBI983084:IBI983087 HRM983084:HRM983087 HHQ983084:HHQ983087 GXU983084:GXU983087 GNY983084:GNY983087 GEC983084:GEC983087 FUG983084:FUG983087 FKK983084:FKK983087 FAO983084:FAO983087 EQS983084:EQS983087 EGW983084:EGW983087 DXA983084:DXA983087 DNE983084:DNE983087 DDI983084:DDI983087 CTM983084:CTM983087 CJQ983084:CJQ983087 BZU983084:BZU983087 BPY983084:BPY983087 BGC983084:BGC983087 AWG983084:AWG983087 AMK983084:AMK983087 ACO983084:ACO983087 SS983084:SS983087 IW983084:IW983087 A983084:A983087 WVI917548:WVI917551 WLM917548:WLM917551 WBQ917548:WBQ917551 VRU917548:VRU917551 VHY917548:VHY917551 UYC917548:UYC917551 UOG917548:UOG917551 UEK917548:UEK917551 TUO917548:TUO917551 TKS917548:TKS917551 TAW917548:TAW917551 SRA917548:SRA917551 SHE917548:SHE917551 RXI917548:RXI917551 RNM917548:RNM917551 RDQ917548:RDQ917551 QTU917548:QTU917551 QJY917548:QJY917551 QAC917548:QAC917551 PQG917548:PQG917551 PGK917548:PGK917551 OWO917548:OWO917551 OMS917548:OMS917551 OCW917548:OCW917551 NTA917548:NTA917551 NJE917548:NJE917551 MZI917548:MZI917551 MPM917548:MPM917551 MFQ917548:MFQ917551 LVU917548:LVU917551 LLY917548:LLY917551 LCC917548:LCC917551 KSG917548:KSG917551 KIK917548:KIK917551 JYO917548:JYO917551 JOS917548:JOS917551 JEW917548:JEW917551 IVA917548:IVA917551 ILE917548:ILE917551 IBI917548:IBI917551 HRM917548:HRM917551 HHQ917548:HHQ917551 GXU917548:GXU917551 GNY917548:GNY917551 GEC917548:GEC917551 FUG917548:FUG917551 FKK917548:FKK917551 FAO917548:FAO917551 EQS917548:EQS917551 EGW917548:EGW917551 DXA917548:DXA917551 DNE917548:DNE917551 DDI917548:DDI917551 CTM917548:CTM917551 CJQ917548:CJQ917551 BZU917548:BZU917551 BPY917548:BPY917551 BGC917548:BGC917551 AWG917548:AWG917551 AMK917548:AMK917551 ACO917548:ACO917551 SS917548:SS917551 IW917548:IW917551 A917548:A917551 WVI852012:WVI852015 WLM852012:WLM852015 WBQ852012:WBQ852015 VRU852012:VRU852015 VHY852012:VHY852015 UYC852012:UYC852015 UOG852012:UOG852015 UEK852012:UEK852015 TUO852012:TUO852015 TKS852012:TKS852015 TAW852012:TAW852015 SRA852012:SRA852015 SHE852012:SHE852015 RXI852012:RXI852015 RNM852012:RNM852015 RDQ852012:RDQ852015 QTU852012:QTU852015 QJY852012:QJY852015 QAC852012:QAC852015 PQG852012:PQG852015 PGK852012:PGK852015 OWO852012:OWO852015 OMS852012:OMS852015 OCW852012:OCW852015 NTA852012:NTA852015 NJE852012:NJE852015 MZI852012:MZI852015 MPM852012:MPM852015 MFQ852012:MFQ852015 LVU852012:LVU852015 LLY852012:LLY852015 LCC852012:LCC852015 KSG852012:KSG852015 KIK852012:KIK852015 JYO852012:JYO852015 JOS852012:JOS852015 JEW852012:JEW852015 IVA852012:IVA852015 ILE852012:ILE852015 IBI852012:IBI852015 HRM852012:HRM852015 HHQ852012:HHQ852015 GXU852012:GXU852015 GNY852012:GNY852015 GEC852012:GEC852015 FUG852012:FUG852015 FKK852012:FKK852015 FAO852012:FAO852015 EQS852012:EQS852015 EGW852012:EGW852015 DXA852012:DXA852015 DNE852012:DNE852015 DDI852012:DDI852015 CTM852012:CTM852015 CJQ852012:CJQ852015 BZU852012:BZU852015 BPY852012:BPY852015 BGC852012:BGC852015 AWG852012:AWG852015 AMK852012:AMK852015 ACO852012:ACO852015 SS852012:SS852015 IW852012:IW852015 A852012:A852015 WVI786476:WVI786479 WLM786476:WLM786479 WBQ786476:WBQ786479 VRU786476:VRU786479 VHY786476:VHY786479 UYC786476:UYC786479 UOG786476:UOG786479 UEK786476:UEK786479 TUO786476:TUO786479 TKS786476:TKS786479 TAW786476:TAW786479 SRA786476:SRA786479 SHE786476:SHE786479 RXI786476:RXI786479 RNM786476:RNM786479 RDQ786476:RDQ786479 QTU786476:QTU786479 QJY786476:QJY786479 QAC786476:QAC786479 PQG786476:PQG786479 PGK786476:PGK786479 OWO786476:OWO786479 OMS786476:OMS786479 OCW786476:OCW786479 NTA786476:NTA786479 NJE786476:NJE786479 MZI786476:MZI786479 MPM786476:MPM786479 MFQ786476:MFQ786479 LVU786476:LVU786479 LLY786476:LLY786479 LCC786476:LCC786479 KSG786476:KSG786479 KIK786476:KIK786479 JYO786476:JYO786479 JOS786476:JOS786479 JEW786476:JEW786479 IVA786476:IVA786479 ILE786476:ILE786479 IBI786476:IBI786479 HRM786476:HRM786479 HHQ786476:HHQ786479 GXU786476:GXU786479 GNY786476:GNY786479 GEC786476:GEC786479 FUG786476:FUG786479 FKK786476:FKK786479 FAO786476:FAO786479 EQS786476:EQS786479 EGW786476:EGW786479 DXA786476:DXA786479 DNE786476:DNE786479 DDI786476:DDI786479 CTM786476:CTM786479 CJQ786476:CJQ786479 BZU786476:BZU786479 BPY786476:BPY786479 BGC786476:BGC786479 AWG786476:AWG786479 AMK786476:AMK786479 ACO786476:ACO786479 SS786476:SS786479 IW786476:IW786479 A786476:A786479 WVI720940:WVI720943 WLM720940:WLM720943 WBQ720940:WBQ720943 VRU720940:VRU720943 VHY720940:VHY720943 UYC720940:UYC720943 UOG720940:UOG720943 UEK720940:UEK720943 TUO720940:TUO720943 TKS720940:TKS720943 TAW720940:TAW720943 SRA720940:SRA720943 SHE720940:SHE720943 RXI720940:RXI720943 RNM720940:RNM720943 RDQ720940:RDQ720943 QTU720940:QTU720943 QJY720940:QJY720943 QAC720940:QAC720943 PQG720940:PQG720943 PGK720940:PGK720943 OWO720940:OWO720943 OMS720940:OMS720943 OCW720940:OCW720943 NTA720940:NTA720943 NJE720940:NJE720943 MZI720940:MZI720943 MPM720940:MPM720943 MFQ720940:MFQ720943 LVU720940:LVU720943 LLY720940:LLY720943 LCC720940:LCC720943 KSG720940:KSG720943 KIK720940:KIK720943 JYO720940:JYO720943 JOS720940:JOS720943 JEW720940:JEW720943 IVA720940:IVA720943 ILE720940:ILE720943 IBI720940:IBI720943 HRM720940:HRM720943 HHQ720940:HHQ720943 GXU720940:GXU720943 GNY720940:GNY720943 GEC720940:GEC720943 FUG720940:FUG720943 FKK720940:FKK720943 FAO720940:FAO720943 EQS720940:EQS720943 EGW720940:EGW720943 DXA720940:DXA720943 DNE720940:DNE720943 DDI720940:DDI720943 CTM720940:CTM720943 CJQ720940:CJQ720943 BZU720940:BZU720943 BPY720940:BPY720943 BGC720940:BGC720943 AWG720940:AWG720943 AMK720940:AMK720943 ACO720940:ACO720943 SS720940:SS720943 IW720940:IW720943 A720940:A720943 WVI655404:WVI655407 WLM655404:WLM655407 WBQ655404:WBQ655407 VRU655404:VRU655407 VHY655404:VHY655407 UYC655404:UYC655407 UOG655404:UOG655407 UEK655404:UEK655407 TUO655404:TUO655407 TKS655404:TKS655407 TAW655404:TAW655407 SRA655404:SRA655407 SHE655404:SHE655407 RXI655404:RXI655407 RNM655404:RNM655407 RDQ655404:RDQ655407 QTU655404:QTU655407 QJY655404:QJY655407 QAC655404:QAC655407 PQG655404:PQG655407 PGK655404:PGK655407 OWO655404:OWO655407 OMS655404:OMS655407 OCW655404:OCW655407 NTA655404:NTA655407 NJE655404:NJE655407 MZI655404:MZI655407 MPM655404:MPM655407 MFQ655404:MFQ655407 LVU655404:LVU655407 LLY655404:LLY655407 LCC655404:LCC655407 KSG655404:KSG655407 KIK655404:KIK655407 JYO655404:JYO655407 JOS655404:JOS655407 JEW655404:JEW655407 IVA655404:IVA655407 ILE655404:ILE655407 IBI655404:IBI655407 HRM655404:HRM655407 HHQ655404:HHQ655407 GXU655404:GXU655407 GNY655404:GNY655407 GEC655404:GEC655407 FUG655404:FUG655407 FKK655404:FKK655407 FAO655404:FAO655407 EQS655404:EQS655407 EGW655404:EGW655407 DXA655404:DXA655407 DNE655404:DNE655407 DDI655404:DDI655407 CTM655404:CTM655407 CJQ655404:CJQ655407 BZU655404:BZU655407 BPY655404:BPY655407 BGC655404:BGC655407 AWG655404:AWG655407 AMK655404:AMK655407 ACO655404:ACO655407 SS655404:SS655407 IW655404:IW655407 A655404:A655407 WVI589868:WVI589871 WLM589868:WLM589871 WBQ589868:WBQ589871 VRU589868:VRU589871 VHY589868:VHY589871 UYC589868:UYC589871 UOG589868:UOG589871 UEK589868:UEK589871 TUO589868:TUO589871 TKS589868:TKS589871 TAW589868:TAW589871 SRA589868:SRA589871 SHE589868:SHE589871 RXI589868:RXI589871 RNM589868:RNM589871 RDQ589868:RDQ589871 QTU589868:QTU589871 QJY589868:QJY589871 QAC589868:QAC589871 PQG589868:PQG589871 PGK589868:PGK589871 OWO589868:OWO589871 OMS589868:OMS589871 OCW589868:OCW589871 NTA589868:NTA589871 NJE589868:NJE589871 MZI589868:MZI589871 MPM589868:MPM589871 MFQ589868:MFQ589871 LVU589868:LVU589871 LLY589868:LLY589871 LCC589868:LCC589871 KSG589868:KSG589871 KIK589868:KIK589871 JYO589868:JYO589871 JOS589868:JOS589871 JEW589868:JEW589871 IVA589868:IVA589871 ILE589868:ILE589871 IBI589868:IBI589871 HRM589868:HRM589871 HHQ589868:HHQ589871 GXU589868:GXU589871 GNY589868:GNY589871 GEC589868:GEC589871 FUG589868:FUG589871 FKK589868:FKK589871 FAO589868:FAO589871 EQS589868:EQS589871 EGW589868:EGW589871 DXA589868:DXA589871 DNE589868:DNE589871 DDI589868:DDI589871 CTM589868:CTM589871 CJQ589868:CJQ589871 BZU589868:BZU589871 BPY589868:BPY589871 BGC589868:BGC589871 AWG589868:AWG589871 AMK589868:AMK589871 ACO589868:ACO589871 SS589868:SS589871 IW589868:IW589871 A589868:A589871 WVI524332:WVI524335 WLM524332:WLM524335 WBQ524332:WBQ524335 VRU524332:VRU524335 VHY524332:VHY524335 UYC524332:UYC524335 UOG524332:UOG524335 UEK524332:UEK524335 TUO524332:TUO524335 TKS524332:TKS524335 TAW524332:TAW524335 SRA524332:SRA524335 SHE524332:SHE524335 RXI524332:RXI524335 RNM524332:RNM524335 RDQ524332:RDQ524335 QTU524332:QTU524335 QJY524332:QJY524335 QAC524332:QAC524335 PQG524332:PQG524335 PGK524332:PGK524335 OWO524332:OWO524335 OMS524332:OMS524335 OCW524332:OCW524335 NTA524332:NTA524335 NJE524332:NJE524335 MZI524332:MZI524335 MPM524332:MPM524335 MFQ524332:MFQ524335 LVU524332:LVU524335 LLY524332:LLY524335 LCC524332:LCC524335 KSG524332:KSG524335 KIK524332:KIK524335 JYO524332:JYO524335 JOS524332:JOS524335 JEW524332:JEW524335 IVA524332:IVA524335 ILE524332:ILE524335 IBI524332:IBI524335 HRM524332:HRM524335 HHQ524332:HHQ524335 GXU524332:GXU524335 GNY524332:GNY524335 GEC524332:GEC524335 FUG524332:FUG524335 FKK524332:FKK524335 FAO524332:FAO524335 EQS524332:EQS524335 EGW524332:EGW524335 DXA524332:DXA524335 DNE524332:DNE524335 DDI524332:DDI524335 CTM524332:CTM524335 CJQ524332:CJQ524335 BZU524332:BZU524335 BPY524332:BPY524335 BGC524332:BGC524335 AWG524332:AWG524335 AMK524332:AMK524335 ACO524332:ACO524335 SS524332:SS524335 IW524332:IW524335 A524332:A524335 WVI458796:WVI458799 WLM458796:WLM458799 WBQ458796:WBQ458799 VRU458796:VRU458799 VHY458796:VHY458799 UYC458796:UYC458799 UOG458796:UOG458799 UEK458796:UEK458799 TUO458796:TUO458799 TKS458796:TKS458799 TAW458796:TAW458799 SRA458796:SRA458799 SHE458796:SHE458799 RXI458796:RXI458799 RNM458796:RNM458799 RDQ458796:RDQ458799 QTU458796:QTU458799 QJY458796:QJY458799 QAC458796:QAC458799 PQG458796:PQG458799 PGK458796:PGK458799 OWO458796:OWO458799 OMS458796:OMS458799 OCW458796:OCW458799 NTA458796:NTA458799 NJE458796:NJE458799 MZI458796:MZI458799 MPM458796:MPM458799 MFQ458796:MFQ458799 LVU458796:LVU458799 LLY458796:LLY458799 LCC458796:LCC458799 KSG458796:KSG458799 KIK458796:KIK458799 JYO458796:JYO458799 JOS458796:JOS458799 JEW458796:JEW458799 IVA458796:IVA458799 ILE458796:ILE458799 IBI458796:IBI458799 HRM458796:HRM458799 HHQ458796:HHQ458799 GXU458796:GXU458799 GNY458796:GNY458799 GEC458796:GEC458799 FUG458796:FUG458799 FKK458796:FKK458799 FAO458796:FAO458799 EQS458796:EQS458799 EGW458796:EGW458799 DXA458796:DXA458799 DNE458796:DNE458799 DDI458796:DDI458799 CTM458796:CTM458799 CJQ458796:CJQ458799 BZU458796:BZU458799 BPY458796:BPY458799 BGC458796:BGC458799 AWG458796:AWG458799 AMK458796:AMK458799 ACO458796:ACO458799 SS458796:SS458799 IW458796:IW458799 A458796:A458799 WVI393260:WVI393263 WLM393260:WLM393263 WBQ393260:WBQ393263 VRU393260:VRU393263 VHY393260:VHY393263 UYC393260:UYC393263 UOG393260:UOG393263 UEK393260:UEK393263 TUO393260:TUO393263 TKS393260:TKS393263 TAW393260:TAW393263 SRA393260:SRA393263 SHE393260:SHE393263 RXI393260:RXI393263 RNM393260:RNM393263 RDQ393260:RDQ393263 QTU393260:QTU393263 QJY393260:QJY393263 QAC393260:QAC393263 PQG393260:PQG393263 PGK393260:PGK393263 OWO393260:OWO393263 OMS393260:OMS393263 OCW393260:OCW393263 NTA393260:NTA393263 NJE393260:NJE393263 MZI393260:MZI393263 MPM393260:MPM393263 MFQ393260:MFQ393263 LVU393260:LVU393263 LLY393260:LLY393263 LCC393260:LCC393263 KSG393260:KSG393263 KIK393260:KIK393263 JYO393260:JYO393263 JOS393260:JOS393263 JEW393260:JEW393263 IVA393260:IVA393263 ILE393260:ILE393263 IBI393260:IBI393263 HRM393260:HRM393263 HHQ393260:HHQ393263 GXU393260:GXU393263 GNY393260:GNY393263 GEC393260:GEC393263 FUG393260:FUG393263 FKK393260:FKK393263 FAO393260:FAO393263 EQS393260:EQS393263 EGW393260:EGW393263 DXA393260:DXA393263 DNE393260:DNE393263 DDI393260:DDI393263 CTM393260:CTM393263 CJQ393260:CJQ393263 BZU393260:BZU393263 BPY393260:BPY393263 BGC393260:BGC393263 AWG393260:AWG393263 AMK393260:AMK393263 ACO393260:ACO393263 SS393260:SS393263 IW393260:IW393263 A393260:A393263 WVI327724:WVI327727 WLM327724:WLM327727 WBQ327724:WBQ327727 VRU327724:VRU327727 VHY327724:VHY327727 UYC327724:UYC327727 UOG327724:UOG327727 UEK327724:UEK327727 TUO327724:TUO327727 TKS327724:TKS327727 TAW327724:TAW327727 SRA327724:SRA327727 SHE327724:SHE327727 RXI327724:RXI327727 RNM327724:RNM327727 RDQ327724:RDQ327727 QTU327724:QTU327727 QJY327724:QJY327727 QAC327724:QAC327727 PQG327724:PQG327727 PGK327724:PGK327727 OWO327724:OWO327727 OMS327724:OMS327727 OCW327724:OCW327727 NTA327724:NTA327727 NJE327724:NJE327727 MZI327724:MZI327727 MPM327724:MPM327727 MFQ327724:MFQ327727 LVU327724:LVU327727 LLY327724:LLY327727 LCC327724:LCC327727 KSG327724:KSG327727 KIK327724:KIK327727 JYO327724:JYO327727 JOS327724:JOS327727 JEW327724:JEW327727 IVA327724:IVA327727 ILE327724:ILE327727 IBI327724:IBI327727 HRM327724:HRM327727 HHQ327724:HHQ327727 GXU327724:GXU327727 GNY327724:GNY327727 GEC327724:GEC327727 FUG327724:FUG327727 FKK327724:FKK327727 FAO327724:FAO327727 EQS327724:EQS327727 EGW327724:EGW327727 DXA327724:DXA327727 DNE327724:DNE327727 DDI327724:DDI327727 CTM327724:CTM327727 CJQ327724:CJQ327727 BZU327724:BZU327727 BPY327724:BPY327727 BGC327724:BGC327727 AWG327724:AWG327727 AMK327724:AMK327727 ACO327724:ACO327727 SS327724:SS327727 IW327724:IW327727 A327724:A327727 WVI262188:WVI262191 WLM262188:WLM262191 WBQ262188:WBQ262191 VRU262188:VRU262191 VHY262188:VHY262191 UYC262188:UYC262191 UOG262188:UOG262191 UEK262188:UEK262191 TUO262188:TUO262191 TKS262188:TKS262191 TAW262188:TAW262191 SRA262188:SRA262191 SHE262188:SHE262191 RXI262188:RXI262191 RNM262188:RNM262191 RDQ262188:RDQ262191 QTU262188:QTU262191 QJY262188:QJY262191 QAC262188:QAC262191 PQG262188:PQG262191 PGK262188:PGK262191 OWO262188:OWO262191 OMS262188:OMS262191 OCW262188:OCW262191 NTA262188:NTA262191 NJE262188:NJE262191 MZI262188:MZI262191 MPM262188:MPM262191 MFQ262188:MFQ262191 LVU262188:LVU262191 LLY262188:LLY262191 LCC262188:LCC262191 KSG262188:KSG262191 KIK262188:KIK262191 JYO262188:JYO262191 JOS262188:JOS262191 JEW262188:JEW262191 IVA262188:IVA262191 ILE262188:ILE262191 IBI262188:IBI262191 HRM262188:HRM262191 HHQ262188:HHQ262191 GXU262188:GXU262191 GNY262188:GNY262191 GEC262188:GEC262191 FUG262188:FUG262191 FKK262188:FKK262191 FAO262188:FAO262191 EQS262188:EQS262191 EGW262188:EGW262191 DXA262188:DXA262191 DNE262188:DNE262191 DDI262188:DDI262191 CTM262188:CTM262191 CJQ262188:CJQ262191 BZU262188:BZU262191 BPY262188:BPY262191 BGC262188:BGC262191 AWG262188:AWG262191 AMK262188:AMK262191 ACO262188:ACO262191 SS262188:SS262191 IW262188:IW262191 A262188:A262191 WVI196652:WVI196655 WLM196652:WLM196655 WBQ196652:WBQ196655 VRU196652:VRU196655 VHY196652:VHY196655 UYC196652:UYC196655 UOG196652:UOG196655 UEK196652:UEK196655 TUO196652:TUO196655 TKS196652:TKS196655 TAW196652:TAW196655 SRA196652:SRA196655 SHE196652:SHE196655 RXI196652:RXI196655 RNM196652:RNM196655 RDQ196652:RDQ196655 QTU196652:QTU196655 QJY196652:QJY196655 QAC196652:QAC196655 PQG196652:PQG196655 PGK196652:PGK196655 OWO196652:OWO196655 OMS196652:OMS196655 OCW196652:OCW196655 NTA196652:NTA196655 NJE196652:NJE196655 MZI196652:MZI196655 MPM196652:MPM196655 MFQ196652:MFQ196655 LVU196652:LVU196655 LLY196652:LLY196655 LCC196652:LCC196655 KSG196652:KSG196655 KIK196652:KIK196655 JYO196652:JYO196655 JOS196652:JOS196655 JEW196652:JEW196655 IVA196652:IVA196655 ILE196652:ILE196655 IBI196652:IBI196655 HRM196652:HRM196655 HHQ196652:HHQ196655 GXU196652:GXU196655 GNY196652:GNY196655 GEC196652:GEC196655 FUG196652:FUG196655 FKK196652:FKK196655 FAO196652:FAO196655 EQS196652:EQS196655 EGW196652:EGW196655 DXA196652:DXA196655 DNE196652:DNE196655 DDI196652:DDI196655 CTM196652:CTM196655 CJQ196652:CJQ196655 BZU196652:BZU196655 BPY196652:BPY196655 BGC196652:BGC196655 AWG196652:AWG196655 AMK196652:AMK196655 ACO196652:ACO196655 SS196652:SS196655 IW196652:IW196655 A196652:A196655 WVI131116:WVI131119 WLM131116:WLM131119 WBQ131116:WBQ131119 VRU131116:VRU131119 VHY131116:VHY131119 UYC131116:UYC131119 UOG131116:UOG131119 UEK131116:UEK131119 TUO131116:TUO131119 TKS131116:TKS131119 TAW131116:TAW131119 SRA131116:SRA131119 SHE131116:SHE131119 RXI131116:RXI131119 RNM131116:RNM131119 RDQ131116:RDQ131119 QTU131116:QTU131119 QJY131116:QJY131119 QAC131116:QAC131119 PQG131116:PQG131119 PGK131116:PGK131119 OWO131116:OWO131119 OMS131116:OMS131119 OCW131116:OCW131119 NTA131116:NTA131119 NJE131116:NJE131119 MZI131116:MZI131119 MPM131116:MPM131119 MFQ131116:MFQ131119 LVU131116:LVU131119 LLY131116:LLY131119 LCC131116:LCC131119 KSG131116:KSG131119 KIK131116:KIK131119 JYO131116:JYO131119 JOS131116:JOS131119 JEW131116:JEW131119 IVA131116:IVA131119 ILE131116:ILE131119 IBI131116:IBI131119 HRM131116:HRM131119 HHQ131116:HHQ131119 GXU131116:GXU131119 GNY131116:GNY131119 GEC131116:GEC131119 FUG131116:FUG131119 FKK131116:FKK131119 FAO131116:FAO131119 EQS131116:EQS131119 EGW131116:EGW131119 DXA131116:DXA131119 DNE131116:DNE131119 DDI131116:DDI131119 CTM131116:CTM131119 CJQ131116:CJQ131119 BZU131116:BZU131119 BPY131116:BPY131119 BGC131116:BGC131119 AWG131116:AWG131119 AMK131116:AMK131119 ACO131116:ACO131119 SS131116:SS131119 IW131116:IW131119 A131116:A131119 WVI65580:WVI65583 WLM65580:WLM65583 WBQ65580:WBQ65583 VRU65580:VRU65583 VHY65580:VHY65583 UYC65580:UYC65583 UOG65580:UOG65583 UEK65580:UEK65583 TUO65580:TUO65583 TKS65580:TKS65583 TAW65580:TAW65583 SRA65580:SRA65583 SHE65580:SHE65583 RXI65580:RXI65583 RNM65580:RNM65583 RDQ65580:RDQ65583 QTU65580:QTU65583 QJY65580:QJY65583 QAC65580:QAC65583 PQG65580:PQG65583 PGK65580:PGK65583 OWO65580:OWO65583 OMS65580:OMS65583 OCW65580:OCW65583 NTA65580:NTA65583 NJE65580:NJE65583 MZI65580:MZI65583 MPM65580:MPM65583 MFQ65580:MFQ65583 LVU65580:LVU65583 LLY65580:LLY65583 LCC65580:LCC65583 KSG65580:KSG65583 KIK65580:KIK65583 JYO65580:JYO65583 JOS65580:JOS65583 JEW65580:JEW65583 IVA65580:IVA65583 ILE65580:ILE65583 IBI65580:IBI65583 HRM65580:HRM65583 HHQ65580:HHQ65583 GXU65580:GXU65583 GNY65580:GNY65583 GEC65580:GEC65583 FUG65580:FUG65583 FKK65580:FKK65583 FAO65580:FAO65583 EQS65580:EQS65583 EGW65580:EGW65583 DXA65580:DXA65583 DNE65580:DNE65583 DDI65580:DDI65583 CTM65580:CTM65583 CJQ65580:CJQ65583 BZU65580:BZU65583 BPY65580:BPY65583 BGC65580:BGC65583 AWG65580:AWG65583 AMK65580:AMK65583 ACO65580:ACO65583 SS65580:SS65583 IW65580:IW65583 A65580:A65583 WVI28:WVI31 WLM28:WLM31 WBQ28:WBQ31 VRU28:VRU31 VHY28:VHY31 UYC28:UYC31 UOG28:UOG31 UEK28:UEK31 TUO28:TUO31 TKS28:TKS31 TAW28:TAW31 SRA28:SRA31 SHE28:SHE31 RXI28:RXI31 RNM28:RNM31 RDQ28:RDQ31 QTU28:QTU31 QJY28:QJY31 QAC28:QAC31 PQG28:PQG31 PGK28:PGK31 OWO28:OWO31 OMS28:OMS31 OCW28:OCW31 NTA28:NTA31 NJE28:NJE31 MZI28:MZI31 MPM28:MPM31 MFQ28:MFQ31 LVU28:LVU31 LLY28:LLY31 LCC28:LCC31 KSG28:KSG31 KIK28:KIK31 JYO28:JYO31 JOS28:JOS31 JEW28:JEW31 IVA28:IVA31 ILE28:ILE31 IBI28:IBI31 HRM28:HRM31 HHQ28:HHQ31 GXU28:GXU31 GNY28:GNY31 GEC28:GEC31 FUG28:FUG31 FKK28:FKK31 FAO28:FAO31 EQS28:EQS31 EGW28:EGW31 DXA28:DXA31 DNE28:DNE31 DDI28:DDI31 CTM28:CTM31 CJQ28:CJQ31 BZU28:BZU31 BPY28:BPY31 BGC28:BGC31 AWG28:AWG31 AMK28:AMK31 ACO28:ACO31 SS28:SS31 IW28:IW31" xr:uid="{262B8BD4-03BA-475C-A685-4AFD3FF67328}">
      <formula1>$A$133:$A$156</formula1>
    </dataValidation>
    <dataValidation type="list" allowBlank="1" showInputMessage="1" showErrorMessage="1" sqref="B28:B31" xr:uid="{9C0F61C6-7607-41F1-80C2-944685384ACF}">
      <formula1>rate</formula1>
    </dataValidation>
    <dataValidation type="list" allowBlank="1" showInputMessage="1" showErrorMessage="1" sqref="A28:A31" xr:uid="{D386C17E-2D9A-4C26-8A52-AE284CFB518B}">
      <formula1>apmc</formula1>
    </dataValidation>
    <dataValidation type="list" allowBlank="1" showInputMessage="1" showErrorMessage="1" sqref="WVL983065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D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D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D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D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D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D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D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D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D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D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D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D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D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D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xr:uid="{736A2409-9D95-49A2-BABF-FAF1BF22BD44}">
      <formula1>$A$114:$A$126</formula1>
    </dataValidation>
    <dataValidation type="list" showInputMessage="1" showErrorMessage="1" prompt="请选择外协工序名称" sqref="WVI983079 WLM983079 WBQ983079 VRU983079 VHY983079 UYC983079 UOG983079 UEK983079 TUO983079 TKS983079 TAW983079 SRA983079 SHE983079 RXI983079 RNM983079 RDQ983079 QTU983079 QJY983079 QAC983079 PQG983079 PGK983079 OWO983079 OMS983079 OCW983079 NTA983079 NJE983079 MZI983079 MPM983079 MFQ983079 LVU983079 LLY983079 LCC983079 KSG983079 KIK983079 JYO983079 JOS983079 JEW983079 IVA983079 ILE983079 IBI983079 HRM983079 HHQ983079 GXU983079 GNY983079 GEC983079 FUG983079 FKK983079 FAO983079 EQS983079 EGW983079 DXA983079 DNE983079 DDI983079 CTM983079 CJQ983079 BZU983079 BPY983079 BGC983079 AWG983079 AMK983079 ACO983079 SS983079 IW983079 A983079 WVI917543 WLM917543 WBQ917543 VRU917543 VHY917543 UYC917543 UOG917543 UEK917543 TUO917543 TKS917543 TAW917543 SRA917543 SHE917543 RXI917543 RNM917543 RDQ917543 QTU917543 QJY917543 QAC917543 PQG917543 PGK917543 OWO917543 OMS917543 OCW917543 NTA917543 NJE917543 MZI917543 MPM917543 MFQ917543 LVU917543 LLY917543 LCC917543 KSG917543 KIK917543 JYO917543 JOS917543 JEW917543 IVA917543 ILE917543 IBI917543 HRM917543 HHQ917543 GXU917543 GNY917543 GEC917543 FUG917543 FKK917543 FAO917543 EQS917543 EGW917543 DXA917543 DNE917543 DDI917543 CTM917543 CJQ917543 BZU917543 BPY917543 BGC917543 AWG917543 AMK917543 ACO917543 SS917543 IW917543 A917543 WVI852007 WLM852007 WBQ852007 VRU852007 VHY852007 UYC852007 UOG852007 UEK852007 TUO852007 TKS852007 TAW852007 SRA852007 SHE852007 RXI852007 RNM852007 RDQ852007 QTU852007 QJY852007 QAC852007 PQG852007 PGK852007 OWO852007 OMS852007 OCW852007 NTA852007 NJE852007 MZI852007 MPM852007 MFQ852007 LVU852007 LLY852007 LCC852007 KSG852007 KIK852007 JYO852007 JOS852007 JEW852007 IVA852007 ILE852007 IBI852007 HRM852007 HHQ852007 GXU852007 GNY852007 GEC852007 FUG852007 FKK852007 FAO852007 EQS852007 EGW852007 DXA852007 DNE852007 DDI852007 CTM852007 CJQ852007 BZU852007 BPY852007 BGC852007 AWG852007 AMK852007 ACO852007 SS852007 IW852007 A852007 WVI786471 WLM786471 WBQ786471 VRU786471 VHY786471 UYC786471 UOG786471 UEK786471 TUO786471 TKS786471 TAW786471 SRA786471 SHE786471 RXI786471 RNM786471 RDQ786471 QTU786471 QJY786471 QAC786471 PQG786471 PGK786471 OWO786471 OMS786471 OCW786471 NTA786471 NJE786471 MZI786471 MPM786471 MFQ786471 LVU786471 LLY786471 LCC786471 KSG786471 KIK786471 JYO786471 JOS786471 JEW786471 IVA786471 ILE786471 IBI786471 HRM786471 HHQ786471 GXU786471 GNY786471 GEC786471 FUG786471 FKK786471 FAO786471 EQS786471 EGW786471 DXA786471 DNE786471 DDI786471 CTM786471 CJQ786471 BZU786471 BPY786471 BGC786471 AWG786471 AMK786471 ACO786471 SS786471 IW786471 A786471 WVI720935 WLM720935 WBQ720935 VRU720935 VHY720935 UYC720935 UOG720935 UEK720935 TUO720935 TKS720935 TAW720935 SRA720935 SHE720935 RXI720935 RNM720935 RDQ720935 QTU720935 QJY720935 QAC720935 PQG720935 PGK720935 OWO720935 OMS720935 OCW720935 NTA720935 NJE720935 MZI720935 MPM720935 MFQ720935 LVU720935 LLY720935 LCC720935 KSG720935 KIK720935 JYO720935 JOS720935 JEW720935 IVA720935 ILE720935 IBI720935 HRM720935 HHQ720935 GXU720935 GNY720935 GEC720935 FUG720935 FKK720935 FAO720935 EQS720935 EGW720935 DXA720935 DNE720935 DDI720935 CTM720935 CJQ720935 BZU720935 BPY720935 BGC720935 AWG720935 AMK720935 ACO720935 SS720935 IW720935 A720935 WVI655399 WLM655399 WBQ655399 VRU655399 VHY655399 UYC655399 UOG655399 UEK655399 TUO655399 TKS655399 TAW655399 SRA655399 SHE655399 RXI655399 RNM655399 RDQ655399 QTU655399 QJY655399 QAC655399 PQG655399 PGK655399 OWO655399 OMS655399 OCW655399 NTA655399 NJE655399 MZI655399 MPM655399 MFQ655399 LVU655399 LLY655399 LCC655399 KSG655399 KIK655399 JYO655399 JOS655399 JEW655399 IVA655399 ILE655399 IBI655399 HRM655399 HHQ655399 GXU655399 GNY655399 GEC655399 FUG655399 FKK655399 FAO655399 EQS655399 EGW655399 DXA655399 DNE655399 DDI655399 CTM655399 CJQ655399 BZU655399 BPY655399 BGC655399 AWG655399 AMK655399 ACO655399 SS655399 IW655399 A655399 WVI589863 WLM589863 WBQ589863 VRU589863 VHY589863 UYC589863 UOG589863 UEK589863 TUO589863 TKS589863 TAW589863 SRA589863 SHE589863 RXI589863 RNM589863 RDQ589863 QTU589863 QJY589863 QAC589863 PQG589863 PGK589863 OWO589863 OMS589863 OCW589863 NTA589863 NJE589863 MZI589863 MPM589863 MFQ589863 LVU589863 LLY589863 LCC589863 KSG589863 KIK589863 JYO589863 JOS589863 JEW589863 IVA589863 ILE589863 IBI589863 HRM589863 HHQ589863 GXU589863 GNY589863 GEC589863 FUG589863 FKK589863 FAO589863 EQS589863 EGW589863 DXA589863 DNE589863 DDI589863 CTM589863 CJQ589863 BZU589863 BPY589863 BGC589863 AWG589863 AMK589863 ACO589863 SS589863 IW589863 A589863 WVI524327 WLM524327 WBQ524327 VRU524327 VHY524327 UYC524327 UOG524327 UEK524327 TUO524327 TKS524327 TAW524327 SRA524327 SHE524327 RXI524327 RNM524327 RDQ524327 QTU524327 QJY524327 QAC524327 PQG524327 PGK524327 OWO524327 OMS524327 OCW524327 NTA524327 NJE524327 MZI524327 MPM524327 MFQ524327 LVU524327 LLY524327 LCC524327 KSG524327 KIK524327 JYO524327 JOS524327 JEW524327 IVA524327 ILE524327 IBI524327 HRM524327 HHQ524327 GXU524327 GNY524327 GEC524327 FUG524327 FKK524327 FAO524327 EQS524327 EGW524327 DXA524327 DNE524327 DDI524327 CTM524327 CJQ524327 BZU524327 BPY524327 BGC524327 AWG524327 AMK524327 ACO524327 SS524327 IW524327 A524327 WVI458791 WLM458791 WBQ458791 VRU458791 VHY458791 UYC458791 UOG458791 UEK458791 TUO458791 TKS458791 TAW458791 SRA458791 SHE458791 RXI458791 RNM458791 RDQ458791 QTU458791 QJY458791 QAC458791 PQG458791 PGK458791 OWO458791 OMS458791 OCW458791 NTA458791 NJE458791 MZI458791 MPM458791 MFQ458791 LVU458791 LLY458791 LCC458791 KSG458791 KIK458791 JYO458791 JOS458791 JEW458791 IVA458791 ILE458791 IBI458791 HRM458791 HHQ458791 GXU458791 GNY458791 GEC458791 FUG458791 FKK458791 FAO458791 EQS458791 EGW458791 DXA458791 DNE458791 DDI458791 CTM458791 CJQ458791 BZU458791 BPY458791 BGC458791 AWG458791 AMK458791 ACO458791 SS458791 IW458791 A458791 WVI393255 WLM393255 WBQ393255 VRU393255 VHY393255 UYC393255 UOG393255 UEK393255 TUO393255 TKS393255 TAW393255 SRA393255 SHE393255 RXI393255 RNM393255 RDQ393255 QTU393255 QJY393255 QAC393255 PQG393255 PGK393255 OWO393255 OMS393255 OCW393255 NTA393255 NJE393255 MZI393255 MPM393255 MFQ393255 LVU393255 LLY393255 LCC393255 KSG393255 KIK393255 JYO393255 JOS393255 JEW393255 IVA393255 ILE393255 IBI393255 HRM393255 HHQ393255 GXU393255 GNY393255 GEC393255 FUG393255 FKK393255 FAO393255 EQS393255 EGW393255 DXA393255 DNE393255 DDI393255 CTM393255 CJQ393255 BZU393255 BPY393255 BGC393255 AWG393255 AMK393255 ACO393255 SS393255 IW393255 A393255 WVI327719 WLM327719 WBQ327719 VRU327719 VHY327719 UYC327719 UOG327719 UEK327719 TUO327719 TKS327719 TAW327719 SRA327719 SHE327719 RXI327719 RNM327719 RDQ327719 QTU327719 QJY327719 QAC327719 PQG327719 PGK327719 OWO327719 OMS327719 OCW327719 NTA327719 NJE327719 MZI327719 MPM327719 MFQ327719 LVU327719 LLY327719 LCC327719 KSG327719 KIK327719 JYO327719 JOS327719 JEW327719 IVA327719 ILE327719 IBI327719 HRM327719 HHQ327719 GXU327719 GNY327719 GEC327719 FUG327719 FKK327719 FAO327719 EQS327719 EGW327719 DXA327719 DNE327719 DDI327719 CTM327719 CJQ327719 BZU327719 BPY327719 BGC327719 AWG327719 AMK327719 ACO327719 SS327719 IW327719 A327719 WVI262183 WLM262183 WBQ262183 VRU262183 VHY262183 UYC262183 UOG262183 UEK262183 TUO262183 TKS262183 TAW262183 SRA262183 SHE262183 RXI262183 RNM262183 RDQ262183 QTU262183 QJY262183 QAC262183 PQG262183 PGK262183 OWO262183 OMS262183 OCW262183 NTA262183 NJE262183 MZI262183 MPM262183 MFQ262183 LVU262183 LLY262183 LCC262183 KSG262183 KIK262183 JYO262183 JOS262183 JEW262183 IVA262183 ILE262183 IBI262183 HRM262183 HHQ262183 GXU262183 GNY262183 GEC262183 FUG262183 FKK262183 FAO262183 EQS262183 EGW262183 DXA262183 DNE262183 DDI262183 CTM262183 CJQ262183 BZU262183 BPY262183 BGC262183 AWG262183 AMK262183 ACO262183 SS262183 IW262183 A262183 WVI196647 WLM196647 WBQ196647 VRU196647 VHY196647 UYC196647 UOG196647 UEK196647 TUO196647 TKS196647 TAW196647 SRA196647 SHE196647 RXI196647 RNM196647 RDQ196647 QTU196647 QJY196647 QAC196647 PQG196647 PGK196647 OWO196647 OMS196647 OCW196647 NTA196647 NJE196647 MZI196647 MPM196647 MFQ196647 LVU196647 LLY196647 LCC196647 KSG196647 KIK196647 JYO196647 JOS196647 JEW196647 IVA196647 ILE196647 IBI196647 HRM196647 HHQ196647 GXU196647 GNY196647 GEC196647 FUG196647 FKK196647 FAO196647 EQS196647 EGW196647 DXA196647 DNE196647 DDI196647 CTM196647 CJQ196647 BZU196647 BPY196647 BGC196647 AWG196647 AMK196647 ACO196647 SS196647 IW196647 A196647 WVI131111 WLM131111 WBQ131111 VRU131111 VHY131111 UYC131111 UOG131111 UEK131111 TUO131111 TKS131111 TAW131111 SRA131111 SHE131111 RXI131111 RNM131111 RDQ131111 QTU131111 QJY131111 QAC131111 PQG131111 PGK131111 OWO131111 OMS131111 OCW131111 NTA131111 NJE131111 MZI131111 MPM131111 MFQ131111 LVU131111 LLY131111 LCC131111 KSG131111 KIK131111 JYO131111 JOS131111 JEW131111 IVA131111 ILE131111 IBI131111 HRM131111 HHQ131111 GXU131111 GNY131111 GEC131111 FUG131111 FKK131111 FAO131111 EQS131111 EGW131111 DXA131111 DNE131111 DDI131111 CTM131111 CJQ131111 BZU131111 BPY131111 BGC131111 AWG131111 AMK131111 ACO131111 SS131111 IW131111 A131111 WVI65575 WLM65575 WBQ65575 VRU65575 VHY65575 UYC65575 UOG65575 UEK65575 TUO65575 TKS65575 TAW65575 SRA65575 SHE65575 RXI65575 RNM65575 RDQ65575 QTU65575 QJY65575 QAC65575 PQG65575 PGK65575 OWO65575 OMS65575 OCW65575 NTA65575 NJE65575 MZI65575 MPM65575 MFQ65575 LVU65575 LLY65575 LCC65575 KSG65575 KIK65575 JYO65575 JOS65575 JEW65575 IVA65575 ILE65575 IBI65575 HRM65575 HHQ65575 GXU65575 GNY65575 GEC65575 FUG65575 FKK65575 FAO65575 EQS65575 EGW65575 DXA65575 DNE65575 DDI65575 CTM65575 CJQ65575 BZU65575 BPY65575 BGC65575 AWG65575 AMK65575 ACO65575 SS65575 IW65575 A65575 WVI23 WLM23 WBQ23 VRU23 VHY23 UYC23 UOG23 UEK23 TUO23 TKS23 TAW23 SRA23 SHE23 RXI23 RNM23 RDQ23 QTU23 QJY23 QAC23 PQG23 PGK23 OWO23 OMS23 OCW23 NTA23 NJE23 MZI23 MPM23 MFQ23 LVU23 LLY23 LCC23 KSG23 KIK23 JYO23 JOS23 JEW23 IVA23 ILE23 IBI23 HRM23 HHQ23 GXU23 GNY23 GEC23 FUG23 FKK23 FAO23 EQS23 EGW23 DXA23 DNE23 DDI23 CTM23 CJQ23 BZU23 BPY23 BGC23 AWG23 AMK23 ACO23 SS23 IW23" xr:uid="{D3B35DB0-C46B-4683-9879-3BEB99229139}">
      <formula1>$A$22:$A$130</formula1>
    </dataValidation>
  </dataValidation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C45F5-2579-48AD-8C08-98B11F24C44B}">
  <dimension ref="A1:N363"/>
  <sheetViews>
    <sheetView topLeftCell="B1" zoomScaleNormal="100" workbookViewId="0">
      <selection activeCell="O34" sqref="O34"/>
    </sheetView>
  </sheetViews>
  <sheetFormatPr defaultRowHeight="12.75"/>
  <cols>
    <col min="1" max="1" width="30.85546875" style="231" customWidth="1"/>
    <col min="2" max="6" width="15.5703125" style="231" customWidth="1"/>
    <col min="7" max="7" width="15.5703125" style="204" customWidth="1"/>
    <col min="8" max="9" width="10" style="202" customWidth="1"/>
    <col min="10" max="10" width="10" style="203" customWidth="1"/>
    <col min="11" max="256" width="9.140625" style="204"/>
    <col min="257" max="257" width="27.42578125" style="204" customWidth="1"/>
    <col min="258" max="263" width="15.5703125" style="204" customWidth="1"/>
    <col min="264" max="266" width="10" style="204" customWidth="1"/>
    <col min="267" max="512" width="9.140625" style="204"/>
    <col min="513" max="513" width="27.42578125" style="204" customWidth="1"/>
    <col min="514" max="519" width="15.5703125" style="204" customWidth="1"/>
    <col min="520" max="522" width="10" style="204" customWidth="1"/>
    <col min="523" max="768" width="9.140625" style="204"/>
    <col min="769" max="769" width="27.42578125" style="204" customWidth="1"/>
    <col min="770" max="775" width="15.5703125" style="204" customWidth="1"/>
    <col min="776" max="778" width="10" style="204" customWidth="1"/>
    <col min="779" max="1024" width="9.140625" style="204"/>
    <col min="1025" max="1025" width="27.42578125" style="204" customWidth="1"/>
    <col min="1026" max="1031" width="15.5703125" style="204" customWidth="1"/>
    <col min="1032" max="1034" width="10" style="204" customWidth="1"/>
    <col min="1035" max="1280" width="9.140625" style="204"/>
    <col min="1281" max="1281" width="27.42578125" style="204" customWidth="1"/>
    <col min="1282" max="1287" width="15.5703125" style="204" customWidth="1"/>
    <col min="1288" max="1290" width="10" style="204" customWidth="1"/>
    <col min="1291" max="1536" width="9.140625" style="204"/>
    <col min="1537" max="1537" width="27.42578125" style="204" customWidth="1"/>
    <col min="1538" max="1543" width="15.5703125" style="204" customWidth="1"/>
    <col min="1544" max="1546" width="10" style="204" customWidth="1"/>
    <col min="1547" max="1792" width="9.140625" style="204"/>
    <col min="1793" max="1793" width="27.42578125" style="204" customWidth="1"/>
    <col min="1794" max="1799" width="15.5703125" style="204" customWidth="1"/>
    <col min="1800" max="1802" width="10" style="204" customWidth="1"/>
    <col min="1803" max="2048" width="9.140625" style="204"/>
    <col min="2049" max="2049" width="27.42578125" style="204" customWidth="1"/>
    <col min="2050" max="2055" width="15.5703125" style="204" customWidth="1"/>
    <col min="2056" max="2058" width="10" style="204" customWidth="1"/>
    <col min="2059" max="2304" width="9.140625" style="204"/>
    <col min="2305" max="2305" width="27.42578125" style="204" customWidth="1"/>
    <col min="2306" max="2311" width="15.5703125" style="204" customWidth="1"/>
    <col min="2312" max="2314" width="10" style="204" customWidth="1"/>
    <col min="2315" max="2560" width="9.140625" style="204"/>
    <col min="2561" max="2561" width="27.42578125" style="204" customWidth="1"/>
    <col min="2562" max="2567" width="15.5703125" style="204" customWidth="1"/>
    <col min="2568" max="2570" width="10" style="204" customWidth="1"/>
    <col min="2571" max="2816" width="9.140625" style="204"/>
    <col min="2817" max="2817" width="27.42578125" style="204" customWidth="1"/>
    <col min="2818" max="2823" width="15.5703125" style="204" customWidth="1"/>
    <col min="2824" max="2826" width="10" style="204" customWidth="1"/>
    <col min="2827" max="3072" width="9.140625" style="204"/>
    <col min="3073" max="3073" width="27.42578125" style="204" customWidth="1"/>
    <col min="3074" max="3079" width="15.5703125" style="204" customWidth="1"/>
    <col min="3080" max="3082" width="10" style="204" customWidth="1"/>
    <col min="3083" max="3328" width="9.140625" style="204"/>
    <col min="3329" max="3329" width="27.42578125" style="204" customWidth="1"/>
    <col min="3330" max="3335" width="15.5703125" style="204" customWidth="1"/>
    <col min="3336" max="3338" width="10" style="204" customWidth="1"/>
    <col min="3339" max="3584" width="9.140625" style="204"/>
    <col min="3585" max="3585" width="27.42578125" style="204" customWidth="1"/>
    <col min="3586" max="3591" width="15.5703125" style="204" customWidth="1"/>
    <col min="3592" max="3594" width="10" style="204" customWidth="1"/>
    <col min="3595" max="3840" width="9.140625" style="204"/>
    <col min="3841" max="3841" width="27.42578125" style="204" customWidth="1"/>
    <col min="3842" max="3847" width="15.5703125" style="204" customWidth="1"/>
    <col min="3848" max="3850" width="10" style="204" customWidth="1"/>
    <col min="3851" max="4096" width="9.140625" style="204"/>
    <col min="4097" max="4097" width="27.42578125" style="204" customWidth="1"/>
    <col min="4098" max="4103" width="15.5703125" style="204" customWidth="1"/>
    <col min="4104" max="4106" width="10" style="204" customWidth="1"/>
    <col min="4107" max="4352" width="9.140625" style="204"/>
    <col min="4353" max="4353" width="27.42578125" style="204" customWidth="1"/>
    <col min="4354" max="4359" width="15.5703125" style="204" customWidth="1"/>
    <col min="4360" max="4362" width="10" style="204" customWidth="1"/>
    <col min="4363" max="4608" width="9.140625" style="204"/>
    <col min="4609" max="4609" width="27.42578125" style="204" customWidth="1"/>
    <col min="4610" max="4615" width="15.5703125" style="204" customWidth="1"/>
    <col min="4616" max="4618" width="10" style="204" customWidth="1"/>
    <col min="4619" max="4864" width="9.140625" style="204"/>
    <col min="4865" max="4865" width="27.42578125" style="204" customWidth="1"/>
    <col min="4866" max="4871" width="15.5703125" style="204" customWidth="1"/>
    <col min="4872" max="4874" width="10" style="204" customWidth="1"/>
    <col min="4875" max="5120" width="9.140625" style="204"/>
    <col min="5121" max="5121" width="27.42578125" style="204" customWidth="1"/>
    <col min="5122" max="5127" width="15.5703125" style="204" customWidth="1"/>
    <col min="5128" max="5130" width="10" style="204" customWidth="1"/>
    <col min="5131" max="5376" width="9.140625" style="204"/>
    <col min="5377" max="5377" width="27.42578125" style="204" customWidth="1"/>
    <col min="5378" max="5383" width="15.5703125" style="204" customWidth="1"/>
    <col min="5384" max="5386" width="10" style="204" customWidth="1"/>
    <col min="5387" max="5632" width="9.140625" style="204"/>
    <col min="5633" max="5633" width="27.42578125" style="204" customWidth="1"/>
    <col min="5634" max="5639" width="15.5703125" style="204" customWidth="1"/>
    <col min="5640" max="5642" width="10" style="204" customWidth="1"/>
    <col min="5643" max="5888" width="9.140625" style="204"/>
    <col min="5889" max="5889" width="27.42578125" style="204" customWidth="1"/>
    <col min="5890" max="5895" width="15.5703125" style="204" customWidth="1"/>
    <col min="5896" max="5898" width="10" style="204" customWidth="1"/>
    <col min="5899" max="6144" width="9.140625" style="204"/>
    <col min="6145" max="6145" width="27.42578125" style="204" customWidth="1"/>
    <col min="6146" max="6151" width="15.5703125" style="204" customWidth="1"/>
    <col min="6152" max="6154" width="10" style="204" customWidth="1"/>
    <col min="6155" max="6400" width="9.140625" style="204"/>
    <col min="6401" max="6401" width="27.42578125" style="204" customWidth="1"/>
    <col min="6402" max="6407" width="15.5703125" style="204" customWidth="1"/>
    <col min="6408" max="6410" width="10" style="204" customWidth="1"/>
    <col min="6411" max="6656" width="9.140625" style="204"/>
    <col min="6657" max="6657" width="27.42578125" style="204" customWidth="1"/>
    <col min="6658" max="6663" width="15.5703125" style="204" customWidth="1"/>
    <col min="6664" max="6666" width="10" style="204" customWidth="1"/>
    <col min="6667" max="6912" width="9.140625" style="204"/>
    <col min="6913" max="6913" width="27.42578125" style="204" customWidth="1"/>
    <col min="6914" max="6919" width="15.5703125" style="204" customWidth="1"/>
    <col min="6920" max="6922" width="10" style="204" customWidth="1"/>
    <col min="6923" max="7168" width="9.140625" style="204"/>
    <col min="7169" max="7169" width="27.42578125" style="204" customWidth="1"/>
    <col min="7170" max="7175" width="15.5703125" style="204" customWidth="1"/>
    <col min="7176" max="7178" width="10" style="204" customWidth="1"/>
    <col min="7179" max="7424" width="9.140625" style="204"/>
    <col min="7425" max="7425" width="27.42578125" style="204" customWidth="1"/>
    <col min="7426" max="7431" width="15.5703125" style="204" customWidth="1"/>
    <col min="7432" max="7434" width="10" style="204" customWidth="1"/>
    <col min="7435" max="7680" width="9.140625" style="204"/>
    <col min="7681" max="7681" width="27.42578125" style="204" customWidth="1"/>
    <col min="7682" max="7687" width="15.5703125" style="204" customWidth="1"/>
    <col min="7688" max="7690" width="10" style="204" customWidth="1"/>
    <col min="7691" max="7936" width="9.140625" style="204"/>
    <col min="7937" max="7937" width="27.42578125" style="204" customWidth="1"/>
    <col min="7938" max="7943" width="15.5703125" style="204" customWidth="1"/>
    <col min="7944" max="7946" width="10" style="204" customWidth="1"/>
    <col min="7947" max="8192" width="9.140625" style="204"/>
    <col min="8193" max="8193" width="27.42578125" style="204" customWidth="1"/>
    <col min="8194" max="8199" width="15.5703125" style="204" customWidth="1"/>
    <col min="8200" max="8202" width="10" style="204" customWidth="1"/>
    <col min="8203" max="8448" width="9.140625" style="204"/>
    <col min="8449" max="8449" width="27.42578125" style="204" customWidth="1"/>
    <col min="8450" max="8455" width="15.5703125" style="204" customWidth="1"/>
    <col min="8456" max="8458" width="10" style="204" customWidth="1"/>
    <col min="8459" max="8704" width="9.140625" style="204"/>
    <col min="8705" max="8705" width="27.42578125" style="204" customWidth="1"/>
    <col min="8706" max="8711" width="15.5703125" style="204" customWidth="1"/>
    <col min="8712" max="8714" width="10" style="204" customWidth="1"/>
    <col min="8715" max="8960" width="9.140625" style="204"/>
    <col min="8961" max="8961" width="27.42578125" style="204" customWidth="1"/>
    <col min="8962" max="8967" width="15.5703125" style="204" customWidth="1"/>
    <col min="8968" max="8970" width="10" style="204" customWidth="1"/>
    <col min="8971" max="9216" width="9.140625" style="204"/>
    <col min="9217" max="9217" width="27.42578125" style="204" customWidth="1"/>
    <col min="9218" max="9223" width="15.5703125" style="204" customWidth="1"/>
    <col min="9224" max="9226" width="10" style="204" customWidth="1"/>
    <col min="9227" max="9472" width="9.140625" style="204"/>
    <col min="9473" max="9473" width="27.42578125" style="204" customWidth="1"/>
    <col min="9474" max="9479" width="15.5703125" style="204" customWidth="1"/>
    <col min="9480" max="9482" width="10" style="204" customWidth="1"/>
    <col min="9483" max="9728" width="9.140625" style="204"/>
    <col min="9729" max="9729" width="27.42578125" style="204" customWidth="1"/>
    <col min="9730" max="9735" width="15.5703125" style="204" customWidth="1"/>
    <col min="9736" max="9738" width="10" style="204" customWidth="1"/>
    <col min="9739" max="9984" width="9.140625" style="204"/>
    <col min="9985" max="9985" width="27.42578125" style="204" customWidth="1"/>
    <col min="9986" max="9991" width="15.5703125" style="204" customWidth="1"/>
    <col min="9992" max="9994" width="10" style="204" customWidth="1"/>
    <col min="9995" max="10240" width="9.140625" style="204"/>
    <col min="10241" max="10241" width="27.42578125" style="204" customWidth="1"/>
    <col min="10242" max="10247" width="15.5703125" style="204" customWidth="1"/>
    <col min="10248" max="10250" width="10" style="204" customWidth="1"/>
    <col min="10251" max="10496" width="9.140625" style="204"/>
    <col min="10497" max="10497" width="27.42578125" style="204" customWidth="1"/>
    <col min="10498" max="10503" width="15.5703125" style="204" customWidth="1"/>
    <col min="10504" max="10506" width="10" style="204" customWidth="1"/>
    <col min="10507" max="10752" width="9.140625" style="204"/>
    <col min="10753" max="10753" width="27.42578125" style="204" customWidth="1"/>
    <col min="10754" max="10759" width="15.5703125" style="204" customWidth="1"/>
    <col min="10760" max="10762" width="10" style="204" customWidth="1"/>
    <col min="10763" max="11008" width="9.140625" style="204"/>
    <col min="11009" max="11009" width="27.42578125" style="204" customWidth="1"/>
    <col min="11010" max="11015" width="15.5703125" style="204" customWidth="1"/>
    <col min="11016" max="11018" width="10" style="204" customWidth="1"/>
    <col min="11019" max="11264" width="9.140625" style="204"/>
    <col min="11265" max="11265" width="27.42578125" style="204" customWidth="1"/>
    <col min="11266" max="11271" width="15.5703125" style="204" customWidth="1"/>
    <col min="11272" max="11274" width="10" style="204" customWidth="1"/>
    <col min="11275" max="11520" width="9.140625" style="204"/>
    <col min="11521" max="11521" width="27.42578125" style="204" customWidth="1"/>
    <col min="11522" max="11527" width="15.5703125" style="204" customWidth="1"/>
    <col min="11528" max="11530" width="10" style="204" customWidth="1"/>
    <col min="11531" max="11776" width="9.140625" style="204"/>
    <col min="11777" max="11777" width="27.42578125" style="204" customWidth="1"/>
    <col min="11778" max="11783" width="15.5703125" style="204" customWidth="1"/>
    <col min="11784" max="11786" width="10" style="204" customWidth="1"/>
    <col min="11787" max="12032" width="9.140625" style="204"/>
    <col min="12033" max="12033" width="27.42578125" style="204" customWidth="1"/>
    <col min="12034" max="12039" width="15.5703125" style="204" customWidth="1"/>
    <col min="12040" max="12042" width="10" style="204" customWidth="1"/>
    <col min="12043" max="12288" width="9.140625" style="204"/>
    <col min="12289" max="12289" width="27.42578125" style="204" customWidth="1"/>
    <col min="12290" max="12295" width="15.5703125" style="204" customWidth="1"/>
    <col min="12296" max="12298" width="10" style="204" customWidth="1"/>
    <col min="12299" max="12544" width="9.140625" style="204"/>
    <col min="12545" max="12545" width="27.42578125" style="204" customWidth="1"/>
    <col min="12546" max="12551" width="15.5703125" style="204" customWidth="1"/>
    <col min="12552" max="12554" width="10" style="204" customWidth="1"/>
    <col min="12555" max="12800" width="9.140625" style="204"/>
    <col min="12801" max="12801" width="27.42578125" style="204" customWidth="1"/>
    <col min="12802" max="12807" width="15.5703125" style="204" customWidth="1"/>
    <col min="12808" max="12810" width="10" style="204" customWidth="1"/>
    <col min="12811" max="13056" width="9.140625" style="204"/>
    <col min="13057" max="13057" width="27.42578125" style="204" customWidth="1"/>
    <col min="13058" max="13063" width="15.5703125" style="204" customWidth="1"/>
    <col min="13064" max="13066" width="10" style="204" customWidth="1"/>
    <col min="13067" max="13312" width="9.140625" style="204"/>
    <col min="13313" max="13313" width="27.42578125" style="204" customWidth="1"/>
    <col min="13314" max="13319" width="15.5703125" style="204" customWidth="1"/>
    <col min="13320" max="13322" width="10" style="204" customWidth="1"/>
    <col min="13323" max="13568" width="9.140625" style="204"/>
    <col min="13569" max="13569" width="27.42578125" style="204" customWidth="1"/>
    <col min="13570" max="13575" width="15.5703125" style="204" customWidth="1"/>
    <col min="13576" max="13578" width="10" style="204" customWidth="1"/>
    <col min="13579" max="13824" width="9.140625" style="204"/>
    <col min="13825" max="13825" width="27.42578125" style="204" customWidth="1"/>
    <col min="13826" max="13831" width="15.5703125" style="204" customWidth="1"/>
    <col min="13832" max="13834" width="10" style="204" customWidth="1"/>
    <col min="13835" max="14080" width="9.140625" style="204"/>
    <col min="14081" max="14081" width="27.42578125" style="204" customWidth="1"/>
    <col min="14082" max="14087" width="15.5703125" style="204" customWidth="1"/>
    <col min="14088" max="14090" width="10" style="204" customWidth="1"/>
    <col min="14091" max="14336" width="9.140625" style="204"/>
    <col min="14337" max="14337" width="27.42578125" style="204" customWidth="1"/>
    <col min="14338" max="14343" width="15.5703125" style="204" customWidth="1"/>
    <col min="14344" max="14346" width="10" style="204" customWidth="1"/>
    <col min="14347" max="14592" width="9.140625" style="204"/>
    <col min="14593" max="14593" width="27.42578125" style="204" customWidth="1"/>
    <col min="14594" max="14599" width="15.5703125" style="204" customWidth="1"/>
    <col min="14600" max="14602" width="10" style="204" customWidth="1"/>
    <col min="14603" max="14848" width="9.140625" style="204"/>
    <col min="14849" max="14849" width="27.42578125" style="204" customWidth="1"/>
    <col min="14850" max="14855" width="15.5703125" style="204" customWidth="1"/>
    <col min="14856" max="14858" width="10" style="204" customWidth="1"/>
    <col min="14859" max="15104" width="9.140625" style="204"/>
    <col min="15105" max="15105" width="27.42578125" style="204" customWidth="1"/>
    <col min="15106" max="15111" width="15.5703125" style="204" customWidth="1"/>
    <col min="15112" max="15114" width="10" style="204" customWidth="1"/>
    <col min="15115" max="15360" width="9.140625" style="204"/>
    <col min="15361" max="15361" width="27.42578125" style="204" customWidth="1"/>
    <col min="15362" max="15367" width="15.5703125" style="204" customWidth="1"/>
    <col min="15368" max="15370" width="10" style="204" customWidth="1"/>
    <col min="15371" max="15616" width="9.140625" style="204"/>
    <col min="15617" max="15617" width="27.42578125" style="204" customWidth="1"/>
    <col min="15618" max="15623" width="15.5703125" style="204" customWidth="1"/>
    <col min="15624" max="15626" width="10" style="204" customWidth="1"/>
    <col min="15627" max="15872" width="9.140625" style="204"/>
    <col min="15873" max="15873" width="27.42578125" style="204" customWidth="1"/>
    <col min="15874" max="15879" width="15.5703125" style="204" customWidth="1"/>
    <col min="15880" max="15882" width="10" style="204" customWidth="1"/>
    <col min="15883" max="16128" width="9.140625" style="204"/>
    <col min="16129" max="16129" width="27.42578125" style="204" customWidth="1"/>
    <col min="16130" max="16135" width="15.5703125" style="204" customWidth="1"/>
    <col min="16136" max="16138" width="10" style="204" customWidth="1"/>
    <col min="16139" max="16384" width="9.140625" style="204"/>
  </cols>
  <sheetData>
    <row r="1" spans="1:14" ht="33.6" customHeight="1">
      <c r="A1" s="401" t="s">
        <v>679</v>
      </c>
      <c r="B1" s="296"/>
      <c r="C1" s="296"/>
      <c r="D1" s="201"/>
      <c r="E1" s="296"/>
      <c r="F1" s="296"/>
      <c r="G1" s="296"/>
    </row>
    <row r="2" spans="1:14" ht="15" customHeight="1">
      <c r="A2" s="296" t="s">
        <v>680</v>
      </c>
      <c r="B2" s="296"/>
      <c r="C2" s="296"/>
      <c r="E2" s="296"/>
      <c r="F2" s="296"/>
      <c r="G2" s="296"/>
    </row>
    <row r="3" spans="1:14" ht="15" customHeight="1">
      <c r="A3" s="296"/>
      <c r="B3" s="296"/>
      <c r="C3" s="296"/>
      <c r="D3" s="296"/>
      <c r="E3" s="296"/>
      <c r="F3" s="296"/>
      <c r="G3" s="296"/>
    </row>
    <row r="4" spans="1:14" ht="20.100000000000001" customHeight="1">
      <c r="A4" s="205" t="s">
        <v>582</v>
      </c>
      <c r="B4" s="297" t="s">
        <v>134</v>
      </c>
      <c r="C4" s="297"/>
      <c r="D4" s="206"/>
      <c r="E4" s="298"/>
      <c r="F4" s="207" t="s">
        <v>108</v>
      </c>
      <c r="G4" s="208" t="s">
        <v>173</v>
      </c>
    </row>
    <row r="5" spans="1:14" ht="20.100000000000001" customHeight="1">
      <c r="A5" s="205" t="s">
        <v>583</v>
      </c>
      <c r="B5" s="704" t="s">
        <v>1942</v>
      </c>
      <c r="C5" s="297" t="s">
        <v>466</v>
      </c>
      <c r="D5" s="209"/>
      <c r="E5" s="298"/>
      <c r="F5" s="207" t="s">
        <v>110</v>
      </c>
      <c r="G5" s="208" t="s">
        <v>172</v>
      </c>
    </row>
    <row r="6" spans="1:14" ht="20.100000000000001" customHeight="1">
      <c r="A6" s="205" t="s">
        <v>584</v>
      </c>
      <c r="B6" s="684"/>
      <c r="C6" s="377"/>
      <c r="D6" s="211"/>
      <c r="E6" s="298"/>
      <c r="F6" s="212" t="s">
        <v>113</v>
      </c>
      <c r="G6" s="213"/>
    </row>
    <row r="7" spans="1:14" ht="20.100000000000001" customHeight="1">
      <c r="A7" s="214" t="s">
        <v>585</v>
      </c>
      <c r="B7" s="377" t="s">
        <v>529</v>
      </c>
      <c r="C7" s="377"/>
      <c r="D7" s="198"/>
      <c r="E7" s="298"/>
      <c r="F7" s="214"/>
      <c r="G7" s="215"/>
    </row>
    <row r="8" spans="1:14" ht="9.9499999999999993" customHeight="1" thickBot="1">
      <c r="A8" s="214"/>
      <c r="B8" s="216"/>
      <c r="C8" s="214"/>
      <c r="D8" s="214"/>
      <c r="E8" s="214"/>
      <c r="F8" s="214"/>
      <c r="G8" s="215"/>
    </row>
    <row r="9" spans="1:14" s="464" customFormat="1" ht="17.25" customHeight="1" thickTop="1" thickBot="1">
      <c r="A9" s="590" t="s">
        <v>609</v>
      </c>
      <c r="B9" s="591"/>
      <c r="C9" s="591"/>
      <c r="D9" s="591"/>
      <c r="E9" s="591"/>
      <c r="F9" s="591"/>
      <c r="G9" s="592"/>
    </row>
    <row r="10" spans="1:14" ht="20.25" customHeight="1" thickTop="1">
      <c r="A10" s="217" t="s">
        <v>586</v>
      </c>
      <c r="B10" s="663" t="s">
        <v>1943</v>
      </c>
      <c r="C10" s="663" t="s">
        <v>1944</v>
      </c>
      <c r="D10" s="664" t="s">
        <v>1945</v>
      </c>
      <c r="E10" s="664" t="s">
        <v>1946</v>
      </c>
      <c r="F10" s="664" t="s">
        <v>1947</v>
      </c>
      <c r="G10" s="664" t="s">
        <v>1948</v>
      </c>
    </row>
    <row r="11" spans="1:14" ht="8.1" customHeight="1">
      <c r="A11" s="665"/>
      <c r="B11" s="666"/>
      <c r="C11" s="218"/>
      <c r="D11" s="218"/>
      <c r="E11" s="218"/>
      <c r="F11" s="218"/>
      <c r="G11" s="218"/>
      <c r="I11" s="224"/>
      <c r="J11" s="240"/>
      <c r="K11" s="215"/>
      <c r="L11" s="215"/>
      <c r="M11" s="215"/>
      <c r="N11" s="215"/>
    </row>
    <row r="12" spans="1:14" ht="15" customHeight="1">
      <c r="A12" s="651" t="s">
        <v>1949</v>
      </c>
      <c r="B12" s="649"/>
      <c r="C12" s="650"/>
      <c r="D12" s="656"/>
      <c r="E12" s="656"/>
      <c r="F12" s="656"/>
      <c r="G12" s="354"/>
      <c r="H12" s="219"/>
      <c r="I12" s="224"/>
      <c r="J12" s="661"/>
      <c r="K12" s="215"/>
      <c r="L12" s="215"/>
      <c r="M12" s="215"/>
      <c r="N12" s="215"/>
    </row>
    <row r="13" spans="1:14" ht="15" customHeight="1">
      <c r="A13" s="648" t="s">
        <v>1314</v>
      </c>
      <c r="B13" s="733" t="s">
        <v>1752</v>
      </c>
      <c r="C13" s="733" t="s">
        <v>1752</v>
      </c>
      <c r="D13" s="733" t="s">
        <v>1752</v>
      </c>
      <c r="E13" s="733" t="s">
        <v>1752</v>
      </c>
      <c r="F13" s="733" t="s">
        <v>1752</v>
      </c>
      <c r="G13" s="733" t="s">
        <v>1752</v>
      </c>
      <c r="I13" s="224"/>
      <c r="J13" s="240"/>
      <c r="K13" s="215"/>
      <c r="L13" s="215"/>
      <c r="M13" s="215"/>
      <c r="N13" s="215"/>
    </row>
    <row r="14" spans="1:14" ht="15" customHeight="1">
      <c r="A14" s="651" t="s">
        <v>0</v>
      </c>
      <c r="B14" s="649"/>
      <c r="C14" s="650"/>
      <c r="D14" s="354"/>
      <c r="E14" s="354"/>
      <c r="F14" s="354"/>
      <c r="G14" s="354"/>
      <c r="I14" s="224"/>
      <c r="J14" s="240"/>
      <c r="K14" s="215"/>
      <c r="L14" s="215"/>
      <c r="M14" s="215"/>
      <c r="N14" s="215"/>
    </row>
    <row r="15" spans="1:14" ht="15" customHeight="1">
      <c r="A15" s="651" t="s">
        <v>1950</v>
      </c>
      <c r="B15" s="649"/>
      <c r="C15" s="650"/>
      <c r="D15" s="656"/>
      <c r="E15" s="656"/>
      <c r="F15" s="656"/>
      <c r="G15" s="653"/>
      <c r="I15" s="224"/>
      <c r="J15" s="240"/>
      <c r="K15" s="215"/>
      <c r="L15" s="215"/>
      <c r="M15" s="215"/>
      <c r="N15" s="215"/>
    </row>
    <row r="16" spans="1:14" ht="15" customHeight="1">
      <c r="A16" s="648" t="s">
        <v>1315</v>
      </c>
      <c r="B16" s="733" t="s">
        <v>1751</v>
      </c>
      <c r="C16" s="733" t="s">
        <v>1751</v>
      </c>
      <c r="D16" s="733" t="s">
        <v>1751</v>
      </c>
      <c r="E16" s="733" t="s">
        <v>1751</v>
      </c>
      <c r="F16" s="733" t="s">
        <v>1751</v>
      </c>
      <c r="G16" s="733" t="s">
        <v>1751</v>
      </c>
      <c r="I16" s="224"/>
      <c r="J16" s="240"/>
      <c r="K16" s="215"/>
      <c r="L16" s="215"/>
      <c r="M16" s="215"/>
      <c r="N16" s="648"/>
    </row>
    <row r="17" spans="1:14" ht="15" customHeight="1">
      <c r="A17" s="657" t="s">
        <v>0</v>
      </c>
      <c r="B17" s="658"/>
      <c r="C17" s="659"/>
      <c r="D17" s="660"/>
      <c r="E17" s="660"/>
      <c r="F17" s="660"/>
      <c r="G17" s="662"/>
      <c r="I17" s="224"/>
      <c r="J17" s="240"/>
      <c r="K17" s="215"/>
      <c r="L17" s="215"/>
      <c r="M17" s="215"/>
      <c r="N17" s="215"/>
    </row>
    <row r="18" spans="1:14" ht="5.0999999999999996" customHeight="1">
      <c r="I18" s="224"/>
      <c r="J18" s="240"/>
      <c r="K18" s="215"/>
      <c r="L18" s="215"/>
      <c r="M18" s="215"/>
      <c r="N18" s="215"/>
    </row>
    <row r="19" spans="1:14" s="466" customFormat="1" ht="15" customHeight="1" thickBot="1">
      <c r="A19" s="593" t="s">
        <v>650</v>
      </c>
      <c r="B19" s="594" t="s">
        <v>1664</v>
      </c>
      <c r="C19" s="594" t="s">
        <v>1669</v>
      </c>
      <c r="D19" s="594" t="s">
        <v>1674</v>
      </c>
      <c r="E19" s="594" t="s">
        <v>1679</v>
      </c>
      <c r="F19" s="594" t="s">
        <v>1684</v>
      </c>
      <c r="G19" s="594" t="s">
        <v>1689</v>
      </c>
      <c r="J19" s="467"/>
    </row>
    <row r="20" spans="1:14" ht="5.0999999999999996" customHeight="1" thickTop="1">
      <c r="A20" s="220"/>
      <c r="B20" s="220"/>
      <c r="C20" s="220"/>
      <c r="D20" s="220"/>
      <c r="E20" s="220"/>
      <c r="F20" s="220"/>
      <c r="G20" s="221"/>
      <c r="I20" s="224"/>
      <c r="J20" s="240"/>
      <c r="K20" s="215"/>
      <c r="L20" s="224"/>
      <c r="M20" s="215"/>
      <c r="N20" s="215"/>
    </row>
    <row r="21" spans="1:14" s="215" customFormat="1" ht="15" customHeight="1">
      <c r="A21" s="529" t="s">
        <v>1951</v>
      </c>
      <c r="B21" s="256"/>
      <c r="C21" s="257"/>
      <c r="D21" s="204"/>
      <c r="E21" s="204"/>
      <c r="F21" s="204"/>
      <c r="G21" s="469"/>
      <c r="H21" s="224"/>
      <c r="I21" s="224"/>
      <c r="J21" s="661"/>
    </row>
    <row r="22" spans="1:14" s="215" customFormat="1" ht="15" customHeight="1">
      <c r="A22" s="553" t="s">
        <v>1317</v>
      </c>
      <c r="B22" s="706" t="s">
        <v>1930</v>
      </c>
      <c r="C22" s="706" t="s">
        <v>1930</v>
      </c>
      <c r="D22" s="706" t="s">
        <v>1930</v>
      </c>
      <c r="E22" s="706" t="s">
        <v>1930</v>
      </c>
      <c r="F22" s="706" t="s">
        <v>1930</v>
      </c>
      <c r="G22" s="706" t="s">
        <v>1930</v>
      </c>
      <c r="H22" s="224"/>
      <c r="I22" s="224"/>
    </row>
    <row r="23" spans="1:14" ht="15" customHeight="1">
      <c r="A23" s="529" t="s">
        <v>0</v>
      </c>
      <c r="B23" s="256"/>
      <c r="C23" s="650"/>
      <c r="D23" s="354"/>
      <c r="E23" s="354"/>
      <c r="F23" s="354"/>
      <c r="G23" s="223"/>
      <c r="I23" s="224"/>
      <c r="J23" s="240"/>
      <c r="K23" s="215"/>
      <c r="L23" s="215"/>
      <c r="M23" s="215"/>
      <c r="N23" s="215"/>
    </row>
    <row r="24" spans="1:14" ht="12" hidden="1" customHeight="1"/>
    <row r="25" spans="1:14" s="471" customFormat="1" ht="15" customHeight="1">
      <c r="A25" s="262" t="s">
        <v>237</v>
      </c>
      <c r="B25" s="470" t="s">
        <v>1952</v>
      </c>
      <c r="C25" s="470"/>
      <c r="D25" s="470"/>
      <c r="E25" s="225"/>
      <c r="F25" s="225"/>
      <c r="G25" s="225"/>
      <c r="J25" s="472"/>
    </row>
    <row r="26" spans="1:14" s="215" customFormat="1" ht="13.5" thickBot="1">
      <c r="A26" s="595" t="s">
        <v>649</v>
      </c>
      <c r="B26" s="707" t="s">
        <v>1665</v>
      </c>
      <c r="C26" s="707" t="s">
        <v>1670</v>
      </c>
      <c r="D26" s="707" t="s">
        <v>1675</v>
      </c>
      <c r="E26" s="707" t="s">
        <v>1680</v>
      </c>
      <c r="F26" s="707" t="s">
        <v>1685</v>
      </c>
      <c r="G26" s="707" t="s">
        <v>1690</v>
      </c>
      <c r="H26" s="224"/>
      <c r="I26" s="224"/>
    </row>
    <row r="27" spans="1:14" s="476" customFormat="1" ht="18.75" customHeight="1" thickTop="1">
      <c r="A27" s="473" t="s">
        <v>587</v>
      </c>
      <c r="B27" s="473" t="s">
        <v>266</v>
      </c>
      <c r="C27" s="474" t="s">
        <v>588</v>
      </c>
      <c r="D27" s="474" t="s">
        <v>243</v>
      </c>
      <c r="E27" s="474" t="s">
        <v>196</v>
      </c>
      <c r="F27" s="474" t="s">
        <v>244</v>
      </c>
      <c r="G27" s="474" t="s">
        <v>229</v>
      </c>
      <c r="H27" s="474" t="s">
        <v>589</v>
      </c>
      <c r="I27" s="475"/>
    </row>
    <row r="28" spans="1:14" ht="15" customHeight="1">
      <c r="A28" s="585" t="s">
        <v>1953</v>
      </c>
      <c r="B28" s="585" t="s">
        <v>1954</v>
      </c>
      <c r="C28" s="586" t="s">
        <v>1955</v>
      </c>
      <c r="D28" s="586" t="s">
        <v>1956</v>
      </c>
      <c r="E28" s="586" t="s">
        <v>1957</v>
      </c>
      <c r="F28" s="587" t="s">
        <v>1958</v>
      </c>
      <c r="G28" s="683" t="s">
        <v>1959</v>
      </c>
      <c r="H28" s="683" t="s">
        <v>1960</v>
      </c>
      <c r="I28" s="727" t="s">
        <v>1961</v>
      </c>
      <c r="J28" s="728" t="s">
        <v>1962</v>
      </c>
      <c r="K28" s="727" t="s">
        <v>1963</v>
      </c>
      <c r="L28" s="737"/>
    </row>
    <row r="29" spans="1:14" ht="15" customHeight="1">
      <c r="A29" s="585" t="s">
        <v>1964</v>
      </c>
      <c r="B29" s="585" t="s">
        <v>1965</v>
      </c>
      <c r="C29" s="586" t="s">
        <v>1966</v>
      </c>
      <c r="D29" s="586" t="s">
        <v>1967</v>
      </c>
      <c r="E29" s="586" t="s">
        <v>1968</v>
      </c>
      <c r="F29" s="587" t="s">
        <v>1969</v>
      </c>
      <c r="G29" s="683" t="s">
        <v>1970</v>
      </c>
      <c r="H29" s="683" t="s">
        <v>1971</v>
      </c>
      <c r="I29" s="729" t="s">
        <v>1972</v>
      </c>
      <c r="J29" s="728" t="s">
        <v>1973</v>
      </c>
      <c r="K29" s="727" t="s">
        <v>1974</v>
      </c>
      <c r="L29" s="737"/>
    </row>
    <row r="30" spans="1:14" ht="15" customHeight="1">
      <c r="A30" s="585" t="s">
        <v>1975</v>
      </c>
      <c r="B30" s="585" t="s">
        <v>1976</v>
      </c>
      <c r="C30" s="586" t="s">
        <v>1977</v>
      </c>
      <c r="D30" s="586" t="s">
        <v>1978</v>
      </c>
      <c r="E30" s="586" t="s">
        <v>1979</v>
      </c>
      <c r="F30" s="587" t="s">
        <v>1980</v>
      </c>
      <c r="G30" s="683" t="s">
        <v>1981</v>
      </c>
      <c r="H30" s="683" t="s">
        <v>1982</v>
      </c>
      <c r="I30" s="729" t="s">
        <v>1983</v>
      </c>
      <c r="J30" s="728" t="s">
        <v>1984</v>
      </c>
      <c r="K30" s="727" t="s">
        <v>1985</v>
      </c>
      <c r="L30" s="737"/>
    </row>
    <row r="31" spans="1:14" ht="15" customHeight="1">
      <c r="A31" s="585" t="s">
        <v>1986</v>
      </c>
      <c r="B31" s="585" t="s">
        <v>1987</v>
      </c>
      <c r="C31" s="586" t="s">
        <v>1988</v>
      </c>
      <c r="D31" s="586" t="s">
        <v>1989</v>
      </c>
      <c r="E31" s="586" t="s">
        <v>1990</v>
      </c>
      <c r="F31" s="587" t="s">
        <v>1991</v>
      </c>
      <c r="G31" s="683" t="s">
        <v>1992</v>
      </c>
      <c r="H31" s="683" t="s">
        <v>1993</v>
      </c>
      <c r="I31" s="729" t="s">
        <v>1994</v>
      </c>
      <c r="J31" s="728" t="s">
        <v>1995</v>
      </c>
      <c r="K31" s="727" t="s">
        <v>1996</v>
      </c>
      <c r="L31" s="727"/>
    </row>
    <row r="32" spans="1:14" ht="6" customHeight="1">
      <c r="A32" s="226"/>
      <c r="B32" s="227"/>
      <c r="C32" s="227"/>
      <c r="D32" s="227"/>
      <c r="E32" s="227"/>
      <c r="F32" s="227"/>
      <c r="G32" s="227"/>
      <c r="H32" s="224"/>
      <c r="I32" s="224"/>
    </row>
    <row r="33" spans="1:10" s="228" customFormat="1" ht="15" customHeight="1">
      <c r="A33" s="479" t="s">
        <v>651</v>
      </c>
      <c r="B33" s="484" t="s">
        <v>1318</v>
      </c>
      <c r="C33" s="482" t="s">
        <v>1319</v>
      </c>
      <c r="D33" s="482" t="s">
        <v>1320</v>
      </c>
      <c r="E33" s="482" t="s">
        <v>1321</v>
      </c>
      <c r="F33" s="482" t="s">
        <v>1322</v>
      </c>
      <c r="G33" s="482" t="s">
        <v>1323</v>
      </c>
      <c r="H33" s="224"/>
      <c r="I33" s="229"/>
    </row>
    <row r="34" spans="1:10" s="215" customFormat="1" ht="15" customHeight="1">
      <c r="A34" s="479" t="s">
        <v>652</v>
      </c>
      <c r="B34" s="482" t="s">
        <v>1017</v>
      </c>
      <c r="C34" s="482" t="s">
        <v>1017</v>
      </c>
      <c r="D34" s="482" t="s">
        <v>1017</v>
      </c>
      <c r="E34" s="482" t="s">
        <v>1017</v>
      </c>
      <c r="F34" s="482" t="s">
        <v>1017</v>
      </c>
      <c r="G34" s="482" t="s">
        <v>1017</v>
      </c>
      <c r="H34" s="224"/>
      <c r="I34" s="224"/>
      <c r="J34" s="240"/>
    </row>
    <row r="35" spans="1:10" s="215" customFormat="1" ht="15" customHeight="1">
      <c r="A35" s="232" t="str">
        <f>A28&amp;" Lost %"</f>
        <v>${SubAssembly.select('includesConfigItem', 'EMCSAssemblyProcess', 0).select('hasAssemblyProcessStation', 'AssemblyProcessStation', 0).label} Lost %</v>
      </c>
      <c r="B35" s="483" t="s">
        <v>1997</v>
      </c>
      <c r="C35" s="483" t="s">
        <v>1997</v>
      </c>
      <c r="D35" s="483" t="s">
        <v>1997</v>
      </c>
      <c r="E35" s="483" t="s">
        <v>1997</v>
      </c>
      <c r="F35" s="483" t="s">
        <v>1997</v>
      </c>
      <c r="G35" s="483" t="s">
        <v>1997</v>
      </c>
      <c r="H35" s="224"/>
      <c r="I35" s="224"/>
      <c r="J35" s="240"/>
    </row>
    <row r="36" spans="1:10" s="215" customFormat="1" ht="15" customHeight="1">
      <c r="A36" s="596" t="str">
        <f>A28&amp;" Cost RMB/K"</f>
        <v>${SubAssembly.select('includesConfigItem', 'EMCSAssemblyProcess', 0).select('hasAssemblyProcessStation', 'AssemblyProcessStation', 0).label} Cost RMB/K</v>
      </c>
      <c r="B36" s="708" t="s">
        <v>1324</v>
      </c>
      <c r="C36" s="708" t="s">
        <v>1325</v>
      </c>
      <c r="D36" s="708" t="s">
        <v>1326</v>
      </c>
      <c r="E36" s="708" t="s">
        <v>1327</v>
      </c>
      <c r="F36" s="708" t="s">
        <v>1328</v>
      </c>
      <c r="G36" s="708" t="s">
        <v>1329</v>
      </c>
      <c r="H36" s="224"/>
      <c r="I36" s="224"/>
      <c r="J36" s="240"/>
    </row>
    <row r="37" spans="1:10" s="215" customFormat="1" ht="6" customHeight="1">
      <c r="A37" s="226"/>
      <c r="B37" s="227"/>
      <c r="C37" s="227"/>
      <c r="D37" s="227"/>
      <c r="E37" s="227"/>
      <c r="F37" s="227"/>
      <c r="G37" s="227"/>
      <c r="H37" s="224"/>
      <c r="I37" s="224"/>
      <c r="J37" s="240"/>
    </row>
    <row r="38" spans="1:10" s="215" customFormat="1" ht="15" customHeight="1">
      <c r="A38" s="479" t="s">
        <v>651</v>
      </c>
      <c r="B38" s="484" t="s">
        <v>1318</v>
      </c>
      <c r="C38" s="482" t="s">
        <v>1319</v>
      </c>
      <c r="D38" s="482" t="s">
        <v>1320</v>
      </c>
      <c r="E38" s="482" t="s">
        <v>1321</v>
      </c>
      <c r="F38" s="482" t="s">
        <v>1322</v>
      </c>
      <c r="G38" s="482" t="s">
        <v>1323</v>
      </c>
      <c r="H38" s="224"/>
      <c r="I38" s="224"/>
      <c r="J38" s="240"/>
    </row>
    <row r="39" spans="1:10" s="215" customFormat="1" ht="15" customHeight="1">
      <c r="A39" s="480" t="s">
        <v>653</v>
      </c>
      <c r="B39" s="482" t="s">
        <v>1330</v>
      </c>
      <c r="C39" s="482" t="s">
        <v>1330</v>
      </c>
      <c r="D39" s="482" t="s">
        <v>1330</v>
      </c>
      <c r="E39" s="482" t="s">
        <v>1330</v>
      </c>
      <c r="F39" s="482" t="s">
        <v>1330</v>
      </c>
      <c r="G39" s="482" t="s">
        <v>1330</v>
      </c>
      <c r="H39" s="224"/>
      <c r="I39" s="224"/>
      <c r="J39" s="240"/>
    </row>
    <row r="40" spans="1:10" s="215" customFormat="1" ht="15" customHeight="1">
      <c r="A40" s="232" t="str">
        <f>A29&amp;" Lost %"</f>
        <v>${SubAssembly.select('includesConfigItem', 'EMCSAssemblyProcess', 1).select('hasAssemblyProcessStation', 'AssemblyProcessStation', 0).label} Lost %</v>
      </c>
      <c r="B40" s="483" t="s">
        <v>1998</v>
      </c>
      <c r="C40" s="483" t="s">
        <v>1998</v>
      </c>
      <c r="D40" s="483" t="s">
        <v>1998</v>
      </c>
      <c r="E40" s="483" t="s">
        <v>1998</v>
      </c>
      <c r="F40" s="483" t="s">
        <v>1998</v>
      </c>
      <c r="G40" s="483" t="s">
        <v>1998</v>
      </c>
      <c r="H40" s="224"/>
      <c r="I40" s="224"/>
      <c r="J40" s="240"/>
    </row>
    <row r="41" spans="1:10" s="215" customFormat="1" ht="15" customHeight="1">
      <c r="A41" s="596" t="str">
        <f>A29&amp;" Cost RMB/K"</f>
        <v>${SubAssembly.select('includesConfigItem', 'EMCSAssemblyProcess', 1).select('hasAssemblyProcessStation', 'AssemblyProcessStation', 0).label} Cost RMB/K</v>
      </c>
      <c r="B41" s="708" t="s">
        <v>1799</v>
      </c>
      <c r="C41" s="708" t="s">
        <v>1800</v>
      </c>
      <c r="D41" s="708" t="s">
        <v>1801</v>
      </c>
      <c r="E41" s="708" t="s">
        <v>1802</v>
      </c>
      <c r="F41" s="708" t="s">
        <v>1803</v>
      </c>
      <c r="G41" s="708" t="s">
        <v>1804</v>
      </c>
      <c r="H41" s="224"/>
      <c r="I41" s="224"/>
      <c r="J41" s="240"/>
    </row>
    <row r="42" spans="1:10" s="215" customFormat="1" ht="6" customHeight="1">
      <c r="A42" s="481"/>
      <c r="B42" s="465"/>
      <c r="C42" s="465"/>
      <c r="D42" s="465"/>
      <c r="E42" s="465"/>
      <c r="F42" s="465"/>
      <c r="H42" s="224"/>
      <c r="I42" s="224"/>
    </row>
    <row r="43" spans="1:10" s="215" customFormat="1" ht="15" customHeight="1">
      <c r="A43" s="479" t="s">
        <v>651</v>
      </c>
      <c r="B43" s="484" t="s">
        <v>1318</v>
      </c>
      <c r="C43" s="482" t="s">
        <v>1319</v>
      </c>
      <c r="D43" s="482" t="s">
        <v>1320</v>
      </c>
      <c r="E43" s="482" t="s">
        <v>1321</v>
      </c>
      <c r="F43" s="482" t="s">
        <v>1322</v>
      </c>
      <c r="G43" s="482" t="s">
        <v>1323</v>
      </c>
      <c r="H43" s="224"/>
      <c r="I43" s="224"/>
      <c r="J43" s="224" t="s">
        <v>590</v>
      </c>
    </row>
    <row r="44" spans="1:10" s="215" customFormat="1" ht="15" customHeight="1">
      <c r="A44" s="480" t="s">
        <v>653</v>
      </c>
      <c r="B44" s="482" t="s">
        <v>1331</v>
      </c>
      <c r="C44" s="482" t="s">
        <v>1331</v>
      </c>
      <c r="D44" s="482" t="s">
        <v>1331</v>
      </c>
      <c r="E44" s="482" t="s">
        <v>1331</v>
      </c>
      <c r="F44" s="482" t="s">
        <v>1331</v>
      </c>
      <c r="G44" s="482" t="s">
        <v>1331</v>
      </c>
      <c r="H44" s="224"/>
      <c r="I44" s="224"/>
      <c r="J44" s="224" t="s">
        <v>591</v>
      </c>
    </row>
    <row r="45" spans="1:10" s="215" customFormat="1" ht="15" customHeight="1">
      <c r="A45" s="232" t="str">
        <f>A30&amp;" Lost %"</f>
        <v>${SubAssembly.select('includesConfigItem', 'EMCSAssemblyProcess', 2).select('hasAssemblyProcessStation', 'AssemblyProcessStation', 0).label} Lost %</v>
      </c>
      <c r="B45" s="483" t="s">
        <v>1999</v>
      </c>
      <c r="C45" s="483" t="s">
        <v>1999</v>
      </c>
      <c r="D45" s="483" t="s">
        <v>1999</v>
      </c>
      <c r="E45" s="483" t="s">
        <v>1999</v>
      </c>
      <c r="F45" s="483" t="s">
        <v>1999</v>
      </c>
      <c r="G45" s="483" t="s">
        <v>1999</v>
      </c>
      <c r="H45" s="224"/>
      <c r="I45" s="234"/>
      <c r="J45" s="240"/>
    </row>
    <row r="46" spans="1:10" s="215" customFormat="1" ht="15" customHeight="1">
      <c r="A46" s="596" t="str">
        <f>A30&amp;" Cost RMB/K"</f>
        <v>${SubAssembly.select('includesConfigItem', 'EMCSAssemblyProcess', 2).select('hasAssemblyProcessStation', 'AssemblyProcessStation', 0).label} Cost RMB/K</v>
      </c>
      <c r="B46" s="708" t="s">
        <v>1806</v>
      </c>
      <c r="C46" s="708" t="s">
        <v>1805</v>
      </c>
      <c r="D46" s="708" t="s">
        <v>1807</v>
      </c>
      <c r="E46" s="708" t="s">
        <v>1808</v>
      </c>
      <c r="F46" s="708" t="s">
        <v>1809</v>
      </c>
      <c r="G46" s="708" t="s">
        <v>1810</v>
      </c>
      <c r="H46" s="224"/>
      <c r="I46" s="224"/>
      <c r="J46" s="224"/>
    </row>
    <row r="47" spans="1:10" s="215" customFormat="1" ht="6" customHeight="1">
      <c r="A47" s="481"/>
      <c r="B47" s="465"/>
      <c r="C47" s="465"/>
      <c r="D47" s="465"/>
      <c r="E47" s="465"/>
      <c r="F47" s="465"/>
      <c r="H47" s="224"/>
      <c r="I47" s="224"/>
      <c r="J47" s="240"/>
    </row>
    <row r="48" spans="1:10" s="215" customFormat="1" ht="15" customHeight="1">
      <c r="A48" s="479" t="s">
        <v>651</v>
      </c>
      <c r="B48" s="484" t="s">
        <v>1318</v>
      </c>
      <c r="C48" s="482" t="s">
        <v>1319</v>
      </c>
      <c r="D48" s="482" t="s">
        <v>1320</v>
      </c>
      <c r="E48" s="482" t="s">
        <v>1321</v>
      </c>
      <c r="F48" s="482" t="s">
        <v>1322</v>
      </c>
      <c r="G48" s="482" t="s">
        <v>1323</v>
      </c>
      <c r="H48" s="224"/>
      <c r="I48" s="224"/>
      <c r="J48" s="240"/>
    </row>
    <row r="49" spans="1:10" s="215" customFormat="1" ht="15" customHeight="1">
      <c r="A49" s="479" t="s">
        <v>653</v>
      </c>
      <c r="B49" s="482" t="s">
        <v>1332</v>
      </c>
      <c r="C49" s="482" t="s">
        <v>1332</v>
      </c>
      <c r="D49" s="482" t="s">
        <v>1332</v>
      </c>
      <c r="E49" s="482" t="s">
        <v>1332</v>
      </c>
      <c r="F49" s="482" t="s">
        <v>1332</v>
      </c>
      <c r="G49" s="482" t="s">
        <v>1332</v>
      </c>
      <c r="H49" s="224"/>
      <c r="I49" s="224"/>
      <c r="J49" s="240"/>
    </row>
    <row r="50" spans="1:10" s="215" customFormat="1" ht="15" customHeight="1">
      <c r="A50" s="232" t="str">
        <f>A31&amp;" Lost %"</f>
        <v>${SubAssembly.select('includesConfigItem', 'EMCSAssemblyProcess', 3).select('hasAssemblyProcessStation', 'AssemblyProcessStation', 0).label} Lost %</v>
      </c>
      <c r="B50" s="483" t="s">
        <v>2000</v>
      </c>
      <c r="C50" s="483" t="s">
        <v>2000</v>
      </c>
      <c r="D50" s="483" t="s">
        <v>2000</v>
      </c>
      <c r="E50" s="483" t="s">
        <v>2000</v>
      </c>
      <c r="F50" s="483" t="s">
        <v>2000</v>
      </c>
      <c r="G50" s="483" t="s">
        <v>2000</v>
      </c>
      <c r="H50" s="224"/>
      <c r="I50" s="224"/>
      <c r="J50" s="240"/>
    </row>
    <row r="51" spans="1:10" s="215" customFormat="1" ht="15" customHeight="1">
      <c r="A51" s="596" t="str">
        <f>A31&amp;" Cost RMB/K"</f>
        <v>${SubAssembly.select('includesConfigItem', 'EMCSAssemblyProcess', 3).select('hasAssemblyProcessStation', 'AssemblyProcessStation', 0).label} Cost RMB/K</v>
      </c>
      <c r="B51" s="708" t="s">
        <v>1811</v>
      </c>
      <c r="C51" s="708" t="s">
        <v>1812</v>
      </c>
      <c r="D51" s="708" t="s">
        <v>1813</v>
      </c>
      <c r="E51" s="708" t="s">
        <v>1814</v>
      </c>
      <c r="F51" s="708" t="s">
        <v>1815</v>
      </c>
      <c r="G51" s="708" t="s">
        <v>1816</v>
      </c>
      <c r="H51" s="224"/>
      <c r="I51" s="224"/>
      <c r="J51" s="240"/>
    </row>
    <row r="52" spans="1:10" ht="6" customHeight="1">
      <c r="A52" s="235"/>
      <c r="B52" s="236"/>
      <c r="C52" s="237"/>
      <c r="D52" s="237"/>
      <c r="E52" s="238"/>
      <c r="F52" s="239"/>
    </row>
    <row r="53" spans="1:10" s="466" customFormat="1" ht="18" customHeight="1">
      <c r="A53" s="598" t="s">
        <v>592</v>
      </c>
      <c r="B53" s="709" t="s">
        <v>1666</v>
      </c>
      <c r="C53" s="709" t="s">
        <v>1671</v>
      </c>
      <c r="D53" s="709" t="s">
        <v>1676</v>
      </c>
      <c r="E53" s="709" t="s">
        <v>1681</v>
      </c>
      <c r="F53" s="709" t="s">
        <v>1686</v>
      </c>
      <c r="G53" s="709" t="s">
        <v>1691</v>
      </c>
      <c r="J53" s="467"/>
    </row>
    <row r="54" spans="1:10" ht="6" customHeight="1"/>
    <row r="55" spans="1:10" ht="15" customHeight="1">
      <c r="A55" s="473" t="s">
        <v>593</v>
      </c>
      <c r="B55" s="474" t="s">
        <v>588</v>
      </c>
      <c r="C55" s="474" t="s">
        <v>594</v>
      </c>
      <c r="D55" s="474" t="s">
        <v>595</v>
      </c>
      <c r="E55" s="474" t="s">
        <v>596</v>
      </c>
      <c r="F55" s="474" t="s">
        <v>229</v>
      </c>
      <c r="G55" s="474" t="s">
        <v>597</v>
      </c>
      <c r="I55" s="654"/>
      <c r="J55" s="698"/>
    </row>
    <row r="56" spans="1:10" ht="15" customHeight="1">
      <c r="A56" s="230" t="s">
        <v>2001</v>
      </c>
      <c r="B56" s="586" t="s">
        <v>2002</v>
      </c>
      <c r="C56" s="586" t="s">
        <v>2003</v>
      </c>
      <c r="D56" s="586" t="s">
        <v>2004</v>
      </c>
      <c r="E56" s="588" t="s">
        <v>2005</v>
      </c>
      <c r="F56" s="477" t="s">
        <v>2006</v>
      </c>
      <c r="G56" s="478" t="s">
        <v>2007</v>
      </c>
      <c r="H56" s="710" t="s">
        <v>2008</v>
      </c>
      <c r="I56" s="701"/>
      <c r="J56" s="702" t="s">
        <v>2009</v>
      </c>
    </row>
    <row r="57" spans="1:10" ht="15" customHeight="1">
      <c r="A57" s="230" t="s">
        <v>2010</v>
      </c>
      <c r="B57" s="586" t="s">
        <v>2011</v>
      </c>
      <c r="C57" s="586" t="s">
        <v>2012</v>
      </c>
      <c r="D57" s="586" t="s">
        <v>2013</v>
      </c>
      <c r="E57" s="588" t="s">
        <v>2014</v>
      </c>
      <c r="F57" s="477" t="s">
        <v>2015</v>
      </c>
      <c r="G57" s="478" t="s">
        <v>2016</v>
      </c>
      <c r="H57" s="710" t="s">
        <v>2017</v>
      </c>
      <c r="I57" s="701"/>
      <c r="J57" s="702" t="s">
        <v>2018</v>
      </c>
    </row>
    <row r="58" spans="1:10" ht="15" customHeight="1">
      <c r="A58" s="230" t="s">
        <v>2019</v>
      </c>
      <c r="B58" s="586" t="s">
        <v>2020</v>
      </c>
      <c r="C58" s="586" t="s">
        <v>2021</v>
      </c>
      <c r="D58" s="586" t="s">
        <v>2022</v>
      </c>
      <c r="E58" s="588" t="s">
        <v>2023</v>
      </c>
      <c r="F58" s="477" t="s">
        <v>2024</v>
      </c>
      <c r="G58" s="478" t="s">
        <v>2025</v>
      </c>
      <c r="H58" s="710" t="s">
        <v>2026</v>
      </c>
      <c r="I58" s="701"/>
      <c r="J58" s="702" t="s">
        <v>2027</v>
      </c>
    </row>
    <row r="59" spans="1:10" ht="6" customHeight="1">
      <c r="A59" s="233"/>
      <c r="I59" s="701"/>
    </row>
    <row r="60" spans="1:10" s="215" customFormat="1" ht="15" customHeight="1">
      <c r="A60" s="479" t="s">
        <v>653</v>
      </c>
      <c r="B60" s="482" t="s">
        <v>1792</v>
      </c>
      <c r="C60" s="482" t="s">
        <v>1792</v>
      </c>
      <c r="D60" s="482" t="s">
        <v>1792</v>
      </c>
      <c r="E60" s="482" t="s">
        <v>1792</v>
      </c>
      <c r="F60" s="482" t="s">
        <v>1792</v>
      </c>
      <c r="G60" s="482" t="s">
        <v>1792</v>
      </c>
      <c r="H60" s="224"/>
      <c r="I60" s="695"/>
      <c r="J60" s="240"/>
    </row>
    <row r="61" spans="1:10" ht="15" customHeight="1">
      <c r="A61" s="232" t="str">
        <f>A56&amp;" Lost %"</f>
        <v>${SubAssembly.select('includesConfigItem','EMCSInspection',0).emcsInspectionProcess} Lost %</v>
      </c>
      <c r="B61" s="483" t="s">
        <v>2028</v>
      </c>
      <c r="C61" s="483" t="s">
        <v>2028</v>
      </c>
      <c r="D61" s="483" t="s">
        <v>2028</v>
      </c>
      <c r="E61" s="483" t="s">
        <v>2028</v>
      </c>
      <c r="F61" s="483" t="s">
        <v>2028</v>
      </c>
      <c r="G61" s="483" t="s">
        <v>2028</v>
      </c>
    </row>
    <row r="62" spans="1:10" s="215" customFormat="1" ht="15" customHeight="1">
      <c r="A62" s="596" t="str">
        <f>A56&amp;" Cost RMB/K"</f>
        <v>${SubAssembly.select('includesConfigItem','EMCSInspection',0).emcsInspectionProcess} Cost RMB/K</v>
      </c>
      <c r="B62" s="597" t="s">
        <v>1333</v>
      </c>
      <c r="C62" s="597" t="s">
        <v>1753</v>
      </c>
      <c r="D62" s="597" t="s">
        <v>1334</v>
      </c>
      <c r="E62" s="597" t="s">
        <v>1335</v>
      </c>
      <c r="F62" s="597" t="s">
        <v>1336</v>
      </c>
      <c r="G62" s="597" t="s">
        <v>1337</v>
      </c>
      <c r="H62" s="224"/>
      <c r="I62" s="224"/>
      <c r="J62" s="240"/>
    </row>
    <row r="63" spans="1:10" ht="6" customHeight="1">
      <c r="A63" s="233"/>
    </row>
    <row r="64" spans="1:10" s="215" customFormat="1" ht="15" customHeight="1">
      <c r="A64" s="479" t="s">
        <v>653</v>
      </c>
      <c r="B64" s="484" t="s">
        <v>1793</v>
      </c>
      <c r="C64" s="484" t="s">
        <v>1793</v>
      </c>
      <c r="D64" s="484" t="s">
        <v>1793</v>
      </c>
      <c r="E64" s="484" t="s">
        <v>1793</v>
      </c>
      <c r="F64" s="484" t="s">
        <v>1793</v>
      </c>
      <c r="G64" s="484" t="s">
        <v>1793</v>
      </c>
      <c r="H64" s="224"/>
      <c r="I64" s="224"/>
      <c r="J64" s="240"/>
    </row>
    <row r="65" spans="1:10" ht="15" customHeight="1">
      <c r="A65" s="232" t="str">
        <f>A57&amp;" Lost %"</f>
        <v>${SubAssembly.select('includesConfigItem','EMCSInspection',1).emcsInspectionProcess} Lost %</v>
      </c>
      <c r="B65" s="483" t="s">
        <v>2029</v>
      </c>
      <c r="C65" s="483" t="s">
        <v>2029</v>
      </c>
      <c r="D65" s="483" t="s">
        <v>2029</v>
      </c>
      <c r="E65" s="483" t="s">
        <v>2029</v>
      </c>
      <c r="F65" s="483" t="s">
        <v>2029</v>
      </c>
      <c r="G65" s="483" t="s">
        <v>2029</v>
      </c>
    </row>
    <row r="66" spans="1:10" s="215" customFormat="1" ht="15" customHeight="1">
      <c r="A66" s="596" t="str">
        <f>A57&amp;" Cost RMB/K"</f>
        <v>${SubAssembly.select('includesConfigItem','EMCSInspection',1).emcsInspectionProcess} Cost RMB/K</v>
      </c>
      <c r="B66" s="597" t="s">
        <v>1338</v>
      </c>
      <c r="C66" s="597" t="s">
        <v>1339</v>
      </c>
      <c r="D66" s="597" t="s">
        <v>1340</v>
      </c>
      <c r="E66" s="597" t="s">
        <v>1341</v>
      </c>
      <c r="F66" s="597" t="s">
        <v>1342</v>
      </c>
      <c r="G66" s="597" t="s">
        <v>1343</v>
      </c>
      <c r="H66" s="224"/>
      <c r="I66" s="224"/>
      <c r="J66" s="240"/>
    </row>
    <row r="67" spans="1:10" ht="6" customHeight="1">
      <c r="A67" s="233"/>
    </row>
    <row r="68" spans="1:10" s="215" customFormat="1" ht="15" customHeight="1">
      <c r="A68" s="479" t="s">
        <v>653</v>
      </c>
      <c r="B68" s="484" t="s">
        <v>1794</v>
      </c>
      <c r="C68" s="484" t="s">
        <v>1794</v>
      </c>
      <c r="D68" s="484" t="s">
        <v>1794</v>
      </c>
      <c r="E68" s="484" t="s">
        <v>1794</v>
      </c>
      <c r="F68" s="484" t="s">
        <v>1794</v>
      </c>
      <c r="G68" s="484" t="s">
        <v>1794</v>
      </c>
      <c r="H68" s="224"/>
      <c r="I68" s="224"/>
      <c r="J68" s="240"/>
    </row>
    <row r="69" spans="1:10" ht="15" customHeight="1">
      <c r="A69" s="232" t="str">
        <f>A58&amp;" Lost %"</f>
        <v>${SubAssembly.select('includesConfigItem','EMCSInspection',2).emcsInspectionProcess} Lost %</v>
      </c>
      <c r="B69" s="483" t="s">
        <v>2030</v>
      </c>
      <c r="C69" s="483" t="s">
        <v>2030</v>
      </c>
      <c r="D69" s="483" t="s">
        <v>2030</v>
      </c>
      <c r="E69" s="483" t="s">
        <v>2030</v>
      </c>
      <c r="F69" s="483" t="s">
        <v>2030</v>
      </c>
      <c r="G69" s="483" t="s">
        <v>2030</v>
      </c>
    </row>
    <row r="70" spans="1:10" s="215" customFormat="1" ht="15" customHeight="1">
      <c r="A70" s="596" t="str">
        <f>A58&amp;" Cost RMB/K"</f>
        <v>${SubAssembly.select('includesConfigItem','EMCSInspection',2).emcsInspectionProcess} Cost RMB/K</v>
      </c>
      <c r="B70" s="597" t="s">
        <v>1344</v>
      </c>
      <c r="C70" s="597" t="s">
        <v>1345</v>
      </c>
      <c r="D70" s="597" t="s">
        <v>1346</v>
      </c>
      <c r="E70" s="597" t="s">
        <v>1347</v>
      </c>
      <c r="F70" s="597" t="s">
        <v>1348</v>
      </c>
      <c r="G70" s="597" t="s">
        <v>1349</v>
      </c>
      <c r="H70" s="224"/>
      <c r="I70" s="224"/>
      <c r="J70" s="240"/>
    </row>
    <row r="71" spans="1:10" ht="6" customHeight="1">
      <c r="A71" s="235"/>
      <c r="B71" s="236"/>
      <c r="C71" s="237"/>
      <c r="D71" s="237"/>
      <c r="E71" s="238"/>
      <c r="F71" s="239"/>
    </row>
    <row r="72" spans="1:10" s="466" customFormat="1" ht="18" customHeight="1">
      <c r="A72" s="598" t="s">
        <v>598</v>
      </c>
      <c r="B72" s="709" t="s">
        <v>1667</v>
      </c>
      <c r="C72" s="709" t="s">
        <v>1672</v>
      </c>
      <c r="D72" s="709" t="s">
        <v>1677</v>
      </c>
      <c r="E72" s="709" t="s">
        <v>1682</v>
      </c>
      <c r="F72" s="709" t="s">
        <v>1687</v>
      </c>
      <c r="G72" s="709" t="s">
        <v>1692</v>
      </c>
      <c r="J72" s="467"/>
    </row>
    <row r="73" spans="1:10" s="215" customFormat="1" ht="6" customHeight="1">
      <c r="A73" s="226"/>
      <c r="B73" s="227"/>
      <c r="C73" s="227"/>
      <c r="D73" s="227"/>
      <c r="E73" s="227"/>
      <c r="F73" s="227"/>
      <c r="G73" s="227"/>
      <c r="H73" s="224"/>
      <c r="I73" s="224"/>
      <c r="J73" s="203"/>
    </row>
    <row r="74" spans="1:10" ht="15" customHeight="1">
      <c r="A74" s="241" t="s">
        <v>313</v>
      </c>
      <c r="B74" s="711" t="s">
        <v>2031</v>
      </c>
      <c r="C74" s="711" t="s">
        <v>2031</v>
      </c>
      <c r="D74" s="711" t="s">
        <v>2031</v>
      </c>
      <c r="E74" s="711" t="s">
        <v>2031</v>
      </c>
      <c r="F74" s="711" t="s">
        <v>2031</v>
      </c>
      <c r="G74" s="711" t="s">
        <v>2031</v>
      </c>
    </row>
    <row r="75" spans="1:10" ht="15" customHeight="1">
      <c r="A75" s="241" t="s">
        <v>314</v>
      </c>
      <c r="B75" s="712" t="s">
        <v>2032</v>
      </c>
      <c r="C75" s="712" t="s">
        <v>2032</v>
      </c>
      <c r="D75" s="712" t="s">
        <v>2032</v>
      </c>
      <c r="E75" s="712" t="s">
        <v>2032</v>
      </c>
      <c r="F75" s="712" t="s">
        <v>2032</v>
      </c>
      <c r="G75" s="712" t="s">
        <v>2032</v>
      </c>
    </row>
    <row r="76" spans="1:10" s="466" customFormat="1" ht="18" customHeight="1">
      <c r="A76" s="600" t="s">
        <v>599</v>
      </c>
      <c r="B76" s="709" t="s">
        <v>1668</v>
      </c>
      <c r="C76" s="709" t="s">
        <v>1673</v>
      </c>
      <c r="D76" s="709" t="s">
        <v>1678</v>
      </c>
      <c r="E76" s="709" t="s">
        <v>1683</v>
      </c>
      <c r="F76" s="709" t="s">
        <v>1688</v>
      </c>
      <c r="G76" s="709" t="s">
        <v>1693</v>
      </c>
      <c r="J76" s="467"/>
    </row>
    <row r="77" spans="1:10" ht="6" customHeight="1">
      <c r="A77" s="242"/>
      <c r="B77" s="243"/>
      <c r="C77" s="243"/>
      <c r="D77" s="243"/>
      <c r="E77" s="243"/>
      <c r="F77" s="243"/>
    </row>
    <row r="78" spans="1:10">
      <c r="A78" s="651" t="s">
        <v>2033</v>
      </c>
      <c r="B78" s="243"/>
      <c r="C78" s="243"/>
      <c r="D78" s="243"/>
      <c r="E78" s="243"/>
      <c r="F78" s="243"/>
    </row>
    <row r="79" spans="1:10">
      <c r="A79" s="648" t="s">
        <v>1727</v>
      </c>
      <c r="B79" s="713" t="s">
        <v>1728</v>
      </c>
      <c r="C79" s="713" t="s">
        <v>1728</v>
      </c>
      <c r="D79" s="713" t="s">
        <v>1728</v>
      </c>
      <c r="E79" s="713" t="s">
        <v>1728</v>
      </c>
      <c r="F79" s="713" t="s">
        <v>1728</v>
      </c>
      <c r="G79" s="713" t="s">
        <v>1728</v>
      </c>
    </row>
    <row r="80" spans="1:10">
      <c r="A80" s="651" t="s">
        <v>0</v>
      </c>
      <c r="B80" s="243"/>
      <c r="C80" s="243"/>
      <c r="D80" s="243"/>
      <c r="E80" s="243"/>
      <c r="F80" s="243"/>
    </row>
    <row r="81" spans="1:10" ht="5.45" customHeight="1">
      <c r="A81" s="242"/>
      <c r="B81" s="243"/>
      <c r="C81" s="243"/>
      <c r="D81" s="243"/>
      <c r="E81" s="243"/>
      <c r="F81" s="243"/>
    </row>
    <row r="82" spans="1:10" s="689" customFormat="1" ht="18" customHeight="1">
      <c r="A82" s="685" t="s">
        <v>1729</v>
      </c>
      <c r="B82" s="686" t="s">
        <v>1730</v>
      </c>
      <c r="C82" s="686" t="s">
        <v>1731</v>
      </c>
      <c r="D82" s="686" t="s">
        <v>1732</v>
      </c>
      <c r="E82" s="686" t="s">
        <v>1733</v>
      </c>
      <c r="F82" s="686" t="s">
        <v>1734</v>
      </c>
      <c r="G82" s="686" t="s">
        <v>1735</v>
      </c>
      <c r="H82" s="687"/>
      <c r="I82" s="687"/>
      <c r="J82" s="688"/>
    </row>
    <row r="83" spans="1:10" s="215" customFormat="1">
      <c r="A83" s="235"/>
      <c r="H83" s="224"/>
      <c r="I83" s="224"/>
      <c r="J83" s="240"/>
    </row>
    <row r="84" spans="1:10" s="215" customFormat="1">
      <c r="A84" s="651" t="s">
        <v>2034</v>
      </c>
      <c r="H84" s="224"/>
      <c r="I84" s="224"/>
      <c r="J84" s="240"/>
    </row>
    <row r="85" spans="1:10" s="215" customFormat="1">
      <c r="A85" s="648" t="s">
        <v>1737</v>
      </c>
      <c r="B85" s="714" t="s">
        <v>1757</v>
      </c>
      <c r="H85" s="224"/>
      <c r="I85" s="224"/>
      <c r="J85" s="240"/>
    </row>
    <row r="86" spans="1:10" s="215" customFormat="1">
      <c r="A86" s="651" t="s">
        <v>0</v>
      </c>
      <c r="H86" s="224"/>
      <c r="I86" s="224"/>
      <c r="J86" s="240"/>
    </row>
    <row r="87" spans="1:10" s="215" customFormat="1">
      <c r="A87" s="651"/>
      <c r="H87" s="224"/>
      <c r="I87" s="224"/>
      <c r="J87" s="240"/>
    </row>
    <row r="88" spans="1:10" s="690" customFormat="1" ht="18" customHeight="1">
      <c r="A88" s="692" t="s">
        <v>1738</v>
      </c>
      <c r="B88" s="715" t="s">
        <v>1739</v>
      </c>
      <c r="C88" s="715" t="s">
        <v>1740</v>
      </c>
      <c r="D88" s="715" t="s">
        <v>1741</v>
      </c>
      <c r="E88" s="715" t="s">
        <v>1742</v>
      </c>
      <c r="F88" s="715" t="s">
        <v>1743</v>
      </c>
      <c r="G88" s="715" t="s">
        <v>1744</v>
      </c>
      <c r="H88" s="694"/>
      <c r="I88" s="694"/>
      <c r="J88" s="691"/>
    </row>
    <row r="89" spans="1:10" s="215" customFormat="1">
      <c r="A89" s="279" t="s">
        <v>250</v>
      </c>
      <c r="B89" s="153"/>
      <c r="C89" s="153"/>
      <c r="D89" s="153"/>
      <c r="E89" s="153"/>
      <c r="F89" s="153"/>
      <c r="G89" s="153"/>
      <c r="H89" s="327"/>
      <c r="I89" s="327"/>
      <c r="J89" s="240"/>
    </row>
    <row r="90" spans="1:10" s="215" customFormat="1">
      <c r="A90" s="280" t="s">
        <v>1764</v>
      </c>
      <c r="B90" s="568" t="s">
        <v>2035</v>
      </c>
      <c r="C90" s="568"/>
      <c r="D90" s="568"/>
      <c r="E90" s="568"/>
      <c r="F90" s="568"/>
      <c r="G90" s="568"/>
      <c r="H90" s="696"/>
      <c r="I90" s="696"/>
      <c r="J90" s="240"/>
    </row>
    <row r="91" spans="1:10" s="215" customFormat="1">
      <c r="A91" s="262" t="s">
        <v>252</v>
      </c>
      <c r="B91" s="567" t="s">
        <v>2036</v>
      </c>
      <c r="C91" s="174"/>
      <c r="D91" s="174"/>
      <c r="E91" s="174"/>
      <c r="F91" s="174"/>
      <c r="G91" s="174"/>
      <c r="H91" s="329"/>
      <c r="I91" s="329"/>
      <c r="J91" s="240"/>
    </row>
    <row r="92" spans="1:10" s="215" customFormat="1">
      <c r="A92" s="280" t="s">
        <v>1763</v>
      </c>
      <c r="B92" s="568" t="s">
        <v>2037</v>
      </c>
      <c r="C92" s="568"/>
      <c r="D92" s="568"/>
      <c r="E92" s="568"/>
      <c r="F92" s="568"/>
      <c r="G92" s="568"/>
      <c r="H92" s="696"/>
      <c r="I92" s="696"/>
      <c r="J92" s="240"/>
    </row>
    <row r="93" spans="1:10" s="215" customFormat="1">
      <c r="A93" s="235" t="s">
        <v>1762</v>
      </c>
      <c r="B93" s="716" t="s">
        <v>2038</v>
      </c>
      <c r="H93" s="695"/>
      <c r="I93" s="695"/>
      <c r="J93" s="240"/>
    </row>
    <row r="94" spans="1:10" s="215" customFormat="1">
      <c r="A94" s="235"/>
      <c r="B94" s="693" t="s">
        <v>1745</v>
      </c>
      <c r="C94" s="693" t="s">
        <v>1746</v>
      </c>
      <c r="D94" s="693" t="s">
        <v>1747</v>
      </c>
      <c r="E94" s="693" t="s">
        <v>1748</v>
      </c>
      <c r="F94" s="693" t="s">
        <v>1749</v>
      </c>
      <c r="G94" s="693" t="s">
        <v>1750</v>
      </c>
      <c r="H94" s="224"/>
      <c r="I94" s="224"/>
      <c r="J94" s="240"/>
    </row>
    <row r="95" spans="1:10" ht="15" customHeight="1">
      <c r="A95" s="244" t="s">
        <v>610</v>
      </c>
      <c r="B95" s="589" t="s">
        <v>2039</v>
      </c>
      <c r="C95" s="589" t="s">
        <v>2039</v>
      </c>
      <c r="D95" s="589" t="s">
        <v>2039</v>
      </c>
      <c r="E95" s="589" t="s">
        <v>2039</v>
      </c>
      <c r="F95" s="589" t="s">
        <v>2039</v>
      </c>
      <c r="G95" s="589" t="s">
        <v>2039</v>
      </c>
      <c r="J95" s="245"/>
    </row>
    <row r="96" spans="1:10" ht="15" customHeight="1">
      <c r="A96" s="244" t="s">
        <v>611</v>
      </c>
      <c r="B96" s="589" t="s">
        <v>2040</v>
      </c>
      <c r="C96" s="589" t="s">
        <v>2040</v>
      </c>
      <c r="D96" s="589" t="s">
        <v>2040</v>
      </c>
      <c r="E96" s="589" t="s">
        <v>2040</v>
      </c>
      <c r="F96" s="589" t="s">
        <v>2040</v>
      </c>
      <c r="G96" s="589" t="s">
        <v>2040</v>
      </c>
    </row>
    <row r="97" spans="1:10" s="466" customFormat="1" ht="20.100000000000001" customHeight="1">
      <c r="A97" s="600" t="s">
        <v>612</v>
      </c>
      <c r="B97" s="717" t="s">
        <v>1765</v>
      </c>
      <c r="C97" s="717" t="s">
        <v>1766</v>
      </c>
      <c r="D97" s="717" t="s">
        <v>1767</v>
      </c>
      <c r="E97" s="717" t="s">
        <v>1768</v>
      </c>
      <c r="F97" s="717" t="s">
        <v>1769</v>
      </c>
      <c r="G97" s="717" t="s">
        <v>1770</v>
      </c>
      <c r="J97" s="467"/>
    </row>
    <row r="98" spans="1:10" s="231" customFormat="1" ht="12" customHeight="1">
      <c r="A98" s="242"/>
      <c r="B98" s="488" t="s">
        <v>1018</v>
      </c>
      <c r="C98" s="488" t="s">
        <v>1019</v>
      </c>
      <c r="D98" s="488" t="s">
        <v>1020</v>
      </c>
      <c r="E98" s="488" t="s">
        <v>1021</v>
      </c>
      <c r="F98" s="488" t="s">
        <v>1022</v>
      </c>
      <c r="G98" s="488" t="s">
        <v>1023</v>
      </c>
      <c r="H98" s="202"/>
      <c r="I98" s="202"/>
      <c r="J98" s="203"/>
    </row>
    <row r="99" spans="1:10" ht="15" customHeight="1" thickBot="1">
      <c r="A99" s="246" t="s">
        <v>613</v>
      </c>
      <c r="B99" s="483" t="s">
        <v>2041</v>
      </c>
      <c r="C99" s="247"/>
      <c r="D99" s="247"/>
      <c r="E99" s="247"/>
      <c r="F99" s="247"/>
      <c r="G99" s="247"/>
    </row>
    <row r="100" spans="1:10" ht="15" customHeight="1" thickTop="1" thickBot="1">
      <c r="A100" s="199" t="s">
        <v>657</v>
      </c>
      <c r="B100" s="718" t="s">
        <v>1773</v>
      </c>
      <c r="C100" s="718" t="s">
        <v>1774</v>
      </c>
      <c r="D100" s="718" t="s">
        <v>1775</v>
      </c>
      <c r="E100" s="718" t="s">
        <v>1776</v>
      </c>
      <c r="F100" s="718" t="s">
        <v>1777</v>
      </c>
      <c r="G100" s="718" t="s">
        <v>1778</v>
      </c>
    </row>
    <row r="101" spans="1:10" ht="12" customHeight="1" thickTop="1">
      <c r="A101" s="248"/>
      <c r="B101" s="249"/>
      <c r="C101" s="250"/>
      <c r="D101" s="250"/>
      <c r="E101" s="250"/>
      <c r="F101" s="250"/>
      <c r="G101" s="251"/>
    </row>
    <row r="102" spans="1:10" ht="12" customHeight="1">
      <c r="A102" s="248"/>
      <c r="B102" s="249"/>
      <c r="C102" s="250"/>
      <c r="D102" s="250"/>
      <c r="E102" s="250"/>
      <c r="F102" s="250"/>
      <c r="G102" s="251"/>
    </row>
    <row r="103" spans="1:10" ht="15" customHeight="1">
      <c r="A103" s="200" t="s">
        <v>600</v>
      </c>
      <c r="B103" s="486"/>
      <c r="D103" s="200" t="s">
        <v>1025</v>
      </c>
      <c r="E103" s="719" t="s">
        <v>1024</v>
      </c>
      <c r="F103" s="253" t="s">
        <v>1300</v>
      </c>
      <c r="G103" s="721" t="s">
        <v>2042</v>
      </c>
    </row>
    <row r="104" spans="1:10" ht="15" customHeight="1">
      <c r="A104" s="200" t="s">
        <v>601</v>
      </c>
      <c r="B104" s="487"/>
      <c r="D104" s="200" t="s">
        <v>1350</v>
      </c>
      <c r="E104" s="719" t="s">
        <v>1356</v>
      </c>
      <c r="F104" s="253" t="s">
        <v>1299</v>
      </c>
      <c r="G104" s="722" t="s">
        <v>2043</v>
      </c>
    </row>
    <row r="105" spans="1:10" ht="15" customHeight="1">
      <c r="A105" s="200" t="s">
        <v>602</v>
      </c>
      <c r="B105" s="486"/>
      <c r="D105" s="200" t="s">
        <v>1351</v>
      </c>
      <c r="E105" s="719" t="s">
        <v>1357</v>
      </c>
      <c r="F105" s="253" t="s">
        <v>1780</v>
      </c>
      <c r="G105" s="723" t="s">
        <v>2044</v>
      </c>
    </row>
    <row r="106" spans="1:10" ht="15" customHeight="1">
      <c r="A106" s="200" t="s">
        <v>603</v>
      </c>
      <c r="B106" s="487"/>
      <c r="D106" s="200" t="s">
        <v>1352</v>
      </c>
      <c r="E106" s="719" t="s">
        <v>1358</v>
      </c>
      <c r="F106" s="252"/>
      <c r="G106" s="724"/>
    </row>
    <row r="107" spans="1:10" ht="15" customHeight="1">
      <c r="A107" s="200" t="s">
        <v>604</v>
      </c>
      <c r="B107" s="486"/>
      <c r="D107" s="200" t="s">
        <v>1353</v>
      </c>
      <c r="E107" s="719" t="s">
        <v>1359</v>
      </c>
      <c r="F107" s="252"/>
      <c r="G107" s="724"/>
    </row>
    <row r="108" spans="1:10" ht="15" customHeight="1">
      <c r="D108" s="200" t="s">
        <v>1354</v>
      </c>
      <c r="E108" s="719" t="s">
        <v>1360</v>
      </c>
      <c r="F108" s="252"/>
      <c r="G108" s="724"/>
    </row>
    <row r="109" spans="1:10" ht="15" customHeight="1">
      <c r="A109" s="253" t="s">
        <v>614</v>
      </c>
      <c r="D109" s="200" t="s">
        <v>1355</v>
      </c>
      <c r="E109" s="719" t="s">
        <v>1361</v>
      </c>
      <c r="F109" s="252"/>
      <c r="G109" s="724"/>
    </row>
    <row r="110" spans="1:10" ht="15" customHeight="1">
      <c r="A110" s="254">
        <v>6.11</v>
      </c>
      <c r="C110" s="201"/>
      <c r="D110" s="378" t="s">
        <v>605</v>
      </c>
      <c r="E110" s="720" t="s">
        <v>1771</v>
      </c>
      <c r="F110" s="379" t="s">
        <v>208</v>
      </c>
      <c r="G110" s="725" t="s">
        <v>1772</v>
      </c>
    </row>
    <row r="111" spans="1:10" ht="15" customHeight="1">
      <c r="A111" s="253"/>
      <c r="D111" s="378"/>
      <c r="E111" s="485"/>
      <c r="F111" s="379"/>
      <c r="G111" s="601"/>
      <c r="J111" s="202"/>
    </row>
    <row r="112" spans="1:10" ht="12" customHeight="1">
      <c r="D112" s="197"/>
      <c r="E112" s="255" t="s">
        <v>1362</v>
      </c>
      <c r="F112" s="255"/>
      <c r="G112" s="255" t="s">
        <v>1363</v>
      </c>
    </row>
    <row r="113" spans="1:11" ht="12" customHeight="1">
      <c r="A113" s="256"/>
      <c r="B113" s="256"/>
      <c r="C113" s="257"/>
      <c r="D113" s="197"/>
    </row>
    <row r="114" spans="1:11" ht="12" customHeight="1">
      <c r="A114" s="256"/>
      <c r="B114" s="256"/>
      <c r="C114" s="257"/>
      <c r="H114" s="654"/>
      <c r="I114" s="654"/>
      <c r="J114" s="698"/>
      <c r="K114" s="354"/>
    </row>
    <row r="115" spans="1:11" ht="12" customHeight="1">
      <c r="A115" s="256"/>
      <c r="B115" s="256"/>
      <c r="C115" s="257"/>
      <c r="H115" s="654"/>
      <c r="I115" s="654"/>
      <c r="J115" s="698"/>
      <c r="K115" s="354"/>
    </row>
    <row r="116" spans="1:11" ht="12" customHeight="1">
      <c r="A116" s="256"/>
      <c r="B116" s="256"/>
      <c r="C116" s="257"/>
      <c r="H116" s="654"/>
      <c r="I116" s="699"/>
      <c r="J116" s="698"/>
      <c r="K116" s="354"/>
    </row>
    <row r="117" spans="1:11" ht="12" customHeight="1">
      <c r="A117" s="204"/>
      <c r="B117" s="204"/>
      <c r="C117" s="204"/>
      <c r="D117" s="204"/>
      <c r="E117" s="204"/>
      <c r="F117" s="204"/>
      <c r="H117" s="654"/>
      <c r="I117" s="699"/>
      <c r="J117" s="698"/>
      <c r="K117" s="354"/>
    </row>
    <row r="118" spans="1:11" ht="12" customHeight="1">
      <c r="A118" s="204"/>
      <c r="B118" s="204"/>
      <c r="C118" s="204"/>
      <c r="D118" s="204"/>
      <c r="E118" s="204"/>
      <c r="F118" s="204"/>
      <c r="H118" s="654"/>
      <c r="I118" s="700"/>
      <c r="J118" s="698"/>
      <c r="K118" s="354"/>
    </row>
    <row r="119" spans="1:11" ht="12" customHeight="1">
      <c r="A119" s="204"/>
      <c r="B119" s="204"/>
      <c r="C119" s="204"/>
      <c r="D119" s="204"/>
      <c r="E119" s="204"/>
      <c r="F119" s="204"/>
      <c r="H119" s="654"/>
      <c r="I119" s="654"/>
      <c r="J119" s="698"/>
      <c r="K119" s="354"/>
    </row>
    <row r="120" spans="1:11" ht="12" customHeight="1">
      <c r="A120" s="256"/>
      <c r="B120" s="256"/>
      <c r="C120" s="257"/>
      <c r="D120" s="204"/>
      <c r="E120" s="204"/>
      <c r="F120" s="204"/>
      <c r="H120" s="654"/>
      <c r="I120" s="654"/>
      <c r="J120" s="698"/>
      <c r="K120" s="354"/>
    </row>
    <row r="121" spans="1:11" ht="12" customHeight="1">
      <c r="A121" s="256"/>
      <c r="B121" s="256"/>
      <c r="C121" s="257"/>
      <c r="D121" s="204"/>
      <c r="E121" s="204"/>
      <c r="F121" s="204"/>
    </row>
    <row r="122" spans="1:11" ht="12" customHeight="1">
      <c r="A122" s="529"/>
      <c r="B122" s="256"/>
      <c r="C122" s="257"/>
    </row>
    <row r="123" spans="1:11" ht="12" customHeight="1">
      <c r="A123" s="553"/>
      <c r="B123" s="553"/>
      <c r="C123" s="553"/>
      <c r="D123" s="553"/>
      <c r="E123" s="553"/>
      <c r="F123" s="553"/>
    </row>
    <row r="124" spans="1:11" ht="12" customHeight="1">
      <c r="A124" s="529"/>
      <c r="B124" s="256"/>
      <c r="C124" s="257"/>
      <c r="D124" s="204"/>
      <c r="E124" s="204"/>
      <c r="F124" s="204"/>
    </row>
    <row r="125" spans="1:11" ht="12" customHeight="1">
      <c r="A125" s="256"/>
      <c r="B125" s="256"/>
      <c r="C125" s="257"/>
      <c r="D125" s="204"/>
      <c r="E125" s="204"/>
      <c r="F125" s="204"/>
    </row>
    <row r="126" spans="1:11" ht="12" customHeight="1">
      <c r="A126" s="647"/>
      <c r="B126" s="256"/>
      <c r="C126" s="257"/>
      <c r="D126" s="204"/>
      <c r="E126" s="204"/>
      <c r="F126" s="204"/>
    </row>
    <row r="127" spans="1:11" ht="12" customHeight="1">
      <c r="A127" s="204"/>
      <c r="B127" s="204"/>
      <c r="C127" s="204"/>
      <c r="D127" s="204"/>
      <c r="E127" s="204"/>
      <c r="F127" s="204"/>
    </row>
    <row r="128" spans="1:11" ht="12" customHeight="1">
      <c r="A128" s="204"/>
      <c r="B128" s="204"/>
      <c r="C128" s="204"/>
      <c r="D128" s="204"/>
      <c r="E128" s="204"/>
      <c r="F128" s="204"/>
      <c r="G128" s="354"/>
      <c r="H128" s="654"/>
      <c r="I128" s="654"/>
    </row>
    <row r="129" spans="1:9" ht="12" customHeight="1">
      <c r="A129" s="204"/>
      <c r="B129" s="204"/>
      <c r="C129" s="204"/>
      <c r="D129" s="204"/>
      <c r="E129" s="204"/>
      <c r="F129" s="204"/>
      <c r="G129" s="354"/>
      <c r="H129" s="654"/>
      <c r="I129" s="654"/>
    </row>
    <row r="130" spans="1:9" ht="12" customHeight="1">
      <c r="A130" s="655"/>
      <c r="B130" s="652"/>
      <c r="C130" s="652"/>
      <c r="D130" s="652"/>
      <c r="E130" s="652"/>
      <c r="F130" s="652"/>
      <c r="G130" s="653"/>
      <c r="H130" s="654"/>
      <c r="I130" s="654"/>
    </row>
    <row r="131" spans="1:9" ht="12" customHeight="1">
      <c r="A131" s="649"/>
      <c r="B131" s="649"/>
      <c r="C131" s="650"/>
      <c r="D131" s="354"/>
      <c r="E131" s="354"/>
      <c r="F131" s="354"/>
      <c r="G131" s="354"/>
      <c r="H131" s="654"/>
      <c r="I131" s="654"/>
    </row>
    <row r="132" spans="1:9" ht="12" customHeight="1">
      <c r="A132" s="649"/>
      <c r="B132" s="649"/>
      <c r="C132" s="650"/>
      <c r="D132" s="354"/>
      <c r="E132" s="354"/>
      <c r="F132" s="354"/>
      <c r="G132" s="354"/>
      <c r="H132" s="654"/>
      <c r="I132" s="654"/>
    </row>
    <row r="133" spans="1:9" ht="12" customHeight="1">
      <c r="A133" s="649"/>
      <c r="B133" s="649"/>
      <c r="C133" s="650"/>
      <c r="D133" s="354"/>
      <c r="E133" s="354"/>
      <c r="F133" s="354"/>
      <c r="G133" s="354"/>
      <c r="H133" s="654"/>
      <c r="I133" s="654"/>
    </row>
    <row r="134" spans="1:9" ht="12" customHeight="1">
      <c r="A134" s="468"/>
      <c r="B134" s="469"/>
      <c r="C134" s="650"/>
      <c r="D134" s="354"/>
      <c r="E134" s="354"/>
      <c r="F134" s="354"/>
      <c r="G134" s="354"/>
      <c r="H134" s="654"/>
      <c r="I134" s="654"/>
    </row>
    <row r="135" spans="1:9" ht="12" customHeight="1">
      <c r="A135" s="649"/>
      <c r="B135" s="649"/>
      <c r="C135" s="650"/>
      <c r="D135" s="354"/>
      <c r="E135" s="354"/>
      <c r="F135" s="354"/>
      <c r="G135" s="354"/>
      <c r="H135" s="654"/>
      <c r="I135" s="654"/>
    </row>
    <row r="136" spans="1:9" ht="12" customHeight="1">
      <c r="A136" s="649"/>
      <c r="B136" s="649"/>
      <c r="C136" s="650"/>
      <c r="D136" s="354"/>
      <c r="E136" s="354"/>
      <c r="F136" s="354"/>
      <c r="G136" s="354"/>
      <c r="H136" s="654"/>
      <c r="I136" s="654"/>
    </row>
    <row r="137" spans="1:9" ht="12" customHeight="1">
      <c r="A137" s="256"/>
      <c r="B137" s="256"/>
      <c r="C137" s="257"/>
      <c r="D137" s="204"/>
      <c r="E137" s="204"/>
      <c r="F137" s="204"/>
    </row>
    <row r="138" spans="1:9" ht="12" customHeight="1">
      <c r="A138" s="256"/>
      <c r="B138" s="256"/>
      <c r="C138" s="257"/>
      <c r="D138" s="204"/>
      <c r="E138" s="204"/>
      <c r="F138" s="204"/>
    </row>
    <row r="139" spans="1:9" ht="12" customHeight="1">
      <c r="A139" s="256"/>
      <c r="B139" s="256"/>
      <c r="C139" s="257"/>
      <c r="D139" s="204"/>
      <c r="E139" s="204"/>
      <c r="F139" s="204"/>
    </row>
    <row r="140" spans="1:9" ht="12" customHeight="1">
      <c r="A140" s="256"/>
      <c r="B140" s="256"/>
      <c r="C140" s="257"/>
      <c r="D140" s="204"/>
      <c r="E140" s="204"/>
      <c r="F140" s="204"/>
    </row>
    <row r="141" spans="1:9" ht="12" customHeight="1">
      <c r="A141" s="256"/>
      <c r="B141" s="256"/>
      <c r="C141" s="257"/>
      <c r="D141" s="204"/>
      <c r="E141" s="204"/>
      <c r="F141" s="204"/>
    </row>
    <row r="142" spans="1:9" ht="12" customHeight="1">
      <c r="A142" s="256"/>
      <c r="B142" s="256"/>
      <c r="C142" s="257"/>
      <c r="D142" s="204"/>
      <c r="E142" s="204"/>
      <c r="F142" s="204"/>
    </row>
    <row r="143" spans="1:9" ht="12" customHeight="1">
      <c r="A143" s="256"/>
      <c r="B143" s="256"/>
      <c r="C143" s="257"/>
      <c r="D143" s="204"/>
      <c r="E143" s="204"/>
      <c r="F143" s="204"/>
    </row>
    <row r="144" spans="1:9" ht="12" customHeight="1">
      <c r="A144" s="256"/>
      <c r="B144" s="256"/>
      <c r="C144" s="257"/>
      <c r="D144" s="204"/>
      <c r="E144" s="204"/>
      <c r="F144" s="204"/>
    </row>
    <row r="145" spans="1:6" ht="12" customHeight="1">
      <c r="A145" s="256"/>
      <c r="B145" s="256"/>
      <c r="C145" s="257"/>
      <c r="D145" s="204"/>
      <c r="E145" s="204"/>
      <c r="F145" s="204"/>
    </row>
    <row r="146" spans="1:6" ht="14.1" customHeight="1">
      <c r="A146" s="256"/>
      <c r="B146" s="256"/>
      <c r="C146" s="257"/>
      <c r="D146" s="204"/>
      <c r="E146" s="204"/>
      <c r="F146" s="204"/>
    </row>
    <row r="147" spans="1:6" ht="14.1" customHeight="1">
      <c r="A147" s="256"/>
      <c r="B147" s="256"/>
      <c r="C147" s="257"/>
      <c r="D147" s="204"/>
      <c r="E147" s="204"/>
      <c r="F147" s="204"/>
    </row>
    <row r="148" spans="1:6" ht="14.1" customHeight="1">
      <c r="A148" s="256"/>
      <c r="B148" s="256"/>
      <c r="C148" s="257"/>
      <c r="D148" s="204"/>
      <c r="E148" s="204"/>
      <c r="F148" s="204"/>
    </row>
    <row r="149" spans="1:6" ht="14.1" customHeight="1">
      <c r="A149" s="256"/>
      <c r="B149" s="256"/>
      <c r="C149" s="257"/>
      <c r="D149" s="204"/>
      <c r="E149" s="204"/>
      <c r="F149" s="204"/>
    </row>
    <row r="150" spans="1:6" ht="14.1" customHeight="1">
      <c r="A150" s="256"/>
      <c r="B150" s="256"/>
      <c r="C150" s="257"/>
      <c r="D150" s="204"/>
      <c r="E150" s="204"/>
      <c r="F150" s="204"/>
    </row>
    <row r="151" spans="1:6" ht="14.1" customHeight="1">
      <c r="A151" s="258"/>
      <c r="B151" s="256"/>
      <c r="C151" s="257"/>
      <c r="D151" s="204"/>
      <c r="E151" s="204"/>
      <c r="F151" s="204"/>
    </row>
    <row r="152" spans="1:6" ht="14.1" customHeight="1">
      <c r="A152" s="258"/>
      <c r="B152" s="256"/>
      <c r="C152" s="257"/>
      <c r="D152" s="204"/>
      <c r="E152" s="204"/>
      <c r="F152" s="204"/>
    </row>
    <row r="153" spans="1:6" ht="14.1" customHeight="1">
      <c r="A153" s="256"/>
      <c r="B153" s="256"/>
      <c r="C153" s="257"/>
      <c r="D153" s="204"/>
      <c r="E153" s="204"/>
      <c r="F153" s="204"/>
    </row>
    <row r="154" spans="1:6" ht="14.1" customHeight="1">
      <c r="A154" s="256"/>
      <c r="B154" s="256"/>
      <c r="C154" s="257"/>
      <c r="D154" s="204"/>
      <c r="E154" s="204"/>
      <c r="F154" s="204"/>
    </row>
    <row r="155" spans="1:6" ht="14.1" customHeight="1">
      <c r="A155" s="256"/>
      <c r="B155" s="256"/>
      <c r="C155" s="257"/>
      <c r="D155" s="204"/>
      <c r="E155" s="204"/>
      <c r="F155" s="204"/>
    </row>
    <row r="156" spans="1:6" ht="18" customHeight="1">
      <c r="A156" s="256"/>
      <c r="B156" s="256"/>
      <c r="C156" s="257"/>
      <c r="D156" s="204"/>
      <c r="E156" s="204"/>
      <c r="F156" s="204"/>
    </row>
    <row r="157" spans="1:6" ht="18" customHeight="1">
      <c r="A157" s="256"/>
      <c r="B157" s="256"/>
      <c r="C157" s="257"/>
      <c r="D157" s="204"/>
      <c r="E157" s="204"/>
      <c r="F157" s="204"/>
    </row>
    <row r="158" spans="1:6" ht="18" customHeight="1">
      <c r="A158" s="256"/>
      <c r="B158" s="256"/>
      <c r="C158" s="257"/>
      <c r="D158" s="204"/>
      <c r="E158" s="204"/>
      <c r="F158" s="204"/>
    </row>
    <row r="159" spans="1:6" ht="18" customHeight="1">
      <c r="A159" s="256"/>
      <c r="B159" s="256"/>
      <c r="C159" s="257"/>
      <c r="D159" s="204"/>
      <c r="E159" s="204"/>
      <c r="F159" s="204"/>
    </row>
    <row r="160" spans="1:6" ht="18" customHeight="1">
      <c r="A160" s="256"/>
      <c r="B160" s="256"/>
      <c r="C160" s="257"/>
      <c r="D160" s="204"/>
      <c r="E160" s="204"/>
      <c r="F160" s="204"/>
    </row>
    <row r="161" spans="1:6" ht="18" customHeight="1">
      <c r="A161" s="256"/>
      <c r="B161" s="256"/>
      <c r="C161" s="257"/>
      <c r="D161" s="204"/>
      <c r="E161" s="204"/>
      <c r="F161" s="204"/>
    </row>
    <row r="162" spans="1:6" ht="18" customHeight="1">
      <c r="A162" s="256"/>
      <c r="B162" s="256"/>
      <c r="C162" s="257"/>
      <c r="D162" s="204"/>
      <c r="E162" s="204"/>
      <c r="F162" s="204"/>
    </row>
    <row r="163" spans="1:6" ht="18" customHeight="1">
      <c r="A163" s="256"/>
      <c r="B163" s="256"/>
      <c r="C163" s="257"/>
      <c r="D163" s="204"/>
      <c r="E163" s="204"/>
      <c r="F163" s="204"/>
    </row>
    <row r="164" spans="1:6" ht="18" customHeight="1">
      <c r="A164" s="256"/>
      <c r="B164" s="256"/>
      <c r="C164" s="257"/>
      <c r="D164" s="204"/>
      <c r="E164" s="204"/>
      <c r="F164" s="204"/>
    </row>
    <row r="165" spans="1:6" ht="18" customHeight="1">
      <c r="A165" s="256"/>
      <c r="B165" s="256"/>
      <c r="C165" s="257"/>
      <c r="D165" s="204"/>
      <c r="E165" s="204"/>
      <c r="F165" s="204"/>
    </row>
    <row r="166" spans="1:6" ht="18" customHeight="1">
      <c r="A166" s="256"/>
      <c r="B166" s="256"/>
      <c r="C166" s="257"/>
      <c r="D166" s="204"/>
      <c r="E166" s="204"/>
      <c r="F166" s="204"/>
    </row>
    <row r="167" spans="1:6" ht="18" customHeight="1">
      <c r="A167" s="256"/>
      <c r="B167" s="256"/>
      <c r="C167" s="257"/>
      <c r="D167" s="204"/>
      <c r="E167" s="204"/>
      <c r="F167" s="204"/>
    </row>
    <row r="168" spans="1:6" ht="18" customHeight="1">
      <c r="A168" s="256"/>
      <c r="B168" s="256"/>
      <c r="C168" s="257"/>
      <c r="D168" s="204"/>
      <c r="E168" s="204"/>
      <c r="F168" s="204"/>
    </row>
    <row r="169" spans="1:6" ht="18" customHeight="1">
      <c r="A169" s="256"/>
      <c r="B169" s="256"/>
      <c r="C169" s="257"/>
      <c r="D169" s="204"/>
      <c r="E169" s="204"/>
      <c r="F169" s="204"/>
    </row>
    <row r="170" spans="1:6" ht="18" customHeight="1">
      <c r="A170" s="256"/>
      <c r="B170" s="256"/>
      <c r="C170" s="257"/>
      <c r="D170" s="204"/>
      <c r="E170" s="204"/>
      <c r="F170" s="204"/>
    </row>
    <row r="171" spans="1:6" ht="18" customHeight="1">
      <c r="A171" s="256"/>
      <c r="B171" s="256"/>
      <c r="C171" s="257"/>
      <c r="D171" s="204"/>
      <c r="E171" s="204"/>
      <c r="F171" s="204"/>
    </row>
    <row r="172" spans="1:6" ht="18" customHeight="1">
      <c r="A172" s="256"/>
      <c r="B172" s="256"/>
      <c r="C172" s="257"/>
      <c r="D172" s="204"/>
      <c r="E172" s="204"/>
      <c r="F172" s="204"/>
    </row>
    <row r="173" spans="1:6" ht="18" customHeight="1">
      <c r="A173" s="256"/>
      <c r="B173" s="256"/>
      <c r="C173" s="257"/>
      <c r="D173" s="204"/>
      <c r="E173" s="204"/>
      <c r="F173" s="204"/>
    </row>
    <row r="174" spans="1:6" ht="18" customHeight="1">
      <c r="A174" s="256"/>
      <c r="B174" s="256"/>
      <c r="C174" s="257"/>
      <c r="D174" s="204"/>
      <c r="E174" s="204"/>
      <c r="F174" s="204"/>
    </row>
    <row r="175" spans="1:6" ht="18" customHeight="1">
      <c r="A175" s="256"/>
      <c r="B175" s="256"/>
      <c r="C175" s="257"/>
      <c r="D175" s="204"/>
      <c r="E175" s="204"/>
      <c r="F175" s="204"/>
    </row>
    <row r="176" spans="1:6" ht="18" customHeight="1">
      <c r="A176" s="256"/>
      <c r="B176" s="256"/>
      <c r="C176" s="257"/>
      <c r="D176" s="204"/>
      <c r="E176" s="204"/>
      <c r="F176" s="204"/>
    </row>
    <row r="177" spans="1:6" ht="18" customHeight="1">
      <c r="A177" s="256"/>
      <c r="B177" s="251"/>
      <c r="C177" s="204"/>
      <c r="D177" s="204"/>
      <c r="E177" s="204"/>
      <c r="F177" s="204"/>
    </row>
    <row r="178" spans="1:6" ht="18" customHeight="1">
      <c r="A178" s="256"/>
      <c r="B178" s="251"/>
      <c r="C178" s="204"/>
      <c r="D178" s="204"/>
      <c r="E178" s="204"/>
      <c r="F178" s="204"/>
    </row>
    <row r="179" spans="1:6" ht="18" customHeight="1">
      <c r="A179" s="256"/>
      <c r="B179" s="251"/>
      <c r="C179" s="204"/>
      <c r="D179" s="204"/>
      <c r="E179" s="204"/>
      <c r="F179" s="204"/>
    </row>
    <row r="180" spans="1:6" ht="18" customHeight="1">
      <c r="A180" s="251"/>
      <c r="B180" s="251"/>
      <c r="C180" s="204"/>
      <c r="D180" s="204"/>
      <c r="E180" s="204"/>
      <c r="F180" s="204"/>
    </row>
    <row r="181" spans="1:6" ht="18" customHeight="1">
      <c r="A181" s="251"/>
      <c r="B181" s="251"/>
      <c r="C181" s="204"/>
      <c r="D181" s="204"/>
      <c r="E181" s="204"/>
      <c r="F181" s="204"/>
    </row>
    <row r="182" spans="1:6" ht="18" customHeight="1">
      <c r="A182" s="251"/>
      <c r="B182" s="251"/>
      <c r="C182" s="204"/>
      <c r="D182" s="204"/>
      <c r="E182" s="204"/>
      <c r="F182" s="204"/>
    </row>
    <row r="183" spans="1:6" ht="18" customHeight="1">
      <c r="A183" s="251"/>
      <c r="B183" s="251"/>
      <c r="C183" s="204"/>
      <c r="D183" s="204"/>
      <c r="E183" s="204"/>
      <c r="F183" s="204"/>
    </row>
    <row r="184" spans="1:6" ht="18" customHeight="1">
      <c r="A184" s="251"/>
      <c r="B184" s="251"/>
      <c r="C184" s="204"/>
      <c r="D184" s="204"/>
      <c r="E184" s="204"/>
      <c r="F184" s="204"/>
    </row>
    <row r="185" spans="1:6">
      <c r="A185" s="251"/>
      <c r="B185" s="251"/>
      <c r="C185" s="204"/>
      <c r="D185" s="204"/>
      <c r="E185" s="204"/>
      <c r="F185" s="204"/>
    </row>
    <row r="186" spans="1:6">
      <c r="A186" s="251"/>
      <c r="B186" s="251"/>
      <c r="C186" s="204"/>
      <c r="D186" s="204"/>
      <c r="E186" s="204"/>
      <c r="F186" s="204"/>
    </row>
    <row r="187" spans="1:6">
      <c r="A187" s="251"/>
      <c r="B187" s="251"/>
      <c r="C187" s="204"/>
      <c r="D187" s="204"/>
      <c r="E187" s="204"/>
      <c r="F187" s="204"/>
    </row>
    <row r="188" spans="1:6">
      <c r="A188" s="251"/>
      <c r="B188" s="251"/>
      <c r="C188" s="204"/>
      <c r="D188" s="204"/>
      <c r="E188" s="204"/>
      <c r="F188" s="204"/>
    </row>
    <row r="189" spans="1:6">
      <c r="A189" s="251"/>
      <c r="B189" s="251"/>
      <c r="C189" s="204"/>
      <c r="D189" s="204"/>
      <c r="E189" s="204"/>
      <c r="F189" s="204"/>
    </row>
    <row r="190" spans="1:6">
      <c r="A190" s="251"/>
      <c r="B190" s="251"/>
      <c r="C190" s="204"/>
      <c r="D190" s="204"/>
      <c r="E190" s="204"/>
      <c r="F190" s="204"/>
    </row>
    <row r="191" spans="1:6">
      <c r="A191" s="251"/>
      <c r="B191" s="251"/>
      <c r="C191" s="204"/>
      <c r="D191" s="204"/>
      <c r="E191" s="204"/>
      <c r="F191" s="204"/>
    </row>
    <row r="192" spans="1:6">
      <c r="A192" s="251"/>
      <c r="B192" s="251"/>
      <c r="C192" s="204"/>
      <c r="D192" s="204"/>
      <c r="E192" s="204"/>
      <c r="F192" s="204"/>
    </row>
    <row r="193" spans="1:6">
      <c r="A193" s="251"/>
      <c r="B193" s="251"/>
      <c r="C193" s="204"/>
      <c r="D193" s="204"/>
      <c r="E193" s="204"/>
      <c r="F193" s="204"/>
    </row>
    <row r="194" spans="1:6">
      <c r="A194" s="251"/>
      <c r="B194" s="251"/>
      <c r="C194" s="204"/>
      <c r="D194" s="204"/>
      <c r="E194" s="204"/>
      <c r="F194" s="204"/>
    </row>
    <row r="195" spans="1:6">
      <c r="A195" s="251"/>
      <c r="B195" s="251"/>
      <c r="C195" s="204"/>
      <c r="D195" s="204"/>
      <c r="E195" s="204"/>
      <c r="F195" s="204"/>
    </row>
    <row r="196" spans="1:6">
      <c r="A196" s="251"/>
      <c r="B196" s="251"/>
      <c r="C196" s="204"/>
      <c r="D196" s="204"/>
      <c r="E196" s="204"/>
      <c r="F196" s="204"/>
    </row>
    <row r="197" spans="1:6">
      <c r="A197" s="251"/>
      <c r="B197" s="251"/>
      <c r="C197" s="204"/>
      <c r="D197" s="204"/>
      <c r="E197" s="204"/>
      <c r="F197" s="204"/>
    </row>
    <row r="198" spans="1:6">
      <c r="A198" s="204"/>
      <c r="B198" s="204"/>
      <c r="C198" s="204"/>
      <c r="D198" s="204"/>
      <c r="E198" s="204"/>
      <c r="F198" s="204"/>
    </row>
    <row r="199" spans="1:6">
      <c r="A199" s="204"/>
      <c r="B199" s="204"/>
      <c r="C199" s="204"/>
      <c r="D199" s="204"/>
      <c r="E199" s="204"/>
      <c r="F199" s="204"/>
    </row>
    <row r="200" spans="1:6">
      <c r="A200" s="204"/>
      <c r="B200" s="204"/>
      <c r="C200" s="204"/>
      <c r="D200" s="204"/>
      <c r="E200" s="204"/>
      <c r="F200" s="204"/>
    </row>
    <row r="201" spans="1:6">
      <c r="A201" s="204"/>
      <c r="B201" s="204"/>
      <c r="C201" s="204"/>
      <c r="D201" s="204"/>
      <c r="E201" s="204"/>
      <c r="F201" s="204"/>
    </row>
    <row r="202" spans="1:6">
      <c r="A202" s="204"/>
      <c r="B202" s="204"/>
      <c r="C202" s="204"/>
      <c r="D202" s="204"/>
      <c r="E202" s="204"/>
      <c r="F202" s="204"/>
    </row>
    <row r="203" spans="1:6">
      <c r="A203" s="204"/>
      <c r="B203" s="204"/>
      <c r="C203" s="204"/>
      <c r="D203" s="204"/>
      <c r="E203" s="204"/>
      <c r="F203" s="204"/>
    </row>
    <row r="204" spans="1:6">
      <c r="A204" s="204"/>
      <c r="B204" s="204"/>
      <c r="C204" s="204"/>
      <c r="D204" s="204"/>
      <c r="E204" s="204"/>
      <c r="F204" s="204"/>
    </row>
    <row r="205" spans="1:6">
      <c r="A205" s="204"/>
      <c r="B205" s="204"/>
      <c r="C205" s="204"/>
      <c r="D205" s="204"/>
      <c r="E205" s="204"/>
      <c r="F205" s="204"/>
    </row>
    <row r="206" spans="1:6">
      <c r="A206" s="204"/>
      <c r="B206" s="204"/>
      <c r="C206" s="204"/>
      <c r="D206" s="204"/>
      <c r="E206" s="204"/>
      <c r="F206" s="204"/>
    </row>
    <row r="207" spans="1:6">
      <c r="A207" s="204"/>
      <c r="B207" s="204"/>
      <c r="C207" s="204"/>
      <c r="D207" s="204"/>
      <c r="E207" s="204"/>
      <c r="F207" s="204"/>
    </row>
    <row r="208" spans="1:6">
      <c r="A208" s="204"/>
      <c r="B208" s="204"/>
      <c r="C208" s="204"/>
      <c r="D208" s="204"/>
      <c r="E208" s="204"/>
      <c r="F208" s="204"/>
    </row>
    <row r="209" spans="1:6">
      <c r="A209" s="204"/>
      <c r="B209" s="204"/>
      <c r="C209" s="204"/>
      <c r="D209" s="204"/>
      <c r="E209" s="204"/>
      <c r="F209" s="204"/>
    </row>
    <row r="210" spans="1:6">
      <c r="A210" s="204"/>
      <c r="B210" s="204"/>
      <c r="C210" s="204"/>
      <c r="D210" s="204"/>
      <c r="E210" s="204"/>
      <c r="F210" s="204"/>
    </row>
    <row r="211" spans="1:6">
      <c r="A211" s="204"/>
      <c r="B211" s="204"/>
      <c r="C211" s="204"/>
      <c r="D211" s="204"/>
      <c r="E211" s="204"/>
      <c r="F211" s="204"/>
    </row>
    <row r="212" spans="1:6">
      <c r="A212" s="204"/>
      <c r="B212" s="204"/>
      <c r="C212" s="204"/>
      <c r="D212" s="204"/>
      <c r="E212" s="204"/>
      <c r="F212" s="204"/>
    </row>
    <row r="213" spans="1:6">
      <c r="A213" s="204"/>
      <c r="B213" s="204"/>
      <c r="C213" s="204"/>
      <c r="D213" s="204"/>
      <c r="E213" s="204"/>
      <c r="F213" s="204"/>
    </row>
    <row r="214" spans="1:6">
      <c r="A214" s="204"/>
      <c r="B214" s="204"/>
      <c r="C214" s="204"/>
      <c r="D214" s="204"/>
      <c r="E214" s="204"/>
      <c r="F214" s="204"/>
    </row>
    <row r="215" spans="1:6">
      <c r="A215" s="204"/>
      <c r="B215" s="204"/>
      <c r="C215" s="204"/>
      <c r="D215" s="204"/>
      <c r="E215" s="204"/>
      <c r="F215" s="204"/>
    </row>
    <row r="216" spans="1:6">
      <c r="A216" s="204"/>
      <c r="B216" s="204"/>
      <c r="C216" s="204"/>
      <c r="D216" s="204"/>
      <c r="E216" s="204"/>
      <c r="F216" s="204"/>
    </row>
    <row r="217" spans="1:6">
      <c r="A217" s="204"/>
      <c r="B217" s="204"/>
      <c r="C217" s="204"/>
      <c r="D217" s="204"/>
      <c r="E217" s="204"/>
      <c r="F217" s="204"/>
    </row>
    <row r="218" spans="1:6">
      <c r="A218" s="204"/>
      <c r="B218" s="204"/>
      <c r="C218" s="204"/>
      <c r="D218" s="204"/>
      <c r="E218" s="204"/>
      <c r="F218" s="204"/>
    </row>
    <row r="219" spans="1:6">
      <c r="A219" s="353" t="s">
        <v>962</v>
      </c>
      <c r="B219" s="353" t="s">
        <v>328</v>
      </c>
      <c r="C219" s="204"/>
      <c r="D219" s="204"/>
      <c r="E219" s="204"/>
      <c r="F219" s="204"/>
    </row>
    <row r="220" spans="1:6">
      <c r="A220" s="357" t="s">
        <v>973</v>
      </c>
      <c r="B220" s="357" t="s">
        <v>974</v>
      </c>
      <c r="C220" s="204"/>
      <c r="D220" s="204"/>
      <c r="E220" s="204"/>
      <c r="F220" s="204"/>
    </row>
    <row r="221" spans="1:6">
      <c r="A221" s="357" t="s">
        <v>975</v>
      </c>
      <c r="B221" s="357" t="s">
        <v>977</v>
      </c>
      <c r="C221" s="204"/>
      <c r="D221" s="204"/>
      <c r="E221" s="204"/>
      <c r="F221" s="204"/>
    </row>
    <row r="222" spans="1:6">
      <c r="A222" s="357" t="s">
        <v>976</v>
      </c>
      <c r="B222" s="357" t="s">
        <v>977</v>
      </c>
      <c r="C222" s="204"/>
      <c r="D222" s="204"/>
      <c r="E222" s="204"/>
      <c r="F222" s="204"/>
    </row>
    <row r="223" spans="1:6">
      <c r="A223" s="204"/>
      <c r="B223" s="204"/>
      <c r="C223" s="204"/>
      <c r="D223" s="204"/>
      <c r="E223" s="204"/>
      <c r="F223" s="204"/>
    </row>
    <row r="224" spans="1:6">
      <c r="A224" s="204"/>
      <c r="B224" s="204"/>
      <c r="C224" s="204"/>
      <c r="D224" s="204"/>
      <c r="E224" s="204"/>
      <c r="F224" s="204"/>
    </row>
    <row r="225" spans="1:6">
      <c r="A225" s="204"/>
      <c r="B225" s="204"/>
      <c r="C225" s="204"/>
      <c r="D225" s="204"/>
      <c r="E225" s="204"/>
      <c r="F225" s="204"/>
    </row>
    <row r="226" spans="1:6">
      <c r="A226" s="204"/>
      <c r="B226" s="204"/>
      <c r="C226" s="204"/>
      <c r="D226" s="204"/>
      <c r="E226" s="204"/>
      <c r="F226" s="204"/>
    </row>
    <row r="227" spans="1:6">
      <c r="A227" s="204"/>
      <c r="B227" s="204"/>
      <c r="C227" s="204"/>
      <c r="D227" s="204"/>
      <c r="E227" s="204"/>
      <c r="F227" s="204"/>
    </row>
    <row r="228" spans="1:6">
      <c r="A228" s="204"/>
      <c r="B228" s="204"/>
      <c r="C228" s="204"/>
      <c r="D228" s="204"/>
      <c r="E228" s="204"/>
      <c r="F228" s="204"/>
    </row>
    <row r="229" spans="1:6">
      <c r="A229" s="204"/>
      <c r="B229" s="204"/>
      <c r="C229" s="204"/>
      <c r="D229" s="204"/>
      <c r="E229" s="204"/>
      <c r="F229" s="204"/>
    </row>
    <row r="230" spans="1:6">
      <c r="A230" s="204"/>
      <c r="B230" s="204"/>
      <c r="C230" s="204"/>
      <c r="D230" s="204"/>
      <c r="E230" s="204"/>
      <c r="F230" s="204"/>
    </row>
    <row r="231" spans="1:6">
      <c r="A231" s="204"/>
      <c r="B231" s="204"/>
      <c r="C231" s="204"/>
      <c r="D231" s="204"/>
      <c r="E231" s="204"/>
      <c r="F231" s="204"/>
    </row>
    <row r="232" spans="1:6">
      <c r="A232" s="204"/>
      <c r="B232" s="204"/>
      <c r="C232" s="204"/>
      <c r="D232" s="204"/>
      <c r="E232" s="204"/>
      <c r="F232" s="204"/>
    </row>
    <row r="233" spans="1:6">
      <c r="A233" s="204"/>
      <c r="B233" s="204"/>
      <c r="C233" s="204"/>
      <c r="D233" s="204"/>
      <c r="E233" s="204"/>
      <c r="F233" s="204"/>
    </row>
    <row r="234" spans="1:6">
      <c r="A234" s="204"/>
      <c r="B234" s="204"/>
      <c r="C234" s="204"/>
      <c r="D234" s="204"/>
      <c r="E234" s="204"/>
      <c r="F234" s="204"/>
    </row>
    <row r="235" spans="1:6">
      <c r="A235" s="204"/>
      <c r="B235" s="204"/>
      <c r="C235" s="204"/>
      <c r="D235" s="204"/>
      <c r="E235" s="204"/>
      <c r="F235" s="204"/>
    </row>
    <row r="236" spans="1:6">
      <c r="A236" s="204"/>
      <c r="B236" s="204"/>
      <c r="C236" s="204"/>
      <c r="D236" s="204"/>
      <c r="E236" s="204"/>
      <c r="F236" s="204"/>
    </row>
    <row r="237" spans="1:6">
      <c r="A237" s="204"/>
      <c r="B237" s="204"/>
      <c r="C237" s="204"/>
      <c r="D237" s="204"/>
      <c r="E237" s="204"/>
      <c r="F237" s="204"/>
    </row>
    <row r="238" spans="1:6">
      <c r="A238" s="204"/>
      <c r="B238" s="204"/>
      <c r="C238" s="204"/>
      <c r="D238" s="204"/>
      <c r="E238" s="204"/>
      <c r="F238" s="204"/>
    </row>
    <row r="239" spans="1:6">
      <c r="A239" s="204"/>
      <c r="B239" s="204"/>
      <c r="C239" s="204"/>
      <c r="D239" s="204"/>
      <c r="E239" s="204"/>
      <c r="F239" s="204"/>
    </row>
    <row r="240" spans="1:6">
      <c r="A240" s="204"/>
      <c r="B240" s="204"/>
      <c r="C240" s="204"/>
      <c r="D240" s="204"/>
      <c r="E240" s="204"/>
      <c r="F240" s="204"/>
    </row>
    <row r="241" spans="1:6">
      <c r="A241" s="204"/>
      <c r="B241" s="204"/>
      <c r="C241" s="204"/>
      <c r="D241" s="204"/>
      <c r="E241" s="204"/>
      <c r="F241" s="204"/>
    </row>
    <row r="242" spans="1:6">
      <c r="A242" s="204"/>
      <c r="B242" s="204"/>
      <c r="C242" s="204"/>
      <c r="D242" s="204"/>
      <c r="E242" s="204"/>
      <c r="F242" s="204"/>
    </row>
    <row r="243" spans="1:6">
      <c r="A243" s="204"/>
      <c r="B243" s="204"/>
      <c r="C243" s="204"/>
      <c r="D243" s="204"/>
      <c r="E243" s="204"/>
      <c r="F243" s="204"/>
    </row>
    <row r="244" spans="1:6">
      <c r="A244" s="204"/>
      <c r="B244" s="204"/>
      <c r="C244" s="204"/>
      <c r="D244" s="204"/>
      <c r="E244" s="204"/>
      <c r="F244" s="204"/>
    </row>
    <row r="245" spans="1:6">
      <c r="A245" s="204"/>
      <c r="B245" s="204"/>
      <c r="C245" s="204"/>
      <c r="D245" s="204"/>
      <c r="E245" s="204"/>
      <c r="F245" s="204"/>
    </row>
    <row r="246" spans="1:6">
      <c r="A246" s="204"/>
      <c r="B246" s="204"/>
      <c r="C246" s="204"/>
      <c r="D246" s="204"/>
      <c r="E246" s="204"/>
      <c r="F246" s="204"/>
    </row>
    <row r="247" spans="1:6">
      <c r="A247" s="204"/>
      <c r="B247" s="204"/>
      <c r="C247" s="204"/>
      <c r="D247" s="204"/>
      <c r="E247" s="204"/>
      <c r="F247" s="204"/>
    </row>
    <row r="248" spans="1:6">
      <c r="A248" s="204"/>
      <c r="B248" s="204"/>
      <c r="C248" s="204"/>
      <c r="D248" s="204"/>
      <c r="E248" s="204"/>
      <c r="F248" s="204"/>
    </row>
    <row r="249" spans="1:6">
      <c r="A249" s="204"/>
      <c r="B249" s="204"/>
      <c r="C249" s="204"/>
      <c r="D249" s="204"/>
      <c r="E249" s="204"/>
      <c r="F249" s="204"/>
    </row>
    <row r="250" spans="1:6">
      <c r="A250" s="204"/>
      <c r="B250" s="204"/>
      <c r="C250" s="204"/>
      <c r="D250" s="204"/>
      <c r="E250" s="204"/>
      <c r="F250" s="204"/>
    </row>
    <row r="251" spans="1:6">
      <c r="A251" s="204"/>
      <c r="B251" s="204"/>
      <c r="C251" s="204"/>
      <c r="D251" s="204"/>
      <c r="E251" s="204"/>
      <c r="F251" s="204"/>
    </row>
    <row r="252" spans="1:6">
      <c r="A252" s="204"/>
      <c r="B252" s="204"/>
      <c r="C252" s="204"/>
      <c r="D252" s="204"/>
      <c r="E252" s="204"/>
      <c r="F252" s="204"/>
    </row>
    <row r="253" spans="1:6">
      <c r="A253" s="204"/>
      <c r="B253" s="204"/>
      <c r="C253" s="204"/>
      <c r="D253" s="204"/>
      <c r="E253" s="204"/>
      <c r="F253" s="204"/>
    </row>
    <row r="254" spans="1:6">
      <c r="A254" s="204"/>
      <c r="B254" s="204"/>
      <c r="C254" s="204"/>
      <c r="D254" s="204"/>
      <c r="E254" s="204"/>
      <c r="F254" s="204"/>
    </row>
    <row r="255" spans="1:6">
      <c r="A255" s="204"/>
      <c r="B255" s="204"/>
      <c r="C255" s="204"/>
      <c r="D255" s="204"/>
      <c r="E255" s="204"/>
      <c r="F255" s="204"/>
    </row>
    <row r="256" spans="1:6">
      <c r="A256" s="204"/>
      <c r="B256" s="204"/>
      <c r="C256" s="204"/>
      <c r="D256" s="204"/>
      <c r="E256" s="204"/>
      <c r="F256" s="204"/>
    </row>
    <row r="257" spans="1:6">
      <c r="A257" s="204"/>
      <c r="B257" s="204"/>
      <c r="C257" s="204"/>
      <c r="D257" s="204"/>
      <c r="E257" s="204"/>
      <c r="F257" s="204"/>
    </row>
    <row r="258" spans="1:6">
      <c r="A258" s="204"/>
      <c r="B258" s="204"/>
      <c r="C258" s="204"/>
      <c r="D258" s="204"/>
      <c r="E258" s="204"/>
      <c r="F258" s="204"/>
    </row>
    <row r="259" spans="1:6">
      <c r="A259" s="204"/>
      <c r="B259" s="204"/>
      <c r="C259" s="204"/>
      <c r="D259" s="204"/>
      <c r="E259" s="204"/>
      <c r="F259" s="204"/>
    </row>
    <row r="260" spans="1:6">
      <c r="A260" s="204"/>
      <c r="B260" s="204"/>
      <c r="C260" s="204"/>
      <c r="D260" s="204"/>
      <c r="E260" s="204"/>
      <c r="F260" s="204"/>
    </row>
    <row r="261" spans="1:6">
      <c r="A261" s="204"/>
      <c r="B261" s="204"/>
      <c r="C261" s="204"/>
      <c r="D261" s="204"/>
      <c r="E261" s="204"/>
      <c r="F261" s="204"/>
    </row>
    <row r="262" spans="1:6">
      <c r="A262" s="204"/>
      <c r="B262" s="204"/>
      <c r="C262" s="204"/>
      <c r="D262" s="204"/>
      <c r="E262" s="204"/>
      <c r="F262" s="204"/>
    </row>
    <row r="263" spans="1:6">
      <c r="A263" s="204"/>
      <c r="B263" s="204"/>
      <c r="C263" s="204"/>
      <c r="D263" s="204"/>
      <c r="E263" s="204"/>
      <c r="F263" s="204"/>
    </row>
    <row r="264" spans="1:6">
      <c r="A264" s="204"/>
      <c r="B264" s="204"/>
      <c r="C264" s="204"/>
      <c r="D264" s="204"/>
      <c r="E264" s="204"/>
      <c r="F264" s="204"/>
    </row>
    <row r="265" spans="1:6">
      <c r="A265" s="204"/>
      <c r="B265" s="204"/>
      <c r="C265" s="204"/>
      <c r="D265" s="204"/>
      <c r="E265" s="204"/>
      <c r="F265" s="204"/>
    </row>
    <row r="266" spans="1:6">
      <c r="A266" s="204"/>
      <c r="B266" s="204"/>
      <c r="C266" s="204"/>
      <c r="D266" s="204"/>
      <c r="E266" s="204"/>
      <c r="F266" s="204"/>
    </row>
    <row r="267" spans="1:6">
      <c r="A267" s="204"/>
      <c r="B267" s="204"/>
      <c r="C267" s="204"/>
      <c r="D267" s="204"/>
      <c r="E267" s="204"/>
      <c r="F267" s="204"/>
    </row>
    <row r="268" spans="1:6">
      <c r="A268" s="204"/>
      <c r="B268" s="204"/>
      <c r="C268" s="204"/>
      <c r="D268" s="204"/>
      <c r="E268" s="204"/>
      <c r="F268" s="204"/>
    </row>
    <row r="269" spans="1:6">
      <c r="A269" s="204"/>
      <c r="B269" s="204"/>
      <c r="C269" s="204"/>
      <c r="D269" s="204"/>
      <c r="E269" s="204"/>
      <c r="F269" s="204"/>
    </row>
    <row r="270" spans="1:6">
      <c r="A270" s="204"/>
      <c r="B270" s="204"/>
      <c r="C270" s="204"/>
      <c r="D270" s="204"/>
      <c r="E270" s="204"/>
      <c r="F270" s="204"/>
    </row>
    <row r="271" spans="1:6">
      <c r="A271" s="204"/>
      <c r="B271" s="204"/>
      <c r="C271" s="204"/>
      <c r="D271" s="204"/>
      <c r="E271" s="204"/>
      <c r="F271" s="204"/>
    </row>
    <row r="272" spans="1:6">
      <c r="A272" s="204"/>
      <c r="B272" s="204"/>
      <c r="C272" s="204"/>
      <c r="D272" s="204"/>
      <c r="E272" s="204"/>
      <c r="F272" s="204"/>
    </row>
    <row r="273" spans="1:6">
      <c r="A273" s="204"/>
      <c r="B273" s="204"/>
      <c r="C273" s="204"/>
      <c r="D273" s="204"/>
      <c r="E273" s="204"/>
      <c r="F273" s="204"/>
    </row>
    <row r="274" spans="1:6">
      <c r="A274" s="204"/>
      <c r="B274" s="204"/>
      <c r="C274" s="204"/>
      <c r="D274" s="204"/>
      <c r="E274" s="204"/>
      <c r="F274" s="204"/>
    </row>
    <row r="275" spans="1:6">
      <c r="A275" s="204"/>
      <c r="B275" s="204"/>
      <c r="C275" s="204"/>
      <c r="D275" s="204"/>
      <c r="E275" s="204"/>
      <c r="F275" s="204"/>
    </row>
    <row r="276" spans="1:6">
      <c r="A276" s="204"/>
      <c r="B276" s="204"/>
      <c r="C276" s="204"/>
      <c r="D276" s="204"/>
      <c r="E276" s="204"/>
      <c r="F276" s="204"/>
    </row>
    <row r="277" spans="1:6">
      <c r="A277" s="204"/>
      <c r="B277" s="204"/>
      <c r="C277" s="204"/>
      <c r="D277" s="204"/>
      <c r="E277" s="204"/>
      <c r="F277" s="204"/>
    </row>
    <row r="278" spans="1:6">
      <c r="A278" s="204"/>
      <c r="B278" s="204"/>
      <c r="C278" s="204"/>
      <c r="D278" s="204"/>
      <c r="E278" s="204"/>
      <c r="F278" s="204"/>
    </row>
    <row r="279" spans="1:6">
      <c r="A279" s="204"/>
      <c r="B279" s="204"/>
      <c r="C279" s="204"/>
      <c r="D279" s="204"/>
      <c r="E279" s="204"/>
      <c r="F279" s="204"/>
    </row>
    <row r="280" spans="1:6">
      <c r="A280" s="204"/>
      <c r="B280" s="204"/>
      <c r="C280" s="204"/>
      <c r="D280" s="204"/>
      <c r="E280" s="204"/>
      <c r="F280" s="204"/>
    </row>
    <row r="281" spans="1:6">
      <c r="A281" s="204"/>
      <c r="B281" s="204"/>
      <c r="C281" s="204"/>
      <c r="D281" s="204"/>
      <c r="E281" s="204"/>
      <c r="F281" s="204"/>
    </row>
    <row r="282" spans="1:6">
      <c r="A282" s="204"/>
      <c r="B282" s="204"/>
      <c r="C282" s="204"/>
      <c r="D282" s="204"/>
      <c r="E282" s="204"/>
      <c r="F282" s="204"/>
    </row>
    <row r="283" spans="1:6">
      <c r="A283" s="204"/>
      <c r="B283" s="204"/>
      <c r="C283" s="204"/>
      <c r="D283" s="204"/>
      <c r="E283" s="204"/>
      <c r="F283" s="204"/>
    </row>
    <row r="284" spans="1:6">
      <c r="A284" s="204"/>
      <c r="B284" s="204"/>
      <c r="C284" s="204"/>
      <c r="D284" s="204"/>
      <c r="E284" s="204"/>
      <c r="F284" s="204"/>
    </row>
    <row r="285" spans="1:6">
      <c r="A285" s="204"/>
      <c r="B285" s="204"/>
      <c r="C285" s="204"/>
      <c r="D285" s="204"/>
      <c r="E285" s="204"/>
      <c r="F285" s="204"/>
    </row>
    <row r="286" spans="1:6">
      <c r="A286" s="204"/>
      <c r="B286" s="204"/>
      <c r="C286" s="204"/>
      <c r="D286" s="204"/>
      <c r="E286" s="204"/>
      <c r="F286" s="204"/>
    </row>
    <row r="287" spans="1:6">
      <c r="A287" s="204"/>
      <c r="B287" s="204"/>
      <c r="C287" s="204"/>
      <c r="D287" s="204"/>
      <c r="E287" s="204"/>
      <c r="F287" s="204"/>
    </row>
    <row r="288" spans="1:6">
      <c r="A288" s="204"/>
      <c r="B288" s="204"/>
      <c r="C288" s="204"/>
      <c r="D288" s="204"/>
      <c r="E288" s="204"/>
      <c r="F288" s="204"/>
    </row>
    <row r="289" spans="1:6">
      <c r="A289" s="204"/>
      <c r="B289" s="204"/>
      <c r="C289" s="204"/>
      <c r="D289" s="204"/>
      <c r="E289" s="204"/>
      <c r="F289" s="204"/>
    </row>
    <row r="290" spans="1:6">
      <c r="A290" s="204"/>
      <c r="B290" s="204"/>
      <c r="C290" s="204"/>
      <c r="D290" s="204"/>
      <c r="E290" s="204"/>
      <c r="F290" s="204"/>
    </row>
    <row r="291" spans="1:6">
      <c r="A291" s="204"/>
      <c r="B291" s="204"/>
      <c r="C291" s="204"/>
      <c r="D291" s="204"/>
      <c r="E291" s="204"/>
      <c r="F291" s="204"/>
    </row>
    <row r="292" spans="1:6">
      <c r="A292" s="204"/>
      <c r="B292" s="204"/>
      <c r="C292" s="204"/>
      <c r="D292" s="204"/>
      <c r="E292" s="204"/>
      <c r="F292" s="204"/>
    </row>
    <row r="293" spans="1:6">
      <c r="A293" s="204"/>
      <c r="B293" s="204"/>
      <c r="C293" s="204"/>
      <c r="D293" s="204"/>
      <c r="E293" s="204"/>
      <c r="F293" s="204"/>
    </row>
    <row r="294" spans="1:6">
      <c r="A294" s="204"/>
      <c r="B294" s="204"/>
      <c r="C294" s="204"/>
      <c r="D294" s="204"/>
      <c r="E294" s="204"/>
      <c r="F294" s="204"/>
    </row>
    <row r="295" spans="1:6">
      <c r="A295" s="204"/>
      <c r="B295" s="204"/>
      <c r="C295" s="204"/>
      <c r="D295" s="204"/>
      <c r="E295" s="204"/>
      <c r="F295" s="204"/>
    </row>
    <row r="296" spans="1:6">
      <c r="A296" s="204"/>
      <c r="B296" s="204"/>
      <c r="C296" s="204"/>
      <c r="D296" s="204"/>
      <c r="E296" s="204"/>
      <c r="F296" s="204"/>
    </row>
    <row r="297" spans="1:6">
      <c r="A297" s="204"/>
      <c r="B297" s="204"/>
      <c r="C297" s="204"/>
      <c r="D297" s="204"/>
      <c r="E297" s="204"/>
      <c r="F297" s="204"/>
    </row>
    <row r="298" spans="1:6">
      <c r="A298" s="204"/>
      <c r="B298" s="204"/>
      <c r="C298" s="204"/>
      <c r="D298" s="204"/>
      <c r="E298" s="204"/>
      <c r="F298" s="204"/>
    </row>
    <row r="299" spans="1:6">
      <c r="A299" s="204"/>
      <c r="B299" s="204"/>
      <c r="C299" s="204"/>
      <c r="D299" s="204"/>
      <c r="E299" s="204"/>
      <c r="F299" s="204"/>
    </row>
    <row r="300" spans="1:6">
      <c r="A300" s="204"/>
      <c r="B300" s="204"/>
      <c r="C300" s="204"/>
      <c r="D300" s="204"/>
      <c r="E300" s="204"/>
      <c r="F300" s="204"/>
    </row>
    <row r="301" spans="1:6">
      <c r="A301" s="204"/>
      <c r="B301" s="204"/>
      <c r="C301" s="204"/>
      <c r="D301" s="204"/>
      <c r="E301" s="204"/>
      <c r="F301" s="204"/>
    </row>
    <row r="302" spans="1:6">
      <c r="A302" s="204"/>
      <c r="B302" s="204"/>
      <c r="C302" s="204"/>
      <c r="D302" s="204"/>
      <c r="E302" s="204"/>
      <c r="F302" s="204"/>
    </row>
    <row r="303" spans="1:6">
      <c r="A303" s="204"/>
      <c r="B303" s="204"/>
      <c r="C303" s="204"/>
      <c r="D303" s="204"/>
      <c r="E303" s="204"/>
      <c r="F303" s="204"/>
    </row>
    <row r="304" spans="1:6">
      <c r="A304" s="204"/>
      <c r="B304" s="204"/>
      <c r="C304" s="204"/>
      <c r="D304" s="204"/>
      <c r="E304" s="204"/>
      <c r="F304" s="204"/>
    </row>
    <row r="305" spans="1:6">
      <c r="A305" s="204"/>
      <c r="B305" s="204"/>
      <c r="C305" s="204"/>
      <c r="D305" s="204"/>
      <c r="E305" s="204"/>
      <c r="F305" s="204"/>
    </row>
    <row r="306" spans="1:6">
      <c r="A306" s="204"/>
      <c r="B306" s="204"/>
      <c r="C306" s="204"/>
      <c r="D306" s="204"/>
      <c r="E306" s="204"/>
      <c r="F306" s="204"/>
    </row>
    <row r="307" spans="1:6">
      <c r="A307" s="204"/>
      <c r="B307" s="204"/>
      <c r="C307" s="204"/>
      <c r="D307" s="204"/>
      <c r="E307" s="204"/>
      <c r="F307" s="204"/>
    </row>
    <row r="308" spans="1:6">
      <c r="A308" s="204"/>
      <c r="B308" s="204"/>
      <c r="C308" s="204"/>
      <c r="D308" s="204"/>
      <c r="E308" s="204"/>
      <c r="F308" s="204"/>
    </row>
    <row r="309" spans="1:6">
      <c r="A309" s="204"/>
      <c r="B309" s="204"/>
      <c r="C309" s="204"/>
      <c r="D309" s="204"/>
      <c r="E309" s="204"/>
      <c r="F309" s="204"/>
    </row>
    <row r="310" spans="1:6">
      <c r="A310" s="204"/>
      <c r="B310" s="204"/>
      <c r="C310" s="204"/>
      <c r="D310" s="204"/>
      <c r="E310" s="204"/>
      <c r="F310" s="204"/>
    </row>
    <row r="311" spans="1:6">
      <c r="A311" s="204"/>
      <c r="B311" s="204"/>
      <c r="C311" s="204"/>
      <c r="D311" s="204"/>
      <c r="E311" s="204"/>
      <c r="F311" s="204"/>
    </row>
    <row r="312" spans="1:6">
      <c r="A312" s="204"/>
      <c r="B312" s="204"/>
      <c r="C312" s="204"/>
      <c r="D312" s="204"/>
      <c r="E312" s="204"/>
      <c r="F312" s="204"/>
    </row>
    <row r="313" spans="1:6">
      <c r="A313" s="204"/>
      <c r="B313" s="204"/>
      <c r="C313" s="204"/>
      <c r="D313" s="204"/>
      <c r="E313" s="204"/>
      <c r="F313" s="204"/>
    </row>
    <row r="314" spans="1:6">
      <c r="A314" s="204"/>
      <c r="B314" s="204"/>
      <c r="C314" s="204"/>
      <c r="D314" s="204"/>
      <c r="E314" s="204"/>
      <c r="F314" s="204"/>
    </row>
    <row r="315" spans="1:6">
      <c r="A315" s="204"/>
      <c r="B315" s="204"/>
      <c r="C315" s="204"/>
      <c r="D315" s="204"/>
      <c r="E315" s="204"/>
      <c r="F315" s="204"/>
    </row>
    <row r="316" spans="1:6">
      <c r="A316" s="204"/>
      <c r="B316" s="204"/>
      <c r="C316" s="204"/>
      <c r="D316" s="204"/>
      <c r="E316" s="204"/>
      <c r="F316" s="204"/>
    </row>
    <row r="317" spans="1:6">
      <c r="A317" s="204"/>
      <c r="B317" s="204"/>
      <c r="C317" s="204"/>
      <c r="D317" s="204"/>
      <c r="E317" s="204"/>
      <c r="F317" s="204"/>
    </row>
    <row r="318" spans="1:6">
      <c r="A318" s="204"/>
      <c r="B318" s="204"/>
      <c r="C318" s="204"/>
      <c r="D318" s="204"/>
      <c r="E318" s="204"/>
      <c r="F318" s="204"/>
    </row>
    <row r="319" spans="1:6">
      <c r="A319" s="204"/>
      <c r="B319" s="204"/>
      <c r="C319" s="204"/>
      <c r="D319" s="204"/>
      <c r="E319" s="204"/>
      <c r="F319" s="204"/>
    </row>
    <row r="320" spans="1:6">
      <c r="A320" s="204"/>
      <c r="B320" s="204"/>
      <c r="C320" s="204"/>
      <c r="D320" s="204"/>
      <c r="E320" s="204"/>
      <c r="F320" s="204"/>
    </row>
    <row r="321" spans="1:6">
      <c r="A321" s="204"/>
      <c r="B321" s="204"/>
      <c r="C321" s="204"/>
      <c r="D321" s="204"/>
      <c r="E321" s="204"/>
      <c r="F321" s="204"/>
    </row>
    <row r="322" spans="1:6">
      <c r="A322" s="204"/>
      <c r="B322" s="204"/>
      <c r="C322" s="204"/>
      <c r="D322" s="204"/>
      <c r="E322" s="204"/>
      <c r="F322" s="204"/>
    </row>
    <row r="323" spans="1:6">
      <c r="A323" s="204"/>
      <c r="B323" s="204"/>
      <c r="C323" s="204"/>
      <c r="D323" s="204"/>
      <c r="E323" s="204"/>
      <c r="F323" s="204"/>
    </row>
    <row r="324" spans="1:6">
      <c r="A324" s="204"/>
      <c r="B324" s="204"/>
      <c r="C324" s="204"/>
      <c r="D324" s="204"/>
      <c r="E324" s="204"/>
      <c r="F324" s="204"/>
    </row>
    <row r="325" spans="1:6">
      <c r="A325" s="204"/>
      <c r="B325" s="204"/>
      <c r="C325" s="204"/>
      <c r="D325" s="204"/>
      <c r="E325" s="204"/>
      <c r="F325" s="204"/>
    </row>
    <row r="326" spans="1:6">
      <c r="A326" s="204"/>
      <c r="B326" s="204"/>
      <c r="C326" s="204"/>
      <c r="D326" s="204"/>
      <c r="E326" s="204"/>
      <c r="F326" s="204"/>
    </row>
    <row r="327" spans="1:6">
      <c r="A327" s="204"/>
      <c r="B327" s="204"/>
      <c r="C327" s="204"/>
      <c r="D327" s="204"/>
      <c r="E327" s="204"/>
      <c r="F327" s="204"/>
    </row>
    <row r="328" spans="1:6">
      <c r="A328" s="204"/>
      <c r="B328" s="204"/>
      <c r="C328" s="204"/>
      <c r="D328" s="204"/>
      <c r="E328" s="204"/>
      <c r="F328" s="204"/>
    </row>
    <row r="329" spans="1:6">
      <c r="A329" s="204"/>
      <c r="B329" s="204"/>
      <c r="C329" s="204"/>
      <c r="D329" s="204"/>
      <c r="E329" s="204"/>
      <c r="F329" s="204"/>
    </row>
    <row r="330" spans="1:6">
      <c r="A330" s="204"/>
      <c r="B330" s="204"/>
      <c r="C330" s="204"/>
      <c r="D330" s="204"/>
      <c r="E330" s="204"/>
      <c r="F330" s="204"/>
    </row>
    <row r="331" spans="1:6">
      <c r="A331" s="204"/>
      <c r="B331" s="204"/>
      <c r="C331" s="204"/>
      <c r="D331" s="204"/>
      <c r="E331" s="204"/>
      <c r="F331" s="204"/>
    </row>
    <row r="332" spans="1:6">
      <c r="A332" s="204"/>
      <c r="B332" s="204"/>
      <c r="C332" s="204"/>
      <c r="D332" s="204"/>
      <c r="E332" s="204"/>
      <c r="F332" s="204"/>
    </row>
    <row r="333" spans="1:6">
      <c r="A333" s="204"/>
      <c r="B333" s="204"/>
      <c r="C333" s="204"/>
      <c r="D333" s="204"/>
      <c r="E333" s="204"/>
      <c r="F333" s="204"/>
    </row>
    <row r="334" spans="1:6">
      <c r="A334" s="204"/>
      <c r="B334" s="204"/>
      <c r="C334" s="204"/>
      <c r="D334" s="204"/>
      <c r="E334" s="204"/>
      <c r="F334" s="204"/>
    </row>
    <row r="335" spans="1:6">
      <c r="A335" s="204"/>
      <c r="B335" s="204"/>
      <c r="C335" s="204"/>
      <c r="D335" s="204"/>
      <c r="E335" s="204"/>
      <c r="F335" s="204"/>
    </row>
    <row r="336" spans="1:6">
      <c r="A336" s="204"/>
      <c r="B336" s="204"/>
      <c r="C336" s="204"/>
      <c r="D336" s="204"/>
      <c r="E336" s="204"/>
      <c r="F336" s="204"/>
    </row>
    <row r="337" spans="1:6">
      <c r="A337" s="204"/>
      <c r="B337" s="204"/>
      <c r="C337" s="204"/>
      <c r="D337" s="204"/>
      <c r="E337" s="204"/>
      <c r="F337" s="204"/>
    </row>
    <row r="338" spans="1:6">
      <c r="A338" s="204"/>
      <c r="B338" s="204"/>
      <c r="C338" s="204"/>
      <c r="D338" s="204"/>
      <c r="E338" s="204"/>
      <c r="F338" s="204"/>
    </row>
    <row r="339" spans="1:6">
      <c r="A339" s="204"/>
      <c r="B339" s="204"/>
      <c r="C339" s="204"/>
      <c r="D339" s="204"/>
      <c r="E339" s="204"/>
      <c r="F339" s="204"/>
    </row>
    <row r="340" spans="1:6">
      <c r="A340" s="204"/>
      <c r="B340" s="204"/>
      <c r="C340" s="204"/>
      <c r="D340" s="204"/>
      <c r="E340" s="204"/>
      <c r="F340" s="204"/>
    </row>
    <row r="341" spans="1:6">
      <c r="A341" s="204"/>
      <c r="B341" s="204"/>
      <c r="C341" s="204"/>
      <c r="D341" s="204"/>
      <c r="E341" s="204"/>
      <c r="F341" s="204"/>
    </row>
    <row r="342" spans="1:6">
      <c r="A342" s="204"/>
      <c r="B342" s="204"/>
      <c r="C342" s="204"/>
      <c r="D342" s="204"/>
      <c r="E342" s="204"/>
      <c r="F342" s="204"/>
    </row>
    <row r="343" spans="1:6">
      <c r="A343" s="204"/>
      <c r="B343" s="204"/>
      <c r="C343" s="204"/>
      <c r="D343" s="204"/>
      <c r="E343" s="204"/>
      <c r="F343" s="204"/>
    </row>
    <row r="344" spans="1:6">
      <c r="A344" s="204"/>
      <c r="B344" s="204"/>
      <c r="C344" s="204"/>
      <c r="D344" s="204"/>
      <c r="E344" s="204"/>
      <c r="F344" s="204"/>
    </row>
    <row r="345" spans="1:6">
      <c r="A345" s="204"/>
      <c r="B345" s="204"/>
      <c r="C345" s="204"/>
      <c r="D345" s="204"/>
      <c r="E345" s="204"/>
      <c r="F345" s="204"/>
    </row>
    <row r="346" spans="1:6">
      <c r="A346" s="204"/>
      <c r="B346" s="204"/>
      <c r="C346" s="204"/>
      <c r="D346" s="204"/>
      <c r="E346" s="204"/>
      <c r="F346" s="204"/>
    </row>
    <row r="347" spans="1:6">
      <c r="A347" s="204"/>
      <c r="B347" s="204"/>
      <c r="C347" s="204"/>
      <c r="D347" s="204"/>
      <c r="E347" s="204"/>
      <c r="F347" s="204"/>
    </row>
    <row r="348" spans="1:6">
      <c r="A348" s="204"/>
      <c r="B348" s="204"/>
      <c r="C348" s="204"/>
      <c r="D348" s="204"/>
      <c r="E348" s="204"/>
      <c r="F348" s="204"/>
    </row>
    <row r="349" spans="1:6">
      <c r="A349" s="204"/>
      <c r="B349" s="204"/>
      <c r="C349" s="204"/>
      <c r="D349" s="204"/>
      <c r="E349" s="204"/>
      <c r="F349" s="204"/>
    </row>
    <row r="350" spans="1:6">
      <c r="A350" s="204"/>
      <c r="B350" s="204"/>
      <c r="C350" s="204"/>
      <c r="D350" s="204"/>
      <c r="E350" s="204"/>
      <c r="F350" s="204"/>
    </row>
    <row r="351" spans="1:6">
      <c r="A351" s="204"/>
      <c r="B351" s="204"/>
      <c r="C351" s="204"/>
      <c r="D351" s="204"/>
      <c r="E351" s="204"/>
      <c r="F351" s="204"/>
    </row>
    <row r="352" spans="1:6">
      <c r="A352" s="204"/>
      <c r="B352" s="204"/>
      <c r="C352" s="204"/>
      <c r="D352" s="204"/>
      <c r="E352" s="204"/>
      <c r="F352" s="204"/>
    </row>
    <row r="353" spans="1:6">
      <c r="A353" s="204"/>
      <c r="B353" s="204"/>
      <c r="C353" s="204"/>
      <c r="D353" s="204"/>
      <c r="E353" s="204"/>
      <c r="F353" s="204"/>
    </row>
    <row r="354" spans="1:6">
      <c r="A354" s="204"/>
      <c r="B354" s="204"/>
      <c r="C354" s="204"/>
      <c r="D354" s="204"/>
      <c r="E354" s="204"/>
      <c r="F354" s="204"/>
    </row>
    <row r="355" spans="1:6">
      <c r="A355" s="204"/>
      <c r="B355" s="204"/>
      <c r="C355" s="204"/>
      <c r="D355" s="204"/>
      <c r="E355" s="204"/>
      <c r="F355" s="204"/>
    </row>
    <row r="356" spans="1:6">
      <c r="A356" s="204"/>
      <c r="B356" s="204"/>
      <c r="C356" s="204"/>
      <c r="D356" s="204"/>
      <c r="E356" s="204"/>
      <c r="F356" s="204"/>
    </row>
    <row r="357" spans="1:6">
      <c r="A357" s="204"/>
      <c r="B357" s="204"/>
      <c r="C357" s="204"/>
      <c r="D357" s="204"/>
      <c r="E357" s="204"/>
      <c r="F357" s="204"/>
    </row>
    <row r="358" spans="1:6">
      <c r="A358" s="204"/>
      <c r="B358" s="204"/>
      <c r="C358" s="204"/>
      <c r="D358" s="204"/>
      <c r="E358" s="204"/>
      <c r="F358" s="204"/>
    </row>
    <row r="359" spans="1:6">
      <c r="A359" s="204"/>
      <c r="B359" s="204"/>
      <c r="C359" s="204"/>
      <c r="D359" s="204"/>
      <c r="E359" s="204"/>
      <c r="F359" s="204"/>
    </row>
    <row r="360" spans="1:6">
      <c r="A360" s="204"/>
      <c r="B360" s="204"/>
      <c r="C360" s="204"/>
      <c r="D360" s="204"/>
      <c r="E360" s="204"/>
      <c r="F360" s="204"/>
    </row>
    <row r="361" spans="1:6">
      <c r="A361" s="204"/>
      <c r="B361" s="204"/>
      <c r="C361" s="204"/>
      <c r="D361" s="204"/>
      <c r="E361" s="204"/>
      <c r="F361" s="204"/>
    </row>
    <row r="362" spans="1:6">
      <c r="A362" s="204"/>
      <c r="B362" s="204"/>
      <c r="C362" s="204"/>
      <c r="D362" s="204"/>
      <c r="E362" s="204"/>
      <c r="F362" s="204"/>
    </row>
    <row r="363" spans="1:6">
      <c r="A363" s="204"/>
      <c r="B363" s="204"/>
      <c r="C363" s="204"/>
      <c r="D363" s="204"/>
      <c r="E363" s="204"/>
      <c r="F363" s="204"/>
    </row>
  </sheetData>
  <conditionalFormatting sqref="B99:G99">
    <cfRule type="cellIs" dxfId="1" priority="1" stopIfTrue="1" operator="lessThan">
      <formula>0</formula>
    </cfRule>
    <cfRule type="cellIs" dxfId="0" priority="2" stopIfTrue="1" operator="between">
      <formula>0.01</formula>
      <formula>0.15</formula>
    </cfRule>
  </conditionalFormatting>
  <dataValidations count="6">
    <dataValidation type="list" showInputMessage="1" showErrorMessage="1" prompt="请选择外协工序名称" sqref="WVI983079 WLM983079 WBQ983079 VRU983079 VHY983079 UYC983079 UOG983079 UEK983079 TUO983079 TKS983079 TAW983079 SRA983079 SHE983079 RXI983079 RNM983079 RDQ983079 QTU983079 QJY983079 QAC983079 PQG983079 PGK983079 OWO983079 OMS983079 OCW983079 NTA983079 NJE983079 MZI983079 MPM983079 MFQ983079 LVU983079 LLY983079 LCC983079 KSG983079 KIK983079 JYO983079 JOS983079 JEW983079 IVA983079 ILE983079 IBI983079 HRM983079 HHQ983079 GXU983079 GNY983079 GEC983079 FUG983079 FKK983079 FAO983079 EQS983079 EGW983079 DXA983079 DNE983079 DDI983079 CTM983079 CJQ983079 BZU983079 BPY983079 BGC983079 AWG983079 AMK983079 ACO983079 SS983079 IW983079 A983079 WVI917543 WLM917543 WBQ917543 VRU917543 VHY917543 UYC917543 UOG917543 UEK917543 TUO917543 TKS917543 TAW917543 SRA917543 SHE917543 RXI917543 RNM917543 RDQ917543 QTU917543 QJY917543 QAC917543 PQG917543 PGK917543 OWO917543 OMS917543 OCW917543 NTA917543 NJE917543 MZI917543 MPM917543 MFQ917543 LVU917543 LLY917543 LCC917543 KSG917543 KIK917543 JYO917543 JOS917543 JEW917543 IVA917543 ILE917543 IBI917543 HRM917543 HHQ917543 GXU917543 GNY917543 GEC917543 FUG917543 FKK917543 FAO917543 EQS917543 EGW917543 DXA917543 DNE917543 DDI917543 CTM917543 CJQ917543 BZU917543 BPY917543 BGC917543 AWG917543 AMK917543 ACO917543 SS917543 IW917543 A917543 WVI852007 WLM852007 WBQ852007 VRU852007 VHY852007 UYC852007 UOG852007 UEK852007 TUO852007 TKS852007 TAW852007 SRA852007 SHE852007 RXI852007 RNM852007 RDQ852007 QTU852007 QJY852007 QAC852007 PQG852007 PGK852007 OWO852007 OMS852007 OCW852007 NTA852007 NJE852007 MZI852007 MPM852007 MFQ852007 LVU852007 LLY852007 LCC852007 KSG852007 KIK852007 JYO852007 JOS852007 JEW852007 IVA852007 ILE852007 IBI852007 HRM852007 HHQ852007 GXU852007 GNY852007 GEC852007 FUG852007 FKK852007 FAO852007 EQS852007 EGW852007 DXA852007 DNE852007 DDI852007 CTM852007 CJQ852007 BZU852007 BPY852007 BGC852007 AWG852007 AMK852007 ACO852007 SS852007 IW852007 A852007 WVI786471 WLM786471 WBQ786471 VRU786471 VHY786471 UYC786471 UOG786471 UEK786471 TUO786471 TKS786471 TAW786471 SRA786471 SHE786471 RXI786471 RNM786471 RDQ786471 QTU786471 QJY786471 QAC786471 PQG786471 PGK786471 OWO786471 OMS786471 OCW786471 NTA786471 NJE786471 MZI786471 MPM786471 MFQ786471 LVU786471 LLY786471 LCC786471 KSG786471 KIK786471 JYO786471 JOS786471 JEW786471 IVA786471 ILE786471 IBI786471 HRM786471 HHQ786471 GXU786471 GNY786471 GEC786471 FUG786471 FKK786471 FAO786471 EQS786471 EGW786471 DXA786471 DNE786471 DDI786471 CTM786471 CJQ786471 BZU786471 BPY786471 BGC786471 AWG786471 AMK786471 ACO786471 SS786471 IW786471 A786471 WVI720935 WLM720935 WBQ720935 VRU720935 VHY720935 UYC720935 UOG720935 UEK720935 TUO720935 TKS720935 TAW720935 SRA720935 SHE720935 RXI720935 RNM720935 RDQ720935 QTU720935 QJY720935 QAC720935 PQG720935 PGK720935 OWO720935 OMS720935 OCW720935 NTA720935 NJE720935 MZI720935 MPM720935 MFQ720935 LVU720935 LLY720935 LCC720935 KSG720935 KIK720935 JYO720935 JOS720935 JEW720935 IVA720935 ILE720935 IBI720935 HRM720935 HHQ720935 GXU720935 GNY720935 GEC720935 FUG720935 FKK720935 FAO720935 EQS720935 EGW720935 DXA720935 DNE720935 DDI720935 CTM720935 CJQ720935 BZU720935 BPY720935 BGC720935 AWG720935 AMK720935 ACO720935 SS720935 IW720935 A720935 WVI655399 WLM655399 WBQ655399 VRU655399 VHY655399 UYC655399 UOG655399 UEK655399 TUO655399 TKS655399 TAW655399 SRA655399 SHE655399 RXI655399 RNM655399 RDQ655399 QTU655399 QJY655399 QAC655399 PQG655399 PGK655399 OWO655399 OMS655399 OCW655399 NTA655399 NJE655399 MZI655399 MPM655399 MFQ655399 LVU655399 LLY655399 LCC655399 KSG655399 KIK655399 JYO655399 JOS655399 JEW655399 IVA655399 ILE655399 IBI655399 HRM655399 HHQ655399 GXU655399 GNY655399 GEC655399 FUG655399 FKK655399 FAO655399 EQS655399 EGW655399 DXA655399 DNE655399 DDI655399 CTM655399 CJQ655399 BZU655399 BPY655399 BGC655399 AWG655399 AMK655399 ACO655399 SS655399 IW655399 A655399 WVI589863 WLM589863 WBQ589863 VRU589863 VHY589863 UYC589863 UOG589863 UEK589863 TUO589863 TKS589863 TAW589863 SRA589863 SHE589863 RXI589863 RNM589863 RDQ589863 QTU589863 QJY589863 QAC589863 PQG589863 PGK589863 OWO589863 OMS589863 OCW589863 NTA589863 NJE589863 MZI589863 MPM589863 MFQ589863 LVU589863 LLY589863 LCC589863 KSG589863 KIK589863 JYO589863 JOS589863 JEW589863 IVA589863 ILE589863 IBI589863 HRM589863 HHQ589863 GXU589863 GNY589863 GEC589863 FUG589863 FKK589863 FAO589863 EQS589863 EGW589863 DXA589863 DNE589863 DDI589863 CTM589863 CJQ589863 BZU589863 BPY589863 BGC589863 AWG589863 AMK589863 ACO589863 SS589863 IW589863 A589863 WVI524327 WLM524327 WBQ524327 VRU524327 VHY524327 UYC524327 UOG524327 UEK524327 TUO524327 TKS524327 TAW524327 SRA524327 SHE524327 RXI524327 RNM524327 RDQ524327 QTU524327 QJY524327 QAC524327 PQG524327 PGK524327 OWO524327 OMS524327 OCW524327 NTA524327 NJE524327 MZI524327 MPM524327 MFQ524327 LVU524327 LLY524327 LCC524327 KSG524327 KIK524327 JYO524327 JOS524327 JEW524327 IVA524327 ILE524327 IBI524327 HRM524327 HHQ524327 GXU524327 GNY524327 GEC524327 FUG524327 FKK524327 FAO524327 EQS524327 EGW524327 DXA524327 DNE524327 DDI524327 CTM524327 CJQ524327 BZU524327 BPY524327 BGC524327 AWG524327 AMK524327 ACO524327 SS524327 IW524327 A524327 WVI458791 WLM458791 WBQ458791 VRU458791 VHY458791 UYC458791 UOG458791 UEK458791 TUO458791 TKS458791 TAW458791 SRA458791 SHE458791 RXI458791 RNM458791 RDQ458791 QTU458791 QJY458791 QAC458791 PQG458791 PGK458791 OWO458791 OMS458791 OCW458791 NTA458791 NJE458791 MZI458791 MPM458791 MFQ458791 LVU458791 LLY458791 LCC458791 KSG458791 KIK458791 JYO458791 JOS458791 JEW458791 IVA458791 ILE458791 IBI458791 HRM458791 HHQ458791 GXU458791 GNY458791 GEC458791 FUG458791 FKK458791 FAO458791 EQS458791 EGW458791 DXA458791 DNE458791 DDI458791 CTM458791 CJQ458791 BZU458791 BPY458791 BGC458791 AWG458791 AMK458791 ACO458791 SS458791 IW458791 A458791 WVI393255 WLM393255 WBQ393255 VRU393255 VHY393255 UYC393255 UOG393255 UEK393255 TUO393255 TKS393255 TAW393255 SRA393255 SHE393255 RXI393255 RNM393255 RDQ393255 QTU393255 QJY393255 QAC393255 PQG393255 PGK393255 OWO393255 OMS393255 OCW393255 NTA393255 NJE393255 MZI393255 MPM393255 MFQ393255 LVU393255 LLY393255 LCC393255 KSG393255 KIK393255 JYO393255 JOS393255 JEW393255 IVA393255 ILE393255 IBI393255 HRM393255 HHQ393255 GXU393255 GNY393255 GEC393255 FUG393255 FKK393255 FAO393255 EQS393255 EGW393255 DXA393255 DNE393255 DDI393255 CTM393255 CJQ393255 BZU393255 BPY393255 BGC393255 AWG393255 AMK393255 ACO393255 SS393255 IW393255 A393255 WVI327719 WLM327719 WBQ327719 VRU327719 VHY327719 UYC327719 UOG327719 UEK327719 TUO327719 TKS327719 TAW327719 SRA327719 SHE327719 RXI327719 RNM327719 RDQ327719 QTU327719 QJY327719 QAC327719 PQG327719 PGK327719 OWO327719 OMS327719 OCW327719 NTA327719 NJE327719 MZI327719 MPM327719 MFQ327719 LVU327719 LLY327719 LCC327719 KSG327719 KIK327719 JYO327719 JOS327719 JEW327719 IVA327719 ILE327719 IBI327719 HRM327719 HHQ327719 GXU327719 GNY327719 GEC327719 FUG327719 FKK327719 FAO327719 EQS327719 EGW327719 DXA327719 DNE327719 DDI327719 CTM327719 CJQ327719 BZU327719 BPY327719 BGC327719 AWG327719 AMK327719 ACO327719 SS327719 IW327719 A327719 WVI262183 WLM262183 WBQ262183 VRU262183 VHY262183 UYC262183 UOG262183 UEK262183 TUO262183 TKS262183 TAW262183 SRA262183 SHE262183 RXI262183 RNM262183 RDQ262183 QTU262183 QJY262183 QAC262183 PQG262183 PGK262183 OWO262183 OMS262183 OCW262183 NTA262183 NJE262183 MZI262183 MPM262183 MFQ262183 LVU262183 LLY262183 LCC262183 KSG262183 KIK262183 JYO262183 JOS262183 JEW262183 IVA262183 ILE262183 IBI262183 HRM262183 HHQ262183 GXU262183 GNY262183 GEC262183 FUG262183 FKK262183 FAO262183 EQS262183 EGW262183 DXA262183 DNE262183 DDI262183 CTM262183 CJQ262183 BZU262183 BPY262183 BGC262183 AWG262183 AMK262183 ACO262183 SS262183 IW262183 A262183 WVI196647 WLM196647 WBQ196647 VRU196647 VHY196647 UYC196647 UOG196647 UEK196647 TUO196647 TKS196647 TAW196647 SRA196647 SHE196647 RXI196647 RNM196647 RDQ196647 QTU196647 QJY196647 QAC196647 PQG196647 PGK196647 OWO196647 OMS196647 OCW196647 NTA196647 NJE196647 MZI196647 MPM196647 MFQ196647 LVU196647 LLY196647 LCC196647 KSG196647 KIK196647 JYO196647 JOS196647 JEW196647 IVA196647 ILE196647 IBI196647 HRM196647 HHQ196647 GXU196647 GNY196647 GEC196647 FUG196647 FKK196647 FAO196647 EQS196647 EGW196647 DXA196647 DNE196647 DDI196647 CTM196647 CJQ196647 BZU196647 BPY196647 BGC196647 AWG196647 AMK196647 ACO196647 SS196647 IW196647 A196647 WVI131111 WLM131111 WBQ131111 VRU131111 VHY131111 UYC131111 UOG131111 UEK131111 TUO131111 TKS131111 TAW131111 SRA131111 SHE131111 RXI131111 RNM131111 RDQ131111 QTU131111 QJY131111 QAC131111 PQG131111 PGK131111 OWO131111 OMS131111 OCW131111 NTA131111 NJE131111 MZI131111 MPM131111 MFQ131111 LVU131111 LLY131111 LCC131111 KSG131111 KIK131111 JYO131111 JOS131111 JEW131111 IVA131111 ILE131111 IBI131111 HRM131111 HHQ131111 GXU131111 GNY131111 GEC131111 FUG131111 FKK131111 FAO131111 EQS131111 EGW131111 DXA131111 DNE131111 DDI131111 CTM131111 CJQ131111 BZU131111 BPY131111 BGC131111 AWG131111 AMK131111 ACO131111 SS131111 IW131111 A131111 WVI65575 WLM65575 WBQ65575 VRU65575 VHY65575 UYC65575 UOG65575 UEK65575 TUO65575 TKS65575 TAW65575 SRA65575 SHE65575 RXI65575 RNM65575 RDQ65575 QTU65575 QJY65575 QAC65575 PQG65575 PGK65575 OWO65575 OMS65575 OCW65575 NTA65575 NJE65575 MZI65575 MPM65575 MFQ65575 LVU65575 LLY65575 LCC65575 KSG65575 KIK65575 JYO65575 JOS65575 JEW65575 IVA65575 ILE65575 IBI65575 HRM65575 HHQ65575 GXU65575 GNY65575 GEC65575 FUG65575 FKK65575 FAO65575 EQS65575 EGW65575 DXA65575 DNE65575 DDI65575 CTM65575 CJQ65575 BZU65575 BPY65575 BGC65575 AWG65575 AMK65575 ACO65575 SS65575 IW65575 A65575 WVI23 WLM23 WBQ23 VRU23 VHY23 UYC23 UOG23 UEK23 TUO23 TKS23 TAW23 SRA23 SHE23 RXI23 RNM23 RDQ23 QTU23 QJY23 QAC23 PQG23 PGK23 OWO23 OMS23 OCW23 NTA23 NJE23 MZI23 MPM23 MFQ23 LVU23 LLY23 LCC23 KSG23 KIK23 JYO23 JOS23 JEW23 IVA23 ILE23 IBI23 HRM23 HHQ23 GXU23 GNY23 GEC23 FUG23 FKK23 FAO23 EQS23 EGW23 DXA23 DNE23 DDI23 CTM23 CJQ23 BZU23 BPY23 BGC23 AWG23 AMK23 ACO23 SS23 IW23" xr:uid="{5F59EF96-0B3C-4425-AD61-88797FAAF8F6}">
      <formula1>$A$22:$A$130</formula1>
    </dataValidation>
    <dataValidation type="list" allowBlank="1" showInputMessage="1" showErrorMessage="1" sqref="WVL983065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D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D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D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D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D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D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D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D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D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D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D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D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D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D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xr:uid="{26889E8B-920B-4FD2-A72F-5B741BEFE421}">
      <formula1>$A$114:$A$126</formula1>
    </dataValidation>
    <dataValidation type="list" allowBlank="1" showInputMessage="1" showErrorMessage="1" sqref="A28:A31" xr:uid="{C2BE7B88-A7A4-48B6-9415-E29BCE6A44C3}">
      <formula1>apmc</formula1>
    </dataValidation>
    <dataValidation type="list" allowBlank="1" showInputMessage="1" showErrorMessage="1" sqref="B28:B31" xr:uid="{82E48798-6D48-4579-AB47-ECA81E4FE209}">
      <formula1>rate</formula1>
    </dataValidation>
    <dataValidation type="list" showInputMessage="1" showErrorMessage="1" sqref="WVI983084:WVI983087 WLM983084:WLM983087 WBQ983084:WBQ983087 VRU983084:VRU983087 VHY983084:VHY983087 UYC983084:UYC983087 UOG983084:UOG983087 UEK983084:UEK983087 TUO983084:TUO983087 TKS983084:TKS983087 TAW983084:TAW983087 SRA983084:SRA983087 SHE983084:SHE983087 RXI983084:RXI983087 RNM983084:RNM983087 RDQ983084:RDQ983087 QTU983084:QTU983087 QJY983084:QJY983087 QAC983084:QAC983087 PQG983084:PQG983087 PGK983084:PGK983087 OWO983084:OWO983087 OMS983084:OMS983087 OCW983084:OCW983087 NTA983084:NTA983087 NJE983084:NJE983087 MZI983084:MZI983087 MPM983084:MPM983087 MFQ983084:MFQ983087 LVU983084:LVU983087 LLY983084:LLY983087 LCC983084:LCC983087 KSG983084:KSG983087 KIK983084:KIK983087 JYO983084:JYO983087 JOS983084:JOS983087 JEW983084:JEW983087 IVA983084:IVA983087 ILE983084:ILE983087 IBI983084:IBI983087 HRM983084:HRM983087 HHQ983084:HHQ983087 GXU983084:GXU983087 GNY983084:GNY983087 GEC983084:GEC983087 FUG983084:FUG983087 FKK983084:FKK983087 FAO983084:FAO983087 EQS983084:EQS983087 EGW983084:EGW983087 DXA983084:DXA983087 DNE983084:DNE983087 DDI983084:DDI983087 CTM983084:CTM983087 CJQ983084:CJQ983087 BZU983084:BZU983087 BPY983084:BPY983087 BGC983084:BGC983087 AWG983084:AWG983087 AMK983084:AMK983087 ACO983084:ACO983087 SS983084:SS983087 IW983084:IW983087 A983084:A983087 WVI917548:WVI917551 WLM917548:WLM917551 WBQ917548:WBQ917551 VRU917548:VRU917551 VHY917548:VHY917551 UYC917548:UYC917551 UOG917548:UOG917551 UEK917548:UEK917551 TUO917548:TUO917551 TKS917548:TKS917551 TAW917548:TAW917551 SRA917548:SRA917551 SHE917548:SHE917551 RXI917548:RXI917551 RNM917548:RNM917551 RDQ917548:RDQ917551 QTU917548:QTU917551 QJY917548:QJY917551 QAC917548:QAC917551 PQG917548:PQG917551 PGK917548:PGK917551 OWO917548:OWO917551 OMS917548:OMS917551 OCW917548:OCW917551 NTA917548:NTA917551 NJE917548:NJE917551 MZI917548:MZI917551 MPM917548:MPM917551 MFQ917548:MFQ917551 LVU917548:LVU917551 LLY917548:LLY917551 LCC917548:LCC917551 KSG917548:KSG917551 KIK917548:KIK917551 JYO917548:JYO917551 JOS917548:JOS917551 JEW917548:JEW917551 IVA917548:IVA917551 ILE917548:ILE917551 IBI917548:IBI917551 HRM917548:HRM917551 HHQ917548:HHQ917551 GXU917548:GXU917551 GNY917548:GNY917551 GEC917548:GEC917551 FUG917548:FUG917551 FKK917548:FKK917551 FAO917548:FAO917551 EQS917548:EQS917551 EGW917548:EGW917551 DXA917548:DXA917551 DNE917548:DNE917551 DDI917548:DDI917551 CTM917548:CTM917551 CJQ917548:CJQ917551 BZU917548:BZU917551 BPY917548:BPY917551 BGC917548:BGC917551 AWG917548:AWG917551 AMK917548:AMK917551 ACO917548:ACO917551 SS917548:SS917551 IW917548:IW917551 A917548:A917551 WVI852012:WVI852015 WLM852012:WLM852015 WBQ852012:WBQ852015 VRU852012:VRU852015 VHY852012:VHY852015 UYC852012:UYC852015 UOG852012:UOG852015 UEK852012:UEK852015 TUO852012:TUO852015 TKS852012:TKS852015 TAW852012:TAW852015 SRA852012:SRA852015 SHE852012:SHE852015 RXI852012:RXI852015 RNM852012:RNM852015 RDQ852012:RDQ852015 QTU852012:QTU852015 QJY852012:QJY852015 QAC852012:QAC852015 PQG852012:PQG852015 PGK852012:PGK852015 OWO852012:OWO852015 OMS852012:OMS852015 OCW852012:OCW852015 NTA852012:NTA852015 NJE852012:NJE852015 MZI852012:MZI852015 MPM852012:MPM852015 MFQ852012:MFQ852015 LVU852012:LVU852015 LLY852012:LLY852015 LCC852012:LCC852015 KSG852012:KSG852015 KIK852012:KIK852015 JYO852012:JYO852015 JOS852012:JOS852015 JEW852012:JEW852015 IVA852012:IVA852015 ILE852012:ILE852015 IBI852012:IBI852015 HRM852012:HRM852015 HHQ852012:HHQ852015 GXU852012:GXU852015 GNY852012:GNY852015 GEC852012:GEC852015 FUG852012:FUG852015 FKK852012:FKK852015 FAO852012:FAO852015 EQS852012:EQS852015 EGW852012:EGW852015 DXA852012:DXA852015 DNE852012:DNE852015 DDI852012:DDI852015 CTM852012:CTM852015 CJQ852012:CJQ852015 BZU852012:BZU852015 BPY852012:BPY852015 BGC852012:BGC852015 AWG852012:AWG852015 AMK852012:AMK852015 ACO852012:ACO852015 SS852012:SS852015 IW852012:IW852015 A852012:A852015 WVI786476:WVI786479 WLM786476:WLM786479 WBQ786476:WBQ786479 VRU786476:VRU786479 VHY786476:VHY786479 UYC786476:UYC786479 UOG786476:UOG786479 UEK786476:UEK786479 TUO786476:TUO786479 TKS786476:TKS786479 TAW786476:TAW786479 SRA786476:SRA786479 SHE786476:SHE786479 RXI786476:RXI786479 RNM786476:RNM786479 RDQ786476:RDQ786479 QTU786476:QTU786479 QJY786476:QJY786479 QAC786476:QAC786479 PQG786476:PQG786479 PGK786476:PGK786479 OWO786476:OWO786479 OMS786476:OMS786479 OCW786476:OCW786479 NTA786476:NTA786479 NJE786476:NJE786479 MZI786476:MZI786479 MPM786476:MPM786479 MFQ786476:MFQ786479 LVU786476:LVU786479 LLY786476:LLY786479 LCC786476:LCC786479 KSG786476:KSG786479 KIK786476:KIK786479 JYO786476:JYO786479 JOS786476:JOS786479 JEW786476:JEW786479 IVA786476:IVA786479 ILE786476:ILE786479 IBI786476:IBI786479 HRM786476:HRM786479 HHQ786476:HHQ786479 GXU786476:GXU786479 GNY786476:GNY786479 GEC786476:GEC786479 FUG786476:FUG786479 FKK786476:FKK786479 FAO786476:FAO786479 EQS786476:EQS786479 EGW786476:EGW786479 DXA786476:DXA786479 DNE786476:DNE786479 DDI786476:DDI786479 CTM786476:CTM786479 CJQ786476:CJQ786479 BZU786476:BZU786479 BPY786476:BPY786479 BGC786476:BGC786479 AWG786476:AWG786479 AMK786476:AMK786479 ACO786476:ACO786479 SS786476:SS786479 IW786476:IW786479 A786476:A786479 WVI720940:WVI720943 WLM720940:WLM720943 WBQ720940:WBQ720943 VRU720940:VRU720943 VHY720940:VHY720943 UYC720940:UYC720943 UOG720940:UOG720943 UEK720940:UEK720943 TUO720940:TUO720943 TKS720940:TKS720943 TAW720940:TAW720943 SRA720940:SRA720943 SHE720940:SHE720943 RXI720940:RXI720943 RNM720940:RNM720943 RDQ720940:RDQ720943 QTU720940:QTU720943 QJY720940:QJY720943 QAC720940:QAC720943 PQG720940:PQG720943 PGK720940:PGK720943 OWO720940:OWO720943 OMS720940:OMS720943 OCW720940:OCW720943 NTA720940:NTA720943 NJE720940:NJE720943 MZI720940:MZI720943 MPM720940:MPM720943 MFQ720940:MFQ720943 LVU720940:LVU720943 LLY720940:LLY720943 LCC720940:LCC720943 KSG720940:KSG720943 KIK720940:KIK720943 JYO720940:JYO720943 JOS720940:JOS720943 JEW720940:JEW720943 IVA720940:IVA720943 ILE720940:ILE720943 IBI720940:IBI720943 HRM720940:HRM720943 HHQ720940:HHQ720943 GXU720940:GXU720943 GNY720940:GNY720943 GEC720940:GEC720943 FUG720940:FUG720943 FKK720940:FKK720943 FAO720940:FAO720943 EQS720940:EQS720943 EGW720940:EGW720943 DXA720940:DXA720943 DNE720940:DNE720943 DDI720940:DDI720943 CTM720940:CTM720943 CJQ720940:CJQ720943 BZU720940:BZU720943 BPY720940:BPY720943 BGC720940:BGC720943 AWG720940:AWG720943 AMK720940:AMK720943 ACO720940:ACO720943 SS720940:SS720943 IW720940:IW720943 A720940:A720943 WVI655404:WVI655407 WLM655404:WLM655407 WBQ655404:WBQ655407 VRU655404:VRU655407 VHY655404:VHY655407 UYC655404:UYC655407 UOG655404:UOG655407 UEK655404:UEK655407 TUO655404:TUO655407 TKS655404:TKS655407 TAW655404:TAW655407 SRA655404:SRA655407 SHE655404:SHE655407 RXI655404:RXI655407 RNM655404:RNM655407 RDQ655404:RDQ655407 QTU655404:QTU655407 QJY655404:QJY655407 QAC655404:QAC655407 PQG655404:PQG655407 PGK655404:PGK655407 OWO655404:OWO655407 OMS655404:OMS655407 OCW655404:OCW655407 NTA655404:NTA655407 NJE655404:NJE655407 MZI655404:MZI655407 MPM655404:MPM655407 MFQ655404:MFQ655407 LVU655404:LVU655407 LLY655404:LLY655407 LCC655404:LCC655407 KSG655404:KSG655407 KIK655404:KIK655407 JYO655404:JYO655407 JOS655404:JOS655407 JEW655404:JEW655407 IVA655404:IVA655407 ILE655404:ILE655407 IBI655404:IBI655407 HRM655404:HRM655407 HHQ655404:HHQ655407 GXU655404:GXU655407 GNY655404:GNY655407 GEC655404:GEC655407 FUG655404:FUG655407 FKK655404:FKK655407 FAO655404:FAO655407 EQS655404:EQS655407 EGW655404:EGW655407 DXA655404:DXA655407 DNE655404:DNE655407 DDI655404:DDI655407 CTM655404:CTM655407 CJQ655404:CJQ655407 BZU655404:BZU655407 BPY655404:BPY655407 BGC655404:BGC655407 AWG655404:AWG655407 AMK655404:AMK655407 ACO655404:ACO655407 SS655404:SS655407 IW655404:IW655407 A655404:A655407 WVI589868:WVI589871 WLM589868:WLM589871 WBQ589868:WBQ589871 VRU589868:VRU589871 VHY589868:VHY589871 UYC589868:UYC589871 UOG589868:UOG589871 UEK589868:UEK589871 TUO589868:TUO589871 TKS589868:TKS589871 TAW589868:TAW589871 SRA589868:SRA589871 SHE589868:SHE589871 RXI589868:RXI589871 RNM589868:RNM589871 RDQ589868:RDQ589871 QTU589868:QTU589871 QJY589868:QJY589871 QAC589868:QAC589871 PQG589868:PQG589871 PGK589868:PGK589871 OWO589868:OWO589871 OMS589868:OMS589871 OCW589868:OCW589871 NTA589868:NTA589871 NJE589868:NJE589871 MZI589868:MZI589871 MPM589868:MPM589871 MFQ589868:MFQ589871 LVU589868:LVU589871 LLY589868:LLY589871 LCC589868:LCC589871 KSG589868:KSG589871 KIK589868:KIK589871 JYO589868:JYO589871 JOS589868:JOS589871 JEW589868:JEW589871 IVA589868:IVA589871 ILE589868:ILE589871 IBI589868:IBI589871 HRM589868:HRM589871 HHQ589868:HHQ589871 GXU589868:GXU589871 GNY589868:GNY589871 GEC589868:GEC589871 FUG589868:FUG589871 FKK589868:FKK589871 FAO589868:FAO589871 EQS589868:EQS589871 EGW589868:EGW589871 DXA589868:DXA589871 DNE589868:DNE589871 DDI589868:DDI589871 CTM589868:CTM589871 CJQ589868:CJQ589871 BZU589868:BZU589871 BPY589868:BPY589871 BGC589868:BGC589871 AWG589868:AWG589871 AMK589868:AMK589871 ACO589868:ACO589871 SS589868:SS589871 IW589868:IW589871 A589868:A589871 WVI524332:WVI524335 WLM524332:WLM524335 WBQ524332:WBQ524335 VRU524332:VRU524335 VHY524332:VHY524335 UYC524332:UYC524335 UOG524332:UOG524335 UEK524332:UEK524335 TUO524332:TUO524335 TKS524332:TKS524335 TAW524332:TAW524335 SRA524332:SRA524335 SHE524332:SHE524335 RXI524332:RXI524335 RNM524332:RNM524335 RDQ524332:RDQ524335 QTU524332:QTU524335 QJY524332:QJY524335 QAC524332:QAC524335 PQG524332:PQG524335 PGK524332:PGK524335 OWO524332:OWO524335 OMS524332:OMS524335 OCW524332:OCW524335 NTA524332:NTA524335 NJE524332:NJE524335 MZI524332:MZI524335 MPM524332:MPM524335 MFQ524332:MFQ524335 LVU524332:LVU524335 LLY524332:LLY524335 LCC524332:LCC524335 KSG524332:KSG524335 KIK524332:KIK524335 JYO524332:JYO524335 JOS524332:JOS524335 JEW524332:JEW524335 IVA524332:IVA524335 ILE524332:ILE524335 IBI524332:IBI524335 HRM524332:HRM524335 HHQ524332:HHQ524335 GXU524332:GXU524335 GNY524332:GNY524335 GEC524332:GEC524335 FUG524332:FUG524335 FKK524332:FKK524335 FAO524332:FAO524335 EQS524332:EQS524335 EGW524332:EGW524335 DXA524332:DXA524335 DNE524332:DNE524335 DDI524332:DDI524335 CTM524332:CTM524335 CJQ524332:CJQ524335 BZU524332:BZU524335 BPY524332:BPY524335 BGC524332:BGC524335 AWG524332:AWG524335 AMK524332:AMK524335 ACO524332:ACO524335 SS524332:SS524335 IW524332:IW524335 A524332:A524335 WVI458796:WVI458799 WLM458796:WLM458799 WBQ458796:WBQ458799 VRU458796:VRU458799 VHY458796:VHY458799 UYC458796:UYC458799 UOG458796:UOG458799 UEK458796:UEK458799 TUO458796:TUO458799 TKS458796:TKS458799 TAW458796:TAW458799 SRA458796:SRA458799 SHE458796:SHE458799 RXI458796:RXI458799 RNM458796:RNM458799 RDQ458796:RDQ458799 QTU458796:QTU458799 QJY458796:QJY458799 QAC458796:QAC458799 PQG458796:PQG458799 PGK458796:PGK458799 OWO458796:OWO458799 OMS458796:OMS458799 OCW458796:OCW458799 NTA458796:NTA458799 NJE458796:NJE458799 MZI458796:MZI458799 MPM458796:MPM458799 MFQ458796:MFQ458799 LVU458796:LVU458799 LLY458796:LLY458799 LCC458796:LCC458799 KSG458796:KSG458799 KIK458796:KIK458799 JYO458796:JYO458799 JOS458796:JOS458799 JEW458796:JEW458799 IVA458796:IVA458799 ILE458796:ILE458799 IBI458796:IBI458799 HRM458796:HRM458799 HHQ458796:HHQ458799 GXU458796:GXU458799 GNY458796:GNY458799 GEC458796:GEC458799 FUG458796:FUG458799 FKK458796:FKK458799 FAO458796:FAO458799 EQS458796:EQS458799 EGW458796:EGW458799 DXA458796:DXA458799 DNE458796:DNE458799 DDI458796:DDI458799 CTM458796:CTM458799 CJQ458796:CJQ458799 BZU458796:BZU458799 BPY458796:BPY458799 BGC458796:BGC458799 AWG458796:AWG458799 AMK458796:AMK458799 ACO458796:ACO458799 SS458796:SS458799 IW458796:IW458799 A458796:A458799 WVI393260:WVI393263 WLM393260:WLM393263 WBQ393260:WBQ393263 VRU393260:VRU393263 VHY393260:VHY393263 UYC393260:UYC393263 UOG393260:UOG393263 UEK393260:UEK393263 TUO393260:TUO393263 TKS393260:TKS393263 TAW393260:TAW393263 SRA393260:SRA393263 SHE393260:SHE393263 RXI393260:RXI393263 RNM393260:RNM393263 RDQ393260:RDQ393263 QTU393260:QTU393263 QJY393260:QJY393263 QAC393260:QAC393263 PQG393260:PQG393263 PGK393260:PGK393263 OWO393260:OWO393263 OMS393260:OMS393263 OCW393260:OCW393263 NTA393260:NTA393263 NJE393260:NJE393263 MZI393260:MZI393263 MPM393260:MPM393263 MFQ393260:MFQ393263 LVU393260:LVU393263 LLY393260:LLY393263 LCC393260:LCC393263 KSG393260:KSG393263 KIK393260:KIK393263 JYO393260:JYO393263 JOS393260:JOS393263 JEW393260:JEW393263 IVA393260:IVA393263 ILE393260:ILE393263 IBI393260:IBI393263 HRM393260:HRM393263 HHQ393260:HHQ393263 GXU393260:GXU393263 GNY393260:GNY393263 GEC393260:GEC393263 FUG393260:FUG393263 FKK393260:FKK393263 FAO393260:FAO393263 EQS393260:EQS393263 EGW393260:EGW393263 DXA393260:DXA393263 DNE393260:DNE393263 DDI393260:DDI393263 CTM393260:CTM393263 CJQ393260:CJQ393263 BZU393260:BZU393263 BPY393260:BPY393263 BGC393260:BGC393263 AWG393260:AWG393263 AMK393260:AMK393263 ACO393260:ACO393263 SS393260:SS393263 IW393260:IW393263 A393260:A393263 WVI327724:WVI327727 WLM327724:WLM327727 WBQ327724:WBQ327727 VRU327724:VRU327727 VHY327724:VHY327727 UYC327724:UYC327727 UOG327724:UOG327727 UEK327724:UEK327727 TUO327724:TUO327727 TKS327724:TKS327727 TAW327724:TAW327727 SRA327724:SRA327727 SHE327724:SHE327727 RXI327724:RXI327727 RNM327724:RNM327727 RDQ327724:RDQ327727 QTU327724:QTU327727 QJY327724:QJY327727 QAC327724:QAC327727 PQG327724:PQG327727 PGK327724:PGK327727 OWO327724:OWO327727 OMS327724:OMS327727 OCW327724:OCW327727 NTA327724:NTA327727 NJE327724:NJE327727 MZI327724:MZI327727 MPM327724:MPM327727 MFQ327724:MFQ327727 LVU327724:LVU327727 LLY327724:LLY327727 LCC327724:LCC327727 KSG327724:KSG327727 KIK327724:KIK327727 JYO327724:JYO327727 JOS327724:JOS327727 JEW327724:JEW327727 IVA327724:IVA327727 ILE327724:ILE327727 IBI327724:IBI327727 HRM327724:HRM327727 HHQ327724:HHQ327727 GXU327724:GXU327727 GNY327724:GNY327727 GEC327724:GEC327727 FUG327724:FUG327727 FKK327724:FKK327727 FAO327724:FAO327727 EQS327724:EQS327727 EGW327724:EGW327727 DXA327724:DXA327727 DNE327724:DNE327727 DDI327724:DDI327727 CTM327724:CTM327727 CJQ327724:CJQ327727 BZU327724:BZU327727 BPY327724:BPY327727 BGC327724:BGC327727 AWG327724:AWG327727 AMK327724:AMK327727 ACO327724:ACO327727 SS327724:SS327727 IW327724:IW327727 A327724:A327727 WVI262188:WVI262191 WLM262188:WLM262191 WBQ262188:WBQ262191 VRU262188:VRU262191 VHY262188:VHY262191 UYC262188:UYC262191 UOG262188:UOG262191 UEK262188:UEK262191 TUO262188:TUO262191 TKS262188:TKS262191 TAW262188:TAW262191 SRA262188:SRA262191 SHE262188:SHE262191 RXI262188:RXI262191 RNM262188:RNM262191 RDQ262188:RDQ262191 QTU262188:QTU262191 QJY262188:QJY262191 QAC262188:QAC262191 PQG262188:PQG262191 PGK262188:PGK262191 OWO262188:OWO262191 OMS262188:OMS262191 OCW262188:OCW262191 NTA262188:NTA262191 NJE262188:NJE262191 MZI262188:MZI262191 MPM262188:MPM262191 MFQ262188:MFQ262191 LVU262188:LVU262191 LLY262188:LLY262191 LCC262188:LCC262191 KSG262188:KSG262191 KIK262188:KIK262191 JYO262188:JYO262191 JOS262188:JOS262191 JEW262188:JEW262191 IVA262188:IVA262191 ILE262188:ILE262191 IBI262188:IBI262191 HRM262188:HRM262191 HHQ262188:HHQ262191 GXU262188:GXU262191 GNY262188:GNY262191 GEC262188:GEC262191 FUG262188:FUG262191 FKK262188:FKK262191 FAO262188:FAO262191 EQS262188:EQS262191 EGW262188:EGW262191 DXA262188:DXA262191 DNE262188:DNE262191 DDI262188:DDI262191 CTM262188:CTM262191 CJQ262188:CJQ262191 BZU262188:BZU262191 BPY262188:BPY262191 BGC262188:BGC262191 AWG262188:AWG262191 AMK262188:AMK262191 ACO262188:ACO262191 SS262188:SS262191 IW262188:IW262191 A262188:A262191 WVI196652:WVI196655 WLM196652:WLM196655 WBQ196652:WBQ196655 VRU196652:VRU196655 VHY196652:VHY196655 UYC196652:UYC196655 UOG196652:UOG196655 UEK196652:UEK196655 TUO196652:TUO196655 TKS196652:TKS196655 TAW196652:TAW196655 SRA196652:SRA196655 SHE196652:SHE196655 RXI196652:RXI196655 RNM196652:RNM196655 RDQ196652:RDQ196655 QTU196652:QTU196655 QJY196652:QJY196655 QAC196652:QAC196655 PQG196652:PQG196655 PGK196652:PGK196655 OWO196652:OWO196655 OMS196652:OMS196655 OCW196652:OCW196655 NTA196652:NTA196655 NJE196652:NJE196655 MZI196652:MZI196655 MPM196652:MPM196655 MFQ196652:MFQ196655 LVU196652:LVU196655 LLY196652:LLY196655 LCC196652:LCC196655 KSG196652:KSG196655 KIK196652:KIK196655 JYO196652:JYO196655 JOS196652:JOS196655 JEW196652:JEW196655 IVA196652:IVA196655 ILE196652:ILE196655 IBI196652:IBI196655 HRM196652:HRM196655 HHQ196652:HHQ196655 GXU196652:GXU196655 GNY196652:GNY196655 GEC196652:GEC196655 FUG196652:FUG196655 FKK196652:FKK196655 FAO196652:FAO196655 EQS196652:EQS196655 EGW196652:EGW196655 DXA196652:DXA196655 DNE196652:DNE196655 DDI196652:DDI196655 CTM196652:CTM196655 CJQ196652:CJQ196655 BZU196652:BZU196655 BPY196652:BPY196655 BGC196652:BGC196655 AWG196652:AWG196655 AMK196652:AMK196655 ACO196652:ACO196655 SS196652:SS196655 IW196652:IW196655 A196652:A196655 WVI131116:WVI131119 WLM131116:WLM131119 WBQ131116:WBQ131119 VRU131116:VRU131119 VHY131116:VHY131119 UYC131116:UYC131119 UOG131116:UOG131119 UEK131116:UEK131119 TUO131116:TUO131119 TKS131116:TKS131119 TAW131116:TAW131119 SRA131116:SRA131119 SHE131116:SHE131119 RXI131116:RXI131119 RNM131116:RNM131119 RDQ131116:RDQ131119 QTU131116:QTU131119 QJY131116:QJY131119 QAC131116:QAC131119 PQG131116:PQG131119 PGK131116:PGK131119 OWO131116:OWO131119 OMS131116:OMS131119 OCW131116:OCW131119 NTA131116:NTA131119 NJE131116:NJE131119 MZI131116:MZI131119 MPM131116:MPM131119 MFQ131116:MFQ131119 LVU131116:LVU131119 LLY131116:LLY131119 LCC131116:LCC131119 KSG131116:KSG131119 KIK131116:KIK131119 JYO131116:JYO131119 JOS131116:JOS131119 JEW131116:JEW131119 IVA131116:IVA131119 ILE131116:ILE131119 IBI131116:IBI131119 HRM131116:HRM131119 HHQ131116:HHQ131119 GXU131116:GXU131119 GNY131116:GNY131119 GEC131116:GEC131119 FUG131116:FUG131119 FKK131116:FKK131119 FAO131116:FAO131119 EQS131116:EQS131119 EGW131116:EGW131119 DXA131116:DXA131119 DNE131116:DNE131119 DDI131116:DDI131119 CTM131116:CTM131119 CJQ131116:CJQ131119 BZU131116:BZU131119 BPY131116:BPY131119 BGC131116:BGC131119 AWG131116:AWG131119 AMK131116:AMK131119 ACO131116:ACO131119 SS131116:SS131119 IW131116:IW131119 A131116:A131119 WVI65580:WVI65583 WLM65580:WLM65583 WBQ65580:WBQ65583 VRU65580:VRU65583 VHY65580:VHY65583 UYC65580:UYC65583 UOG65580:UOG65583 UEK65580:UEK65583 TUO65580:TUO65583 TKS65580:TKS65583 TAW65580:TAW65583 SRA65580:SRA65583 SHE65580:SHE65583 RXI65580:RXI65583 RNM65580:RNM65583 RDQ65580:RDQ65583 QTU65580:QTU65583 QJY65580:QJY65583 QAC65580:QAC65583 PQG65580:PQG65583 PGK65580:PGK65583 OWO65580:OWO65583 OMS65580:OMS65583 OCW65580:OCW65583 NTA65580:NTA65583 NJE65580:NJE65583 MZI65580:MZI65583 MPM65580:MPM65583 MFQ65580:MFQ65583 LVU65580:LVU65583 LLY65580:LLY65583 LCC65580:LCC65583 KSG65580:KSG65583 KIK65580:KIK65583 JYO65580:JYO65583 JOS65580:JOS65583 JEW65580:JEW65583 IVA65580:IVA65583 ILE65580:ILE65583 IBI65580:IBI65583 HRM65580:HRM65583 HHQ65580:HHQ65583 GXU65580:GXU65583 GNY65580:GNY65583 GEC65580:GEC65583 FUG65580:FUG65583 FKK65580:FKK65583 FAO65580:FAO65583 EQS65580:EQS65583 EGW65580:EGW65583 DXA65580:DXA65583 DNE65580:DNE65583 DDI65580:DDI65583 CTM65580:CTM65583 CJQ65580:CJQ65583 BZU65580:BZU65583 BPY65580:BPY65583 BGC65580:BGC65583 AWG65580:AWG65583 AMK65580:AMK65583 ACO65580:ACO65583 SS65580:SS65583 IW65580:IW65583 A65580:A65583 WVI28:WVI31 WLM28:WLM31 WBQ28:WBQ31 VRU28:VRU31 VHY28:VHY31 UYC28:UYC31 UOG28:UOG31 UEK28:UEK31 TUO28:TUO31 TKS28:TKS31 TAW28:TAW31 SRA28:SRA31 SHE28:SHE31 RXI28:RXI31 RNM28:RNM31 RDQ28:RDQ31 QTU28:QTU31 QJY28:QJY31 QAC28:QAC31 PQG28:PQG31 PGK28:PGK31 OWO28:OWO31 OMS28:OMS31 OCW28:OCW31 NTA28:NTA31 NJE28:NJE31 MZI28:MZI31 MPM28:MPM31 MFQ28:MFQ31 LVU28:LVU31 LLY28:LLY31 LCC28:LCC31 KSG28:KSG31 KIK28:KIK31 JYO28:JYO31 JOS28:JOS31 JEW28:JEW31 IVA28:IVA31 ILE28:ILE31 IBI28:IBI31 HRM28:HRM31 HHQ28:HHQ31 GXU28:GXU31 GNY28:GNY31 GEC28:GEC31 FUG28:FUG31 FKK28:FKK31 FAO28:FAO31 EQS28:EQS31 EGW28:EGW31 DXA28:DXA31 DNE28:DNE31 DDI28:DDI31 CTM28:CTM31 CJQ28:CJQ31 BZU28:BZU31 BPY28:BPY31 BGC28:BGC31 AWG28:AWG31 AMK28:AMK31 ACO28:ACO31 SS28:SS31 IW28:IW31" xr:uid="{E2A17633-8CCA-4279-AC0C-F5E6197C23FE}">
      <formula1>$A$133:$A$156</formula1>
    </dataValidation>
    <dataValidation type="list" allowBlank="1" showInputMessage="1" showErrorMessage="1" sqref="WVI983112:WVI983114 WLM983112:WLM983114 WBQ983112:WBQ983114 VRU983112:VRU983114 VHY983112:VHY983114 UYC983112:UYC983114 UOG983112:UOG983114 UEK983112:UEK983114 TUO983112:TUO983114 TKS983112:TKS983114 TAW983112:TAW983114 SRA983112:SRA983114 SHE983112:SHE983114 RXI983112:RXI983114 RNM983112:RNM983114 RDQ983112:RDQ983114 QTU983112:QTU983114 QJY983112:QJY983114 QAC983112:QAC983114 PQG983112:PQG983114 PGK983112:PGK983114 OWO983112:OWO983114 OMS983112:OMS983114 OCW983112:OCW983114 NTA983112:NTA983114 NJE983112:NJE983114 MZI983112:MZI983114 MPM983112:MPM983114 MFQ983112:MFQ983114 LVU983112:LVU983114 LLY983112:LLY983114 LCC983112:LCC983114 KSG983112:KSG983114 KIK983112:KIK983114 JYO983112:JYO983114 JOS983112:JOS983114 JEW983112:JEW983114 IVA983112:IVA983114 ILE983112:ILE983114 IBI983112:IBI983114 HRM983112:HRM983114 HHQ983112:HHQ983114 GXU983112:GXU983114 GNY983112:GNY983114 GEC983112:GEC983114 FUG983112:FUG983114 FKK983112:FKK983114 FAO983112:FAO983114 EQS983112:EQS983114 EGW983112:EGW983114 DXA983112:DXA983114 DNE983112:DNE983114 DDI983112:DDI983114 CTM983112:CTM983114 CJQ983112:CJQ983114 BZU983112:BZU983114 BPY983112:BPY983114 BGC983112:BGC983114 AWG983112:AWG983114 AMK983112:AMK983114 ACO983112:ACO983114 SS983112:SS983114 IW983112:IW983114 A983112:A983114 WVI917576:WVI917578 WLM917576:WLM917578 WBQ917576:WBQ917578 VRU917576:VRU917578 VHY917576:VHY917578 UYC917576:UYC917578 UOG917576:UOG917578 UEK917576:UEK917578 TUO917576:TUO917578 TKS917576:TKS917578 TAW917576:TAW917578 SRA917576:SRA917578 SHE917576:SHE917578 RXI917576:RXI917578 RNM917576:RNM917578 RDQ917576:RDQ917578 QTU917576:QTU917578 QJY917576:QJY917578 QAC917576:QAC917578 PQG917576:PQG917578 PGK917576:PGK917578 OWO917576:OWO917578 OMS917576:OMS917578 OCW917576:OCW917578 NTA917576:NTA917578 NJE917576:NJE917578 MZI917576:MZI917578 MPM917576:MPM917578 MFQ917576:MFQ917578 LVU917576:LVU917578 LLY917576:LLY917578 LCC917576:LCC917578 KSG917576:KSG917578 KIK917576:KIK917578 JYO917576:JYO917578 JOS917576:JOS917578 JEW917576:JEW917578 IVA917576:IVA917578 ILE917576:ILE917578 IBI917576:IBI917578 HRM917576:HRM917578 HHQ917576:HHQ917578 GXU917576:GXU917578 GNY917576:GNY917578 GEC917576:GEC917578 FUG917576:FUG917578 FKK917576:FKK917578 FAO917576:FAO917578 EQS917576:EQS917578 EGW917576:EGW917578 DXA917576:DXA917578 DNE917576:DNE917578 DDI917576:DDI917578 CTM917576:CTM917578 CJQ917576:CJQ917578 BZU917576:BZU917578 BPY917576:BPY917578 BGC917576:BGC917578 AWG917576:AWG917578 AMK917576:AMK917578 ACO917576:ACO917578 SS917576:SS917578 IW917576:IW917578 A917576:A917578 WVI852040:WVI852042 WLM852040:WLM852042 WBQ852040:WBQ852042 VRU852040:VRU852042 VHY852040:VHY852042 UYC852040:UYC852042 UOG852040:UOG852042 UEK852040:UEK852042 TUO852040:TUO852042 TKS852040:TKS852042 TAW852040:TAW852042 SRA852040:SRA852042 SHE852040:SHE852042 RXI852040:RXI852042 RNM852040:RNM852042 RDQ852040:RDQ852042 QTU852040:QTU852042 QJY852040:QJY852042 QAC852040:QAC852042 PQG852040:PQG852042 PGK852040:PGK852042 OWO852040:OWO852042 OMS852040:OMS852042 OCW852040:OCW852042 NTA852040:NTA852042 NJE852040:NJE852042 MZI852040:MZI852042 MPM852040:MPM852042 MFQ852040:MFQ852042 LVU852040:LVU852042 LLY852040:LLY852042 LCC852040:LCC852042 KSG852040:KSG852042 KIK852040:KIK852042 JYO852040:JYO852042 JOS852040:JOS852042 JEW852040:JEW852042 IVA852040:IVA852042 ILE852040:ILE852042 IBI852040:IBI852042 HRM852040:HRM852042 HHQ852040:HHQ852042 GXU852040:GXU852042 GNY852040:GNY852042 GEC852040:GEC852042 FUG852040:FUG852042 FKK852040:FKK852042 FAO852040:FAO852042 EQS852040:EQS852042 EGW852040:EGW852042 DXA852040:DXA852042 DNE852040:DNE852042 DDI852040:DDI852042 CTM852040:CTM852042 CJQ852040:CJQ852042 BZU852040:BZU852042 BPY852040:BPY852042 BGC852040:BGC852042 AWG852040:AWG852042 AMK852040:AMK852042 ACO852040:ACO852042 SS852040:SS852042 IW852040:IW852042 A852040:A852042 WVI786504:WVI786506 WLM786504:WLM786506 WBQ786504:WBQ786506 VRU786504:VRU786506 VHY786504:VHY786506 UYC786504:UYC786506 UOG786504:UOG786506 UEK786504:UEK786506 TUO786504:TUO786506 TKS786504:TKS786506 TAW786504:TAW786506 SRA786504:SRA786506 SHE786504:SHE786506 RXI786504:RXI786506 RNM786504:RNM786506 RDQ786504:RDQ786506 QTU786504:QTU786506 QJY786504:QJY786506 QAC786504:QAC786506 PQG786504:PQG786506 PGK786504:PGK786506 OWO786504:OWO786506 OMS786504:OMS786506 OCW786504:OCW786506 NTA786504:NTA786506 NJE786504:NJE786506 MZI786504:MZI786506 MPM786504:MPM786506 MFQ786504:MFQ786506 LVU786504:LVU786506 LLY786504:LLY786506 LCC786504:LCC786506 KSG786504:KSG786506 KIK786504:KIK786506 JYO786504:JYO786506 JOS786504:JOS786506 JEW786504:JEW786506 IVA786504:IVA786506 ILE786504:ILE786506 IBI786504:IBI786506 HRM786504:HRM786506 HHQ786504:HHQ786506 GXU786504:GXU786506 GNY786504:GNY786506 GEC786504:GEC786506 FUG786504:FUG786506 FKK786504:FKK786506 FAO786504:FAO786506 EQS786504:EQS786506 EGW786504:EGW786506 DXA786504:DXA786506 DNE786504:DNE786506 DDI786504:DDI786506 CTM786504:CTM786506 CJQ786504:CJQ786506 BZU786504:BZU786506 BPY786504:BPY786506 BGC786504:BGC786506 AWG786504:AWG786506 AMK786504:AMK786506 ACO786504:ACO786506 SS786504:SS786506 IW786504:IW786506 A786504:A786506 WVI720968:WVI720970 WLM720968:WLM720970 WBQ720968:WBQ720970 VRU720968:VRU720970 VHY720968:VHY720970 UYC720968:UYC720970 UOG720968:UOG720970 UEK720968:UEK720970 TUO720968:TUO720970 TKS720968:TKS720970 TAW720968:TAW720970 SRA720968:SRA720970 SHE720968:SHE720970 RXI720968:RXI720970 RNM720968:RNM720970 RDQ720968:RDQ720970 QTU720968:QTU720970 QJY720968:QJY720970 QAC720968:QAC720970 PQG720968:PQG720970 PGK720968:PGK720970 OWO720968:OWO720970 OMS720968:OMS720970 OCW720968:OCW720970 NTA720968:NTA720970 NJE720968:NJE720970 MZI720968:MZI720970 MPM720968:MPM720970 MFQ720968:MFQ720970 LVU720968:LVU720970 LLY720968:LLY720970 LCC720968:LCC720970 KSG720968:KSG720970 KIK720968:KIK720970 JYO720968:JYO720970 JOS720968:JOS720970 JEW720968:JEW720970 IVA720968:IVA720970 ILE720968:ILE720970 IBI720968:IBI720970 HRM720968:HRM720970 HHQ720968:HHQ720970 GXU720968:GXU720970 GNY720968:GNY720970 GEC720968:GEC720970 FUG720968:FUG720970 FKK720968:FKK720970 FAO720968:FAO720970 EQS720968:EQS720970 EGW720968:EGW720970 DXA720968:DXA720970 DNE720968:DNE720970 DDI720968:DDI720970 CTM720968:CTM720970 CJQ720968:CJQ720970 BZU720968:BZU720970 BPY720968:BPY720970 BGC720968:BGC720970 AWG720968:AWG720970 AMK720968:AMK720970 ACO720968:ACO720970 SS720968:SS720970 IW720968:IW720970 A720968:A720970 WVI655432:WVI655434 WLM655432:WLM655434 WBQ655432:WBQ655434 VRU655432:VRU655434 VHY655432:VHY655434 UYC655432:UYC655434 UOG655432:UOG655434 UEK655432:UEK655434 TUO655432:TUO655434 TKS655432:TKS655434 TAW655432:TAW655434 SRA655432:SRA655434 SHE655432:SHE655434 RXI655432:RXI655434 RNM655432:RNM655434 RDQ655432:RDQ655434 QTU655432:QTU655434 QJY655432:QJY655434 QAC655432:QAC655434 PQG655432:PQG655434 PGK655432:PGK655434 OWO655432:OWO655434 OMS655432:OMS655434 OCW655432:OCW655434 NTA655432:NTA655434 NJE655432:NJE655434 MZI655432:MZI655434 MPM655432:MPM655434 MFQ655432:MFQ655434 LVU655432:LVU655434 LLY655432:LLY655434 LCC655432:LCC655434 KSG655432:KSG655434 KIK655432:KIK655434 JYO655432:JYO655434 JOS655432:JOS655434 JEW655432:JEW655434 IVA655432:IVA655434 ILE655432:ILE655434 IBI655432:IBI655434 HRM655432:HRM655434 HHQ655432:HHQ655434 GXU655432:GXU655434 GNY655432:GNY655434 GEC655432:GEC655434 FUG655432:FUG655434 FKK655432:FKK655434 FAO655432:FAO655434 EQS655432:EQS655434 EGW655432:EGW655434 DXA655432:DXA655434 DNE655432:DNE655434 DDI655432:DDI655434 CTM655432:CTM655434 CJQ655432:CJQ655434 BZU655432:BZU655434 BPY655432:BPY655434 BGC655432:BGC655434 AWG655432:AWG655434 AMK655432:AMK655434 ACO655432:ACO655434 SS655432:SS655434 IW655432:IW655434 A655432:A655434 WVI589896:WVI589898 WLM589896:WLM589898 WBQ589896:WBQ589898 VRU589896:VRU589898 VHY589896:VHY589898 UYC589896:UYC589898 UOG589896:UOG589898 UEK589896:UEK589898 TUO589896:TUO589898 TKS589896:TKS589898 TAW589896:TAW589898 SRA589896:SRA589898 SHE589896:SHE589898 RXI589896:RXI589898 RNM589896:RNM589898 RDQ589896:RDQ589898 QTU589896:QTU589898 QJY589896:QJY589898 QAC589896:QAC589898 PQG589896:PQG589898 PGK589896:PGK589898 OWO589896:OWO589898 OMS589896:OMS589898 OCW589896:OCW589898 NTA589896:NTA589898 NJE589896:NJE589898 MZI589896:MZI589898 MPM589896:MPM589898 MFQ589896:MFQ589898 LVU589896:LVU589898 LLY589896:LLY589898 LCC589896:LCC589898 KSG589896:KSG589898 KIK589896:KIK589898 JYO589896:JYO589898 JOS589896:JOS589898 JEW589896:JEW589898 IVA589896:IVA589898 ILE589896:ILE589898 IBI589896:IBI589898 HRM589896:HRM589898 HHQ589896:HHQ589898 GXU589896:GXU589898 GNY589896:GNY589898 GEC589896:GEC589898 FUG589896:FUG589898 FKK589896:FKK589898 FAO589896:FAO589898 EQS589896:EQS589898 EGW589896:EGW589898 DXA589896:DXA589898 DNE589896:DNE589898 DDI589896:DDI589898 CTM589896:CTM589898 CJQ589896:CJQ589898 BZU589896:BZU589898 BPY589896:BPY589898 BGC589896:BGC589898 AWG589896:AWG589898 AMK589896:AMK589898 ACO589896:ACO589898 SS589896:SS589898 IW589896:IW589898 A589896:A589898 WVI524360:WVI524362 WLM524360:WLM524362 WBQ524360:WBQ524362 VRU524360:VRU524362 VHY524360:VHY524362 UYC524360:UYC524362 UOG524360:UOG524362 UEK524360:UEK524362 TUO524360:TUO524362 TKS524360:TKS524362 TAW524360:TAW524362 SRA524360:SRA524362 SHE524360:SHE524362 RXI524360:RXI524362 RNM524360:RNM524362 RDQ524360:RDQ524362 QTU524360:QTU524362 QJY524360:QJY524362 QAC524360:QAC524362 PQG524360:PQG524362 PGK524360:PGK524362 OWO524360:OWO524362 OMS524360:OMS524362 OCW524360:OCW524362 NTA524360:NTA524362 NJE524360:NJE524362 MZI524360:MZI524362 MPM524360:MPM524362 MFQ524360:MFQ524362 LVU524360:LVU524362 LLY524360:LLY524362 LCC524360:LCC524362 KSG524360:KSG524362 KIK524360:KIK524362 JYO524360:JYO524362 JOS524360:JOS524362 JEW524360:JEW524362 IVA524360:IVA524362 ILE524360:ILE524362 IBI524360:IBI524362 HRM524360:HRM524362 HHQ524360:HHQ524362 GXU524360:GXU524362 GNY524360:GNY524362 GEC524360:GEC524362 FUG524360:FUG524362 FKK524360:FKK524362 FAO524360:FAO524362 EQS524360:EQS524362 EGW524360:EGW524362 DXA524360:DXA524362 DNE524360:DNE524362 DDI524360:DDI524362 CTM524360:CTM524362 CJQ524360:CJQ524362 BZU524360:BZU524362 BPY524360:BPY524362 BGC524360:BGC524362 AWG524360:AWG524362 AMK524360:AMK524362 ACO524360:ACO524362 SS524360:SS524362 IW524360:IW524362 A524360:A524362 WVI458824:WVI458826 WLM458824:WLM458826 WBQ458824:WBQ458826 VRU458824:VRU458826 VHY458824:VHY458826 UYC458824:UYC458826 UOG458824:UOG458826 UEK458824:UEK458826 TUO458824:TUO458826 TKS458824:TKS458826 TAW458824:TAW458826 SRA458824:SRA458826 SHE458824:SHE458826 RXI458824:RXI458826 RNM458824:RNM458826 RDQ458824:RDQ458826 QTU458824:QTU458826 QJY458824:QJY458826 QAC458824:QAC458826 PQG458824:PQG458826 PGK458824:PGK458826 OWO458824:OWO458826 OMS458824:OMS458826 OCW458824:OCW458826 NTA458824:NTA458826 NJE458824:NJE458826 MZI458824:MZI458826 MPM458824:MPM458826 MFQ458824:MFQ458826 LVU458824:LVU458826 LLY458824:LLY458826 LCC458824:LCC458826 KSG458824:KSG458826 KIK458824:KIK458826 JYO458824:JYO458826 JOS458824:JOS458826 JEW458824:JEW458826 IVA458824:IVA458826 ILE458824:ILE458826 IBI458824:IBI458826 HRM458824:HRM458826 HHQ458824:HHQ458826 GXU458824:GXU458826 GNY458824:GNY458826 GEC458824:GEC458826 FUG458824:FUG458826 FKK458824:FKK458826 FAO458824:FAO458826 EQS458824:EQS458826 EGW458824:EGW458826 DXA458824:DXA458826 DNE458824:DNE458826 DDI458824:DDI458826 CTM458824:CTM458826 CJQ458824:CJQ458826 BZU458824:BZU458826 BPY458824:BPY458826 BGC458824:BGC458826 AWG458824:AWG458826 AMK458824:AMK458826 ACO458824:ACO458826 SS458824:SS458826 IW458824:IW458826 A458824:A458826 WVI393288:WVI393290 WLM393288:WLM393290 WBQ393288:WBQ393290 VRU393288:VRU393290 VHY393288:VHY393290 UYC393288:UYC393290 UOG393288:UOG393290 UEK393288:UEK393290 TUO393288:TUO393290 TKS393288:TKS393290 TAW393288:TAW393290 SRA393288:SRA393290 SHE393288:SHE393290 RXI393288:RXI393290 RNM393288:RNM393290 RDQ393288:RDQ393290 QTU393288:QTU393290 QJY393288:QJY393290 QAC393288:QAC393290 PQG393288:PQG393290 PGK393288:PGK393290 OWO393288:OWO393290 OMS393288:OMS393290 OCW393288:OCW393290 NTA393288:NTA393290 NJE393288:NJE393290 MZI393288:MZI393290 MPM393288:MPM393290 MFQ393288:MFQ393290 LVU393288:LVU393290 LLY393288:LLY393290 LCC393288:LCC393290 KSG393288:KSG393290 KIK393288:KIK393290 JYO393288:JYO393290 JOS393288:JOS393290 JEW393288:JEW393290 IVA393288:IVA393290 ILE393288:ILE393290 IBI393288:IBI393290 HRM393288:HRM393290 HHQ393288:HHQ393290 GXU393288:GXU393290 GNY393288:GNY393290 GEC393288:GEC393290 FUG393288:FUG393290 FKK393288:FKK393290 FAO393288:FAO393290 EQS393288:EQS393290 EGW393288:EGW393290 DXA393288:DXA393290 DNE393288:DNE393290 DDI393288:DDI393290 CTM393288:CTM393290 CJQ393288:CJQ393290 BZU393288:BZU393290 BPY393288:BPY393290 BGC393288:BGC393290 AWG393288:AWG393290 AMK393288:AMK393290 ACO393288:ACO393290 SS393288:SS393290 IW393288:IW393290 A393288:A393290 WVI327752:WVI327754 WLM327752:WLM327754 WBQ327752:WBQ327754 VRU327752:VRU327754 VHY327752:VHY327754 UYC327752:UYC327754 UOG327752:UOG327754 UEK327752:UEK327754 TUO327752:TUO327754 TKS327752:TKS327754 TAW327752:TAW327754 SRA327752:SRA327754 SHE327752:SHE327754 RXI327752:RXI327754 RNM327752:RNM327754 RDQ327752:RDQ327754 QTU327752:QTU327754 QJY327752:QJY327754 QAC327752:QAC327754 PQG327752:PQG327754 PGK327752:PGK327754 OWO327752:OWO327754 OMS327752:OMS327754 OCW327752:OCW327754 NTA327752:NTA327754 NJE327752:NJE327754 MZI327752:MZI327754 MPM327752:MPM327754 MFQ327752:MFQ327754 LVU327752:LVU327754 LLY327752:LLY327754 LCC327752:LCC327754 KSG327752:KSG327754 KIK327752:KIK327754 JYO327752:JYO327754 JOS327752:JOS327754 JEW327752:JEW327754 IVA327752:IVA327754 ILE327752:ILE327754 IBI327752:IBI327754 HRM327752:HRM327754 HHQ327752:HHQ327754 GXU327752:GXU327754 GNY327752:GNY327754 GEC327752:GEC327754 FUG327752:FUG327754 FKK327752:FKK327754 FAO327752:FAO327754 EQS327752:EQS327754 EGW327752:EGW327754 DXA327752:DXA327754 DNE327752:DNE327754 DDI327752:DDI327754 CTM327752:CTM327754 CJQ327752:CJQ327754 BZU327752:BZU327754 BPY327752:BPY327754 BGC327752:BGC327754 AWG327752:AWG327754 AMK327752:AMK327754 ACO327752:ACO327754 SS327752:SS327754 IW327752:IW327754 A327752:A327754 WVI262216:WVI262218 WLM262216:WLM262218 WBQ262216:WBQ262218 VRU262216:VRU262218 VHY262216:VHY262218 UYC262216:UYC262218 UOG262216:UOG262218 UEK262216:UEK262218 TUO262216:TUO262218 TKS262216:TKS262218 TAW262216:TAW262218 SRA262216:SRA262218 SHE262216:SHE262218 RXI262216:RXI262218 RNM262216:RNM262218 RDQ262216:RDQ262218 QTU262216:QTU262218 QJY262216:QJY262218 QAC262216:QAC262218 PQG262216:PQG262218 PGK262216:PGK262218 OWO262216:OWO262218 OMS262216:OMS262218 OCW262216:OCW262218 NTA262216:NTA262218 NJE262216:NJE262218 MZI262216:MZI262218 MPM262216:MPM262218 MFQ262216:MFQ262218 LVU262216:LVU262218 LLY262216:LLY262218 LCC262216:LCC262218 KSG262216:KSG262218 KIK262216:KIK262218 JYO262216:JYO262218 JOS262216:JOS262218 JEW262216:JEW262218 IVA262216:IVA262218 ILE262216:ILE262218 IBI262216:IBI262218 HRM262216:HRM262218 HHQ262216:HHQ262218 GXU262216:GXU262218 GNY262216:GNY262218 GEC262216:GEC262218 FUG262216:FUG262218 FKK262216:FKK262218 FAO262216:FAO262218 EQS262216:EQS262218 EGW262216:EGW262218 DXA262216:DXA262218 DNE262216:DNE262218 DDI262216:DDI262218 CTM262216:CTM262218 CJQ262216:CJQ262218 BZU262216:BZU262218 BPY262216:BPY262218 BGC262216:BGC262218 AWG262216:AWG262218 AMK262216:AMK262218 ACO262216:ACO262218 SS262216:SS262218 IW262216:IW262218 A262216:A262218 WVI196680:WVI196682 WLM196680:WLM196682 WBQ196680:WBQ196682 VRU196680:VRU196682 VHY196680:VHY196682 UYC196680:UYC196682 UOG196680:UOG196682 UEK196680:UEK196682 TUO196680:TUO196682 TKS196680:TKS196682 TAW196680:TAW196682 SRA196680:SRA196682 SHE196680:SHE196682 RXI196680:RXI196682 RNM196680:RNM196682 RDQ196680:RDQ196682 QTU196680:QTU196682 QJY196680:QJY196682 QAC196680:QAC196682 PQG196680:PQG196682 PGK196680:PGK196682 OWO196680:OWO196682 OMS196680:OMS196682 OCW196680:OCW196682 NTA196680:NTA196682 NJE196680:NJE196682 MZI196680:MZI196682 MPM196680:MPM196682 MFQ196680:MFQ196682 LVU196680:LVU196682 LLY196680:LLY196682 LCC196680:LCC196682 KSG196680:KSG196682 KIK196680:KIK196682 JYO196680:JYO196682 JOS196680:JOS196682 JEW196680:JEW196682 IVA196680:IVA196682 ILE196680:ILE196682 IBI196680:IBI196682 HRM196680:HRM196682 HHQ196680:HHQ196682 GXU196680:GXU196682 GNY196680:GNY196682 GEC196680:GEC196682 FUG196680:FUG196682 FKK196680:FKK196682 FAO196680:FAO196682 EQS196680:EQS196682 EGW196680:EGW196682 DXA196680:DXA196682 DNE196680:DNE196682 DDI196680:DDI196682 CTM196680:CTM196682 CJQ196680:CJQ196682 BZU196680:BZU196682 BPY196680:BPY196682 BGC196680:BGC196682 AWG196680:AWG196682 AMK196680:AMK196682 ACO196680:ACO196682 SS196680:SS196682 IW196680:IW196682 A196680:A196682 WVI131144:WVI131146 WLM131144:WLM131146 WBQ131144:WBQ131146 VRU131144:VRU131146 VHY131144:VHY131146 UYC131144:UYC131146 UOG131144:UOG131146 UEK131144:UEK131146 TUO131144:TUO131146 TKS131144:TKS131146 TAW131144:TAW131146 SRA131144:SRA131146 SHE131144:SHE131146 RXI131144:RXI131146 RNM131144:RNM131146 RDQ131144:RDQ131146 QTU131144:QTU131146 QJY131144:QJY131146 QAC131144:QAC131146 PQG131144:PQG131146 PGK131144:PGK131146 OWO131144:OWO131146 OMS131144:OMS131146 OCW131144:OCW131146 NTA131144:NTA131146 NJE131144:NJE131146 MZI131144:MZI131146 MPM131144:MPM131146 MFQ131144:MFQ131146 LVU131144:LVU131146 LLY131144:LLY131146 LCC131144:LCC131146 KSG131144:KSG131146 KIK131144:KIK131146 JYO131144:JYO131146 JOS131144:JOS131146 JEW131144:JEW131146 IVA131144:IVA131146 ILE131144:ILE131146 IBI131144:IBI131146 HRM131144:HRM131146 HHQ131144:HHQ131146 GXU131144:GXU131146 GNY131144:GNY131146 GEC131144:GEC131146 FUG131144:FUG131146 FKK131144:FKK131146 FAO131144:FAO131146 EQS131144:EQS131146 EGW131144:EGW131146 DXA131144:DXA131146 DNE131144:DNE131146 DDI131144:DDI131146 CTM131144:CTM131146 CJQ131144:CJQ131146 BZU131144:BZU131146 BPY131144:BPY131146 BGC131144:BGC131146 AWG131144:AWG131146 AMK131144:AMK131146 ACO131144:ACO131146 SS131144:SS131146 IW131144:IW131146 A131144:A131146 WVI65608:WVI65610 WLM65608:WLM65610 WBQ65608:WBQ65610 VRU65608:VRU65610 VHY65608:VHY65610 UYC65608:UYC65610 UOG65608:UOG65610 UEK65608:UEK65610 TUO65608:TUO65610 TKS65608:TKS65610 TAW65608:TAW65610 SRA65608:SRA65610 SHE65608:SHE65610 RXI65608:RXI65610 RNM65608:RNM65610 RDQ65608:RDQ65610 QTU65608:QTU65610 QJY65608:QJY65610 QAC65608:QAC65610 PQG65608:PQG65610 PGK65608:PGK65610 OWO65608:OWO65610 OMS65608:OMS65610 OCW65608:OCW65610 NTA65608:NTA65610 NJE65608:NJE65610 MZI65608:MZI65610 MPM65608:MPM65610 MFQ65608:MFQ65610 LVU65608:LVU65610 LLY65608:LLY65610 LCC65608:LCC65610 KSG65608:KSG65610 KIK65608:KIK65610 JYO65608:JYO65610 JOS65608:JOS65610 JEW65608:JEW65610 IVA65608:IVA65610 ILE65608:ILE65610 IBI65608:IBI65610 HRM65608:HRM65610 HHQ65608:HHQ65610 GXU65608:GXU65610 GNY65608:GNY65610 GEC65608:GEC65610 FUG65608:FUG65610 FKK65608:FKK65610 FAO65608:FAO65610 EQS65608:EQS65610 EGW65608:EGW65610 DXA65608:DXA65610 DNE65608:DNE65610 DDI65608:DDI65610 CTM65608:CTM65610 CJQ65608:CJQ65610 BZU65608:BZU65610 BPY65608:BPY65610 BGC65608:BGC65610 AWG65608:AWG65610 AMK65608:AMK65610 ACO65608:ACO65610 SS65608:SS65610 IW65608:IW65610 A65608:A65610 WVI56:WVI58 WLM56:WLM58 WBQ56:WBQ58 VRU56:VRU58 VHY56:VHY58 UYC56:UYC58 UOG56:UOG58 UEK56:UEK58 TUO56:TUO58 TKS56:TKS58 TAW56:TAW58 SRA56:SRA58 SHE56:SHE58 RXI56:RXI58 RNM56:RNM58 RDQ56:RDQ58 QTU56:QTU58 QJY56:QJY58 QAC56:QAC58 PQG56:PQG58 PGK56:PGK58 OWO56:OWO58 OMS56:OMS58 OCW56:OCW58 NTA56:NTA58 NJE56:NJE58 MZI56:MZI58 MPM56:MPM58 MFQ56:MFQ58 LVU56:LVU58 LLY56:LLY58 LCC56:LCC58 KSG56:KSG58 KIK56:KIK58 JYO56:JYO58 JOS56:JOS58 JEW56:JEW58 IVA56:IVA58 ILE56:ILE58 IBI56:IBI58 HRM56:HRM58 HHQ56:HHQ58 GXU56:GXU58 GNY56:GNY58 GEC56:GEC58 FUG56:FUG58 FKK56:FKK58 FAO56:FAO58 EQS56:EQS58 EGW56:EGW58 DXA56:DXA58 DNE56:DNE58 DDI56:DDI58 CTM56:CTM58 CJQ56:CJQ58 BZU56:BZU58 BPY56:BPY58 BGC56:BGC58 AWG56:AWG58 AMK56:AMK58 ACO56:ACO58 SS56:SS58 IW56:IW58" xr:uid="{A38989B3-D7BE-4A4F-ADD3-4C19D466F3CD}">
      <formula1>$A$158:$A$179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D750E-C4CE-4A2A-BF75-AE00E3DB4C46}">
  <dimension ref="A1:I13"/>
  <sheetViews>
    <sheetView workbookViewId="0">
      <selection activeCell="D11" sqref="D11"/>
    </sheetView>
  </sheetViews>
  <sheetFormatPr defaultColWidth="8.85546875" defaultRowHeight="15"/>
  <cols>
    <col min="1" max="1" width="28.42578125" style="28" customWidth="1"/>
    <col min="2" max="2" width="14.85546875" style="28" bestFit="1" customWidth="1"/>
    <col min="3" max="3" width="16.140625" style="28" customWidth="1"/>
    <col min="4" max="4" width="34.5703125" style="28" customWidth="1"/>
    <col min="5" max="16384" width="8.85546875" style="28"/>
  </cols>
  <sheetData>
    <row r="1" spans="1:9" ht="24">
      <c r="A1" s="100" t="s">
        <v>135</v>
      </c>
      <c r="B1" s="100" t="s">
        <v>136</v>
      </c>
      <c r="C1" s="100" t="s">
        <v>979</v>
      </c>
      <c r="D1" s="100" t="s">
        <v>962</v>
      </c>
      <c r="E1" s="119" t="s">
        <v>243</v>
      </c>
      <c r="F1" s="119" t="s">
        <v>196</v>
      </c>
      <c r="G1" s="119" t="s">
        <v>244</v>
      </c>
      <c r="H1" s="119"/>
      <c r="I1" s="119"/>
    </row>
    <row r="2" spans="1:9">
      <c r="A2" s="88" t="s">
        <v>31</v>
      </c>
      <c r="B2" s="89"/>
      <c r="C2" s="89"/>
      <c r="D2" s="89"/>
      <c r="E2" s="89"/>
      <c r="F2" s="89"/>
      <c r="G2" s="89"/>
      <c r="H2" s="89"/>
      <c r="I2" s="89"/>
    </row>
    <row r="3" spans="1:9">
      <c r="A3" s="88" t="s">
        <v>32</v>
      </c>
      <c r="B3" s="89"/>
      <c r="C3" s="89"/>
      <c r="D3" s="89"/>
      <c r="E3" s="89"/>
      <c r="F3" s="89"/>
      <c r="G3" s="89"/>
      <c r="H3" s="89"/>
      <c r="I3" s="89"/>
    </row>
    <row r="4" spans="1:9">
      <c r="A4" s="2" t="s">
        <v>4</v>
      </c>
      <c r="B4" s="2"/>
      <c r="C4" s="2"/>
      <c r="D4" s="2"/>
      <c r="E4" s="2"/>
      <c r="F4" s="2"/>
      <c r="G4" s="2"/>
      <c r="H4" s="2"/>
      <c r="I4" s="2"/>
    </row>
    <row r="5" spans="1:9">
      <c r="A5" s="2" t="s">
        <v>3</v>
      </c>
      <c r="B5" s="2" t="s">
        <v>3</v>
      </c>
      <c r="C5" s="2" t="s">
        <v>7</v>
      </c>
      <c r="D5" s="2" t="s">
        <v>7</v>
      </c>
      <c r="E5" s="2" t="s">
        <v>7</v>
      </c>
      <c r="F5" s="2" t="s">
        <v>7</v>
      </c>
      <c r="G5" s="2" t="s">
        <v>7</v>
      </c>
      <c r="H5" s="2"/>
      <c r="I5" s="2"/>
    </row>
    <row r="6" spans="1:9">
      <c r="A6" s="2" t="s">
        <v>5</v>
      </c>
      <c r="B6" s="2" t="s">
        <v>15</v>
      </c>
      <c r="C6" s="2" t="s">
        <v>274</v>
      </c>
      <c r="D6" s="2" t="s">
        <v>274</v>
      </c>
      <c r="E6" s="2" t="s">
        <v>139</v>
      </c>
      <c r="F6" s="2" t="s">
        <v>139</v>
      </c>
      <c r="G6" s="2" t="s">
        <v>139</v>
      </c>
      <c r="H6" s="2"/>
      <c r="I6" s="2"/>
    </row>
    <row r="7" spans="1:9">
      <c r="A7" s="3" t="s">
        <v>100</v>
      </c>
      <c r="B7" s="2" t="s">
        <v>978</v>
      </c>
      <c r="C7" s="3" t="s">
        <v>987</v>
      </c>
      <c r="D7" s="3" t="s">
        <v>275</v>
      </c>
      <c r="E7" s="3" t="s">
        <v>752</v>
      </c>
      <c r="F7" s="3" t="s">
        <v>760</v>
      </c>
      <c r="G7" s="3" t="s">
        <v>825</v>
      </c>
      <c r="H7" s="3"/>
      <c r="I7" s="3"/>
    </row>
    <row r="8" spans="1:9">
      <c r="A8" s="2" t="s">
        <v>6</v>
      </c>
      <c r="B8" s="2"/>
      <c r="C8" s="2"/>
      <c r="D8" s="2"/>
      <c r="E8" s="2"/>
      <c r="F8" s="2"/>
      <c r="G8" s="2"/>
      <c r="H8" s="2"/>
      <c r="I8" s="2"/>
    </row>
    <row r="9" spans="1:9">
      <c r="A9" s="1" t="s">
        <v>980</v>
      </c>
      <c r="B9" s="1"/>
      <c r="C9" s="1"/>
      <c r="D9" s="1"/>
      <c r="E9" s="1"/>
      <c r="F9" s="1"/>
      <c r="G9" s="1"/>
      <c r="H9" s="1"/>
      <c r="I9" s="1"/>
    </row>
    <row r="10" spans="1:9">
      <c r="A10" s="4" t="s">
        <v>981</v>
      </c>
      <c r="B10" s="1"/>
    </row>
    <row r="11" spans="1:9" ht="180">
      <c r="A11" s="1" t="s">
        <v>982</v>
      </c>
      <c r="B11" s="1" t="s">
        <v>983</v>
      </c>
      <c r="C11" s="101" t="s">
        <v>988</v>
      </c>
      <c r="D11" s="101" t="s">
        <v>989</v>
      </c>
      <c r="E11" s="138" t="s">
        <v>984</v>
      </c>
      <c r="F11" s="138" t="s">
        <v>985</v>
      </c>
      <c r="G11" s="138" t="s">
        <v>986</v>
      </c>
      <c r="H11" s="138"/>
      <c r="I11" s="138"/>
    </row>
    <row r="12" spans="1:9">
      <c r="A12" s="28" t="s">
        <v>0</v>
      </c>
    </row>
    <row r="13" spans="1:9">
      <c r="A13" s="28" t="s">
        <v>0</v>
      </c>
    </row>
  </sheetData>
  <hyperlinks>
    <hyperlink ref="A7" r:id="rId1" location="EMCSAssemblyProcess//" xr:uid="{DE9B0EEE-DFBE-4CBB-AF64-CE4D3E5750A2}"/>
    <hyperlink ref="E7" r:id="rId2" location="emcsProcessPartsPerTime//" xr:uid="{B8815C6C-D53A-4BAA-9D13-CA95DB00CD20}"/>
    <hyperlink ref="F7" r:id="rId3" location="emcsProcessCycleTime//" xr:uid="{2106ACA6-999B-4E29-A925-6F36A4D42D9D}"/>
    <hyperlink ref="G7" r:id="rId4" location="emcsProcessEff//" xr:uid="{20BBD364-8F4D-4537-BB33-2DFDD27D5278}"/>
    <hyperlink ref="C7" r:id="rId5" location="hasAssemblyProcessStation//" xr:uid="{2D20B5F1-6F7C-435E-B16D-DFC59BBC217B}"/>
    <hyperlink ref="D7" r:id="rId6" location="hasMSURate//" xr:uid="{774F6124-3127-4B58-AB52-13761EF07274}"/>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19B71-1288-47FD-A6FF-33E3043A3C1C}">
  <dimension ref="A1:I13"/>
  <sheetViews>
    <sheetView workbookViewId="0">
      <selection activeCell="F11" sqref="F11"/>
    </sheetView>
  </sheetViews>
  <sheetFormatPr defaultColWidth="8.85546875" defaultRowHeight="15"/>
  <cols>
    <col min="1" max="1" width="28.42578125" style="28" customWidth="1"/>
    <col min="2" max="2" width="14.85546875" style="28" bestFit="1" customWidth="1"/>
    <col min="3" max="3" width="29.42578125" style="28" customWidth="1"/>
    <col min="4" max="16384" width="8.85546875" style="28"/>
  </cols>
  <sheetData>
    <row r="1" spans="1:9" ht="24">
      <c r="A1" s="100" t="s">
        <v>135</v>
      </c>
      <c r="B1" s="100" t="s">
        <v>136</v>
      </c>
      <c r="C1" s="119" t="s">
        <v>241</v>
      </c>
      <c r="D1" s="119" t="s">
        <v>243</v>
      </c>
      <c r="E1" s="119" t="s">
        <v>196</v>
      </c>
      <c r="F1" s="119" t="s">
        <v>244</v>
      </c>
      <c r="G1" s="118" t="s">
        <v>933</v>
      </c>
      <c r="H1" s="119"/>
      <c r="I1" s="119"/>
    </row>
    <row r="2" spans="1:9">
      <c r="A2" s="88" t="s">
        <v>31</v>
      </c>
      <c r="B2" s="89"/>
      <c r="C2" s="89"/>
      <c r="D2" s="89"/>
      <c r="E2" s="89"/>
      <c r="F2" s="89"/>
      <c r="G2" s="89"/>
      <c r="H2" s="89"/>
      <c r="I2" s="89"/>
    </row>
    <row r="3" spans="1:9">
      <c r="A3" s="88" t="s">
        <v>32</v>
      </c>
      <c r="B3" s="89"/>
      <c r="C3" s="89"/>
      <c r="D3" s="89"/>
      <c r="E3" s="89"/>
      <c r="F3" s="89"/>
      <c r="G3" s="89"/>
      <c r="H3" s="89"/>
      <c r="I3" s="89"/>
    </row>
    <row r="4" spans="1:9">
      <c r="A4" s="2" t="s">
        <v>4</v>
      </c>
      <c r="B4" s="2"/>
      <c r="C4" s="2"/>
      <c r="D4" s="2"/>
      <c r="E4" s="2"/>
      <c r="F4" s="2"/>
      <c r="G4" s="2"/>
      <c r="H4" s="2"/>
      <c r="I4" s="2"/>
    </row>
    <row r="5" spans="1:9">
      <c r="A5" s="2" t="s">
        <v>3</v>
      </c>
      <c r="B5" s="2" t="s">
        <v>3</v>
      </c>
      <c r="C5" s="2" t="s">
        <v>7</v>
      </c>
      <c r="D5" s="2" t="s">
        <v>7</v>
      </c>
      <c r="E5" s="2" t="s">
        <v>7</v>
      </c>
      <c r="F5" s="2" t="s">
        <v>7</v>
      </c>
      <c r="G5" s="2"/>
      <c r="H5" s="2"/>
      <c r="I5" s="2"/>
    </row>
    <row r="6" spans="1:9">
      <c r="A6" s="2" t="s">
        <v>5</v>
      </c>
      <c r="B6" s="2" t="s">
        <v>15</v>
      </c>
      <c r="C6" s="2" t="s">
        <v>139</v>
      </c>
      <c r="D6" s="2" t="s">
        <v>139</v>
      </c>
      <c r="E6" s="2" t="s">
        <v>139</v>
      </c>
      <c r="F6" s="2" t="s">
        <v>139</v>
      </c>
      <c r="G6" s="2"/>
      <c r="H6" s="2"/>
      <c r="I6" s="2"/>
    </row>
    <row r="7" spans="1:9">
      <c r="A7" s="3" t="s">
        <v>105</v>
      </c>
      <c r="B7" s="2" t="s">
        <v>879</v>
      </c>
      <c r="C7" s="3" t="s">
        <v>856</v>
      </c>
      <c r="D7" s="3" t="s">
        <v>880</v>
      </c>
      <c r="E7" s="3" t="s">
        <v>857</v>
      </c>
      <c r="F7" s="3" t="s">
        <v>858</v>
      </c>
      <c r="G7" s="3"/>
      <c r="H7" s="3"/>
      <c r="I7" s="3"/>
    </row>
    <row r="8" spans="1:9">
      <c r="A8" s="2" t="s">
        <v>6</v>
      </c>
      <c r="B8" s="2"/>
      <c r="C8" s="2"/>
      <c r="D8" s="2"/>
      <c r="E8" s="2"/>
      <c r="F8" s="2"/>
      <c r="G8" s="2"/>
      <c r="H8" s="2"/>
      <c r="I8" s="2"/>
    </row>
    <row r="9" spans="1:9">
      <c r="A9" s="1" t="s">
        <v>991</v>
      </c>
      <c r="B9" s="1"/>
      <c r="C9" s="1"/>
      <c r="D9" s="1"/>
      <c r="E9" s="1"/>
      <c r="F9" s="1"/>
      <c r="G9" s="1"/>
      <c r="H9" s="1"/>
      <c r="I9" s="1"/>
    </row>
    <row r="10" spans="1:9">
      <c r="A10" s="4" t="s">
        <v>990</v>
      </c>
      <c r="B10" s="1"/>
    </row>
    <row r="11" spans="1:9" ht="195">
      <c r="A11" s="1" t="s">
        <v>854</v>
      </c>
      <c r="B11" s="1" t="s">
        <v>855</v>
      </c>
      <c r="C11" s="138" t="s">
        <v>992</v>
      </c>
      <c r="D11" s="138" t="s">
        <v>993</v>
      </c>
      <c r="E11" s="138" t="s">
        <v>994</v>
      </c>
      <c r="F11" s="138" t="s">
        <v>995</v>
      </c>
      <c r="G11" s="138"/>
      <c r="H11" s="138"/>
      <c r="I11" s="138"/>
    </row>
    <row r="12" spans="1:9">
      <c r="A12" s="28" t="s">
        <v>0</v>
      </c>
    </row>
    <row r="13" spans="1:9">
      <c r="A13" s="28" t="s">
        <v>0</v>
      </c>
    </row>
  </sheetData>
  <hyperlinks>
    <hyperlink ref="A7" r:id="rId1" location="EMCSInspection//" xr:uid="{2A4DD925-865B-4562-AE9C-A0BADC1B1901}"/>
    <hyperlink ref="C7" r:id="rId2" location="emcsInspectionRatePerHr//" xr:uid="{9DF61434-8DB3-4C09-9CDF-487AB898A49C}"/>
    <hyperlink ref="D7" r:id="rId3" location="emcsInspectionPartsPerTime//" xr:uid="{5B558EEB-3FB1-40D4-91DE-D118D5470C29}"/>
    <hyperlink ref="E7" r:id="rId4" location="emcsInspectionCycleTime//" xr:uid="{8F311C23-41B3-4B97-975C-94E649510A71}"/>
    <hyperlink ref="F7" r:id="rId5" location="emcsInspectionEff//" xr:uid="{97850E77-751E-4354-904F-4964401FCBC9}"/>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16305-B7F8-4D46-BFCE-68A58440CC47}">
  <dimension ref="A1:I13"/>
  <sheetViews>
    <sheetView workbookViewId="0">
      <selection activeCell="C11" sqref="C11"/>
    </sheetView>
  </sheetViews>
  <sheetFormatPr defaultColWidth="8.85546875" defaultRowHeight="15"/>
  <cols>
    <col min="1" max="1" width="28.42578125" style="28" customWidth="1"/>
    <col min="2" max="2" width="14.85546875" style="28" bestFit="1" customWidth="1"/>
    <col min="3" max="3" width="29.42578125" style="28" customWidth="1"/>
    <col min="4" max="16384" width="8.85546875" style="28"/>
  </cols>
  <sheetData>
    <row r="1" spans="1:9" ht="24">
      <c r="A1" s="100" t="s">
        <v>135</v>
      </c>
      <c r="B1" s="100" t="s">
        <v>136</v>
      </c>
      <c r="C1" s="119" t="s">
        <v>241</v>
      </c>
      <c r="D1" s="119" t="s">
        <v>243</v>
      </c>
      <c r="E1" s="119" t="s">
        <v>196</v>
      </c>
      <c r="F1" s="119" t="s">
        <v>244</v>
      </c>
      <c r="G1" s="118" t="s">
        <v>933</v>
      </c>
      <c r="H1" s="119"/>
      <c r="I1" s="119"/>
    </row>
    <row r="2" spans="1:9">
      <c r="A2" s="88" t="s">
        <v>31</v>
      </c>
      <c r="B2" s="89"/>
      <c r="C2" s="89"/>
      <c r="D2" s="89"/>
      <c r="E2" s="89"/>
      <c r="F2" s="89"/>
      <c r="G2" s="89"/>
      <c r="H2" s="89"/>
      <c r="I2" s="89"/>
    </row>
    <row r="3" spans="1:9">
      <c r="A3" s="88" t="s">
        <v>32</v>
      </c>
      <c r="B3" s="89"/>
      <c r="C3" s="89"/>
      <c r="D3" s="89"/>
      <c r="E3" s="89"/>
      <c r="F3" s="89"/>
      <c r="G3" s="89"/>
      <c r="H3" s="89"/>
      <c r="I3" s="89"/>
    </row>
    <row r="4" spans="1:9">
      <c r="A4" s="2" t="s">
        <v>4</v>
      </c>
      <c r="B4" s="2"/>
      <c r="C4" s="2"/>
      <c r="D4" s="2"/>
      <c r="E4" s="2"/>
      <c r="F4" s="2"/>
      <c r="G4" s="2"/>
      <c r="H4" s="2"/>
      <c r="I4" s="2"/>
    </row>
    <row r="5" spans="1:9">
      <c r="A5" s="2" t="s">
        <v>3</v>
      </c>
      <c r="B5" s="2" t="s">
        <v>3</v>
      </c>
      <c r="C5" s="2" t="s">
        <v>7</v>
      </c>
      <c r="D5" s="2" t="s">
        <v>7</v>
      </c>
      <c r="E5" s="2" t="s">
        <v>7</v>
      </c>
      <c r="F5" s="2" t="s">
        <v>7</v>
      </c>
      <c r="G5" s="2"/>
      <c r="H5" s="2"/>
      <c r="I5" s="2"/>
    </row>
    <row r="6" spans="1:9">
      <c r="A6" s="2" t="s">
        <v>5</v>
      </c>
      <c r="B6" s="2" t="s">
        <v>15</v>
      </c>
      <c r="C6" s="2" t="s">
        <v>139</v>
      </c>
      <c r="D6" s="2" t="s">
        <v>139</v>
      </c>
      <c r="E6" s="2" t="s">
        <v>139</v>
      </c>
      <c r="F6" s="2" t="s">
        <v>139</v>
      </c>
      <c r="G6" s="2"/>
      <c r="H6" s="2"/>
      <c r="I6" s="2"/>
    </row>
    <row r="7" spans="1:9">
      <c r="A7" s="3" t="s">
        <v>105</v>
      </c>
      <c r="B7" s="2" t="s">
        <v>879</v>
      </c>
      <c r="C7" s="3" t="s">
        <v>856</v>
      </c>
      <c r="D7" s="3" t="s">
        <v>880</v>
      </c>
      <c r="E7" s="3" t="s">
        <v>857</v>
      </c>
      <c r="F7" s="3" t="s">
        <v>858</v>
      </c>
      <c r="G7" s="3"/>
      <c r="H7" s="3"/>
      <c r="I7" s="3"/>
    </row>
    <row r="8" spans="1:9">
      <c r="A8" s="2" t="s">
        <v>6</v>
      </c>
      <c r="B8" s="2"/>
      <c r="C8" s="2"/>
      <c r="D8" s="2"/>
      <c r="E8" s="2"/>
      <c r="F8" s="2"/>
      <c r="G8" s="2"/>
      <c r="H8" s="2"/>
      <c r="I8" s="2"/>
    </row>
    <row r="9" spans="1:9">
      <c r="A9" s="1" t="s">
        <v>852</v>
      </c>
      <c r="B9" s="1"/>
      <c r="C9" s="1"/>
      <c r="D9" s="1"/>
      <c r="E9" s="1"/>
      <c r="F9" s="1"/>
      <c r="G9" s="1"/>
      <c r="H9" s="1"/>
      <c r="I9" s="1"/>
    </row>
    <row r="10" spans="1:9">
      <c r="A10" s="4" t="s">
        <v>853</v>
      </c>
      <c r="B10" s="1"/>
    </row>
    <row r="11" spans="1:9" ht="195">
      <c r="A11" s="1" t="s">
        <v>854</v>
      </c>
      <c r="B11" s="1" t="s">
        <v>855</v>
      </c>
      <c r="C11" s="138" t="s">
        <v>884</v>
      </c>
      <c r="D11" s="138" t="s">
        <v>883</v>
      </c>
      <c r="E11" s="138" t="s">
        <v>885</v>
      </c>
      <c r="F11" s="138" t="s">
        <v>886</v>
      </c>
      <c r="G11" s="138"/>
      <c r="H11" s="138"/>
      <c r="I11" s="138"/>
    </row>
    <row r="12" spans="1:9">
      <c r="A12" s="28" t="s">
        <v>0</v>
      </c>
    </row>
    <row r="13" spans="1:9">
      <c r="A13" s="28" t="s">
        <v>0</v>
      </c>
    </row>
  </sheetData>
  <hyperlinks>
    <hyperlink ref="A7" r:id="rId1" location="EMCSInspection//" xr:uid="{6B3D0EB9-D771-444D-A49E-7F41A6EF030A}"/>
    <hyperlink ref="C7" r:id="rId2" location="emcsInspectionRatePerHr//" xr:uid="{E44291BE-A31D-427C-95A5-6A60CB785C68}"/>
    <hyperlink ref="D7" r:id="rId3" location="emcsInspectionPartsPerTime//" xr:uid="{5F8F859C-EB77-4A38-A932-147B8468A921}"/>
    <hyperlink ref="E7" r:id="rId4" location="emcsInspectionCycleTime//" xr:uid="{212DC932-72A0-4FA0-BFC6-35C5C3FBD4C2}"/>
    <hyperlink ref="F7" r:id="rId5" location="emcsInspectionEff//" xr:uid="{8FB4B15F-E0EC-4FC0-8B00-876623370ECB}"/>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42241-695D-4E31-94B9-04B0175730D2}">
  <dimension ref="A1:J12"/>
  <sheetViews>
    <sheetView workbookViewId="0">
      <selection activeCell="B7" sqref="B7"/>
    </sheetView>
  </sheetViews>
  <sheetFormatPr defaultColWidth="8.85546875" defaultRowHeight="15"/>
  <cols>
    <col min="1" max="1" width="28.42578125" style="28" customWidth="1"/>
    <col min="2" max="2" width="14.85546875" style="28" bestFit="1" customWidth="1"/>
    <col min="3" max="3" width="16.140625" style="28" customWidth="1"/>
    <col min="4" max="4" width="34.5703125" style="28" customWidth="1"/>
    <col min="5" max="5" width="29.42578125" style="28" customWidth="1"/>
    <col min="6" max="16384" width="8.85546875" style="28"/>
  </cols>
  <sheetData>
    <row r="1" spans="1:10" ht="24">
      <c r="A1" s="100" t="s">
        <v>135</v>
      </c>
      <c r="B1" s="100" t="s">
        <v>136</v>
      </c>
      <c r="C1" s="100" t="s">
        <v>910</v>
      </c>
      <c r="D1" s="100" t="s">
        <v>911</v>
      </c>
      <c r="E1" s="119" t="s">
        <v>913</v>
      </c>
      <c r="F1" s="119" t="s">
        <v>914</v>
      </c>
      <c r="G1" s="119" t="s">
        <v>244</v>
      </c>
      <c r="H1" s="118"/>
      <c r="I1" s="119"/>
      <c r="J1" s="119"/>
    </row>
    <row r="2" spans="1:10">
      <c r="A2" s="88" t="s">
        <v>31</v>
      </c>
      <c r="B2" s="89"/>
      <c r="C2" s="89"/>
      <c r="D2" s="89"/>
      <c r="E2" s="89"/>
      <c r="F2" s="89"/>
      <c r="G2" s="89"/>
      <c r="H2" s="89"/>
      <c r="I2" s="89"/>
      <c r="J2" s="89"/>
    </row>
    <row r="3" spans="1:10">
      <c r="A3" s="88" t="s">
        <v>32</v>
      </c>
      <c r="B3" s="89"/>
      <c r="C3" s="89"/>
      <c r="D3" s="89"/>
      <c r="E3" s="89"/>
      <c r="F3" s="89"/>
      <c r="G3" s="89"/>
      <c r="H3" s="89"/>
      <c r="I3" s="89"/>
      <c r="J3" s="89"/>
    </row>
    <row r="4" spans="1:10">
      <c r="A4" s="2" t="s">
        <v>4</v>
      </c>
      <c r="B4" s="2"/>
      <c r="C4" s="2"/>
      <c r="D4" s="2"/>
      <c r="E4" s="2"/>
      <c r="F4" s="2"/>
      <c r="G4" s="2"/>
      <c r="H4" s="2"/>
      <c r="I4" s="2"/>
      <c r="J4" s="2"/>
    </row>
    <row r="5" spans="1:10">
      <c r="A5" s="2" t="s">
        <v>3</v>
      </c>
      <c r="B5" s="2" t="s">
        <v>3</v>
      </c>
      <c r="C5" s="2" t="s">
        <v>3</v>
      </c>
      <c r="D5" s="2" t="s">
        <v>3</v>
      </c>
      <c r="E5" s="2" t="s">
        <v>7</v>
      </c>
      <c r="F5" s="2" t="s">
        <v>7</v>
      </c>
      <c r="G5" s="2" t="s">
        <v>7</v>
      </c>
      <c r="H5" s="2"/>
      <c r="I5" s="2"/>
      <c r="J5" s="2"/>
    </row>
    <row r="6" spans="1:10">
      <c r="A6" s="2" t="s">
        <v>5</v>
      </c>
      <c r="B6" s="2" t="s">
        <v>15</v>
      </c>
      <c r="C6" s="2" t="s">
        <v>274</v>
      </c>
      <c r="D6" s="2" t="s">
        <v>274</v>
      </c>
      <c r="E6" s="2" t="s">
        <v>139</v>
      </c>
      <c r="F6" s="2" t="s">
        <v>139</v>
      </c>
      <c r="G6" s="2" t="s">
        <v>139</v>
      </c>
      <c r="H6" s="2"/>
      <c r="I6" s="2"/>
      <c r="J6" s="2"/>
    </row>
    <row r="7" spans="1:10">
      <c r="A7" s="3" t="s">
        <v>453</v>
      </c>
      <c r="B7" s="2" t="s">
        <v>882</v>
      </c>
      <c r="C7" s="3" t="s">
        <v>912</v>
      </c>
      <c r="D7" s="3" t="s">
        <v>275</v>
      </c>
      <c r="E7" s="3" t="s">
        <v>752</v>
      </c>
      <c r="F7" s="3" t="s">
        <v>918</v>
      </c>
      <c r="G7" s="3" t="s">
        <v>825</v>
      </c>
      <c r="H7" s="3"/>
      <c r="I7" s="3"/>
      <c r="J7" s="3"/>
    </row>
    <row r="8" spans="1:10">
      <c r="A8" s="2" t="s">
        <v>6</v>
      </c>
      <c r="B8" s="2"/>
      <c r="C8" s="2"/>
      <c r="D8" s="2"/>
      <c r="E8" s="2"/>
      <c r="F8" s="2"/>
      <c r="G8" s="2"/>
      <c r="H8" s="2"/>
      <c r="I8" s="2"/>
      <c r="J8" s="2"/>
    </row>
    <row r="9" spans="1:10">
      <c r="A9" s="1" t="s">
        <v>859</v>
      </c>
      <c r="B9" s="1"/>
      <c r="C9" s="1"/>
      <c r="D9" s="1"/>
      <c r="E9" s="1"/>
      <c r="F9" s="1"/>
      <c r="G9" s="1"/>
      <c r="H9" s="1"/>
      <c r="I9" s="1"/>
      <c r="J9" s="1"/>
    </row>
    <row r="10" spans="1:10">
      <c r="A10" s="462" t="s">
        <v>954</v>
      </c>
      <c r="B10" s="28" t="s">
        <v>961</v>
      </c>
      <c r="C10" s="101" t="s">
        <v>958</v>
      </c>
      <c r="D10" s="101" t="s">
        <v>957</v>
      </c>
      <c r="E10" s="28" t="s">
        <v>915</v>
      </c>
      <c r="F10" s="28" t="s">
        <v>916</v>
      </c>
      <c r="G10" s="28" t="s">
        <v>917</v>
      </c>
      <c r="H10" s="138"/>
      <c r="I10" s="138"/>
      <c r="J10" s="138"/>
    </row>
    <row r="11" spans="1:10">
      <c r="A11" s="462" t="s">
        <v>955</v>
      </c>
      <c r="B11" s="28" t="s">
        <v>960</v>
      </c>
      <c r="C11" s="101" t="s">
        <v>959</v>
      </c>
      <c r="D11" s="101" t="s">
        <v>956</v>
      </c>
      <c r="E11" s="28" t="s">
        <v>919</v>
      </c>
      <c r="F11" s="28" t="s">
        <v>920</v>
      </c>
      <c r="G11" s="28" t="s">
        <v>921</v>
      </c>
      <c r="H11" s="138"/>
      <c r="I11" s="138"/>
      <c r="J11" s="138"/>
    </row>
    <row r="12" spans="1:10">
      <c r="A12" s="28" t="s">
        <v>0</v>
      </c>
    </row>
  </sheetData>
  <hyperlinks>
    <hyperlink ref="A7" r:id="rId1" location="EMCSStampingProcess//" xr:uid="{C2C8DC63-CBE4-49BC-91B5-142FB24D9500}"/>
    <hyperlink ref="E7" r:id="rId2" location="emcsProcessPartsPerTime//" xr:uid="{952B3182-3FE3-46D5-B40E-85A5311A5CBF}"/>
    <hyperlink ref="F7" r:id="rId3" location="emcsStampingProcessSPM//" xr:uid="{FBE1E9AC-3700-4E43-891D-A174A2A54CD9}"/>
    <hyperlink ref="G7" r:id="rId4" location="emcsProcessEff//" xr:uid="{F9248BD8-C686-42EC-9B22-7EC232F45DA1}"/>
    <hyperlink ref="C7" r:id="rId5" location="hasWorkStation//" xr:uid="{FB7019E9-2708-473B-9235-2741CB220C3C}"/>
    <hyperlink ref="D7" r:id="rId6" location="hasMSURate//" xr:uid="{F77072E3-07ED-42C5-BFBD-F71F4225646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2D9B-82A4-4829-95D2-A6559F81BD45}">
  <dimension ref="A1:K13"/>
  <sheetViews>
    <sheetView workbookViewId="0">
      <selection activeCell="A9" sqref="A9"/>
    </sheetView>
  </sheetViews>
  <sheetFormatPr defaultColWidth="8.85546875" defaultRowHeight="15"/>
  <cols>
    <col min="1" max="1" width="28.42578125" style="28" customWidth="1"/>
    <col min="2" max="2" width="14.85546875" style="28" bestFit="1" customWidth="1"/>
    <col min="3" max="3" width="29.42578125" style="28" customWidth="1"/>
    <col min="4" max="4" width="12.42578125" style="28" customWidth="1"/>
    <col min="5" max="16384" width="8.85546875" style="28"/>
  </cols>
  <sheetData>
    <row r="1" spans="1:11" ht="39">
      <c r="A1" s="100" t="s">
        <v>135</v>
      </c>
      <c r="B1" s="100" t="s">
        <v>136</v>
      </c>
      <c r="C1" s="100" t="s">
        <v>411</v>
      </c>
      <c r="D1" s="118" t="s">
        <v>412</v>
      </c>
      <c r="E1" s="119" t="s">
        <v>413</v>
      </c>
      <c r="F1" s="119" t="s">
        <v>414</v>
      </c>
      <c r="G1" s="119" t="s">
        <v>415</v>
      </c>
      <c r="H1" s="119" t="s">
        <v>416</v>
      </c>
      <c r="I1" s="118" t="s">
        <v>417</v>
      </c>
      <c r="J1" s="119" t="s">
        <v>261</v>
      </c>
      <c r="K1" s="119" t="s">
        <v>418</v>
      </c>
    </row>
    <row r="2" spans="1:11">
      <c r="A2" s="88" t="s">
        <v>31</v>
      </c>
      <c r="B2" s="89"/>
      <c r="C2" s="89"/>
      <c r="D2" s="89"/>
      <c r="E2" s="89"/>
      <c r="F2" s="89"/>
      <c r="G2" s="89"/>
      <c r="H2" s="89"/>
      <c r="I2" s="89"/>
      <c r="J2" s="89"/>
      <c r="K2" s="89"/>
    </row>
    <row r="3" spans="1:11">
      <c r="A3" s="88" t="s">
        <v>32</v>
      </c>
      <c r="B3" s="89"/>
      <c r="C3" s="89"/>
      <c r="D3" s="89"/>
      <c r="E3" s="89"/>
      <c r="F3" s="89"/>
      <c r="G3" s="89"/>
      <c r="H3" s="89"/>
      <c r="I3" s="89"/>
      <c r="J3" s="89"/>
      <c r="K3" s="89"/>
    </row>
    <row r="4" spans="1:11">
      <c r="A4" s="2" t="s">
        <v>4</v>
      </c>
      <c r="B4" s="2"/>
      <c r="C4" s="2"/>
      <c r="D4" s="2"/>
      <c r="E4" s="2"/>
      <c r="F4" s="2"/>
      <c r="G4" s="2"/>
      <c r="H4" s="2"/>
      <c r="I4" s="2"/>
      <c r="J4" s="2"/>
      <c r="K4" s="2"/>
    </row>
    <row r="5" spans="1:11">
      <c r="A5" s="2" t="s">
        <v>3</v>
      </c>
      <c r="B5" s="2" t="s">
        <v>3</v>
      </c>
      <c r="C5" s="2" t="s">
        <v>7</v>
      </c>
      <c r="D5" s="2" t="s">
        <v>7</v>
      </c>
      <c r="E5" s="2" t="s">
        <v>7</v>
      </c>
      <c r="F5" s="2" t="s">
        <v>7</v>
      </c>
      <c r="G5" s="2" t="s">
        <v>7</v>
      </c>
      <c r="H5" s="2" t="s">
        <v>7</v>
      </c>
      <c r="I5" s="2" t="s">
        <v>7</v>
      </c>
      <c r="J5" s="2" t="s">
        <v>7</v>
      </c>
      <c r="K5" s="2" t="s">
        <v>7</v>
      </c>
    </row>
    <row r="6" spans="1:11">
      <c r="A6" s="2" t="s">
        <v>5</v>
      </c>
      <c r="B6" s="2" t="s">
        <v>15</v>
      </c>
      <c r="C6" s="2" t="s">
        <v>139</v>
      </c>
      <c r="D6" s="2" t="s">
        <v>139</v>
      </c>
      <c r="E6" s="2" t="s">
        <v>139</v>
      </c>
      <c r="F6" s="2" t="s">
        <v>139</v>
      </c>
      <c r="G6" s="2" t="s">
        <v>139</v>
      </c>
      <c r="H6" s="2" t="s">
        <v>139</v>
      </c>
      <c r="I6" s="2" t="s">
        <v>139</v>
      </c>
      <c r="J6" s="2" t="s">
        <v>139</v>
      </c>
      <c r="K6" s="2" t="s">
        <v>139</v>
      </c>
    </row>
    <row r="7" spans="1:11">
      <c r="A7" s="3" t="s">
        <v>104</v>
      </c>
      <c r="B7" s="2" t="s">
        <v>299</v>
      </c>
      <c r="C7" s="3" t="s">
        <v>304</v>
      </c>
      <c r="D7" s="3" t="s">
        <v>419</v>
      </c>
      <c r="E7" s="3" t="s">
        <v>420</v>
      </c>
      <c r="F7" s="3" t="s">
        <v>421</v>
      </c>
      <c r="G7" s="3" t="s">
        <v>422</v>
      </c>
      <c r="H7" s="3" t="s">
        <v>423</v>
      </c>
      <c r="I7" s="3" t="s">
        <v>424</v>
      </c>
      <c r="J7" s="3" t="s">
        <v>425</v>
      </c>
      <c r="K7" s="3" t="s">
        <v>426</v>
      </c>
    </row>
    <row r="8" spans="1:11">
      <c r="A8" s="2" t="s">
        <v>6</v>
      </c>
      <c r="B8" s="2"/>
      <c r="C8" s="2"/>
      <c r="D8" s="2"/>
      <c r="E8" s="2"/>
      <c r="F8" s="2"/>
      <c r="G8" s="2"/>
      <c r="H8" s="2"/>
      <c r="I8" s="2"/>
      <c r="J8" s="2"/>
      <c r="K8" s="2"/>
    </row>
    <row r="9" spans="1:11">
      <c r="A9" s="1" t="s">
        <v>300</v>
      </c>
      <c r="B9" s="1"/>
      <c r="C9" s="1"/>
      <c r="D9" s="1"/>
      <c r="E9" s="1"/>
      <c r="F9" s="1"/>
      <c r="G9" s="1"/>
      <c r="H9" s="1"/>
      <c r="I9" s="1"/>
      <c r="J9" s="1"/>
      <c r="K9" s="1"/>
    </row>
    <row r="10" spans="1:11">
      <c r="A10" s="4" t="s">
        <v>301</v>
      </c>
      <c r="B10" s="1"/>
    </row>
    <row r="11" spans="1:11" ht="180">
      <c r="A11" s="1" t="s">
        <v>302</v>
      </c>
      <c r="B11" s="1" t="s">
        <v>303</v>
      </c>
      <c r="C11" s="138" t="s">
        <v>305</v>
      </c>
      <c r="D11" s="138" t="s">
        <v>427</v>
      </c>
      <c r="E11" s="138" t="s">
        <v>428</v>
      </c>
      <c r="F11" s="138" t="s">
        <v>429</v>
      </c>
      <c r="G11" s="138" t="s">
        <v>430</v>
      </c>
      <c r="H11" s="138" t="s">
        <v>431</v>
      </c>
      <c r="I11" s="138" t="s">
        <v>432</v>
      </c>
      <c r="J11" s="138" t="s">
        <v>433</v>
      </c>
      <c r="K11" s="138" t="s">
        <v>457</v>
      </c>
    </row>
    <row r="12" spans="1:11">
      <c r="A12" s="28" t="s">
        <v>0</v>
      </c>
    </row>
    <row r="13" spans="1:11">
      <c r="A13" s="28" t="s">
        <v>0</v>
      </c>
    </row>
  </sheetData>
  <hyperlinks>
    <hyperlink ref="A7" r:id="rId1" location="PlatingArea//" xr:uid="{AB9CF5F8-B2D8-4478-82FD-83DDCCCE6EC3}"/>
    <hyperlink ref="C7" r:id="rId2" location="emcsPlatingAreaLength//" xr:uid="{C09A4D22-47E7-4276-BDEE-216F1F7690D6}"/>
    <hyperlink ref="D7" r:id="rId3" location="emcsPlatingAreaWidth//" xr:uid="{4FDC2836-E89A-4EC9-9C85-34A8D5139F12}"/>
    <hyperlink ref="E7" r:id="rId4" location="emcsPlatingAreaAreaCoefficient//" xr:uid="{BC9B2D34-73BB-4E9D-9800-299FE0D98E1C}"/>
    <hyperlink ref="F7" r:id="rId5" location="emcsPlatingAreaThickness//" xr:uid="{F0AB78AF-97E6-4C56-8BCC-1EB3FDDA1AC4}"/>
    <hyperlink ref="G7" r:id="rId6" location="emcsPlatingAreaAreaPoint//" xr:uid="{E3D6E5BA-DC13-4B33-A339-51416ACBD6A2}"/>
    <hyperlink ref="H7" r:id="rId7" location="emcsPlatingAreaThicknessCoefficient//" xr:uid="{E33F912A-7AEE-4889-90A7-CAF512409565}"/>
    <hyperlink ref="I7" r:id="rId8" location="emcsPlatingAreaDensity//" xr:uid="{E38FD808-F57C-4B1E-8B80-EF4F942DDEA9}"/>
    <hyperlink ref="J7" r:id="rId9" location="emcsPlatingAreaPricePerOz//" xr:uid="{3B30D900-5011-4536-9632-30381953A929}"/>
    <hyperlink ref="K7" r:id="rId10" location="emcsPlatingAreaTotalCoefficient//" xr:uid="{653F2CC0-6EC9-4F9B-A8C7-788943433AA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95FD2-8588-4012-BE28-D0631A5142E6}">
  <dimension ref="A1:AG31"/>
  <sheetViews>
    <sheetView workbookViewId="0">
      <selection activeCell="D7" sqref="D7"/>
    </sheetView>
  </sheetViews>
  <sheetFormatPr defaultColWidth="8.85546875" defaultRowHeight="15"/>
  <cols>
    <col min="1" max="1" width="38.140625" style="28" customWidth="1"/>
    <col min="2" max="2" width="14.85546875" style="28" bestFit="1" customWidth="1"/>
    <col min="3" max="4" width="16.140625" style="28" customWidth="1"/>
    <col min="5" max="5" width="34.5703125" style="28" customWidth="1"/>
    <col min="6" max="16384" width="8.85546875" style="28"/>
  </cols>
  <sheetData>
    <row r="1" spans="1:33">
      <c r="A1" s="100" t="s">
        <v>135</v>
      </c>
      <c r="B1" s="100" t="s">
        <v>136</v>
      </c>
      <c r="C1" s="100" t="s">
        <v>138</v>
      </c>
      <c r="D1" s="100" t="s">
        <v>964</v>
      </c>
      <c r="E1" s="100" t="s">
        <v>842</v>
      </c>
      <c r="F1" s="28" t="s">
        <v>801</v>
      </c>
      <c r="R1" s="308"/>
      <c r="S1" s="262"/>
      <c r="T1" s="262"/>
      <c r="U1" s="262"/>
      <c r="V1" s="262"/>
      <c r="W1" s="262"/>
      <c r="X1" s="262"/>
      <c r="Y1" s="262"/>
      <c r="Z1" s="262"/>
      <c r="AA1" s="359"/>
      <c r="AB1" s="359"/>
      <c r="AC1" s="292"/>
      <c r="AD1" s="292"/>
      <c r="AE1" s="292"/>
      <c r="AF1" s="292"/>
      <c r="AG1" s="292"/>
    </row>
    <row r="2" spans="1:33">
      <c r="A2" s="88" t="s">
        <v>31</v>
      </c>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row>
    <row r="3" spans="1:33">
      <c r="A3" s="88" t="s">
        <v>32</v>
      </c>
      <c r="B3" s="89"/>
      <c r="C3" s="89"/>
      <c r="D3" s="89"/>
      <c r="E3" s="89"/>
      <c r="F3" s="89"/>
      <c r="G3" s="89"/>
      <c r="H3" s="89"/>
      <c r="I3" s="89"/>
      <c r="J3" s="89"/>
      <c r="K3" s="89"/>
      <c r="L3" s="89"/>
      <c r="M3" s="89"/>
      <c r="N3" s="89"/>
      <c r="O3" s="89"/>
      <c r="P3" s="89"/>
      <c r="Q3" s="89"/>
      <c r="R3" s="89"/>
      <c r="S3" s="89"/>
      <c r="T3" s="89"/>
      <c r="U3" s="89"/>
      <c r="V3" s="89"/>
      <c r="W3" s="89"/>
      <c r="X3" s="89"/>
      <c r="Y3" s="89"/>
      <c r="Z3" s="89"/>
      <c r="AA3" s="89"/>
      <c r="AB3" s="89"/>
      <c r="AC3" s="89"/>
      <c r="AD3" s="89"/>
      <c r="AE3" s="89"/>
      <c r="AF3" s="89"/>
      <c r="AG3" s="89"/>
    </row>
    <row r="4" spans="1:33">
      <c r="A4" s="2" t="s">
        <v>4</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row>
    <row r="5" spans="1:33">
      <c r="A5" s="2" t="s">
        <v>3</v>
      </c>
      <c r="B5" s="2" t="s">
        <v>3</v>
      </c>
      <c r="C5" s="2" t="s">
        <v>7</v>
      </c>
      <c r="D5" s="2" t="s">
        <v>7</v>
      </c>
      <c r="E5" s="2" t="s">
        <v>7</v>
      </c>
      <c r="F5" s="2" t="s">
        <v>7</v>
      </c>
      <c r="G5" s="2"/>
      <c r="H5" s="2"/>
      <c r="I5" s="2"/>
      <c r="J5" s="2"/>
      <c r="K5" s="2"/>
      <c r="L5" s="2"/>
      <c r="M5" s="2"/>
      <c r="N5" s="2"/>
      <c r="O5" s="2"/>
      <c r="P5" s="2"/>
      <c r="Q5" s="2"/>
      <c r="R5" s="2"/>
      <c r="S5" s="2"/>
      <c r="T5" s="2"/>
      <c r="U5" s="2"/>
      <c r="V5" s="2"/>
      <c r="W5" s="2"/>
      <c r="X5" s="2"/>
      <c r="Y5" s="2"/>
      <c r="Z5" s="2"/>
      <c r="AA5" s="2"/>
      <c r="AB5" s="2"/>
      <c r="AC5" s="2"/>
      <c r="AD5" s="2"/>
      <c r="AE5" s="2"/>
      <c r="AF5" s="2"/>
      <c r="AG5" s="2"/>
    </row>
    <row r="6" spans="1:33">
      <c r="A6" s="2" t="s">
        <v>5</v>
      </c>
      <c r="B6" s="2" t="s">
        <v>15</v>
      </c>
      <c r="C6" s="2" t="s">
        <v>8</v>
      </c>
      <c r="D6" s="2" t="s">
        <v>8</v>
      </c>
      <c r="E6" s="2" t="s">
        <v>8</v>
      </c>
      <c r="F6" s="2" t="s">
        <v>139</v>
      </c>
      <c r="G6" s="2"/>
      <c r="H6" s="2"/>
      <c r="I6" s="2"/>
      <c r="J6" s="90"/>
      <c r="K6" s="90"/>
      <c r="L6" s="90"/>
      <c r="M6" s="90"/>
      <c r="N6" s="90"/>
      <c r="O6" s="90"/>
      <c r="P6" s="90"/>
      <c r="Q6" s="90"/>
      <c r="R6" s="90"/>
      <c r="S6" s="90"/>
      <c r="T6" s="90"/>
      <c r="U6" s="90"/>
      <c r="V6" s="90"/>
      <c r="W6" s="90"/>
      <c r="X6" s="90"/>
      <c r="Y6" s="90"/>
      <c r="Z6" s="90"/>
      <c r="AA6" s="90"/>
      <c r="AB6" s="90"/>
      <c r="AC6" s="90"/>
      <c r="AD6" s="90"/>
      <c r="AE6" s="90"/>
      <c r="AF6" s="90"/>
      <c r="AG6" s="90"/>
    </row>
    <row r="7" spans="1:33">
      <c r="A7" s="3" t="s">
        <v>1932</v>
      </c>
      <c r="B7" s="2" t="s">
        <v>1934</v>
      </c>
      <c r="C7" s="3" t="s">
        <v>142</v>
      </c>
      <c r="D7" s="3" t="s">
        <v>799</v>
      </c>
      <c r="E7" s="3" t="s">
        <v>800</v>
      </c>
      <c r="F7" s="3" t="s">
        <v>851</v>
      </c>
      <c r="G7" s="3"/>
      <c r="H7" s="3"/>
      <c r="I7" s="3"/>
      <c r="J7" s="3"/>
      <c r="K7" s="3"/>
      <c r="L7" s="3"/>
      <c r="M7" s="3"/>
      <c r="N7" s="3"/>
      <c r="O7" s="3"/>
      <c r="P7" s="3"/>
      <c r="Q7" s="3"/>
      <c r="R7" s="3"/>
      <c r="S7" s="3"/>
      <c r="T7" s="3"/>
      <c r="U7" s="3"/>
      <c r="V7" s="3"/>
      <c r="W7" s="3"/>
      <c r="X7" s="3"/>
      <c r="Y7" s="3"/>
      <c r="Z7" s="3"/>
      <c r="AA7" s="3"/>
      <c r="AB7" s="3"/>
      <c r="AC7" s="3"/>
      <c r="AD7" s="3"/>
      <c r="AE7" s="3"/>
      <c r="AF7" s="3"/>
      <c r="AG7" s="3"/>
    </row>
    <row r="8" spans="1:33">
      <c r="A8" s="2" t="s">
        <v>6</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9" spans="1:33">
      <c r="A9" s="1" t="s">
        <v>1935</v>
      </c>
      <c r="B9" s="1"/>
      <c r="C9" s="1"/>
      <c r="D9" s="1"/>
      <c r="E9" s="1"/>
    </row>
    <row r="10" spans="1:33" ht="90">
      <c r="A10" s="4" t="s">
        <v>1936</v>
      </c>
      <c r="B10" s="1" t="s">
        <v>1937</v>
      </c>
      <c r="C10" s="463" t="s">
        <v>1938</v>
      </c>
      <c r="D10" s="101" t="s">
        <v>1939</v>
      </c>
      <c r="E10" s="101" t="s">
        <v>1940</v>
      </c>
      <c r="F10" s="101" t="s">
        <v>1941</v>
      </c>
    </row>
    <row r="11" spans="1:33">
      <c r="A11" s="1" t="s">
        <v>0</v>
      </c>
      <c r="B11" s="1"/>
      <c r="C11" s="1"/>
      <c r="D11" s="1"/>
      <c r="E11" s="1"/>
    </row>
    <row r="14" spans="1:33">
      <c r="E14" s="278"/>
    </row>
    <row r="15" spans="1:33">
      <c r="E15" s="282"/>
    </row>
    <row r="16" spans="1:33">
      <c r="E16" s="282"/>
    </row>
    <row r="19" spans="22:28">
      <c r="V19" s="360"/>
    </row>
    <row r="20" spans="22:28">
      <c r="V20" s="97"/>
    </row>
    <row r="26" spans="22:28">
      <c r="AB26" s="351"/>
    </row>
    <row r="27" spans="22:28">
      <c r="AB27" s="351"/>
    </row>
    <row r="28" spans="22:28">
      <c r="AB28" s="351"/>
    </row>
    <row r="29" spans="22:28">
      <c r="AB29" s="351"/>
    </row>
    <row r="30" spans="22:28">
      <c r="AB30" s="351"/>
    </row>
    <row r="31" spans="22:28">
      <c r="AB31" s="351"/>
    </row>
  </sheetData>
  <conditionalFormatting sqref="V19">
    <cfRule type="cellIs" dxfId="44" priority="1" stopIfTrue="1" operator="lessThan">
      <formula>$B$10</formula>
    </cfRule>
  </conditionalFormatting>
  <hyperlinks>
    <hyperlink ref="E7" r:id="rId1" location="emcsOverHeadOrOther//" xr:uid="{1746CF63-FCBA-455D-8C69-43F3742AB69F}"/>
    <hyperlink ref="A7" r:id="rId2" location="EMCSSubAssembly//" xr:uid="{4EB6132B-AA25-4376-977A-020D3635CD28}"/>
    <hyperlink ref="C7" r:id="rId3" location="partPartNumber//" xr:uid="{94CD3F99-32D9-48A2-B0CF-D62EC169533B}"/>
    <hyperlink ref="F7" r:id="rId4" location="emcsProfitInPercent//" xr:uid="{1213794B-7596-4D4B-BFCC-0D960F11AFE2}"/>
    <hyperlink ref="D7" r:id="rId5" location="emcsFinancialCost//" xr:uid="{08D5AE75-79D3-4182-A9CF-AEFC55E60A4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B1318-C481-4075-BB22-0A5EF672A57F}">
  <dimension ref="A1:AG31"/>
  <sheetViews>
    <sheetView workbookViewId="0">
      <selection activeCell="B5" sqref="B5"/>
    </sheetView>
  </sheetViews>
  <sheetFormatPr defaultColWidth="8.85546875" defaultRowHeight="15"/>
  <cols>
    <col min="1" max="1" width="38.140625" style="28" customWidth="1"/>
    <col min="2" max="2" width="14.85546875" style="28" bestFit="1" customWidth="1"/>
    <col min="3" max="4" width="16.140625" style="28" customWidth="1"/>
    <col min="5" max="5" width="34.5703125" style="28" customWidth="1"/>
    <col min="6" max="16384" width="8.85546875" style="28"/>
  </cols>
  <sheetData>
    <row r="1" spans="1:33">
      <c r="A1" s="100" t="s">
        <v>135</v>
      </c>
      <c r="B1" s="100" t="s">
        <v>136</v>
      </c>
      <c r="C1" s="100" t="s">
        <v>138</v>
      </c>
      <c r="D1" s="100" t="s">
        <v>964</v>
      </c>
      <c r="E1" s="100" t="s">
        <v>842</v>
      </c>
      <c r="F1" s="28" t="s">
        <v>801</v>
      </c>
      <c r="R1" s="308"/>
      <c r="S1" s="262"/>
      <c r="T1" s="262"/>
      <c r="U1" s="262"/>
      <c r="V1" s="262"/>
      <c r="W1" s="262"/>
      <c r="X1" s="262"/>
      <c r="Y1" s="262"/>
      <c r="Z1" s="262"/>
      <c r="AA1" s="359"/>
      <c r="AB1" s="359"/>
      <c r="AC1" s="292"/>
      <c r="AD1" s="292"/>
      <c r="AE1" s="292"/>
      <c r="AF1" s="292"/>
      <c r="AG1" s="292"/>
    </row>
    <row r="2" spans="1:33">
      <c r="A2" s="88" t="s">
        <v>31</v>
      </c>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row>
    <row r="3" spans="1:33">
      <c r="A3" s="88" t="s">
        <v>32</v>
      </c>
      <c r="B3" s="89"/>
      <c r="C3" s="89"/>
      <c r="D3" s="89"/>
      <c r="E3" s="89"/>
      <c r="F3" s="89"/>
      <c r="G3" s="89"/>
      <c r="H3" s="89"/>
      <c r="I3" s="89"/>
      <c r="J3" s="89"/>
      <c r="K3" s="89"/>
      <c r="L3" s="89"/>
      <c r="M3" s="89"/>
      <c r="N3" s="89"/>
      <c r="O3" s="89"/>
      <c r="P3" s="89"/>
      <c r="Q3" s="89"/>
      <c r="R3" s="89"/>
      <c r="S3" s="89"/>
      <c r="T3" s="89"/>
      <c r="U3" s="89"/>
      <c r="V3" s="89"/>
      <c r="W3" s="89"/>
      <c r="X3" s="89"/>
      <c r="Y3" s="89"/>
      <c r="Z3" s="89"/>
      <c r="AA3" s="89"/>
      <c r="AB3" s="89"/>
      <c r="AC3" s="89"/>
      <c r="AD3" s="89"/>
      <c r="AE3" s="89"/>
      <c r="AF3" s="89"/>
      <c r="AG3" s="89"/>
    </row>
    <row r="4" spans="1:33">
      <c r="A4" s="2" t="s">
        <v>4</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row>
    <row r="5" spans="1:33">
      <c r="A5" s="2" t="s">
        <v>3</v>
      </c>
      <c r="B5" s="2" t="s">
        <v>3</v>
      </c>
      <c r="C5" s="2" t="s">
        <v>7</v>
      </c>
      <c r="D5" s="2" t="s">
        <v>7</v>
      </c>
      <c r="E5" s="2" t="s">
        <v>7</v>
      </c>
      <c r="F5" s="2" t="s">
        <v>7</v>
      </c>
      <c r="G5" s="2"/>
      <c r="H5" s="2"/>
      <c r="I5" s="2"/>
      <c r="J5" s="2"/>
      <c r="K5" s="2"/>
      <c r="L5" s="2"/>
      <c r="M5" s="2"/>
      <c r="N5" s="2"/>
      <c r="O5" s="2"/>
      <c r="P5" s="2"/>
      <c r="Q5" s="2"/>
      <c r="R5" s="2"/>
      <c r="S5" s="2"/>
      <c r="T5" s="2"/>
      <c r="U5" s="2"/>
      <c r="V5" s="2"/>
      <c r="W5" s="2"/>
      <c r="X5" s="2"/>
      <c r="Y5" s="2"/>
      <c r="Z5" s="2"/>
      <c r="AA5" s="2"/>
      <c r="AB5" s="2"/>
      <c r="AC5" s="2"/>
      <c r="AD5" s="2"/>
      <c r="AE5" s="2"/>
      <c r="AF5" s="2"/>
      <c r="AG5" s="2"/>
    </row>
    <row r="6" spans="1:33">
      <c r="A6" s="2" t="s">
        <v>5</v>
      </c>
      <c r="B6" s="2" t="s">
        <v>15</v>
      </c>
      <c r="C6" s="2" t="s">
        <v>8</v>
      </c>
      <c r="D6" s="2" t="s">
        <v>8</v>
      </c>
      <c r="E6" s="2" t="s">
        <v>8</v>
      </c>
      <c r="F6" s="2" t="s">
        <v>139</v>
      </c>
      <c r="G6" s="2"/>
      <c r="H6" s="2"/>
      <c r="I6" s="2"/>
      <c r="J6" s="90"/>
      <c r="K6" s="90"/>
      <c r="L6" s="90"/>
      <c r="M6" s="90"/>
      <c r="N6" s="90"/>
      <c r="O6" s="90"/>
      <c r="P6" s="90"/>
      <c r="Q6" s="90"/>
      <c r="R6" s="90"/>
      <c r="S6" s="90"/>
      <c r="T6" s="90"/>
      <c r="U6" s="90"/>
      <c r="V6" s="90"/>
      <c r="W6" s="90"/>
      <c r="X6" s="90"/>
      <c r="Y6" s="90"/>
      <c r="Z6" s="90"/>
      <c r="AA6" s="90"/>
      <c r="AB6" s="90"/>
      <c r="AC6" s="90"/>
      <c r="AD6" s="90"/>
      <c r="AE6" s="90"/>
      <c r="AF6" s="90"/>
      <c r="AG6" s="90"/>
    </row>
    <row r="7" spans="1:33">
      <c r="A7" s="3" t="s">
        <v>99</v>
      </c>
      <c r="B7" s="2" t="s">
        <v>963</v>
      </c>
      <c r="C7" s="3" t="s">
        <v>142</v>
      </c>
      <c r="D7" s="3" t="s">
        <v>799</v>
      </c>
      <c r="E7" s="3" t="s">
        <v>800</v>
      </c>
      <c r="F7" s="3" t="s">
        <v>851</v>
      </c>
      <c r="G7" s="3"/>
      <c r="H7" s="3"/>
      <c r="I7" s="3"/>
      <c r="J7" s="3"/>
      <c r="K7" s="3"/>
      <c r="L7" s="3"/>
      <c r="M7" s="3"/>
      <c r="N7" s="3"/>
      <c r="O7" s="3"/>
      <c r="P7" s="3"/>
      <c r="Q7" s="3"/>
      <c r="R7" s="3"/>
      <c r="S7" s="3"/>
      <c r="T7" s="3"/>
      <c r="U7" s="3"/>
      <c r="V7" s="3"/>
      <c r="W7" s="3"/>
      <c r="X7" s="3"/>
      <c r="Y7" s="3"/>
      <c r="Z7" s="3"/>
      <c r="AA7" s="3"/>
      <c r="AB7" s="3"/>
      <c r="AC7" s="3"/>
      <c r="AD7" s="3"/>
      <c r="AE7" s="3"/>
      <c r="AF7" s="3"/>
      <c r="AG7" s="3"/>
    </row>
    <row r="8" spans="1:33">
      <c r="A8" s="2" t="s">
        <v>6</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9" spans="1:33">
      <c r="A9" s="1" t="s">
        <v>972</v>
      </c>
      <c r="B9" s="1"/>
      <c r="C9" s="1"/>
      <c r="D9" s="1"/>
      <c r="E9" s="1"/>
    </row>
    <row r="10" spans="1:33" ht="90">
      <c r="A10" s="4" t="s">
        <v>965</v>
      </c>
      <c r="B10" s="1" t="s">
        <v>966</v>
      </c>
      <c r="C10" s="463" t="s">
        <v>967</v>
      </c>
      <c r="D10" s="101" t="s">
        <v>968</v>
      </c>
      <c r="E10" s="101" t="s">
        <v>969</v>
      </c>
      <c r="F10" s="101" t="s">
        <v>970</v>
      </c>
    </row>
    <row r="11" spans="1:33">
      <c r="A11" s="1" t="s">
        <v>0</v>
      </c>
      <c r="B11" s="1"/>
      <c r="C11" s="1"/>
      <c r="D11" s="1"/>
      <c r="E11" s="1"/>
    </row>
    <row r="14" spans="1:33">
      <c r="E14" s="278"/>
    </row>
    <row r="15" spans="1:33">
      <c r="E15" s="282"/>
    </row>
    <row r="16" spans="1:33">
      <c r="E16" s="282"/>
    </row>
    <row r="19" spans="22:28">
      <c r="V19" s="360"/>
    </row>
    <row r="20" spans="22:28">
      <c r="V20" s="97"/>
    </row>
    <row r="26" spans="22:28">
      <c r="AB26" s="351"/>
    </row>
    <row r="27" spans="22:28">
      <c r="AB27" s="351"/>
    </row>
    <row r="28" spans="22:28">
      <c r="AB28" s="351"/>
    </row>
    <row r="29" spans="22:28">
      <c r="AB29" s="351"/>
    </row>
    <row r="30" spans="22:28">
      <c r="AB30" s="351"/>
    </row>
    <row r="31" spans="22:28">
      <c r="AB31" s="351"/>
    </row>
  </sheetData>
  <conditionalFormatting sqref="V19">
    <cfRule type="cellIs" dxfId="43" priority="1" stopIfTrue="1" operator="lessThan">
      <formula>$B$10</formula>
    </cfRule>
  </conditionalFormatting>
  <hyperlinks>
    <hyperlink ref="E7" r:id="rId1" location="emcsOverHeadOrOther//" xr:uid="{20858A8D-52E3-4F96-995C-B9B0D8951AF2}"/>
    <hyperlink ref="A7" r:id="rId2" location="EMCSAssembly//" xr:uid="{BDA25E8A-E6AA-4799-AD73-C05382DDC542}"/>
    <hyperlink ref="C7" r:id="rId3" location="partPartNumber//" xr:uid="{4E1FB419-F1A9-42B0-A5B2-409AB3E86587}"/>
    <hyperlink ref="F7" r:id="rId4" location="emcsProfitInPercent//" xr:uid="{1A54A0A2-E1D7-4D86-A679-496C5E0FEC30}"/>
    <hyperlink ref="D7" r:id="rId5" location="emcsFinancialCost//" xr:uid="{EDFC5D51-C27E-4C66-8B92-26A9D20DBB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21</vt:i4>
      </vt:variant>
      <vt:variant>
        <vt:lpstr>Named Ranges</vt:lpstr>
      </vt:variant>
      <vt:variant>
        <vt:i4>6</vt:i4>
      </vt:variant>
    </vt:vector>
  </HeadingPairs>
  <TitlesOfParts>
    <vt:vector size="27" baseType="lpstr">
      <vt:lpstr>_PlatingProcess</vt:lpstr>
      <vt:lpstr>_MetalPartSubproc</vt:lpstr>
      <vt:lpstr>_AssemblyProcess</vt:lpstr>
      <vt:lpstr>_AssInspection</vt:lpstr>
      <vt:lpstr>_MoldInspection</vt:lpstr>
      <vt:lpstr>_MetalPartStamping</vt:lpstr>
      <vt:lpstr>_PlatingArea</vt:lpstr>
      <vt:lpstr>_SubAssembly</vt:lpstr>
      <vt:lpstr>_Assembly</vt:lpstr>
      <vt:lpstr>_Mold</vt:lpstr>
      <vt:lpstr>_MasterData</vt:lpstr>
      <vt:lpstr>_MetalPart</vt:lpstr>
      <vt:lpstr>_Skive</vt:lpstr>
      <vt:lpstr>_DynamicSheetData</vt:lpstr>
      <vt:lpstr>BOM</vt:lpstr>
      <vt:lpstr>Skive</vt:lpstr>
      <vt:lpstr>Plating</vt:lpstr>
      <vt:lpstr>Mold</vt:lpstr>
      <vt:lpstr>MetalPart</vt:lpstr>
      <vt:lpstr>Assembly</vt:lpstr>
      <vt:lpstr>SubAssembly</vt:lpstr>
      <vt:lpstr>apmc</vt:lpstr>
      <vt:lpstr>mc</vt:lpstr>
      <vt:lpstr>platingProcessmc</vt:lpstr>
      <vt:lpstr>pms</vt:lpstr>
      <vt:lpstr>product</vt:lpstr>
      <vt:lpstr>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TC</dc:creator>
  <cp:lastModifiedBy>User</cp:lastModifiedBy>
  <dcterms:created xsi:type="dcterms:W3CDTF">2015-01-16T04:02:23Z</dcterms:created>
  <dcterms:modified xsi:type="dcterms:W3CDTF">2018-02-14T08:35:54Z</dcterms:modified>
</cp:coreProperties>
</file>