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00" windowHeight="6630" activeTab="3" xr2:uid="{00000000-000D-0000-FFFF-FFFF00000000}"/>
  </bookViews>
  <sheets>
    <sheet name="BOM" sheetId="4" r:id="rId1"/>
    <sheet name="_DynamicSheetData" sheetId="8" state="hidden" r:id="rId2"/>
    <sheet name="_MasterData" sheetId="15" state="hidden" r:id="rId3"/>
    <sheet name="MRB" sheetId="14" r:id="rId4"/>
    <sheet name="MRB5" sheetId="13" r:id="rId5"/>
  </sheets>
  <definedNames>
    <definedName name="CAT">BOM!$F$13:$F$17</definedName>
    <definedName name="hayco_product">BOM!$B$33:$B$35</definedName>
    <definedName name="MACHINE">BOM!$G$4:$G$8</definedName>
    <definedName name="PROD">BOM!$B$22:$B$32</definedName>
  </definedNames>
  <calcPr calcId="171027"/>
</workbook>
</file>

<file path=xl/calcChain.xml><?xml version="1.0" encoding="utf-8"?>
<calcChain xmlns="http://schemas.openxmlformats.org/spreadsheetml/2006/main">
  <c r="D50" i="13" l="1"/>
  <c r="D53" i="13"/>
  <c r="D28" i="13"/>
  <c r="D31" i="13" s="1"/>
  <c r="D53" i="14"/>
  <c r="D52" i="14"/>
  <c r="D51" i="14"/>
  <c r="D56" i="14" l="1"/>
  <c r="D57" i="14" s="1"/>
  <c r="D29" i="13"/>
  <c r="D34" i="13" s="1"/>
</calcChain>
</file>

<file path=xl/sharedStrings.xml><?xml version="1.0" encoding="utf-8"?>
<sst xmlns="http://schemas.openxmlformats.org/spreadsheetml/2006/main" count="265" uniqueCount="201">
  <si>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</si>
  <si>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</si>
  <si>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</si>
  <si>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</si>
  <si>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</si>
  <si>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</si>
  <si>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</si>
  <si>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</si>
  <si>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</si>
  <si>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</si>
  <si>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</si>
  <si>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</si>
  <si>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</si>
  <si>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</si>
  <si>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</si>
  <si>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</si>
  <si>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</si>
  <si>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http://www.inmindcomputing.com/application/products/products-implementation.owl#Assembly//</t>
  </si>
  <si>
    <t>http://www.inmindcomputing.com/application/products/products-implementation.owl#PurchasePart//</t>
  </si>
  <si>
    <t>http://www.inmindcomputing.com/application/products/products-implementation.owl#MetalProcess//</t>
  </si>
  <si>
    <t>http://www.inmindcomputing.com/application/products/products-implementation.owl#MetalPart//</t>
  </si>
  <si>
    <t>Purchase Part</t>
  </si>
  <si>
    <t>http://www.inmindcomputing.com/application/application-schema.owl#includesConfigItem=http://www.inmindcomputing.com/application/products/products-schema.owl#hasProcessCategory//</t>
  </si>
  <si>
    <t>${config.includesConfigItem.hasProcessCategory.label}</t>
  </si>
  <si>
    <t>--select--</t>
  </si>
  <si>
    <t>&lt;Empty&gt;</t>
  </si>
  <si>
    <t>${ProcessCategory.label}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</si>
  <si>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</si>
  <si>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</si>
  <si>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</si>
  <si>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</si>
  <si>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</si>
  <si>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uri</t>
  </si>
  <si>
    <t>Process Category</t>
  </si>
  <si>
    <t>&lt;jx:forEach items='${quote.range("www.inmindcomputing.com/application/products/products-schema.owl#hasMachine")}' var="Machine"&gt;</t>
  </si>
  <si>
    <t>${Machine.ID}</t>
  </si>
  <si>
    <t>${Machine.label}</t>
  </si>
  <si>
    <t>Tooling Cost</t>
  </si>
  <si>
    <t>decimal</t>
  </si>
  <si>
    <t>${config.includesConfigItem.metalProcessToolingCost}</t>
  </si>
  <si>
    <t>http://www.inmindcomputing.com/application/application-schema.owl#includesConfigItem=http://www.inmindcomputing.com/application/products/products-schema.owl#metalProcessToolingCost//</t>
  </si>
  <si>
    <t>http://www.inmindcomputing.com/platform/platform-schema.owl#objectName//</t>
  </si>
  <si>
    <t>${"!--&gt;" + config.countMatches(config.salesItemPosition, ".") + "!" + config.isProduct.objectName}</t>
  </si>
  <si>
    <t>Assembly Unit</t>
  </si>
  <si>
    <t>Manufacturing Part</t>
  </si>
  <si>
    <t>Manufacturing Process</t>
  </si>
  <si>
    <t>DB Storage server</t>
  </si>
  <si>
    <t>D-Server</t>
  </si>
  <si>
    <t>E-Server</t>
  </si>
  <si>
    <t>Rack</t>
  </si>
  <si>
    <t>Professional Services</t>
  </si>
  <si>
    <t>EnterpriseRouter</t>
  </si>
  <si>
    <t>Low UPS</t>
  </si>
  <si>
    <t>http://www.inmindcomputing.com/application/application-schema.owl#includesItemHeaderPriceItem=http://www.inmindcomputing.com/application/application-schema.owl#itemHeaderDiscount//</t>
  </si>
  <si>
    <t>${config.includesItemHeaderPriceItem.itemHeaderDiscount}</t>
  </si>
  <si>
    <t>Discount (%)</t>
  </si>
  <si>
    <t>http://www.inmindcomputing.com/application/products/products-implementation.owl#DBStorageServer//</t>
  </si>
  <si>
    <t>http://www.inmindcomputing.com/application/products/products-implementation.owl#Rack//</t>
  </si>
  <si>
    <t>http://www.inmindcomputing.com/application/products/products-implementation.owl#DDAdvanced//</t>
  </si>
  <si>
    <t>http://www.inmindcomputing.com/application/products/products-implementation.owl#EnterpriseRouter//</t>
  </si>
  <si>
    <t>http://www.inmindcomputing.com/application/products/products-implementation.owl#LowUPS//</t>
  </si>
  <si>
    <t>http://www.inmindcomputing.com/application/products/products-implementation.owl#DServer//</t>
  </si>
  <si>
    <t>http://www.inmindcomputing.com/application/products/products-implementation.owl#EServer//</t>
  </si>
  <si>
    <t>${config.objectName}</t>
  </si>
  <si>
    <t>${MRB.select('includesConfigItem', 'MetalPart', 0).metalPartCurrentPrice}</t>
  </si>
  <si>
    <t>${MRB.select('includesConfigItem', 'MetalPart', 1).metalPartCurrentPrice}</t>
  </si>
  <si>
    <t>${MRB.select('includesConfigItem', 'MetalPart', 2).metalPartCurrentPrice}</t>
  </si>
  <si>
    <t>${MRB.select('includesConfigItem', 'MetalPart', 3).metalPartCurrentPrice}</t>
  </si>
  <si>
    <t>${MRB.select('includesConfigItem', 'MetalPart', 4).metalPartCurrentPrice}</t>
  </si>
  <si>
    <t>${MRB.select('configItemIncludedBy', '', 0).select('includesSalesItem', 'PurchasePart', 0).select('includesItemHeaderPriceItem','',0).itemHeaderTotalPrice}</t>
  </si>
  <si>
    <t>${MRB.select('configItemIncludedBy', '', 0).select('includesSalesItem', 'PurchasePart', 1).select('includesItemHeaderPriceItem','',0).itemHeaderTotalPrice}</t>
  </si>
  <si>
    <t>${MRB.select('configItemIncludedBy', '', 0).select('includesSalesItem', 'PurchasePart', 2).select('includesItemHeaderPriceItem','',0).itemHeaderTotalPrice}</t>
  </si>
  <si>
    <t>${MRB.select('configItemIncludedBy', '', 0).select('includesSalesItem', 'PurchasePart', 3).select('includesItemHeaderPriceItem','',0).itemHeaderTotalPrice}</t>
  </si>
  <si>
    <t>${MRB.select('configItemIncludedBy', '', 0).select('includesSalesItem', 'PurchasePart', 4).select('includesItemHeaderPriceItem','',0).itemHeaderTotalPrice}</t>
  </si>
  <si>
    <t>Highly restricted</t>
  </si>
  <si>
    <t>From : Hayco Manufacturing Limited</t>
  </si>
  <si>
    <t>3002, 18 Whitfield Road</t>
  </si>
  <si>
    <t>Hong Kong.</t>
  </si>
  <si>
    <t>Grand Total</t>
  </si>
  <si>
    <t>&lt;&lt; End of this document &gt;&gt;</t>
    <phoneticPr fontId="0" type="noConversion"/>
  </si>
  <si>
    <t>Quotation template : ${quote.quoteContainedBy.objectName}</t>
  </si>
  <si>
    <t>${MRB.select('configItemIncludedBy', '', 0).select('includesSalesItem', 'MetalPart', 0).objectName}</t>
  </si>
  <si>
    <t>${MRB.select('configItemIncludedBy', '', 0).select('includesSalesItem', 'MetalPart', 1).objectName}</t>
  </si>
  <si>
    <t>${MRB.select('configItemIncludedBy', '', 0).select('includesSalesItem', 'MetalPart', 2).objectName}</t>
  </si>
  <si>
    <t>${MRB.select('configItemIncludedBy', '', 0).select('includesSalesItem', 'MetalPart', 3).objectName}</t>
  </si>
  <si>
    <t>${MRB.select('configItemIncludedBy', '', 0).select('includesSalesItem', 'MetalPart', 4).objectName}</t>
  </si>
  <si>
    <t>${MRB.select('configItemIncludedBy', '', 0).select('includesSalesItem', 'MetalProcess', 0).objectName}</t>
  </si>
  <si>
    <t>${MRB.select('configItemIncludedBy', '', 0).select('includesSalesItem', 'MetalProcess', 1).objectName}</t>
  </si>
  <si>
    <t>${MRB.select('configItemIncludedBy', '', 0).select('includesSalesItem', 'MetalProcess', 2).objectName}</t>
  </si>
  <si>
    <t>${MRB.select('configItemIncludedBy', '', 0).select('includesSalesItem', 'MetalProcess', 3).objectName}</t>
  </si>
  <si>
    <t>${MRB.select('configItemIncludedBy', '', 0).select('includesSalesItem', 'MetalProcess', 4).objectName}</t>
  </si>
  <si>
    <t>${MRB.select('includesConfigItem', 'MetalProcess', 0).metalProcessCurrentPrice}</t>
  </si>
  <si>
    <t>${MRB.select('includesConfigItem', 'MetalProcess', 1).metalProcessCurrentPrice}</t>
  </si>
  <si>
    <t>${MRB.select('includesConfigItem', 'MetalProcess', 2).metalProcessCurrentPrice}</t>
  </si>
  <si>
    <t>${MRB.select('includesConfigItem', 'MetalProcess', 3).metalProcessCurrentPrice}</t>
  </si>
  <si>
    <t>${MRB.select('includesConfigItem', 'MetalProcess', 4).metalProcessCurrentPrice}</t>
  </si>
  <si>
    <t>Total Material Price</t>
  </si>
  <si>
    <t>Total Process Price</t>
  </si>
  <si>
    <t>Total Purchase Item Price</t>
  </si>
  <si>
    <t>$[SUM(D20:D24)]</t>
  </si>
  <si>
    <t>$[SUM(D27:D32)]</t>
  </si>
  <si>
    <t>$[SUM(D36:D40)]</t>
  </si>
  <si>
    <t>${MRB.select('configItemIncludedBy', '', 0).select('includesSalesItem', 'PurchasePart', 0).objectName}</t>
  </si>
  <si>
    <t>${MRB.select('configItemIncludedBy', '', 0).select('includesSalesItem', 'PurchasePart', 1).objectName}</t>
  </si>
  <si>
    <t>${MRB.select('configItemIncludedBy', '', 0).select('includesSalesItem', 'PurchasePart', 2).objectName}</t>
  </si>
  <si>
    <t>${MRB.select('configItemIncludedBy', '', 0).select('includesSalesItem', 'PurchasePart', 3).objectName}</t>
  </si>
  <si>
    <t>${MRB.select('configItemIncludedBy', '', 0).select('includesSalesItem', 'PurchasePart', 4).objectName}</t>
  </si>
  <si>
    <t>Assembly</t>
  </si>
  <si>
    <t>${MRB.assemblyCost}</t>
  </si>
  <si>
    <t>Profit Markup (%)</t>
  </si>
  <si>
    <t>Yield (Scrap) Markup (%)</t>
  </si>
  <si>
    <t>Overhead Markup (%)</t>
  </si>
  <si>
    <t>Amortization Markup (%)</t>
  </si>
  <si>
    <t>${MRB.assemblyProfitMarkup}</t>
  </si>
  <si>
    <t>${MRB.assemblyYieldMarkup}</t>
  </si>
  <si>
    <t>${MRB.assemblyOverheadMarkup}</t>
  </si>
  <si>
    <t>${MRB.assemblyFinanceCost}</t>
  </si>
  <si>
    <t>Assembly Process</t>
  </si>
  <si>
    <t>Metal Process</t>
  </si>
  <si>
    <t>$[SUM(D44:D48)]</t>
  </si>
  <si>
    <t>${MRB.select('configItemIncludedBy', '', 0).select('includesSalesItem', 'MetalPart', 0).select('includesSalesItem', 'MetalProcess', 0).objectName}</t>
  </si>
  <si>
    <t>${MRB.select('includesConfigItem', 'MetalPart', 0).select('includesConfigItem', 'MetalProcess', 0).metalProcessCurrentPrice}</t>
  </si>
  <si>
    <t>${MRB.select('configItemIncludedBy', '', 0).select('includesSalesItem', 'MetalPart', 0).select('includesSalesItem', 'MetalProcess', 1).objectName}</t>
  </si>
  <si>
    <t>${MRB.select('includesConfigItem', 'MetalPart', 0).select('includesConfigItem', 'MetalProcess', 1).metalProcessCurrentPrice}</t>
  </si>
  <si>
    <t>${MRB.select('configItemIncludedBy', '', 0).select('includesSalesItem', 'MetalPart', 0).select('includesSalesItem', 'MetalProcess', 2).objectName}</t>
  </si>
  <si>
    <t>${MRB.select('includesConfigItem', 'MetalPart', 0).select('includesConfigItem', 'MetalProcess', 2).metalProcessCurrentPrice}</t>
  </si>
  <si>
    <t>${MRB.select('configItemIncludedBy', '', 0).select('includesSalesItem', 'MetalPart', 0).select('includesSalesItem', 'MetalProcess', 3).objectName}</t>
  </si>
  <si>
    <t>${MRB.select('includesConfigItem', 'MetalPart', 0).select('includesConfigItem', 'MetalProcess', 3).metalProcessCurrentPrice}</t>
  </si>
  <si>
    <t>${MRB.select('configItemIncludedBy', '', 0).select('includesSalesItem', 'MetalPart', 0).select('includesSalesItem', 'MetalProcess', 4).objectName}</t>
  </si>
  <si>
    <t>${MRB.select('includesConfigItem', 'MetalPart', 0).select('includesConfigItem', 'MetalProcess', 4).metalProcessCurrentPrice}</t>
  </si>
  <si>
    <t>Device</t>
  </si>
  <si>
    <t>Packaging</t>
  </si>
  <si>
    <t>${MRB1.configItemIncludedBy.objectName}</t>
  </si>
  <si>
    <t>Quotation template : ${quote.objectName}</t>
  </si>
  <si>
    <t>Loading -pcs</t>
  </si>
  <si>
    <t>Total material price:</t>
  </si>
  <si>
    <t xml:space="preserve">Material handling </t>
  </si>
  <si>
    <t xml:space="preserve">Export  logistics </t>
  </si>
  <si>
    <t>Scrap (reduced)</t>
  </si>
  <si>
    <t>Hayco logistic management fee</t>
  </si>
  <si>
    <t xml:space="preserve">Manufacturing expense - pouching needed                </t>
  </si>
  <si>
    <t>Canadian GST @ 5% (refundable to P&amp;G after product is sold)</t>
  </si>
  <si>
    <t>&lt;&lt; End of this document &gt;&gt;</t>
  </si>
  <si>
    <t>${MRB1.select('includesConfigItem', 'Device', 0).devicePriceInput}</t>
  </si>
  <si>
    <t>${MRB1.select('includesConfigItem', 'Device', 1).devicePriceInput}</t>
  </si>
  <si>
    <t>${MRB1.select('configItemIncludedBy', '', 0).select('includesSalesItem', 'Device', 0).objectName}</t>
  </si>
  <si>
    <t>${MRB1.select('configItemIncludedBy', '', 0).select('includesSalesItem', 'Device', 1).objectName}</t>
  </si>
  <si>
    <t>http://www.inmindcomputing.com/application/products/products-implementation.owl#FinishedGood//</t>
  </si>
  <si>
    <t>Finished Good</t>
  </si>
  <si>
    <t>http://www.inmindcomputing.com/application/products/products-implementation.owl#Device//</t>
  </si>
  <si>
    <t>${MRB1.select('includesConfigItem', 'PurchasePart', 0).purchasePartDescription}</t>
  </si>
  <si>
    <t>${MRB1.select('includesConfigItem', 'PurchasePart', 1).purchasePartDescription}</t>
  </si>
  <si>
    <t>${MRB1.select('includesConfigItem', 'PurchasePart', 2).purchasePartDescription}</t>
  </si>
  <si>
    <t>${MRB1.select('includesConfigItem', 'PurchasePart', 3).purchasePartDescription}</t>
  </si>
  <si>
    <t>${MRB1.select('includesConfigItem', 'PurchasePart', 0).purchasePartCost}</t>
  </si>
  <si>
    <t>${MRB1.select('includesConfigItem', 'PurchasePart', 1).purchasePartCost}</t>
  </si>
  <si>
    <t>${MRB1.select('includesConfigItem', 'PurchasePart', 2).purchasePartCost}</t>
  </si>
  <si>
    <t>${MRB1.select('includesConfigItem', 'PurchasePart', 3).purchasePartCost}</t>
  </si>
  <si>
    <t>${MRB1.fgMaterialHandlingMarkup/100}</t>
  </si>
  <si>
    <t>${MRB1.fgExportLogistics}</t>
  </si>
  <si>
    <t>${MRB1.fgManufuctruingExpense}</t>
  </si>
  <si>
    <t xml:space="preserve">Global total </t>
  </si>
  <si>
    <t xml:space="preserve">Sea freight, insurance, Customs clearance, Canada port  local charges </t>
  </si>
  <si>
    <t xml:space="preserve">Peak season surcharge </t>
  </si>
  <si>
    <t xml:space="preserve">Canada import tariff </t>
  </si>
  <si>
    <t>${MRB1.fgScrapReducedMarkup/100}</t>
  </si>
  <si>
    <t>${MRB1.lgSeaFreight}</t>
  </si>
  <si>
    <t>${MRB1.lgPeakSurcharge}</t>
  </si>
  <si>
    <t>${MRB1.lgImportTariff}</t>
  </si>
  <si>
    <t>Drayage</t>
  </si>
  <si>
    <t>Unloading</t>
  </si>
  <si>
    <t>Palletization</t>
  </si>
  <si>
    <t>Storage</t>
  </si>
  <si>
    <t>Loading</t>
  </si>
  <si>
    <t>53ft trailer</t>
  </si>
  <si>
    <t>Unreturned pallet  or pallet rental</t>
  </si>
  <si>
    <t>Labelling the pallets</t>
  </si>
  <si>
    <t>Insurance</t>
  </si>
  <si>
    <t>Total delivered cost</t>
  </si>
  <si>
    <t>${MRB1.lgDrayage}</t>
  </si>
  <si>
    <t>${MRB1.lgUnloading}</t>
  </si>
  <si>
    <t>${MRB1.lgPelletization}</t>
  </si>
  <si>
    <t>${MRB1.lgStorage}</t>
  </si>
  <si>
    <t>${MRB1.lgTrailer}</t>
  </si>
  <si>
    <t>${MRB1.lgUnreturnedPallet}</t>
  </si>
  <si>
    <t>${MRB1.lgLabelling}</t>
  </si>
  <si>
    <t>${MRB1.lgInsurance}</t>
  </si>
  <si>
    <t>${MRB1.lgManagementMarkup/100}</t>
  </si>
  <si>
    <t>${MRB1.lgLoading}</t>
  </si>
  <si>
    <t>${MRB1.lgLogisticAndStorage}</t>
  </si>
  <si>
    <t>${MRB1.fgGrandTotal}</t>
  </si>
  <si>
    <t>${quote.quoteContainedBy.objectName}</t>
  </si>
  <si>
    <t>${quote.quoteContainedBy.includesAddress.addressCity}</t>
  </si>
  <si>
    <t>${quote.quoteContainedBy.includesAddress.hasCountry.label}</t>
  </si>
  <si>
    <t>Logistic and storage services</t>
  </si>
  <si>
    <t>&lt;jx:if test="${!empty(quote.usesPerson)}"&gt;</t>
  </si>
  <si>
    <t>${quote.usesPerson.personFirstName + " " + quote.usesPerson.personLastName}</t>
  </si>
  <si>
    <t>&lt;/jx:if&gt;</t>
  </si>
  <si>
    <t>&lt;jx:if test="${empty(quote.usesPerson)}"&gt;</t>
  </si>
  <si>
    <t>$[IF(_MasterData!A2="",_MasterData!A1,"-")]</t>
  </si>
  <si>
    <t>&lt;jx:forEach items="${quote.includesConfigItem}" var="$MRB" varStatus="mrbStatus" select="${$MRB.type.contains("Assembly")}" templateSheetName="MRB" sheetPrefix="MRB" sheetName="${mrbStatus.index + 1}"&gt;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</si>
</sst>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US$&quot;#,##0.0000_);[Red]\(&quot;US$&quot;#,##0.0000\)"/>
    <numFmt numFmtId="165" formatCode="#,##0_ "/>
    <numFmt numFmtId="166" formatCode="#,##0.0000_);[Red]\(#,##0.0000\)"/>
    <numFmt numFmtId="167" formatCode="0.0000_);[Red]\(0.0000\)"/>
    <numFmt numFmtId="168" formatCode="0.0000_ "/>
    <numFmt numFmtId="169" formatCode="0.0%"/>
    <numFmt numFmtId="170" formatCode="0.0000"/>
  </numFmts>
  <fonts count="20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Verdana"/>
      <family val="2"/>
    </font>
    <font>
      <b/>
      <sz val="18"/>
      <name val="Arial"/>
      <family val="2"/>
    </font>
    <font>
      <sz val="12"/>
      <name val="新細明體"/>
      <family val="1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9"/>
      <color rgb="FF666666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7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1" fillId="0" borderId="0"/>
    <xf numFmtId="0" fontId="6" fillId="0" borderId="0"/>
    <xf numFmtId="164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19" fillId="0" borderId="0" applyFont="0" applyFill="0" applyBorder="0" applyAlignment="0" applyProtection="0"/>
  </cellStyleXfs>
  <cellXfs count="166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quotePrefix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0" fontId="6" fillId="0" borderId="0" xfId="4" applyFont="1" applyFill="1" applyAlignment="1">
      <alignment vertical="center"/>
    </xf>
    <xf numFmtId="0" fontId="6" fillId="0" borderId="0" xfId="4" applyFont="1" applyFill="1" applyBorder="1" applyAlignment="1">
      <alignment vertical="center"/>
    </xf>
    <xf numFmtId="0" fontId="8" fillId="0" borderId="0" xfId="4" applyFont="1" applyFill="1" applyAlignment="1">
      <alignment horizontal="left" vertical="center"/>
    </xf>
    <xf numFmtId="0" fontId="6" fillId="0" borderId="0" xfId="5" applyFont="1" applyFill="1" applyBorder="1" applyAlignment="1">
      <alignment horizontal="center" vertical="center"/>
    </xf>
    <xf numFmtId="0" fontId="10" fillId="0" borderId="0" xfId="6" applyFont="1" applyAlignment="1">
      <alignment vertical="center"/>
    </xf>
    <xf numFmtId="0" fontId="10" fillId="0" borderId="0" xfId="6" applyFont="1" applyBorder="1" applyAlignment="1">
      <alignment vertical="center"/>
    </xf>
    <xf numFmtId="0" fontId="10" fillId="0" borderId="0" xfId="5" applyFont="1" applyFill="1" applyAlignment="1">
      <alignment horizontal="left" vertical="center"/>
    </xf>
    <xf numFmtId="0" fontId="6" fillId="0" borderId="0" xfId="6" applyFont="1" applyFill="1" applyAlignment="1">
      <alignment horizontal="center"/>
    </xf>
    <xf numFmtId="0" fontId="10" fillId="0" borderId="0" xfId="7" applyFont="1" applyFill="1" applyAlignment="1"/>
    <xf numFmtId="0" fontId="10" fillId="0" borderId="0" xfId="4" applyFont="1" applyFill="1" applyAlignment="1">
      <alignment vertical="center"/>
    </xf>
    <xf numFmtId="0" fontId="10" fillId="0" borderId="0" xfId="4" applyFont="1" applyFill="1" applyBorder="1" applyAlignment="1">
      <alignment vertical="center"/>
    </xf>
    <xf numFmtId="0" fontId="10" fillId="0" borderId="0" xfId="4" applyFont="1" applyFill="1" applyAlignment="1">
      <alignment horizontal="left" vertical="center"/>
    </xf>
    <xf numFmtId="0" fontId="10" fillId="0" borderId="0" xfId="4" applyFont="1" applyFill="1" applyBorder="1" applyAlignment="1">
      <alignment horizontal="left" vertical="center"/>
    </xf>
    <xf numFmtId="0" fontId="12" fillId="0" borderId="0" xfId="4" applyFont="1" applyFill="1" applyBorder="1" applyAlignment="1">
      <alignment horizontal="left" vertical="center"/>
    </xf>
    <xf numFmtId="0" fontId="12" fillId="0" borderId="0" xfId="4" applyFont="1" applyFill="1" applyBorder="1" applyAlignment="1">
      <alignment horizontal="left"/>
    </xf>
    <xf numFmtId="0" fontId="6" fillId="0" borderId="0" xfId="4" applyFont="1" applyFill="1" applyBorder="1" applyAlignment="1"/>
    <xf numFmtId="0" fontId="8" fillId="0" borderId="0" xfId="7" applyFont="1" applyFill="1" applyBorder="1" applyAlignment="1"/>
    <xf numFmtId="0" fontId="6" fillId="0" borderId="0" xfId="4" applyFont="1" applyFill="1"/>
    <xf numFmtId="0" fontId="15" fillId="0" borderId="0" xfId="7" applyFont="1" applyFill="1" applyAlignment="1">
      <alignment vertical="center"/>
    </xf>
    <xf numFmtId="0" fontId="15" fillId="0" borderId="0" xfId="7" applyFont="1" applyFill="1" applyBorder="1" applyAlignment="1">
      <alignment vertical="center"/>
    </xf>
    <xf numFmtId="165" fontId="10" fillId="0" borderId="9" xfId="4" applyNumberFormat="1" applyFont="1" applyFill="1" applyBorder="1" applyAlignment="1">
      <alignment horizontal="left"/>
    </xf>
    <xf numFmtId="165" fontId="10" fillId="0" borderId="6" xfId="4" applyNumberFormat="1" applyFont="1" applyFill="1" applyBorder="1" applyAlignment="1">
      <alignment horizontal="left"/>
    </xf>
    <xf numFmtId="165" fontId="10" fillId="0" borderId="1" xfId="8" applyNumberFormat="1" applyFont="1" applyFill="1" applyBorder="1" applyAlignment="1">
      <alignment horizontal="center" vertical="center"/>
    </xf>
    <xf numFmtId="165" fontId="6" fillId="0" borderId="0" xfId="4" applyNumberFormat="1" applyFont="1" applyFill="1"/>
    <xf numFmtId="166" fontId="6" fillId="0" borderId="2" xfId="4" applyNumberFormat="1" applyFont="1" applyFill="1" applyBorder="1" applyAlignment="1">
      <alignment horizontal="left" vertical="center" indent="1"/>
    </xf>
    <xf numFmtId="0" fontId="10" fillId="0" borderId="2" xfId="4" applyFont="1" applyFill="1" applyBorder="1" applyAlignment="1">
      <alignment horizontal="left" vertical="center"/>
    </xf>
    <xf numFmtId="166" fontId="10" fillId="0" borderId="2" xfId="4" applyNumberFormat="1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wrapText="1" indent="1"/>
    </xf>
    <xf numFmtId="0" fontId="6" fillId="0" borderId="0" xfId="4" applyFont="1" applyFill="1" applyBorder="1" applyAlignment="1">
      <alignment horizontal="left" wrapText="1" indent="1"/>
    </xf>
    <xf numFmtId="166" fontId="6" fillId="0" borderId="2" xfId="4" applyNumberFormat="1" applyFont="1" applyFill="1" applyBorder="1" applyAlignment="1">
      <alignment horizontal="left" wrapText="1" indent="1"/>
    </xf>
    <xf numFmtId="166" fontId="6" fillId="0" borderId="2" xfId="4" applyNumberFormat="1" applyFont="1" applyFill="1" applyBorder="1"/>
    <xf numFmtId="0" fontId="6" fillId="0" borderId="0" xfId="4" applyFont="1" applyFill="1" applyBorder="1" applyAlignment="1">
      <alignment horizontal="left" vertical="center"/>
    </xf>
    <xf numFmtId="166" fontId="6" fillId="0" borderId="2" xfId="4" applyNumberFormat="1" applyFont="1" applyFill="1" applyBorder="1" applyAlignment="1">
      <alignment horizontal="left" vertical="center"/>
    </xf>
    <xf numFmtId="0" fontId="10" fillId="0" borderId="4" xfId="4" applyFont="1" applyFill="1" applyBorder="1" applyAlignment="1"/>
    <xf numFmtId="0" fontId="10" fillId="0" borderId="5" xfId="4" applyFont="1" applyFill="1" applyBorder="1" applyAlignment="1"/>
    <xf numFmtId="166" fontId="10" fillId="0" borderId="2" xfId="4" applyNumberFormat="1" applyFont="1" applyFill="1" applyBorder="1" applyAlignment="1"/>
    <xf numFmtId="0" fontId="10" fillId="0" borderId="0" xfId="4" applyFont="1" applyFill="1" applyBorder="1"/>
    <xf numFmtId="0" fontId="6" fillId="0" borderId="0" xfId="4" applyFont="1" applyFill="1" applyBorder="1"/>
    <xf numFmtId="0" fontId="6" fillId="0" borderId="7" xfId="4" applyFont="1" applyFill="1" applyBorder="1"/>
    <xf numFmtId="166" fontId="10" fillId="0" borderId="2" xfId="4" applyNumberFormat="1" applyFont="1" applyFill="1" applyBorder="1"/>
    <xf numFmtId="0" fontId="10" fillId="0" borderId="0" xfId="4" applyFont="1" applyFill="1"/>
    <xf numFmtId="0" fontId="10" fillId="0" borderId="2" xfId="5" applyFont="1" applyFill="1" applyBorder="1" applyAlignment="1"/>
    <xf numFmtId="0" fontId="6" fillId="0" borderId="3" xfId="5" applyFont="1" applyFill="1" applyBorder="1" applyAlignment="1"/>
    <xf numFmtId="0" fontId="10" fillId="0" borderId="3" xfId="5" applyFont="1" applyFill="1" applyBorder="1" applyAlignment="1">
      <alignment horizontal="left"/>
    </xf>
    <xf numFmtId="13" fontId="6" fillId="0" borderId="7" xfId="5" applyNumberFormat="1" applyFont="1" applyFill="1" applyBorder="1" applyAlignment="1">
      <alignment horizontal="center"/>
    </xf>
    <xf numFmtId="0" fontId="6" fillId="0" borderId="3" xfId="11" applyFont="1" applyFill="1" applyBorder="1" applyAlignment="1"/>
    <xf numFmtId="0" fontId="10" fillId="0" borderId="4" xfId="11" applyFont="1" applyFill="1" applyBorder="1" applyAlignment="1"/>
    <xf numFmtId="167" fontId="17" fillId="0" borderId="0" xfId="10" applyNumberFormat="1" applyFont="1" applyFill="1" applyBorder="1" applyAlignment="1">
      <alignment horizontal="left"/>
    </xf>
    <xf numFmtId="0" fontId="10" fillId="0" borderId="0" xfId="4" applyFont="1" applyFill="1" applyBorder="1" applyAlignment="1">
      <alignment horizontal="center"/>
    </xf>
    <xf numFmtId="0" fontId="16" fillId="0" borderId="0" xfId="7" applyFont="1" applyFill="1" applyBorder="1" applyAlignment="1">
      <alignment vertical="center"/>
    </xf>
    <xf numFmtId="0" fontId="16" fillId="0" borderId="2" xfId="7" applyFont="1" applyFill="1" applyBorder="1" applyAlignment="1">
      <alignment horizontal="center"/>
    </xf>
    <xf numFmtId="168" fontId="10" fillId="0" borderId="0" xfId="4" applyNumberFormat="1" applyFont="1" applyFill="1" applyBorder="1" applyAlignment="1">
      <alignment horizontal="center"/>
    </xf>
    <xf numFmtId="168" fontId="10" fillId="0" borderId="0" xfId="4" applyNumberFormat="1" applyFont="1" applyFill="1" applyBorder="1"/>
    <xf numFmtId="168" fontId="10" fillId="0" borderId="0" xfId="4" applyNumberFormat="1" applyFont="1" applyFill="1"/>
    <xf numFmtId="0" fontId="6" fillId="0" borderId="0" xfId="4" applyFont="1" applyFill="1" applyAlignment="1">
      <alignment horizontal="center"/>
    </xf>
    <xf numFmtId="165" fontId="6" fillId="0" borderId="2" xfId="4" applyNumberFormat="1" applyFont="1" applyFill="1" applyBorder="1" applyAlignment="1">
      <alignment horizontal="left" vertical="center"/>
    </xf>
    <xf numFmtId="0" fontId="10" fillId="0" borderId="2" xfId="4" applyFont="1" applyFill="1" applyBorder="1"/>
    <xf numFmtId="0" fontId="10" fillId="0" borderId="0" xfId="8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/>
    </xf>
    <xf numFmtId="0" fontId="13" fillId="0" borderId="0" xfId="4" applyFont="1" applyFill="1" applyBorder="1" applyAlignment="1">
      <alignment horizontal="left" vertical="center"/>
    </xf>
    <xf numFmtId="0" fontId="13" fillId="0" borderId="0" xfId="4" applyFont="1" applyFill="1" applyBorder="1" applyAlignment="1">
      <alignment horizontal="left"/>
    </xf>
    <xf numFmtId="0" fontId="14" fillId="0" borderId="0" xfId="4" applyFont="1" applyFill="1" applyBorder="1" applyAlignment="1">
      <alignment vertical="center"/>
    </xf>
    <xf numFmtId="0" fontId="6" fillId="0" borderId="0" xfId="5" applyFont="1" applyFill="1" applyBorder="1" applyAlignment="1">
      <alignment horizontal="center"/>
    </xf>
    <xf numFmtId="0" fontId="6" fillId="0" borderId="0" xfId="4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left" vertical="center" indent="1"/>
    </xf>
    <xf numFmtId="0" fontId="6" fillId="0" borderId="3" xfId="4" applyFont="1" applyFill="1" applyBorder="1" applyAlignment="1">
      <alignment horizontal="left" vertical="center"/>
    </xf>
    <xf numFmtId="0" fontId="10" fillId="0" borderId="3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 indent="1"/>
    </xf>
    <xf numFmtId="0" fontId="6" fillId="0" borderId="10" xfId="11" applyFont="1" applyFill="1" applyBorder="1" applyAlignment="1"/>
    <xf numFmtId="167" fontId="17" fillId="0" borderId="11" xfId="10" applyNumberFormat="1" applyFont="1" applyFill="1" applyBorder="1" applyAlignment="1">
      <alignment horizontal="left"/>
    </xf>
    <xf numFmtId="2" fontId="16" fillId="0" borderId="7" xfId="7" applyNumberFormat="1" applyFont="1" applyFill="1" applyBorder="1" applyAlignment="1">
      <alignment horizontal="center"/>
    </xf>
    <xf numFmtId="167" fontId="17" fillId="0" borderId="14" xfId="10" applyNumberFormat="1" applyFont="1" applyFill="1" applyBorder="1" applyAlignment="1">
      <alignment horizontal="left"/>
    </xf>
    <xf numFmtId="167" fontId="17" fillId="0" borderId="15" xfId="10" applyNumberFormat="1" applyFont="1" applyFill="1" applyBorder="1" applyAlignment="1">
      <alignment horizontal="left"/>
    </xf>
    <xf numFmtId="0" fontId="10" fillId="0" borderId="13" xfId="4" applyFont="1" applyFill="1" applyBorder="1"/>
    <xf numFmtId="167" fontId="17" fillId="0" borderId="3" xfId="10" applyNumberFormat="1" applyFont="1" applyFill="1" applyBorder="1" applyAlignment="1">
      <alignment horizontal="left"/>
    </xf>
    <xf numFmtId="0" fontId="15" fillId="0" borderId="8" xfId="7" applyFont="1" applyFill="1" applyBorder="1" applyAlignment="1">
      <alignment vertical="center"/>
    </xf>
    <xf numFmtId="0" fontId="10" fillId="0" borderId="1" xfId="8" applyFont="1" applyFill="1" applyBorder="1" applyAlignment="1">
      <alignment horizontal="center" vertical="center"/>
    </xf>
    <xf numFmtId="0" fontId="15" fillId="0" borderId="6" xfId="7" applyFont="1" applyFill="1" applyBorder="1" applyAlignment="1">
      <alignment vertical="center"/>
    </xf>
    <xf numFmtId="0" fontId="18" fillId="0" borderId="0" xfId="0" applyFont="1"/>
    <xf numFmtId="2" fontId="6" fillId="0" borderId="12" xfId="4" applyNumberFormat="1" applyFont="1" applyFill="1" applyBorder="1" applyAlignment="1">
      <alignment horizontal="center"/>
    </xf>
    <xf numFmtId="2" fontId="6" fillId="0" borderId="3" xfId="4" applyNumberFormat="1" applyFont="1" applyFill="1" applyBorder="1" applyAlignment="1">
      <alignment horizontal="center"/>
    </xf>
    <xf numFmtId="2" fontId="6" fillId="0" borderId="16" xfId="4" applyNumberFormat="1" applyFont="1" applyFill="1" applyBorder="1" applyAlignment="1">
      <alignment horizontal="center"/>
    </xf>
    <xf numFmtId="2" fontId="6" fillId="0" borderId="7" xfId="4" applyNumberFormat="1" applyFont="1" applyFill="1" applyBorder="1" applyAlignment="1">
      <alignment horizontal="center"/>
    </xf>
    <xf numFmtId="2" fontId="10" fillId="6" borderId="1" xfId="4" applyNumberFormat="1" applyFont="1" applyFill="1" applyBorder="1" applyAlignment="1">
      <alignment horizontal="center" vertical="center"/>
    </xf>
    <xf numFmtId="2" fontId="6" fillId="6" borderId="9" xfId="4" applyNumberFormat="1" applyFont="1" applyFill="1" applyBorder="1" applyAlignment="1">
      <alignment horizontal="center" vertical="center"/>
    </xf>
    <xf numFmtId="2" fontId="10" fillId="6" borderId="2" xfId="4" applyNumberFormat="1" applyFont="1" applyFill="1" applyBorder="1" applyAlignment="1">
      <alignment horizontal="center" vertical="center"/>
    </xf>
    <xf numFmtId="2" fontId="6" fillId="6" borderId="2" xfId="4" applyNumberFormat="1" applyFont="1" applyFill="1" applyBorder="1" applyAlignment="1">
      <alignment horizontal="center" vertical="center"/>
    </xf>
    <xf numFmtId="2" fontId="6" fillId="6" borderId="0" xfId="4" applyNumberFormat="1" applyFont="1" applyFill="1" applyBorder="1" applyAlignment="1">
      <alignment horizontal="center" vertical="center"/>
    </xf>
    <xf numFmtId="2" fontId="10" fillId="6" borderId="4" xfId="4" applyNumberFormat="1" applyFont="1" applyFill="1" applyBorder="1" applyAlignment="1">
      <alignment horizontal="center" vertical="center"/>
    </xf>
    <xf numFmtId="2" fontId="6" fillId="6" borderId="7" xfId="4" applyNumberFormat="1" applyFont="1" applyFill="1" applyBorder="1" applyAlignment="1">
      <alignment horizontal="center" vertical="center"/>
    </xf>
    <xf numFmtId="2" fontId="6" fillId="6" borderId="12" xfId="4" applyNumberFormat="1" applyFont="1" applyFill="1" applyBorder="1" applyAlignment="1">
      <alignment horizontal="center"/>
    </xf>
    <xf numFmtId="2" fontId="6" fillId="6" borderId="3" xfId="4" applyNumberFormat="1" applyFont="1" applyFill="1" applyBorder="1" applyAlignment="1">
      <alignment horizontal="center"/>
    </xf>
    <xf numFmtId="2" fontId="16" fillId="6" borderId="7" xfId="7" applyNumberFormat="1" applyFont="1" applyFill="1" applyBorder="1" applyAlignment="1">
      <alignment horizontal="center"/>
    </xf>
    <xf numFmtId="2" fontId="10" fillId="6" borderId="13" xfId="4" applyNumberFormat="1" applyFont="1" applyFill="1" applyBorder="1" applyAlignment="1">
      <alignment horizontal="center"/>
    </xf>
    <xf numFmtId="0" fontId="10" fillId="0" borderId="2" xfId="4" applyFont="1" applyFill="1" applyBorder="1" applyAlignment="1">
      <alignment horizontal="left"/>
    </xf>
    <xf numFmtId="0" fontId="10" fillId="0" borderId="0" xfId="4" applyFont="1" applyFill="1" applyBorder="1" applyAlignment="1">
      <alignment horizontal="left"/>
    </xf>
    <xf numFmtId="0" fontId="6" fillId="0" borderId="0" xfId="4" applyFont="1" applyFill="1" applyBorder="1" applyAlignment="1">
      <alignment horizontal="left" vertical="center" indent="1"/>
    </xf>
    <xf numFmtId="0" fontId="6" fillId="0" borderId="2" xfId="4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left" indent="1"/>
    </xf>
    <xf numFmtId="0" fontId="6" fillId="0" borderId="2" xfId="4" applyFont="1" applyFill="1" applyBorder="1" applyAlignment="1">
      <alignment horizontal="center"/>
    </xf>
    <xf numFmtId="0" fontId="6" fillId="0" borderId="4" xfId="4" applyFont="1" applyFill="1" applyBorder="1" applyAlignment="1">
      <alignment horizontal="left" indent="1"/>
    </xf>
    <xf numFmtId="0" fontId="6" fillId="0" borderId="5" xfId="4" applyFont="1" applyFill="1" applyBorder="1" applyAlignment="1">
      <alignment horizontal="left" indent="1"/>
    </xf>
    <xf numFmtId="0" fontId="6" fillId="0" borderId="2" xfId="4" applyFont="1" applyFill="1" applyBorder="1" applyAlignment="1">
      <alignment horizontal="left" vertical="center"/>
    </xf>
    <xf numFmtId="169" fontId="6" fillId="0" borderId="2" xfId="17" applyNumberFormat="1" applyFont="1" applyFill="1" applyBorder="1" applyAlignment="1">
      <alignment horizontal="center"/>
    </xf>
    <xf numFmtId="169" fontId="10" fillId="0" borderId="2" xfId="17" applyNumberFormat="1" applyFont="1" applyFill="1" applyBorder="1" applyAlignment="1">
      <alignment horizontal="center"/>
    </xf>
    <xf numFmtId="0" fontId="6" fillId="0" borderId="2" xfId="4" applyFont="1" applyFill="1" applyBorder="1" applyAlignment="1"/>
    <xf numFmtId="0" fontId="10" fillId="0" borderId="9" xfId="4" applyFont="1" applyFill="1" applyBorder="1" applyAlignment="1">
      <alignment wrapText="1"/>
    </xf>
    <xf numFmtId="0" fontId="10" fillId="0" borderId="8" xfId="4" applyFont="1" applyFill="1" applyBorder="1" applyAlignment="1">
      <alignment wrapText="1"/>
    </xf>
    <xf numFmtId="0" fontId="10" fillId="0" borderId="9" xfId="4" applyFont="1" applyFill="1" applyBorder="1" applyAlignment="1"/>
    <xf numFmtId="0" fontId="10" fillId="0" borderId="8" xfId="4" applyFont="1" applyFill="1" applyBorder="1" applyAlignment="1"/>
    <xf numFmtId="0" fontId="6" fillId="0" borderId="9" xfId="4" applyFont="1" applyFill="1" applyBorder="1" applyAlignment="1">
      <alignment horizontal="left" indent="2"/>
    </xf>
    <xf numFmtId="0" fontId="6" fillId="0" borderId="8" xfId="4" applyFont="1" applyFill="1" applyBorder="1" applyAlignment="1">
      <alignment horizontal="left" indent="2"/>
    </xf>
    <xf numFmtId="0" fontId="6" fillId="0" borderId="9" xfId="4" applyFont="1" applyFill="1" applyBorder="1" applyAlignment="1">
      <alignment horizontal="left" wrapText="1" indent="2"/>
    </xf>
    <xf numFmtId="0" fontId="6" fillId="0" borderId="8" xfId="4" applyFont="1" applyFill="1" applyBorder="1" applyAlignment="1">
      <alignment horizontal="left" wrapText="1" indent="2"/>
    </xf>
    <xf numFmtId="0" fontId="10" fillId="0" borderId="9" xfId="12" applyFont="1" applyFill="1" applyBorder="1" applyAlignment="1"/>
    <xf numFmtId="0" fontId="10" fillId="0" borderId="8" xfId="12" applyFont="1" applyFill="1" applyBorder="1" applyAlignment="1"/>
    <xf numFmtId="0" fontId="10" fillId="0" borderId="2" xfId="12" applyFont="1" applyFill="1" applyBorder="1" applyAlignment="1"/>
    <xf numFmtId="0" fontId="10" fillId="0" borderId="2" xfId="4" applyFont="1" applyFill="1" applyBorder="1" applyAlignment="1"/>
    <xf numFmtId="0" fontId="10" fillId="0" borderId="18" xfId="4" applyFont="1" applyFill="1" applyBorder="1" applyAlignment="1"/>
    <xf numFmtId="0" fontId="10" fillId="0" borderId="6" xfId="4" applyFont="1" applyFill="1" applyBorder="1" applyAlignment="1"/>
    <xf numFmtId="167" fontId="17" fillId="0" borderId="9" xfId="10" applyNumberFormat="1" applyFont="1" applyFill="1" applyBorder="1" applyAlignment="1">
      <alignment horizontal="left"/>
    </xf>
    <xf numFmtId="167" fontId="17" fillId="0" borderId="8" xfId="10" applyNumberFormat="1" applyFont="1" applyFill="1" applyBorder="1" applyAlignment="1">
      <alignment horizontal="left"/>
    </xf>
    <xf numFmtId="0" fontId="6" fillId="0" borderId="4" xfId="4" applyFont="1" applyFill="1" applyBorder="1" applyAlignment="1">
      <alignment horizontal="center"/>
    </xf>
    <xf numFmtId="170" fontId="8" fillId="0" borderId="0" xfId="4" applyNumberFormat="1" applyFont="1" applyFill="1" applyAlignment="1">
      <alignment horizontal="left" vertical="center"/>
    </xf>
    <xf numFmtId="170" fontId="10" fillId="0" borderId="0" xfId="5" applyNumberFormat="1" applyFont="1" applyFill="1" applyAlignment="1">
      <alignment horizontal="left" vertical="center"/>
    </xf>
    <xf numFmtId="170" fontId="6" fillId="0" borderId="0" xfId="6" applyNumberFormat="1" applyFont="1" applyFill="1" applyAlignment="1">
      <alignment horizontal="center"/>
    </xf>
    <xf numFmtId="170" fontId="6" fillId="0" borderId="0" xfId="5" applyNumberFormat="1" applyFont="1" applyFill="1" applyBorder="1" applyAlignment="1">
      <alignment horizontal="center" vertical="center"/>
    </xf>
    <xf numFmtId="170" fontId="6" fillId="0" borderId="0" xfId="5" applyNumberFormat="1" applyFont="1" applyFill="1" applyBorder="1" applyAlignment="1">
      <alignment horizontal="center"/>
    </xf>
    <xf numFmtId="170" fontId="6" fillId="0" borderId="0" xfId="4" applyNumberFormat="1" applyFont="1" applyFill="1" applyBorder="1" applyAlignment="1">
      <alignment horizontal="center" vertical="center" wrapText="1"/>
    </xf>
    <xf numFmtId="170" fontId="6" fillId="6" borderId="1" xfId="4" applyNumberFormat="1" applyFont="1" applyFill="1" applyBorder="1" applyAlignment="1">
      <alignment horizontal="center" vertical="center"/>
    </xf>
    <xf numFmtId="170" fontId="10" fillId="6" borderId="12" xfId="4" applyNumberFormat="1" applyFont="1" applyFill="1" applyBorder="1" applyAlignment="1">
      <alignment horizontal="center"/>
    </xf>
    <xf numFmtId="170" fontId="6" fillId="6" borderId="7" xfId="4" applyNumberFormat="1" applyFont="1" applyFill="1" applyBorder="1" applyAlignment="1">
      <alignment horizontal="center" vertical="center"/>
    </xf>
    <xf numFmtId="170" fontId="10" fillId="6" borderId="17" xfId="4" applyNumberFormat="1" applyFont="1" applyFill="1" applyBorder="1" applyAlignment="1">
      <alignment horizontal="center"/>
    </xf>
    <xf numFmtId="170" fontId="10" fillId="6" borderId="7" xfId="4" applyNumberFormat="1" applyFont="1" applyFill="1" applyBorder="1" applyAlignment="1">
      <alignment horizontal="center"/>
    </xf>
    <xf numFmtId="170" fontId="6" fillId="6" borderId="7" xfId="4" applyNumberFormat="1" applyFont="1" applyFill="1" applyBorder="1" applyAlignment="1">
      <alignment horizontal="center"/>
    </xf>
    <xf numFmtId="170" fontId="10" fillId="6" borderId="7" xfId="12" applyNumberFormat="1" applyFont="1" applyFill="1" applyBorder="1" applyAlignment="1">
      <alignment horizontal="left" indent="6"/>
    </xf>
    <xf numFmtId="170" fontId="10" fillId="6" borderId="1" xfId="4" applyNumberFormat="1" applyFont="1" applyFill="1" applyBorder="1" applyAlignment="1">
      <alignment horizontal="center" wrapText="1"/>
    </xf>
    <xf numFmtId="170" fontId="10" fillId="6" borderId="1" xfId="4" applyNumberFormat="1" applyFont="1" applyFill="1" applyBorder="1" applyAlignment="1">
      <alignment horizontal="center"/>
    </xf>
    <xf numFmtId="170" fontId="6" fillId="0" borderId="0" xfId="4" applyNumberFormat="1" applyFont="1" applyFill="1"/>
    <xf numFmtId="165" fontId="10" fillId="0" borderId="9" xfId="8" applyNumberFormat="1" applyFont="1" applyFill="1" applyBorder="1" applyAlignment="1">
      <alignment horizontal="center" vertical="center"/>
    </xf>
    <xf numFmtId="0" fontId="10" fillId="0" borderId="18" xfId="4" applyFont="1" applyFill="1" applyBorder="1" applyAlignment="1">
      <alignment wrapText="1"/>
    </xf>
    <xf numFmtId="0" fontId="10" fillId="0" borderId="2" xfId="4" applyFont="1" applyFill="1" applyBorder="1" applyAlignment="1">
      <alignment wrapText="1"/>
    </xf>
    <xf numFmtId="0" fontId="6" fillId="0" borderId="2" xfId="4" applyFont="1" applyFill="1" applyBorder="1" applyAlignment="1">
      <alignment horizontal="left" indent="2"/>
    </xf>
    <xf numFmtId="0" fontId="6" fillId="0" borderId="2" xfId="4" applyFont="1" applyFill="1" applyBorder="1" applyAlignment="1">
      <alignment horizontal="left" wrapText="1" indent="2"/>
    </xf>
    <xf numFmtId="0" fontId="10" fillId="0" borderId="6" xfId="4" applyFont="1" applyFill="1" applyBorder="1"/>
    <xf numFmtId="0" fontId="10" fillId="0" borderId="11" xfId="4" applyFont="1" applyFill="1" applyBorder="1" applyAlignment="1"/>
    <xf numFmtId="0" fontId="10" fillId="0" borderId="10" xfId="4" applyFont="1" applyFill="1" applyBorder="1" applyAlignment="1"/>
    <xf numFmtId="0" fontId="6" fillId="0" borderId="3" xfId="4" applyFont="1" applyFill="1" applyBorder="1" applyAlignment="1">
      <alignment horizontal="left" wrapText="1" indent="1"/>
    </xf>
    <xf numFmtId="0" fontId="0" fillId="5" borderId="2" xfId="0" applyFill="1" applyBorder="1"/>
  </cellXfs>
  <cellStyles count="18">
    <cellStyle name="Hyperlink" xfId="1" builtinId="8"/>
    <cellStyle name="Normal" xfId="0" builtinId="0"/>
    <cellStyle name="Normal 2 3 3 4" xfId="3" xr:uid="{00000000-0005-0000-0000-000002000000}"/>
    <cellStyle name="Normal 4 9" xfId="12" xr:uid="{00000000-0005-0000-0000-000003000000}"/>
    <cellStyle name="Normal 5 7" xfId="11" xr:uid="{00000000-0005-0000-0000-000004000000}"/>
    <cellStyle name="Percent" xfId="17" builtinId="5"/>
    <cellStyle name="Standard 2" xfId="2" xr:uid="{00000000-0005-0000-0000-000006000000}"/>
    <cellStyle name="常规 10 2 2" xfId="7" xr:uid="{00000000-0005-0000-0000-000007000000}"/>
    <cellStyle name="常规 11" xfId="9" xr:uid="{00000000-0005-0000-0000-000008000000}"/>
    <cellStyle name="常规 12" xfId="8" xr:uid="{00000000-0005-0000-0000-000009000000}"/>
    <cellStyle name="常规 13" xfId="4" xr:uid="{00000000-0005-0000-0000-00000A000000}"/>
    <cellStyle name="常规 15" xfId="6" xr:uid="{00000000-0005-0000-0000-00000B000000}"/>
    <cellStyle name="常规 16" xfId="10" xr:uid="{00000000-0005-0000-0000-00000C000000}"/>
    <cellStyle name="常规 18" xfId="5" xr:uid="{00000000-0005-0000-0000-00000D000000}"/>
    <cellStyle name="常规 7 3" xfId="14" xr:uid="{00000000-0005-0000-0000-00000E000000}"/>
    <cellStyle name="常规 9 2" xfId="16" xr:uid="{00000000-0005-0000-0000-00000F000000}"/>
    <cellStyle name="百分比 3" xfId="13" xr:uid="{00000000-0005-0000-0000-000010000000}"/>
    <cellStyle name="百分比 5" xfId="15" xr:uid="{00000000-0005-0000-0000-000011000000}"/>
  </cellStyles>
  <dxfs count="0"/>
  <tableStyles count="0" defaultTableStyle="TableStyleMedium2" defaultPivotStyle="PivotStyleLight16"/>
  <colors>
    <mruColors>
      <color rgb="FFBAFCC5"/>
      <color rgb="FF80E43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38100</xdr:rowOff>
    </xdr:from>
    <xdr:to>
      <xdr:col>0</xdr:col>
      <xdr:colOff>600074</xdr:colOff>
      <xdr:row>3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4" y="38100"/>
          <a:ext cx="183832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85723</xdr:colOff>
      <xdr:row>0</xdr:row>
      <xdr:rowOff>38100</xdr:rowOff>
    </xdr:from>
    <xdr:to>
      <xdr:col>0</xdr:col>
      <xdr:colOff>1838324</xdr:colOff>
      <xdr:row>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3" y="38100"/>
          <a:ext cx="1752601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85723</xdr:colOff>
      <xdr:row>0</xdr:row>
      <xdr:rowOff>38100</xdr:rowOff>
    </xdr:from>
    <xdr:to>
      <xdr:col>0</xdr:col>
      <xdr:colOff>1838324</xdr:colOff>
      <xdr:row>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3" y="38100"/>
          <a:ext cx="1752601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9524</xdr:colOff>
      <xdr:row>0</xdr:row>
      <xdr:rowOff>38100</xdr:rowOff>
    </xdr:from>
    <xdr:to>
      <xdr:col>0</xdr:col>
      <xdr:colOff>600074</xdr:colOff>
      <xdr:row>3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4" y="38100"/>
          <a:ext cx="59055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85723</xdr:colOff>
      <xdr:row>0</xdr:row>
      <xdr:rowOff>38100</xdr:rowOff>
    </xdr:from>
    <xdr:to>
      <xdr:col>0</xdr:col>
      <xdr:colOff>1838324</xdr:colOff>
      <xdr:row>3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3" y="38100"/>
          <a:ext cx="1752601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85723</xdr:colOff>
      <xdr:row>0</xdr:row>
      <xdr:rowOff>38100</xdr:rowOff>
    </xdr:from>
    <xdr:to>
      <xdr:col>0</xdr:col>
      <xdr:colOff>1838324</xdr:colOff>
      <xdr:row>3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3" y="38100"/>
          <a:ext cx="1752601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9524</xdr:colOff>
      <xdr:row>0</xdr:row>
      <xdr:rowOff>38100</xdr:rowOff>
    </xdr:from>
    <xdr:to>
      <xdr:col>0</xdr:col>
      <xdr:colOff>600074</xdr:colOff>
      <xdr:row>3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4" y="38100"/>
          <a:ext cx="59055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85723</xdr:colOff>
      <xdr:row>0</xdr:row>
      <xdr:rowOff>38100</xdr:rowOff>
    </xdr:from>
    <xdr:to>
      <xdr:col>0</xdr:col>
      <xdr:colOff>1838324</xdr:colOff>
      <xdr:row>3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3" y="38100"/>
          <a:ext cx="1752601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85723</xdr:colOff>
      <xdr:row>0</xdr:row>
      <xdr:rowOff>38100</xdr:rowOff>
    </xdr:from>
    <xdr:to>
      <xdr:col>0</xdr:col>
      <xdr:colOff>1838324</xdr:colOff>
      <xdr:row>3</xdr:row>
      <xdr:rowOff>66675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3" y="38100"/>
          <a:ext cx="1752601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9524</xdr:colOff>
      <xdr:row>0</xdr:row>
      <xdr:rowOff>38100</xdr:rowOff>
    </xdr:from>
    <xdr:to>
      <xdr:col>0</xdr:col>
      <xdr:colOff>600074</xdr:colOff>
      <xdr:row>3</xdr:row>
      <xdr:rowOff>66675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4" y="38100"/>
          <a:ext cx="59055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85723</xdr:colOff>
      <xdr:row>0</xdr:row>
      <xdr:rowOff>38100</xdr:rowOff>
    </xdr:from>
    <xdr:to>
      <xdr:col>0</xdr:col>
      <xdr:colOff>1838324</xdr:colOff>
      <xdr:row>3</xdr:row>
      <xdr:rowOff>66675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3" y="38100"/>
          <a:ext cx="1752601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0</xdr:col>
      <xdr:colOff>2200274</xdr:colOff>
      <xdr:row>3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200274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application-schema.owl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products/products-implementation.owl" TargetMode="External"/><Relationship Id="rId26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5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application/products/products-implementation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products/products-implementation.owl" TargetMode="External"/><Relationship Id="rId29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implementation.owl" TargetMode="External"/><Relationship Id="rId31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application/products/products-implementation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platform/platform-schema.ow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B1" zoomScale="85" zoomScaleNormal="85" workbookViewId="0">
      <selection activeCell="C44" sqref="C44"/>
    </sheetView>
  </sheetViews>
  <sheetFormatPr defaultColWidth="50.7109375" defaultRowHeight="15.75" customHeight="1"/>
  <cols>
    <col min="1" max="1" width="141.28515625" style="4" hidden="1" customWidth="1"/>
    <col min="2" max="3" width="50.7109375" style="3"/>
    <col min="4" max="4" width="57.85546875" style="3" customWidth="1"/>
    <col min="5" max="5" width="57.85546875" style="3" hidden="1" customWidth="1"/>
    <col min="6" max="6" width="186.140625" style="4" hidden="1" customWidth="1"/>
    <col min="7" max="7" width="50.7109375" style="4" hidden="1" customWidth="1"/>
    <col min="8" max="16384" width="50.7109375" style="4"/>
  </cols>
  <sheetData>
    <row r="1" spans="1:7" ht="15.75" customHeight="1">
      <c r="A1" s="5" t="s">
        <v>8</v>
      </c>
      <c r="B1" s="6" t="s">
        <v>9</v>
      </c>
      <c r="C1" s="6" t="s">
        <v>10</v>
      </c>
      <c r="D1" s="6" t="s">
        <v>11</v>
      </c>
      <c r="E1" s="6" t="s">
        <v>55</v>
      </c>
      <c r="F1" s="6" t="s">
        <v>33</v>
      </c>
      <c r="G1" s="15" t="s">
        <v>37</v>
      </c>
    </row>
    <row r="2" spans="1:7" ht="15.75" hidden="1" customHeight="1">
      <c r="A2" s="5"/>
      <c r="B2" s="6"/>
      <c r="C2" s="6"/>
      <c r="D2" s="6"/>
      <c r="E2" s="6"/>
      <c r="F2" s="6"/>
      <c r="G2" s="13"/>
    </row>
    <row r="3" spans="1:7" ht="15.75" hidden="1" customHeight="1">
      <c r="A3" s="5"/>
      <c r="B3" s="6"/>
      <c r="C3" s="6"/>
      <c r="D3" s="6"/>
      <c r="E3" s="6"/>
      <c r="F3" s="6"/>
      <c r="G3" s="13"/>
    </row>
    <row r="4" spans="1:7" ht="15.75" hidden="1" customHeight="1">
      <c r="A4" s="13"/>
      <c r="B4" s="13"/>
      <c r="C4" s="13"/>
      <c r="D4" s="13"/>
      <c r="E4" s="13"/>
      <c r="F4" s="12" t="s">
        <v>24</v>
      </c>
      <c r="G4" s="13" t="s">
        <v>24</v>
      </c>
    </row>
    <row r="5" spans="1:7" ht="15.75" hidden="1" customHeight="1">
      <c r="A5" s="13" t="s">
        <v>34</v>
      </c>
      <c r="B5" s="13"/>
      <c r="C5" s="13"/>
      <c r="D5" s="13"/>
      <c r="E5" s="13"/>
      <c r="F5" s="13"/>
      <c r="G5" s="13"/>
    </row>
    <row r="6" spans="1:7" ht="15.75" hidden="1" customHeight="1">
      <c r="A6" s="13" t="s">
        <v>35</v>
      </c>
      <c r="B6" s="13" t="s">
        <v>28</v>
      </c>
      <c r="C6" s="13"/>
      <c r="D6" s="13"/>
      <c r="E6" s="13"/>
      <c r="F6" s="13" t="s">
        <v>36</v>
      </c>
      <c r="G6" s="13" t="s">
        <v>36</v>
      </c>
    </row>
    <row r="7" spans="1:7" ht="15.75" hidden="1" customHeight="1">
      <c r="A7" s="13" t="s">
        <v>0</v>
      </c>
      <c r="B7" s="13"/>
      <c r="C7" s="13"/>
      <c r="D7" s="13"/>
      <c r="E7" s="13"/>
      <c r="F7" s="13"/>
      <c r="G7" s="13"/>
    </row>
    <row r="8" spans="1:7" ht="15.75" hidden="1" customHeight="1">
      <c r="A8" s="13"/>
      <c r="B8" s="13"/>
      <c r="C8" s="13"/>
      <c r="D8" s="13"/>
      <c r="E8" s="13"/>
      <c r="F8" s="13" t="s">
        <v>25</v>
      </c>
      <c r="G8" s="13" t="s">
        <v>25</v>
      </c>
    </row>
    <row r="9" spans="1:7" ht="15.75" hidden="1" customHeight="1">
      <c r="A9" s="13"/>
      <c r="B9" s="13"/>
      <c r="C9" s="13"/>
      <c r="D9" s="13"/>
      <c r="E9" s="13"/>
      <c r="F9" s="13"/>
      <c r="G9" s="13"/>
    </row>
    <row r="10" spans="1:7" ht="15.75" hidden="1" customHeight="1">
      <c r="A10" s="13"/>
      <c r="B10" s="13"/>
      <c r="C10" s="13"/>
      <c r="D10" s="13"/>
      <c r="E10" s="13"/>
      <c r="F10" s="13"/>
      <c r="G10" s="13"/>
    </row>
    <row r="11" spans="1:7" ht="15.75" hidden="1" customHeight="1">
      <c r="A11" s="13"/>
      <c r="B11" s="13"/>
      <c r="C11" s="13"/>
      <c r="D11" s="13"/>
      <c r="E11" s="13"/>
      <c r="F11" s="13"/>
      <c r="G11" s="13"/>
    </row>
    <row r="12" spans="1:7" ht="15.75" hidden="1" customHeight="1">
      <c r="A12" s="14" t="s">
        <v>27</v>
      </c>
      <c r="B12" s="13"/>
      <c r="C12" s="13"/>
      <c r="D12" s="13"/>
      <c r="E12" s="13"/>
      <c r="F12" s="13"/>
      <c r="G12" s="13"/>
    </row>
    <row r="13" spans="1:7" ht="15.75" hidden="1" customHeight="1">
      <c r="A13" s="13"/>
      <c r="B13" s="13"/>
      <c r="C13" s="13"/>
      <c r="D13" s="13"/>
      <c r="E13" s="13"/>
      <c r="F13" s="12" t="s">
        <v>24</v>
      </c>
      <c r="G13" s="13"/>
    </row>
    <row r="14" spans="1:7" ht="15.75" hidden="1" customHeight="1">
      <c r="A14" s="13" t="s">
        <v>31</v>
      </c>
      <c r="B14" s="13"/>
      <c r="C14" s="13"/>
      <c r="D14" s="13"/>
      <c r="E14" s="13"/>
      <c r="F14" s="13"/>
      <c r="G14" s="13"/>
    </row>
    <row r="15" spans="1:7" ht="15.75" hidden="1" customHeight="1">
      <c r="A15" s="13" t="s">
        <v>30</v>
      </c>
      <c r="B15" s="13" t="s">
        <v>28</v>
      </c>
      <c r="C15" s="13"/>
      <c r="D15" s="13"/>
      <c r="E15" s="13"/>
      <c r="F15" s="13" t="s">
        <v>26</v>
      </c>
      <c r="G15" s="13"/>
    </row>
    <row r="16" spans="1:7" ht="15.75" hidden="1" customHeight="1">
      <c r="A16" s="13" t="s">
        <v>0</v>
      </c>
      <c r="B16" s="13"/>
      <c r="C16" s="13"/>
      <c r="D16" s="13"/>
      <c r="E16" s="13"/>
      <c r="F16" s="13"/>
      <c r="G16" s="13"/>
    </row>
    <row r="17" spans="1:7" ht="15.75" hidden="1" customHeight="1">
      <c r="A17" s="13"/>
      <c r="B17" s="13"/>
      <c r="C17" s="13"/>
      <c r="D17" s="13"/>
      <c r="E17" s="13"/>
      <c r="F17" s="13" t="s">
        <v>25</v>
      </c>
      <c r="G17" s="13"/>
    </row>
    <row r="18" spans="1:7" ht="15.75" hidden="1" customHeight="1">
      <c r="A18" s="14" t="s">
        <v>29</v>
      </c>
      <c r="B18" s="13"/>
      <c r="C18" s="13"/>
      <c r="D18" s="13"/>
      <c r="E18" s="13"/>
      <c r="F18" s="13"/>
      <c r="G18" s="13"/>
    </row>
    <row r="19" spans="1:7" ht="15.75" hidden="1" customHeight="1">
      <c r="A19" s="1" t="s">
        <v>2</v>
      </c>
      <c r="B19" s="1"/>
      <c r="C19" s="7"/>
      <c r="D19" s="7"/>
      <c r="E19" s="7"/>
      <c r="F19" s="7"/>
      <c r="G19" s="7"/>
    </row>
    <row r="20" spans="1:7" ht="15.75" hidden="1" customHeight="1">
      <c r="A20" s="1" t="s">
        <v>1</v>
      </c>
      <c r="B20" s="1" t="s">
        <v>5</v>
      </c>
      <c r="C20" s="7" t="s">
        <v>5</v>
      </c>
      <c r="D20" s="7" t="s">
        <v>5</v>
      </c>
      <c r="E20" s="7" t="s">
        <v>5</v>
      </c>
      <c r="F20" s="7" t="s">
        <v>5</v>
      </c>
      <c r="G20" s="7" t="s">
        <v>5</v>
      </c>
    </row>
    <row r="21" spans="1:7" ht="15.75" hidden="1" customHeight="1">
      <c r="A21" s="1" t="s">
        <v>3</v>
      </c>
      <c r="B21" s="1" t="s">
        <v>12</v>
      </c>
      <c r="C21" s="7" t="s">
        <v>6</v>
      </c>
      <c r="D21" s="7" t="s">
        <v>7</v>
      </c>
      <c r="E21" s="7" t="s">
        <v>38</v>
      </c>
      <c r="F21" s="7" t="s">
        <v>32</v>
      </c>
      <c r="G21" s="7" t="s">
        <v>38</v>
      </c>
    </row>
    <row r="22" spans="1:7" ht="15.75" hidden="1" customHeight="1">
      <c r="A22" s="2" t="s">
        <v>56</v>
      </c>
      <c r="B22" s="1" t="s">
        <v>46</v>
      </c>
      <c r="C22" s="8" t="s">
        <v>41</v>
      </c>
      <c r="D22" s="2" t="s">
        <v>16</v>
      </c>
      <c r="E22" s="2" t="s">
        <v>53</v>
      </c>
      <c r="F22" s="7"/>
      <c r="G22" s="7"/>
    </row>
    <row r="23" spans="1:7" ht="15.75" hidden="1" customHeight="1">
      <c r="A23" s="2" t="s">
        <v>61</v>
      </c>
      <c r="B23" s="1" t="s">
        <v>47</v>
      </c>
      <c r="C23" s="8" t="s">
        <v>41</v>
      </c>
      <c r="D23" s="2" t="s">
        <v>16</v>
      </c>
      <c r="E23" s="2" t="s">
        <v>53</v>
      </c>
      <c r="F23" s="7"/>
      <c r="G23" s="7"/>
    </row>
    <row r="24" spans="1:7" ht="15.75" hidden="1" customHeight="1">
      <c r="A24" s="2" t="s">
        <v>62</v>
      </c>
      <c r="B24" s="1" t="s">
        <v>48</v>
      </c>
      <c r="C24" s="8" t="s">
        <v>41</v>
      </c>
      <c r="D24" s="2" t="s">
        <v>16</v>
      </c>
      <c r="E24" s="2" t="s">
        <v>53</v>
      </c>
      <c r="F24" s="7"/>
      <c r="G24" s="7"/>
    </row>
    <row r="25" spans="1:7" ht="15.75" hidden="1" customHeight="1">
      <c r="A25" s="2" t="s">
        <v>57</v>
      </c>
      <c r="B25" s="1" t="s">
        <v>49</v>
      </c>
      <c r="C25" s="8" t="s">
        <v>41</v>
      </c>
      <c r="D25" s="2" t="s">
        <v>16</v>
      </c>
      <c r="E25" s="2" t="s">
        <v>53</v>
      </c>
      <c r="F25" s="7"/>
      <c r="G25" s="7"/>
    </row>
    <row r="26" spans="1:7" ht="15.75" hidden="1" customHeight="1">
      <c r="A26" s="2" t="s">
        <v>58</v>
      </c>
      <c r="B26" s="1" t="s">
        <v>50</v>
      </c>
      <c r="C26" s="8" t="s">
        <v>41</v>
      </c>
      <c r="D26" s="2" t="s">
        <v>16</v>
      </c>
      <c r="E26" s="2" t="s">
        <v>53</v>
      </c>
      <c r="F26" s="7"/>
      <c r="G26" s="7"/>
    </row>
    <row r="27" spans="1:7" ht="15.75" hidden="1" customHeight="1">
      <c r="A27" s="2" t="s">
        <v>59</v>
      </c>
      <c r="B27" s="1" t="s">
        <v>51</v>
      </c>
      <c r="C27" s="8" t="s">
        <v>41</v>
      </c>
      <c r="D27" s="2" t="s">
        <v>16</v>
      </c>
      <c r="E27" s="2" t="s">
        <v>53</v>
      </c>
      <c r="F27" s="7"/>
      <c r="G27" s="7"/>
    </row>
    <row r="28" spans="1:7" ht="15.75" hidden="1" customHeight="1">
      <c r="A28" s="2" t="s">
        <v>60</v>
      </c>
      <c r="B28" s="1" t="s">
        <v>52</v>
      </c>
      <c r="C28" s="8" t="s">
        <v>41</v>
      </c>
      <c r="D28" s="2" t="s">
        <v>16</v>
      </c>
      <c r="E28" s="2" t="s">
        <v>53</v>
      </c>
      <c r="F28" s="7"/>
      <c r="G28" s="7"/>
    </row>
    <row r="29" spans="1:7" ht="15.75" hidden="1" customHeight="1">
      <c r="A29" s="2" t="s">
        <v>17</v>
      </c>
      <c r="B29" s="1" t="s">
        <v>43</v>
      </c>
      <c r="C29" s="8" t="s">
        <v>41</v>
      </c>
      <c r="D29" s="2" t="s">
        <v>16</v>
      </c>
      <c r="E29" s="2" t="s">
        <v>53</v>
      </c>
      <c r="F29" s="7"/>
      <c r="G29" s="7"/>
    </row>
    <row r="30" spans="1:7" ht="15.75" hidden="1" customHeight="1">
      <c r="A30" s="2" t="s">
        <v>18</v>
      </c>
      <c r="B30" s="1" t="s">
        <v>21</v>
      </c>
      <c r="C30" s="8" t="s">
        <v>41</v>
      </c>
      <c r="D30" s="2" t="s">
        <v>16</v>
      </c>
      <c r="E30" s="2" t="s">
        <v>53</v>
      </c>
      <c r="F30" s="7"/>
      <c r="G30" s="7"/>
    </row>
    <row r="31" spans="1:7" ht="15.75" hidden="1" customHeight="1">
      <c r="A31" s="2" t="s">
        <v>19</v>
      </c>
      <c r="B31" s="1" t="s">
        <v>45</v>
      </c>
      <c r="C31" s="8" t="s">
        <v>41</v>
      </c>
      <c r="D31" s="2" t="s">
        <v>16</v>
      </c>
      <c r="E31" s="2" t="s">
        <v>53</v>
      </c>
      <c r="F31" s="8" t="s">
        <v>22</v>
      </c>
      <c r="G31" s="8" t="s">
        <v>40</v>
      </c>
    </row>
    <row r="32" spans="1:7" ht="15.75" hidden="1" customHeight="1">
      <c r="A32" s="2" t="s">
        <v>20</v>
      </c>
      <c r="B32" s="1" t="s">
        <v>44</v>
      </c>
      <c r="C32" s="8" t="s">
        <v>41</v>
      </c>
      <c r="D32" s="2" t="s">
        <v>16</v>
      </c>
      <c r="E32" s="2" t="s">
        <v>53</v>
      </c>
      <c r="F32" s="7"/>
      <c r="G32" s="7"/>
    </row>
    <row r="33" spans="1:7" ht="15.75" hidden="1" customHeight="1">
      <c r="A33" s="2" t="s">
        <v>147</v>
      </c>
      <c r="B33" s="1" t="s">
        <v>148</v>
      </c>
      <c r="C33" s="8" t="s">
        <v>41</v>
      </c>
      <c r="D33" s="2" t="s">
        <v>16</v>
      </c>
      <c r="E33" s="2"/>
      <c r="F33" s="7"/>
      <c r="G33" s="7"/>
    </row>
    <row r="34" spans="1:7" ht="15.75" hidden="1" customHeight="1">
      <c r="A34" s="2" t="s">
        <v>149</v>
      </c>
      <c r="B34" s="1" t="s">
        <v>130</v>
      </c>
      <c r="C34" s="8" t="s">
        <v>41</v>
      </c>
      <c r="D34" s="2" t="s">
        <v>16</v>
      </c>
      <c r="E34" s="2"/>
      <c r="F34" s="7"/>
      <c r="G34" s="7"/>
    </row>
    <row r="35" spans="1:7" ht="15.75" hidden="1" customHeight="1">
      <c r="A35" s="2" t="s">
        <v>18</v>
      </c>
      <c r="B35" s="1" t="s">
        <v>21</v>
      </c>
      <c r="C35" s="8" t="s">
        <v>41</v>
      </c>
      <c r="D35" s="2" t="s">
        <v>16</v>
      </c>
      <c r="E35" s="2" t="s">
        <v>53</v>
      </c>
      <c r="F35" s="7"/>
      <c r="G35" s="7"/>
    </row>
    <row r="36" spans="1:7" ht="15.75" hidden="1" customHeight="1">
      <c r="A36" s="1" t="s">
        <v>4</v>
      </c>
      <c r="B36" s="1"/>
      <c r="C36" s="7"/>
      <c r="D36" s="7"/>
      <c r="E36" s="7"/>
      <c r="F36" s="7"/>
      <c r="G36" s="7"/>
    </row>
    <row r="37" spans="1:7" ht="15.75" customHeight="1">
      <c r="A37" s="9" t="s">
        <v>14</v>
      </c>
      <c r="B37" s="10"/>
      <c r="C37" s="10"/>
      <c r="D37" s="10"/>
      <c r="E37" s="10"/>
      <c r="F37" s="10"/>
      <c r="G37" s="10"/>
    </row>
    <row r="38" spans="1:7" ht="15.75" customHeight="1">
      <c r="A38" s="9" t="s">
        <v>13</v>
      </c>
      <c r="B38" s="10" t="s">
        <v>42</v>
      </c>
      <c r="C38" s="10" t="s">
        <v>63</v>
      </c>
      <c r="D38" s="10" t="s">
        <v>15</v>
      </c>
      <c r="E38" s="10" t="s">
        <v>54</v>
      </c>
      <c r="F38" s="10" t="s">
        <v>23</v>
      </c>
      <c r="G38" s="10" t="s">
        <v>39</v>
      </c>
    </row>
    <row r="39" spans="1:7" ht="15.75" customHeight="1">
      <c r="A39" s="9" t="s">
        <v>0</v>
      </c>
      <c r="B39" s="10"/>
      <c r="C39" s="10"/>
      <c r="D39" s="10"/>
      <c r="E39" s="10"/>
      <c r="F39" s="10"/>
      <c r="G39" s="10"/>
    </row>
    <row r="40" spans="1:7" ht="15.75" customHeight="1">
      <c r="A40" s="11"/>
      <c r="B40" s="10"/>
      <c r="C40" s="10"/>
      <c r="D40" s="10"/>
      <c r="E40" s="10"/>
      <c r="F40" s="10"/>
      <c r="G40" s="10"/>
    </row>
    <row r="41" spans="1:7" ht="15.75" customHeight="1">
      <c r="A41" s="11"/>
      <c r="B41" s="10"/>
      <c r="C41" s="10"/>
      <c r="D41" s="10"/>
      <c r="E41" s="10"/>
      <c r="F41" s="10"/>
      <c r="G41" s="10"/>
    </row>
    <row r="42" spans="1:7" ht="15.75" customHeight="1">
      <c r="A42" s="11"/>
      <c r="B42" s="10"/>
      <c r="C42" s="10"/>
      <c r="D42" s="10"/>
      <c r="E42" s="10"/>
      <c r="F42" s="10"/>
      <c r="G42" s="10"/>
    </row>
    <row r="43" spans="1:7" ht="15.75" customHeight="1">
      <c r="A43" s="11"/>
      <c r="B43" s="10"/>
      <c r="C43" s="10"/>
      <c r="D43" s="10"/>
      <c r="E43" s="10"/>
      <c r="F43" s="10"/>
      <c r="G43" s="10"/>
    </row>
    <row r="44" spans="1:7" ht="15.75" customHeight="1">
      <c r="A44" s="11"/>
      <c r="B44" s="10"/>
      <c r="C44" s="10"/>
      <c r="D44" s="10"/>
      <c r="E44" s="10"/>
      <c r="F44" s="10"/>
      <c r="G44" s="10"/>
    </row>
    <row r="45" spans="1:7" ht="15.75" customHeight="1">
      <c r="A45" s="11"/>
      <c r="B45" s="10"/>
      <c r="C45" s="10"/>
      <c r="D45" s="10"/>
      <c r="E45" s="10"/>
      <c r="F45" s="10"/>
      <c r="G45" s="10"/>
    </row>
    <row r="46" spans="1:7" ht="15.75" customHeight="1">
      <c r="A46" s="11"/>
      <c r="B46" s="10"/>
      <c r="C46" s="10"/>
      <c r="D46" s="10"/>
      <c r="E46" s="10"/>
      <c r="F46" s="10"/>
      <c r="G46" s="10"/>
    </row>
    <row r="47" spans="1:7" ht="15.75" customHeight="1">
      <c r="A47" s="11"/>
      <c r="B47" s="10"/>
      <c r="C47" s="10"/>
      <c r="D47" s="10"/>
      <c r="E47" s="10"/>
      <c r="F47" s="10"/>
      <c r="G47" s="10"/>
    </row>
    <row r="48" spans="1:7" ht="15.75" customHeight="1">
      <c r="A48" s="11"/>
      <c r="B48" s="10"/>
      <c r="C48" s="10"/>
      <c r="D48" s="10"/>
      <c r="E48" s="10"/>
      <c r="F48" s="10"/>
      <c r="G48" s="10"/>
    </row>
    <row r="49" spans="1:7" ht="15.75" customHeight="1">
      <c r="A49" s="11"/>
      <c r="B49" s="10"/>
      <c r="C49" s="10"/>
      <c r="D49" s="10"/>
      <c r="E49" s="10"/>
      <c r="F49" s="10"/>
      <c r="G49" s="10"/>
    </row>
  </sheetData>
  <dataValidations count="3">
    <dataValidation operator="greaterThanOrEqual" allowBlank="1" showErrorMessage="1" errorTitle="Invalid Data Type" error="Please enter the value which is greather than 0" sqref="D1:E1048576" xr:uid="{00000000-0002-0000-0000-000000000000}"/>
    <dataValidation type="list" allowBlank="1" showInputMessage="1" showErrorMessage="1" sqref="F1:F1048576" xr:uid="{00000000-0002-0000-0000-000001000000}">
      <formula1>CAT</formula1>
    </dataValidation>
    <dataValidation type="list" allowBlank="1" showInputMessage="1" showErrorMessage="1" sqref="B1:B1048576" xr:uid="{00000000-0002-0000-0000-000002000000}">
      <formula1>hayco_product</formula1>
    </dataValidation>
  </dataValidations>
  <hyperlinks>
    <hyperlink ref="A26" r:id="rId1" location="DDAdvanced//" xr:uid="{00000000-0004-0000-0000-000000000000}"/>
    <hyperlink ref="A25" r:id="rId2" location="Rack//" xr:uid="{00000000-0004-0000-0000-000001000000}"/>
    <hyperlink ref="A24" r:id="rId3" location="EServer//" xr:uid="{00000000-0004-0000-0000-000002000000}"/>
    <hyperlink ref="A23" r:id="rId4" location="DServer//" xr:uid="{00000000-0004-0000-0000-000003000000}"/>
    <hyperlink ref="E23:E32" r:id="rId5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00000000-0004-0000-0000-000004000000}"/>
    <hyperlink ref="D22" r:id="rId6" location="includesItemHeaderPriceItem=http://www.inmindcomputing.com/application/application-schema.owl#itemHeaderQuantity//" xr:uid="{00000000-0004-0000-0000-000005000000}"/>
    <hyperlink ref="E22" r:id="rId7" location="includesItemHeaderPriceItem=http://www.inmindcomputing.com/application/application-schema.owl#itemHeaderDiscount//" xr:uid="{00000000-0004-0000-0000-000006000000}"/>
    <hyperlink ref="D22:D31" r:id="rId8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00000000-0004-0000-0000-000007000000}"/>
    <hyperlink ref="C22:C31" r:id="rId9" location="businessTypeShortText//" display="http://www.inmindcomputing.com/platform/platform-schema.owl#businessTypeShortText//" xr:uid="{00000000-0004-0000-0000-000008000000}"/>
    <hyperlink ref="A28" r:id="rId10" location="LowUPS//" xr:uid="{00000000-0004-0000-0000-000009000000}"/>
    <hyperlink ref="A27" r:id="rId11" location="EnterpriseRouter//" xr:uid="{00000000-0004-0000-0000-00000A000000}"/>
    <hyperlink ref="A22" r:id="rId12" location="DBStorageServer//" xr:uid="{00000000-0004-0000-0000-00000B000000}"/>
    <hyperlink ref="G31" r:id="rId13" location="includesConfigItem=http://www.inmindcomputing.com/application/products/products-schema.owl#metalProcessToolingCost//" xr:uid="{00000000-0004-0000-0000-00000C000000}"/>
    <hyperlink ref="F31" r:id="rId14" location="includesConfigItem=http://www.inmindcomputing.com/application/products/products-schema.owl#hasProcessCategory//" xr:uid="{00000000-0004-0000-0000-00000D000000}"/>
    <hyperlink ref="D32" r:id="rId15" location="includesItemHeaderPriceItem=http://www.inmindcomputing.com/application/application-schema.owl#itemHeaderQuantity//" xr:uid="{00000000-0004-0000-0000-00000E000000}"/>
    <hyperlink ref="C32" r:id="rId16" location="businessTypeShortText//" display="http://www.inmindcomputing.com/platform/platform-schema.owl#businessTypeShortText//" xr:uid="{00000000-0004-0000-0000-00000F000000}"/>
    <hyperlink ref="B32" r:id="rId17" location="MetalPart//" display="http://www.inmindcomputing.com/application/products/products-implementation.owl#MetalPart//" xr:uid="{00000000-0004-0000-0000-000010000000}"/>
    <hyperlink ref="A32" r:id="rId18" location="MetalPart//" xr:uid="{00000000-0004-0000-0000-000011000000}"/>
    <hyperlink ref="B30" r:id="rId19" location="PurchasePart//" display="http://www.inmindcomputing.com/application/products/products-implementation.owl#PurchasePart//" xr:uid="{00000000-0004-0000-0000-000012000000}"/>
    <hyperlink ref="A30" r:id="rId20" location="PurchasePart//" xr:uid="{00000000-0004-0000-0000-000013000000}"/>
    <hyperlink ref="B29" r:id="rId21" location="Assembly//" display="http://www.inmindcomputing.com/application/products/products-implementation.owl#Assembly//" xr:uid="{00000000-0004-0000-0000-000014000000}"/>
    <hyperlink ref="A29" r:id="rId22" location="Assembly//" xr:uid="{00000000-0004-0000-0000-000015000000}"/>
    <hyperlink ref="E35" r:id="rId23" location="includesItemHeaderPriceItem=http://www.inmindcomputing.com/application/application-schema.owl#itemHeaderDiscount//" xr:uid="{00000000-0004-0000-0000-000016000000}"/>
    <hyperlink ref="D35" r:id="rId24" location="includesItemHeaderPriceItem=http://www.inmindcomputing.com/application/application-schema.owl#itemHeaderQuantity//" xr:uid="{00000000-0004-0000-0000-000017000000}"/>
    <hyperlink ref="C35" r:id="rId25" location="businessTypeShortText//" display="http://www.inmindcomputing.com/platform/platform-schema.owl#businessTypeShortText//" xr:uid="{00000000-0004-0000-0000-000018000000}"/>
    <hyperlink ref="B35" r:id="rId26" location="PurchasePart//" display="http://www.inmindcomputing.com/application/products/products-implementation.owl#PurchasePart//" xr:uid="{00000000-0004-0000-0000-000019000000}"/>
    <hyperlink ref="A35" r:id="rId27" location="PurchasePart//" xr:uid="{00000000-0004-0000-0000-00001A000000}"/>
    <hyperlink ref="A33" r:id="rId28" location="FinishedGood//" xr:uid="{00000000-0004-0000-0000-00001B000000}"/>
    <hyperlink ref="A34" r:id="rId29" location="Device//" xr:uid="{00000000-0004-0000-0000-00001C000000}"/>
    <hyperlink ref="C33:C34" r:id="rId30" location="businessTypeShortText//" display="http://www.inmindcomputing.com/platform/platform-schema.owl#businessTypeShortText//" xr:uid="{00000000-0004-0000-0000-00001D000000}"/>
    <hyperlink ref="D33:D34" r:id="rId31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00000000-0004-0000-0000-00001E000000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zoomScale="93" zoomScaleNormal="93" workbookViewId="0">
      <selection activeCell="A2" sqref="A2"/>
    </sheetView>
  </sheetViews>
  <sheetFormatPr defaultRowHeight="15"/>
  <cols>
    <col min="3" max="3" width="9.140625" customWidth="1"/>
  </cols>
  <sheetData>
    <row r="1" spans="1:1">
      <c r="A1" t="s">
        <v>200</v>
      </c>
    </row>
    <row r="3" spans="1:1">
      <c r="A3" t="s">
        <v>0</v>
      </c>
    </row>
    <row r="5" spans="1:1">
      <c r="A5" s="1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A2" sqref="A2"/>
    </sheetView>
  </sheetViews>
  <sheetFormatPr defaultRowHeight="15"/>
  <sheetData>
    <row r="1" spans="1:1">
      <c r="A1" s="165" t="s">
        <v>195</v>
      </c>
    </row>
    <row r="2" spans="1:1">
      <c r="A2" s="165" t="s">
        <v>196</v>
      </c>
    </row>
    <row r="3" spans="1:1">
      <c r="A3" s="165" t="s">
        <v>197</v>
      </c>
    </row>
    <row r="5" spans="1:1">
      <c r="A5" s="165" t="s">
        <v>198</v>
      </c>
    </row>
    <row r="6" spans="1:1">
      <c r="A6" s="165">
        <v>0</v>
      </c>
    </row>
    <row r="7" spans="1:1">
      <c r="A7" s="165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5"/>
  <sheetViews>
    <sheetView tabSelected="1" topLeftCell="A10" workbookViewId="0">
      <selection activeCell="A26" sqref="A26"/>
    </sheetView>
  </sheetViews>
  <sheetFormatPr defaultColWidth="9" defaultRowHeight="12.75"/>
  <cols>
    <col min="1" max="1" width="41.85546875" style="34" customWidth="1"/>
    <col min="2" max="2" width="46.85546875" style="54" customWidth="1"/>
    <col min="3" max="3" width="34.5703125" style="34" customWidth="1"/>
    <col min="4" max="4" width="15.42578125" style="34" customWidth="1"/>
    <col min="5" max="5" width="2.5703125" style="34" customWidth="1"/>
    <col min="6" max="6" width="21.5703125" style="34" bestFit="1" customWidth="1"/>
    <col min="7" max="7" width="2" style="34" customWidth="1"/>
    <col min="8" max="8" width="20.140625" style="34" customWidth="1"/>
    <col min="9" max="9" width="19.140625" style="34" customWidth="1"/>
    <col min="10" max="10" width="9" style="34" customWidth="1"/>
    <col min="11" max="11" width="14.28515625" style="34" customWidth="1"/>
    <col min="12" max="12" width="11.42578125" style="34" customWidth="1"/>
    <col min="13" max="16384" width="9" style="34"/>
  </cols>
  <sheetData>
    <row r="1" spans="1:9" s="17" customFormat="1" ht="23.25">
      <c r="B1" s="18"/>
      <c r="D1" s="19" t="s">
        <v>74</v>
      </c>
    </row>
    <row r="2" spans="1:9" s="17" customFormat="1">
      <c r="B2" s="18"/>
    </row>
    <row r="3" spans="1:9" s="17" customFormat="1">
      <c r="B3" s="18"/>
    </row>
    <row r="4" spans="1:9" s="17" customFormat="1">
      <c r="B4" s="18"/>
      <c r="H4" s="20"/>
    </row>
    <row r="5" spans="1:9" s="17" customFormat="1">
      <c r="A5" s="21"/>
      <c r="B5" s="22"/>
      <c r="D5" s="23" t="s">
        <v>75</v>
      </c>
    </row>
    <row r="6" spans="1:9" s="17" customFormat="1">
      <c r="A6" s="21"/>
      <c r="B6" s="22"/>
      <c r="D6" s="23" t="s">
        <v>76</v>
      </c>
      <c r="E6" s="24"/>
    </row>
    <row r="7" spans="1:9" s="17" customFormat="1">
      <c r="A7" s="21"/>
      <c r="B7" s="22"/>
      <c r="D7" s="23" t="s">
        <v>77</v>
      </c>
      <c r="E7" s="24"/>
    </row>
    <row r="8" spans="1:9" s="26" customFormat="1" ht="13.5" customHeight="1">
      <c r="A8" s="21"/>
      <c r="B8" s="22"/>
      <c r="C8" s="25"/>
      <c r="D8" s="24"/>
      <c r="E8" s="24"/>
    </row>
    <row r="9" spans="1:9" s="26" customFormat="1">
      <c r="B9" s="27"/>
      <c r="C9" s="74"/>
      <c r="D9" s="20"/>
      <c r="E9" s="18"/>
      <c r="F9" s="65"/>
      <c r="G9" s="57"/>
      <c r="H9" s="57"/>
      <c r="I9" s="57"/>
    </row>
    <row r="10" spans="1:9" s="17" customFormat="1">
      <c r="A10" s="28"/>
      <c r="B10" s="29"/>
      <c r="C10" s="74"/>
      <c r="D10" s="20"/>
      <c r="E10" s="48"/>
      <c r="F10" s="65"/>
      <c r="G10" s="57"/>
      <c r="H10" s="57"/>
      <c r="I10" s="57"/>
    </row>
    <row r="11" spans="1:9" s="17" customFormat="1">
      <c r="A11" s="28"/>
      <c r="B11" s="29"/>
      <c r="C11" s="74"/>
      <c r="D11" s="20"/>
      <c r="E11" s="48"/>
      <c r="F11" s="68"/>
      <c r="G11" s="70"/>
      <c r="H11" s="70"/>
      <c r="I11" s="70"/>
    </row>
    <row r="12" spans="1:9" s="18" customFormat="1" ht="23.25">
      <c r="A12" s="33" t="s">
        <v>80</v>
      </c>
      <c r="B12" s="30"/>
      <c r="C12" s="74"/>
      <c r="D12" s="20"/>
      <c r="E12" s="76"/>
      <c r="F12" s="65"/>
      <c r="G12" s="57"/>
      <c r="H12" s="57"/>
      <c r="I12" s="57"/>
    </row>
    <row r="13" spans="1:9" s="32" customFormat="1" ht="18">
      <c r="A13" s="31"/>
      <c r="B13" s="31"/>
      <c r="C13" s="75"/>
      <c r="D13" s="79"/>
      <c r="E13" s="77"/>
      <c r="F13" s="65"/>
      <c r="G13" s="57"/>
      <c r="H13" s="57"/>
      <c r="I13" s="57"/>
    </row>
    <row r="14" spans="1:9" ht="23.25">
      <c r="B14" s="33"/>
      <c r="C14" s="74"/>
      <c r="D14" s="20"/>
      <c r="E14" s="78"/>
      <c r="F14" s="65"/>
      <c r="G14" s="57"/>
      <c r="H14" s="57"/>
      <c r="I14" s="57"/>
    </row>
    <row r="15" spans="1:9" ht="27" customHeight="1">
      <c r="A15" s="35"/>
      <c r="B15" s="36"/>
      <c r="C15" s="74"/>
      <c r="D15" s="80"/>
      <c r="E15" s="18"/>
    </row>
    <row r="16" spans="1:9" ht="15">
      <c r="A16" s="94" t="s">
        <v>107</v>
      </c>
      <c r="B16" s="92"/>
      <c r="C16" s="93"/>
      <c r="D16" s="100" t="s">
        <v>108</v>
      </c>
      <c r="E16" s="48"/>
      <c r="F16" s="71"/>
      <c r="G16" s="71"/>
      <c r="H16" s="71"/>
      <c r="I16" s="71"/>
    </row>
    <row r="17" spans="1:9" s="40" customFormat="1">
      <c r="A17" s="37"/>
      <c r="B17" s="38"/>
      <c r="C17" s="39"/>
      <c r="D17" s="101"/>
      <c r="E17" s="72"/>
      <c r="F17" s="34"/>
      <c r="G17" s="34"/>
      <c r="H17" s="34"/>
      <c r="I17" s="34"/>
    </row>
    <row r="18" spans="1:9">
      <c r="A18" s="42" t="s">
        <v>130</v>
      </c>
      <c r="B18" s="29"/>
      <c r="C18" s="42"/>
      <c r="D18" s="102"/>
      <c r="E18" s="43"/>
    </row>
    <row r="19" spans="1:9" ht="12.75" customHeight="1">
      <c r="A19" s="44"/>
      <c r="B19" s="45"/>
      <c r="C19" s="44"/>
      <c r="D19" s="103"/>
      <c r="E19" s="46"/>
    </row>
    <row r="20" spans="1:9">
      <c r="A20" s="84" t="s">
        <v>81</v>
      </c>
      <c r="B20" s="81"/>
      <c r="C20" s="55"/>
      <c r="D20" s="104" t="s">
        <v>64</v>
      </c>
      <c r="E20" s="41"/>
    </row>
    <row r="21" spans="1:9">
      <c r="A21" s="84" t="s">
        <v>82</v>
      </c>
      <c r="B21" s="81"/>
      <c r="C21" s="55"/>
      <c r="D21" s="104" t="s">
        <v>65</v>
      </c>
      <c r="E21" s="41"/>
    </row>
    <row r="22" spans="1:9">
      <c r="A22" s="84" t="s">
        <v>83</v>
      </c>
      <c r="B22" s="81"/>
      <c r="C22" s="55"/>
      <c r="D22" s="104" t="s">
        <v>66</v>
      </c>
      <c r="E22" s="41"/>
    </row>
    <row r="23" spans="1:9">
      <c r="A23" s="84" t="s">
        <v>84</v>
      </c>
      <c r="B23" s="82"/>
      <c r="C23" s="55"/>
      <c r="D23" s="104" t="s">
        <v>67</v>
      </c>
      <c r="E23" s="49"/>
    </row>
    <row r="24" spans="1:9">
      <c r="A24" s="84" t="s">
        <v>85</v>
      </c>
      <c r="B24" s="83"/>
      <c r="C24" s="55"/>
      <c r="D24" s="104" t="s">
        <v>68</v>
      </c>
      <c r="E24" s="43"/>
    </row>
    <row r="25" spans="1:9">
      <c r="A25" s="50"/>
      <c r="B25" s="51"/>
      <c r="C25" s="50" t="s">
        <v>96</v>
      </c>
      <c r="D25" s="105" t="s">
        <v>99</v>
      </c>
      <c r="E25" s="52"/>
    </row>
    <row r="26" spans="1:9">
      <c r="A26" s="58" t="s">
        <v>117</v>
      </c>
      <c r="B26" s="59"/>
      <c r="C26" s="61"/>
      <c r="D26" s="102"/>
      <c r="E26" s="47"/>
    </row>
    <row r="27" spans="1:9">
      <c r="A27" s="58"/>
      <c r="B27" s="59"/>
      <c r="C27" s="61"/>
      <c r="D27" s="103"/>
      <c r="E27" s="47"/>
    </row>
    <row r="28" spans="1:9">
      <c r="A28" s="84" t="s">
        <v>86</v>
      </c>
      <c r="B28" s="59"/>
      <c r="D28" s="106" t="s">
        <v>91</v>
      </c>
      <c r="E28" s="47"/>
    </row>
    <row r="29" spans="1:9">
      <c r="A29" s="84" t="s">
        <v>87</v>
      </c>
      <c r="B29" s="59"/>
      <c r="D29" s="106" t="s">
        <v>92</v>
      </c>
      <c r="E29" s="47"/>
    </row>
    <row r="30" spans="1:9">
      <c r="A30" s="84" t="s">
        <v>88</v>
      </c>
      <c r="B30" s="59"/>
      <c r="D30" s="106" t="s">
        <v>93</v>
      </c>
      <c r="E30" s="47"/>
    </row>
    <row r="31" spans="1:9">
      <c r="A31" s="84" t="s">
        <v>89</v>
      </c>
      <c r="B31" s="59"/>
      <c r="D31" s="106" t="s">
        <v>94</v>
      </c>
      <c r="E31" s="47"/>
    </row>
    <row r="32" spans="1:9">
      <c r="A32" s="84" t="s">
        <v>90</v>
      </c>
      <c r="B32" s="60"/>
      <c r="C32" s="54"/>
      <c r="D32" s="106" t="s">
        <v>95</v>
      </c>
      <c r="E32" s="47"/>
    </row>
    <row r="33" spans="1:5">
      <c r="A33" s="63"/>
      <c r="B33" s="85"/>
      <c r="C33" s="50" t="s">
        <v>97</v>
      </c>
      <c r="D33" s="105" t="s">
        <v>100</v>
      </c>
      <c r="E33" s="47"/>
    </row>
    <row r="34" spans="1:5">
      <c r="A34" s="58" t="s">
        <v>118</v>
      </c>
      <c r="B34" s="59"/>
      <c r="C34" s="61"/>
      <c r="D34" s="102"/>
      <c r="E34" s="47"/>
    </row>
    <row r="35" spans="1:5">
      <c r="A35" s="58"/>
      <c r="B35" s="59"/>
      <c r="C35" s="61"/>
      <c r="D35" s="103"/>
      <c r="E35" s="47"/>
    </row>
    <row r="36" spans="1:5">
      <c r="A36" s="84" t="s">
        <v>120</v>
      </c>
      <c r="B36" s="59"/>
      <c r="D36" s="106" t="s">
        <v>121</v>
      </c>
      <c r="E36" s="47"/>
    </row>
    <row r="37" spans="1:5">
      <c r="A37" s="84" t="s">
        <v>122</v>
      </c>
      <c r="B37" s="59"/>
      <c r="D37" s="106" t="s">
        <v>123</v>
      </c>
      <c r="E37" s="47"/>
    </row>
    <row r="38" spans="1:5">
      <c r="A38" s="84" t="s">
        <v>124</v>
      </c>
      <c r="B38" s="59"/>
      <c r="D38" s="106" t="s">
        <v>125</v>
      </c>
      <c r="E38" s="47"/>
    </row>
    <row r="39" spans="1:5">
      <c r="A39" s="84" t="s">
        <v>126</v>
      </c>
      <c r="B39" s="59"/>
      <c r="D39" s="106" t="s">
        <v>127</v>
      </c>
      <c r="E39" s="47"/>
    </row>
    <row r="40" spans="1:5">
      <c r="A40" s="84" t="s">
        <v>128</v>
      </c>
      <c r="B40" s="60"/>
      <c r="C40" s="54"/>
      <c r="D40" s="106" t="s">
        <v>129</v>
      </c>
      <c r="E40" s="47"/>
    </row>
    <row r="41" spans="1:5">
      <c r="A41" s="63"/>
      <c r="B41" s="85"/>
      <c r="C41" s="50" t="s">
        <v>97</v>
      </c>
      <c r="D41" s="105" t="s">
        <v>101</v>
      </c>
      <c r="E41" s="47"/>
    </row>
    <row r="42" spans="1:5">
      <c r="A42" s="58" t="s">
        <v>131</v>
      </c>
      <c r="B42" s="59"/>
      <c r="C42" s="61"/>
      <c r="D42" s="103"/>
      <c r="E42" s="47"/>
    </row>
    <row r="43" spans="1:5">
      <c r="A43" s="58"/>
      <c r="B43" s="59"/>
      <c r="C43" s="61"/>
      <c r="D43" s="103"/>
      <c r="E43" s="47"/>
    </row>
    <row r="44" spans="1:5">
      <c r="A44" s="84" t="s">
        <v>102</v>
      </c>
      <c r="B44" s="59"/>
      <c r="D44" s="106" t="s">
        <v>69</v>
      </c>
      <c r="E44" s="47"/>
    </row>
    <row r="45" spans="1:5">
      <c r="A45" s="84" t="s">
        <v>103</v>
      </c>
      <c r="B45" s="59"/>
      <c r="D45" s="106" t="s">
        <v>70</v>
      </c>
      <c r="E45" s="47"/>
    </row>
    <row r="46" spans="1:5">
      <c r="A46" s="84" t="s">
        <v>104</v>
      </c>
      <c r="B46" s="59"/>
      <c r="D46" s="106" t="s">
        <v>71</v>
      </c>
      <c r="E46" s="47"/>
    </row>
    <row r="47" spans="1:5">
      <c r="A47" s="84" t="s">
        <v>105</v>
      </c>
      <c r="B47" s="59"/>
      <c r="D47" s="106" t="s">
        <v>72</v>
      </c>
      <c r="E47" s="47"/>
    </row>
    <row r="48" spans="1:5">
      <c r="A48" s="84" t="s">
        <v>106</v>
      </c>
      <c r="B48" s="60"/>
      <c r="D48" s="106" t="s">
        <v>73</v>
      </c>
      <c r="E48" s="47"/>
    </row>
    <row r="49" spans="1:9">
      <c r="A49" s="63"/>
      <c r="B49" s="62"/>
      <c r="C49" s="50" t="s">
        <v>98</v>
      </c>
      <c r="D49" s="105" t="s">
        <v>119</v>
      </c>
      <c r="E49" s="47"/>
    </row>
    <row r="50" spans="1:9" s="57" customFormat="1" ht="15.75">
      <c r="B50" s="86"/>
      <c r="C50" s="96"/>
      <c r="D50" s="107"/>
      <c r="E50" s="56"/>
      <c r="F50" s="34"/>
      <c r="G50" s="34"/>
      <c r="H50" s="34"/>
      <c r="I50" s="34"/>
    </row>
    <row r="51" spans="1:9" s="57" customFormat="1" ht="15.75">
      <c r="A51" s="95" t="s">
        <v>110</v>
      </c>
      <c r="B51" s="91"/>
      <c r="C51" s="97" t="s">
        <v>114</v>
      </c>
      <c r="D51" s="108" t="e">
        <f>D25*C51/100</f>
        <v>#VALUE!</v>
      </c>
      <c r="E51" s="73"/>
      <c r="F51" s="34"/>
      <c r="G51" s="34"/>
      <c r="H51" s="34"/>
      <c r="I51" s="34"/>
    </row>
    <row r="52" spans="1:9" s="57" customFormat="1">
      <c r="A52" s="95" t="s">
        <v>111</v>
      </c>
      <c r="B52" s="66"/>
      <c r="C52" s="87" t="s">
        <v>115</v>
      </c>
      <c r="D52" s="109" t="e">
        <f>D16*C52/100</f>
        <v>#VALUE!</v>
      </c>
      <c r="E52" s="67"/>
      <c r="F52" s="34"/>
      <c r="G52" s="34"/>
      <c r="H52" s="34"/>
      <c r="I52" s="34"/>
    </row>
    <row r="53" spans="1:9" s="57" customFormat="1">
      <c r="A53" s="95" t="s">
        <v>112</v>
      </c>
      <c r="B53" s="66"/>
      <c r="C53" s="87" t="s">
        <v>116</v>
      </c>
      <c r="D53" s="109" t="e">
        <f>D17*C53/100</f>
        <v>#VALUE!</v>
      </c>
      <c r="E53" s="67"/>
      <c r="F53" s="34"/>
      <c r="G53" s="34"/>
      <c r="H53" s="34"/>
      <c r="I53" s="34"/>
    </row>
    <row r="54" spans="1:9" s="57" customFormat="1">
      <c r="A54" s="95"/>
      <c r="B54" s="66"/>
      <c r="C54" s="87"/>
      <c r="D54" s="109"/>
      <c r="E54" s="67"/>
      <c r="F54" s="34"/>
      <c r="G54" s="34"/>
      <c r="H54" s="34"/>
      <c r="I54" s="34"/>
    </row>
    <row r="55" spans="1:9" s="57" customFormat="1">
      <c r="A55" s="95" t="s">
        <v>109</v>
      </c>
      <c r="B55" s="66"/>
      <c r="C55" s="99" t="s">
        <v>113</v>
      </c>
      <c r="D55" s="109"/>
      <c r="E55" s="67"/>
      <c r="F55" s="34"/>
      <c r="G55" s="34"/>
      <c r="H55" s="34"/>
      <c r="I55" s="34"/>
    </row>
    <row r="56" spans="1:9" s="57" customFormat="1" ht="13.5" thickBot="1">
      <c r="A56" s="95"/>
      <c r="B56" s="66"/>
      <c r="C56" s="98"/>
      <c r="D56" s="109" t="e">
        <f>(D16+D51+D52+D53) * C55/100</f>
        <v>#VALUE!</v>
      </c>
      <c r="E56" s="67"/>
      <c r="F56" s="34"/>
      <c r="G56" s="34"/>
      <c r="H56" s="34"/>
      <c r="I56" s="34"/>
    </row>
    <row r="57" spans="1:9" s="57" customFormat="1" ht="16.5" thickBot="1">
      <c r="A57" s="88" t="s">
        <v>78</v>
      </c>
      <c r="B57" s="89"/>
      <c r="C57" s="90"/>
      <c r="D57" s="110" t="e">
        <f>SUM(D16+D25+D33+D41+D49+D51+D52+D53+D56)</f>
        <v>#VALUE!</v>
      </c>
      <c r="E57" s="67"/>
      <c r="F57" s="34"/>
      <c r="G57" s="34"/>
      <c r="H57" s="34"/>
      <c r="I57" s="34"/>
    </row>
    <row r="58" spans="1:9" s="57" customFormat="1" ht="15.75">
      <c r="A58" s="64"/>
      <c r="B58" s="64"/>
      <c r="C58" s="53"/>
      <c r="D58" s="65"/>
      <c r="E58" s="53"/>
      <c r="F58" s="34"/>
      <c r="G58" s="34"/>
      <c r="H58" s="34"/>
      <c r="I58" s="34"/>
    </row>
    <row r="59" spans="1:9" s="57" customFormat="1" ht="15.75">
      <c r="A59" s="64"/>
      <c r="B59" s="64"/>
      <c r="C59" s="53"/>
      <c r="D59" s="65"/>
      <c r="E59" s="53"/>
      <c r="F59" s="34"/>
      <c r="G59" s="34"/>
      <c r="H59" s="34"/>
      <c r="I59" s="34"/>
    </row>
    <row r="60" spans="1:9" s="57" customFormat="1" ht="15.75">
      <c r="A60" s="64"/>
      <c r="B60" s="64"/>
      <c r="C60" s="53"/>
      <c r="D60" s="68"/>
      <c r="E60" s="69"/>
      <c r="F60" s="34"/>
      <c r="G60" s="34"/>
      <c r="H60" s="34"/>
      <c r="I60" s="34"/>
    </row>
    <row r="61" spans="1:9" s="57" customFormat="1" ht="15.75">
      <c r="A61" s="64"/>
      <c r="B61" s="64"/>
      <c r="C61" s="53"/>
      <c r="D61" s="65"/>
      <c r="E61" s="53"/>
      <c r="F61" s="34"/>
      <c r="G61" s="34"/>
      <c r="H61" s="34"/>
      <c r="I61" s="34"/>
    </row>
    <row r="62" spans="1:9" s="57" customFormat="1" ht="15.75">
      <c r="A62" s="64"/>
      <c r="B62" s="64"/>
      <c r="C62" s="53"/>
      <c r="D62" s="65"/>
      <c r="E62" s="53"/>
      <c r="F62" s="34"/>
      <c r="G62" s="34"/>
      <c r="H62" s="34"/>
      <c r="I62" s="34"/>
    </row>
    <row r="63" spans="1:9" s="57" customFormat="1" ht="15.75">
      <c r="A63" s="64"/>
      <c r="B63" s="64"/>
      <c r="C63" s="53"/>
      <c r="D63" s="65"/>
      <c r="E63" s="53"/>
      <c r="F63" s="34"/>
      <c r="G63" s="34"/>
      <c r="H63" s="34"/>
      <c r="I63" s="34"/>
    </row>
    <row r="65" spans="1:5">
      <c r="A65" s="71" t="s">
        <v>79</v>
      </c>
      <c r="B65" s="71"/>
      <c r="C65" s="71"/>
      <c r="D65" s="71"/>
      <c r="E65" s="7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7"/>
  <sheetViews>
    <sheetView workbookViewId="0">
      <selection activeCell="A19" sqref="A19"/>
    </sheetView>
  </sheetViews>
  <sheetFormatPr defaultColWidth="9" defaultRowHeight="12.75"/>
  <cols>
    <col min="1" max="1" width="41.85546875" style="34" customWidth="1"/>
    <col min="2" max="2" width="46.85546875" style="54" customWidth="1"/>
    <col min="3" max="3" width="34.5703125" style="34" customWidth="1"/>
    <col min="4" max="4" width="15.42578125" style="155" customWidth="1"/>
    <col min="5" max="5" width="2.5703125" style="34" customWidth="1"/>
    <col min="6" max="6" width="21.5703125" style="34" bestFit="1" customWidth="1"/>
    <col min="7" max="7" width="2" style="34" customWidth="1"/>
    <col min="8" max="8" width="20.140625" style="34" customWidth="1"/>
    <col min="9" max="9" width="9" style="34" customWidth="1"/>
    <col min="10" max="10" width="14.28515625" style="34" customWidth="1"/>
    <col min="11" max="11" width="11.42578125" style="34" customWidth="1"/>
    <col min="12" max="16384" width="9" style="34"/>
  </cols>
  <sheetData>
    <row r="1" spans="1:8" s="17" customFormat="1" ht="23.25">
      <c r="B1" s="18"/>
      <c r="D1" s="140" t="s">
        <v>74</v>
      </c>
    </row>
    <row r="2" spans="1:8" s="17" customFormat="1">
      <c r="B2" s="18"/>
      <c r="D2" s="141" t="s">
        <v>75</v>
      </c>
    </row>
    <row r="3" spans="1:8" s="17" customFormat="1">
      <c r="B3" s="18"/>
      <c r="D3" s="141" t="s">
        <v>76</v>
      </c>
    </row>
    <row r="4" spans="1:8" s="17" customFormat="1">
      <c r="B4" s="18"/>
      <c r="D4" s="141" t="s">
        <v>77</v>
      </c>
      <c r="H4" s="20"/>
    </row>
    <row r="5" spans="1:8" s="17" customFormat="1">
      <c r="A5" s="21" t="s">
        <v>199</v>
      </c>
      <c r="B5" s="22"/>
    </row>
    <row r="6" spans="1:8" s="17" customFormat="1">
      <c r="A6" s="21" t="s">
        <v>191</v>
      </c>
      <c r="B6" s="22"/>
      <c r="E6" s="24"/>
    </row>
    <row r="7" spans="1:8" s="17" customFormat="1">
      <c r="A7" s="28" t="s">
        <v>192</v>
      </c>
      <c r="B7" s="22"/>
      <c r="E7" s="24"/>
    </row>
    <row r="8" spans="1:8" s="26" customFormat="1" ht="13.5" customHeight="1">
      <c r="A8" s="28" t="s">
        <v>193</v>
      </c>
      <c r="B8" s="22"/>
      <c r="C8" s="25"/>
      <c r="D8" s="142"/>
      <c r="E8" s="24"/>
    </row>
    <row r="9" spans="1:8" s="26" customFormat="1">
      <c r="A9" s="28"/>
      <c r="B9" s="27"/>
      <c r="C9" s="74"/>
      <c r="D9" s="143"/>
      <c r="E9" s="18"/>
      <c r="F9" s="65"/>
      <c r="G9" s="57"/>
      <c r="H9" s="57"/>
    </row>
    <row r="10" spans="1:8" s="17" customFormat="1">
      <c r="A10" s="28"/>
      <c r="B10" s="29"/>
      <c r="C10" s="74"/>
      <c r="D10" s="143"/>
      <c r="E10" s="48"/>
      <c r="F10" s="65"/>
      <c r="G10" s="57"/>
      <c r="H10" s="57"/>
    </row>
    <row r="11" spans="1:8" s="17" customFormat="1">
      <c r="A11" s="28"/>
      <c r="B11" s="29"/>
      <c r="C11" s="74"/>
      <c r="D11" s="143"/>
      <c r="E11" s="48"/>
      <c r="F11" s="68"/>
      <c r="G11" s="70"/>
      <c r="H11" s="70"/>
    </row>
    <row r="12" spans="1:8" s="18" customFormat="1" ht="23.25">
      <c r="A12" s="33"/>
      <c r="B12" s="30"/>
      <c r="C12" s="74"/>
      <c r="D12" s="143"/>
      <c r="E12" s="76"/>
      <c r="F12" s="65"/>
      <c r="G12" s="57"/>
      <c r="H12" s="57"/>
    </row>
    <row r="13" spans="1:8" s="32" customFormat="1" ht="18">
      <c r="A13" s="31"/>
      <c r="B13" s="31"/>
      <c r="C13" s="75"/>
      <c r="D13" s="144"/>
      <c r="E13" s="77"/>
      <c r="F13" s="65"/>
      <c r="G13" s="57"/>
      <c r="H13" s="57"/>
    </row>
    <row r="14" spans="1:8" ht="23.25">
      <c r="A14" s="33" t="s">
        <v>133</v>
      </c>
      <c r="B14" s="33"/>
      <c r="C14" s="74"/>
      <c r="D14" s="143"/>
      <c r="E14" s="78"/>
      <c r="F14" s="65"/>
      <c r="G14" s="57"/>
      <c r="H14" s="57"/>
    </row>
    <row r="15" spans="1:8" ht="23.25">
      <c r="A15" s="33"/>
      <c r="B15" s="33"/>
      <c r="C15" s="74"/>
      <c r="D15" s="143"/>
      <c r="E15" s="78"/>
      <c r="F15" s="65"/>
      <c r="G15" s="57"/>
      <c r="H15" s="57"/>
    </row>
    <row r="16" spans="1:8" ht="27" customHeight="1">
      <c r="A16" s="35"/>
      <c r="B16" s="36"/>
      <c r="C16" s="74"/>
      <c r="D16" s="145"/>
      <c r="E16" s="18"/>
    </row>
    <row r="17" spans="1:8">
      <c r="A17" s="37" t="s">
        <v>132</v>
      </c>
      <c r="B17" s="38"/>
      <c r="C17" s="156" t="s">
        <v>134</v>
      </c>
      <c r="D17" s="146"/>
      <c r="E17" s="48"/>
      <c r="F17" s="71"/>
      <c r="G17" s="71"/>
      <c r="H17" s="71"/>
    </row>
    <row r="18" spans="1:8" s="40" customFormat="1">
      <c r="A18" s="111" t="s">
        <v>130</v>
      </c>
      <c r="B18" s="112"/>
      <c r="C18" s="111"/>
      <c r="D18" s="147"/>
      <c r="E18" s="72"/>
      <c r="F18" s="34"/>
      <c r="G18" s="34"/>
      <c r="H18" s="34"/>
    </row>
    <row r="19" spans="1:8">
      <c r="A19" s="84" t="s">
        <v>145</v>
      </c>
      <c r="B19" s="113"/>
      <c r="C19" s="114"/>
      <c r="D19" s="148" t="s">
        <v>143</v>
      </c>
      <c r="E19" s="43"/>
    </row>
    <row r="20" spans="1:8" ht="12.75" customHeight="1">
      <c r="A20" s="84" t="s">
        <v>146</v>
      </c>
      <c r="B20" s="115"/>
      <c r="C20" s="116"/>
      <c r="D20" s="148" t="s">
        <v>144</v>
      </c>
      <c r="E20" s="46"/>
    </row>
    <row r="21" spans="1:8">
      <c r="A21" s="117"/>
      <c r="B21" s="118"/>
      <c r="C21" s="139"/>
      <c r="D21" s="149"/>
      <c r="E21" s="41"/>
    </row>
    <row r="22" spans="1:8">
      <c r="A22" s="42" t="s">
        <v>131</v>
      </c>
      <c r="B22" s="29"/>
      <c r="C22" s="42"/>
      <c r="D22" s="150"/>
      <c r="E22" s="41"/>
    </row>
    <row r="23" spans="1:8" ht="25.5">
      <c r="A23" s="44" t="s">
        <v>150</v>
      </c>
      <c r="B23" s="45"/>
      <c r="C23" s="44"/>
      <c r="D23" s="148" t="s">
        <v>154</v>
      </c>
      <c r="E23" s="41"/>
    </row>
    <row r="24" spans="1:8" ht="27" customHeight="1">
      <c r="A24" s="44" t="s">
        <v>151</v>
      </c>
      <c r="B24" s="113"/>
      <c r="C24" s="84"/>
      <c r="D24" s="148" t="s">
        <v>155</v>
      </c>
      <c r="E24" s="49"/>
    </row>
    <row r="25" spans="1:8" ht="25.5">
      <c r="A25" s="44" t="s">
        <v>152</v>
      </c>
      <c r="B25" s="113"/>
      <c r="C25" s="84"/>
      <c r="D25" s="148" t="s">
        <v>156</v>
      </c>
      <c r="E25" s="43"/>
    </row>
    <row r="26" spans="1:8" ht="25.5">
      <c r="A26" s="44" t="s">
        <v>153</v>
      </c>
      <c r="B26" s="113"/>
      <c r="C26" s="84"/>
      <c r="D26" s="148" t="s">
        <v>157</v>
      </c>
      <c r="E26" s="52"/>
    </row>
    <row r="27" spans="1:8">
      <c r="A27" s="119"/>
      <c r="B27" s="48"/>
      <c r="C27" s="119"/>
      <c r="D27" s="151"/>
      <c r="E27" s="47"/>
    </row>
    <row r="28" spans="1:8">
      <c r="A28" s="42" t="s">
        <v>135</v>
      </c>
      <c r="B28" s="29"/>
      <c r="C28" s="42"/>
      <c r="D28" s="150">
        <f>SUM(D19:D26)</f>
        <v>0</v>
      </c>
      <c r="E28" s="47"/>
    </row>
    <row r="29" spans="1:8">
      <c r="A29" s="111" t="s">
        <v>136</v>
      </c>
      <c r="B29" s="112"/>
      <c r="C29" s="120" t="s">
        <v>158</v>
      </c>
      <c r="D29" s="151" t="e">
        <f>$C$29*D28</f>
        <v>#VALUE!</v>
      </c>
      <c r="E29" s="47"/>
    </row>
    <row r="30" spans="1:8">
      <c r="A30" s="111" t="s">
        <v>137</v>
      </c>
      <c r="B30" s="112"/>
      <c r="C30" s="120"/>
      <c r="D30" s="151" t="s">
        <v>159</v>
      </c>
      <c r="E30" s="47"/>
    </row>
    <row r="31" spans="1:8">
      <c r="A31" s="111" t="s">
        <v>138</v>
      </c>
      <c r="B31" s="112"/>
      <c r="C31" s="120" t="s">
        <v>165</v>
      </c>
      <c r="D31" s="151" t="e">
        <f>$C$31*D28</f>
        <v>#VALUE!</v>
      </c>
      <c r="E31" s="47"/>
    </row>
    <row r="32" spans="1:8">
      <c r="A32" s="111" t="s">
        <v>140</v>
      </c>
      <c r="B32" s="112"/>
      <c r="C32" s="121"/>
      <c r="D32" s="151" t="s">
        <v>160</v>
      </c>
      <c r="E32" s="47"/>
    </row>
    <row r="33" spans="1:5">
      <c r="A33" s="122"/>
      <c r="B33" s="32"/>
      <c r="C33" s="122"/>
      <c r="D33" s="151"/>
      <c r="E33" s="47"/>
    </row>
    <row r="34" spans="1:5">
      <c r="A34" s="50" t="s">
        <v>161</v>
      </c>
      <c r="B34" s="51"/>
      <c r="C34" s="50"/>
      <c r="D34" s="149" t="e">
        <f>SUM(D28:D33)</f>
        <v>#VALUE!</v>
      </c>
      <c r="E34" s="47"/>
    </row>
    <row r="35" spans="1:5" ht="25.5">
      <c r="A35" s="123" t="s">
        <v>162</v>
      </c>
      <c r="B35" s="124"/>
      <c r="C35" s="157"/>
      <c r="D35" s="147" t="s">
        <v>166</v>
      </c>
      <c r="E35" s="47"/>
    </row>
    <row r="36" spans="1:5" ht="33" customHeight="1">
      <c r="A36" s="123" t="s">
        <v>163</v>
      </c>
      <c r="B36" s="124"/>
      <c r="C36" s="158"/>
      <c r="D36" s="150" t="s">
        <v>167</v>
      </c>
      <c r="E36" s="47"/>
    </row>
    <row r="37" spans="1:5">
      <c r="A37" s="125" t="s">
        <v>164</v>
      </c>
      <c r="B37" s="126"/>
      <c r="C37" s="134"/>
      <c r="D37" s="150" t="s">
        <v>168</v>
      </c>
      <c r="E37" s="47"/>
    </row>
    <row r="38" spans="1:5">
      <c r="A38" s="125" t="s">
        <v>194</v>
      </c>
      <c r="B38" s="126"/>
      <c r="C38" s="50"/>
      <c r="D38" s="149" t="s">
        <v>189</v>
      </c>
      <c r="E38" s="47"/>
    </row>
    <row r="39" spans="1:5">
      <c r="A39" s="127" t="s">
        <v>169</v>
      </c>
      <c r="B39" s="128"/>
      <c r="C39" s="159"/>
      <c r="D39" s="151" t="s">
        <v>179</v>
      </c>
      <c r="E39" s="47"/>
    </row>
    <row r="40" spans="1:5">
      <c r="A40" s="127" t="s">
        <v>170</v>
      </c>
      <c r="B40" s="128"/>
      <c r="C40" s="159"/>
      <c r="D40" s="151" t="s">
        <v>180</v>
      </c>
      <c r="E40" s="47"/>
    </row>
    <row r="41" spans="1:5">
      <c r="A41" s="127" t="s">
        <v>171</v>
      </c>
      <c r="B41" s="128"/>
      <c r="C41" s="159"/>
      <c r="D41" s="151" t="s">
        <v>181</v>
      </c>
      <c r="E41" s="47"/>
    </row>
    <row r="42" spans="1:5">
      <c r="A42" s="127" t="s">
        <v>172</v>
      </c>
      <c r="B42" s="128"/>
      <c r="C42" s="159"/>
      <c r="D42" s="151" t="s">
        <v>182</v>
      </c>
      <c r="E42" s="47"/>
    </row>
    <row r="43" spans="1:5">
      <c r="A43" s="127" t="s">
        <v>173</v>
      </c>
      <c r="B43" s="128"/>
      <c r="C43" s="159"/>
      <c r="D43" s="151" t="s">
        <v>188</v>
      </c>
      <c r="E43" s="47"/>
    </row>
    <row r="44" spans="1:5">
      <c r="A44" s="127" t="s">
        <v>174</v>
      </c>
      <c r="B44" s="128"/>
      <c r="C44" s="159"/>
      <c r="D44" s="151" t="s">
        <v>183</v>
      </c>
      <c r="E44" s="47"/>
    </row>
    <row r="45" spans="1:5">
      <c r="A45" s="127" t="s">
        <v>175</v>
      </c>
      <c r="B45" s="128"/>
      <c r="C45" s="159"/>
      <c r="D45" s="151" t="s">
        <v>184</v>
      </c>
      <c r="E45" s="47"/>
    </row>
    <row r="46" spans="1:5">
      <c r="A46" s="127" t="s">
        <v>176</v>
      </c>
      <c r="B46" s="128"/>
      <c r="C46" s="159"/>
      <c r="D46" s="151" t="s">
        <v>185</v>
      </c>
      <c r="E46" s="47"/>
    </row>
    <row r="47" spans="1:5">
      <c r="A47" s="129" t="s">
        <v>177</v>
      </c>
      <c r="B47" s="130"/>
      <c r="C47" s="160"/>
      <c r="D47" s="151" t="s">
        <v>186</v>
      </c>
      <c r="E47" s="47"/>
    </row>
    <row r="48" spans="1:5">
      <c r="A48" s="131"/>
      <c r="B48" s="132"/>
      <c r="C48" s="133"/>
      <c r="D48" s="152"/>
      <c r="E48" s="47"/>
    </row>
    <row r="49" spans="1:8">
      <c r="A49" s="125" t="s">
        <v>139</v>
      </c>
      <c r="B49" s="126"/>
      <c r="C49" s="120" t="s">
        <v>187</v>
      </c>
      <c r="D49" s="150"/>
      <c r="E49" s="47"/>
    </row>
    <row r="50" spans="1:8">
      <c r="A50" s="135"/>
      <c r="B50" s="162"/>
      <c r="D50" s="147" t="e">
        <f>C49*SUM(D39:D47,D35:D37)</f>
        <v>#VALUE!</v>
      </c>
      <c r="E50" s="47"/>
    </row>
    <row r="51" spans="1:8" s="57" customFormat="1">
      <c r="A51" s="50" t="s">
        <v>178</v>
      </c>
      <c r="B51" s="163"/>
      <c r="C51" s="51"/>
      <c r="D51" s="149" t="s">
        <v>190</v>
      </c>
      <c r="E51" s="56"/>
      <c r="F51" s="34"/>
      <c r="G51" s="34"/>
      <c r="H51" s="34"/>
    </row>
    <row r="52" spans="1:8" s="57" customFormat="1">
      <c r="A52" s="125" t="s">
        <v>141</v>
      </c>
      <c r="B52" s="126"/>
      <c r="C52" s="136"/>
      <c r="D52" s="153"/>
      <c r="E52" s="73"/>
      <c r="F52" s="34"/>
      <c r="G52" s="34"/>
      <c r="H52" s="34"/>
    </row>
    <row r="53" spans="1:8" s="57" customFormat="1" ht="15.75">
      <c r="A53" s="137" t="s">
        <v>78</v>
      </c>
      <c r="B53" s="138"/>
      <c r="C53" s="161"/>
      <c r="D53" s="154" t="str">
        <f>D51</f>
        <v>${MRB1.fgGrandTotal}</v>
      </c>
      <c r="E53" s="53"/>
      <c r="F53" s="34"/>
      <c r="G53" s="34"/>
      <c r="H53" s="34"/>
    </row>
    <row r="54" spans="1:8" s="57" customFormat="1" ht="15.75">
      <c r="A54" s="64"/>
      <c r="B54" s="91"/>
      <c r="C54" s="53"/>
      <c r="D54" s="147"/>
      <c r="E54" s="53"/>
      <c r="F54" s="34"/>
      <c r="G54" s="34"/>
      <c r="H54" s="34"/>
    </row>
    <row r="55" spans="1:8">
      <c r="A55" s="42"/>
      <c r="B55" s="83"/>
      <c r="C55" s="29"/>
      <c r="D55" s="150"/>
    </row>
    <row r="56" spans="1:8">
      <c r="A56" s="44"/>
      <c r="B56" s="164"/>
      <c r="C56" s="45"/>
      <c r="D56" s="151"/>
    </row>
    <row r="57" spans="1:8">
      <c r="A57" s="84" t="s">
        <v>142</v>
      </c>
      <c r="B57" s="81"/>
      <c r="C57" s="113"/>
      <c r="D57" s="151"/>
    </row>
    <row r="58" spans="1:8">
      <c r="A58" s="84"/>
      <c r="B58" s="81"/>
      <c r="C58" s="113"/>
      <c r="D58" s="151"/>
    </row>
    <row r="59" spans="1:8">
      <c r="A59" s="84"/>
      <c r="B59" s="113"/>
      <c r="C59" s="84"/>
      <c r="D59" s="151"/>
    </row>
    <row r="60" spans="1:8">
      <c r="A60" s="119"/>
      <c r="B60" s="48"/>
      <c r="C60" s="119"/>
      <c r="D60" s="151"/>
    </row>
    <row r="61" spans="1:8">
      <c r="A61" s="42"/>
      <c r="B61" s="29"/>
      <c r="C61" s="42"/>
      <c r="D61" s="150"/>
    </row>
    <row r="62" spans="1:8">
      <c r="A62" s="111"/>
      <c r="B62" s="112"/>
      <c r="C62" s="120"/>
      <c r="D62" s="151"/>
    </row>
    <row r="63" spans="1:8">
      <c r="A63" s="111"/>
      <c r="B63" s="112"/>
      <c r="C63" s="120"/>
      <c r="D63" s="151"/>
    </row>
    <row r="64" spans="1:8">
      <c r="A64" s="111"/>
      <c r="B64" s="112"/>
      <c r="C64" s="120"/>
      <c r="D64" s="151"/>
    </row>
    <row r="65" spans="1:4">
      <c r="A65" s="111"/>
      <c r="B65" s="112"/>
      <c r="C65" s="121"/>
      <c r="D65" s="151"/>
    </row>
    <row r="66" spans="1:4">
      <c r="A66" s="122"/>
      <c r="B66" s="32"/>
      <c r="C66" s="122"/>
      <c r="D66" s="151"/>
    </row>
    <row r="67" spans="1:4">
      <c r="A67" s="50"/>
      <c r="B67" s="51"/>
      <c r="C67" s="50"/>
      <c r="D67" s="14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BOM</vt:lpstr>
      <vt:lpstr>_DynamicSheetData</vt:lpstr>
      <vt:lpstr>_MasterData</vt:lpstr>
      <vt:lpstr>MRB</vt:lpstr>
      <vt:lpstr>MRB5</vt:lpstr>
      <vt:lpstr>CAT</vt:lpstr>
      <vt:lpstr>hayco_product</vt:lpstr>
      <vt:lpstr>MACHINE</vt:lpstr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2015-01-16T04:02:23Z</dcterms:created>
  <dcterms:modified xsi:type="dcterms:W3CDTF">2017-09-26T13:35:09Z</dcterms:modified>
</cp:coreProperties>
</file>