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Trumpf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Configuration!$A$5:$CQ$36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BW186" i="4"/>
  <c r="N186" i="4"/>
  <c r="F186" i="4"/>
  <c r="C186" i="4"/>
  <c r="BW185" i="4"/>
  <c r="N185" i="4"/>
  <c r="F185" i="4"/>
  <c r="E185" i="4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C185" i="4"/>
  <c r="B185" i="4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N6" i="4"/>
  <c r="F6" i="4"/>
  <c r="E6" i="4"/>
  <c r="AL3" i="4"/>
</calcChain>
</file>

<file path=xl/sharedStrings.xml><?xml version="1.0" encoding="utf-8"?>
<sst xmlns="http://schemas.openxmlformats.org/spreadsheetml/2006/main" count="816" uniqueCount="348">
  <si>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</si>
  <si>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</si>
  <si>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</si>
  <si>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</si>
  <si>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</si>
  <si>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</si>
  <si>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</si>
  <si>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</si>
  <si>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</si>
  <si>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</si>
  <si>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</si>
  <si>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</si>
  <si>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</si>
  <si>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</si>
  <si>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</si>
  <si>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</si>
  <si>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</si>
  <si>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</si>
  <si>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</si>
  <si>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</si>
  <si>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</si>
  <si>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</si>
  <si>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</si>
  <si>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</si>
  <si>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</si>
  <si>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</si>
  <si>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</si>
  <si>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</si>
  <si>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</si>
  <si>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</si>
  <si>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</si>
  <si>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</si>
  <si>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</si>
  <si>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</si>
  <si>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</si>
  <si>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</si>
  <si>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</si>
  <si>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</si>
  <si>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</si>
  <si>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</si>
  <si>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</si>
  <si>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</si>
  <si>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</si>
  <si>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</si>
  <si>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</si>
  <si>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</si>
  <si>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</si>
  <si>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</si>
  <si>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</si>
  <si>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</si>
  <si>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</si>
  <si>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</si>
  <si>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</si>
  <si>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</si>
  <si>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</si>
  <si>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</si>
  <si>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</si>
  <si>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</si>
  <si>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</si>
  <si>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</si>
  <si>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</si>
  <si>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</si>
  <si>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</si>
  <si>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</si>
  <si>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</si>
  <si>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</si>
  <si>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</si>
  <si>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</si>
  <si>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</si>
  <si>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</si>
  <si>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</si>
  <si>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</si>
  <si>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</si>
  <si>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</si>
  <si>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</si>
  <si>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</si>
  <si>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</si>
  <si>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</si>
  <si>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</si>
  <si>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</si>
  <si>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</si>
  <si>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</si>
  <si>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</si>
  <si>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</si>
  <si>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</si>
  <si>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</si>
  <si>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</si>
  <si>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</si>
  <si>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</si>
  <si>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</si>
  <si>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</si>
  <si>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</si>
  <si>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</si>
  <si>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</si>
  <si>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</si>
  <si>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</si>
  <si>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</si>
  <si>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</si>
  <si>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</si>
  <si>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</si>
  <si>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</si>
  <si>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</si>
  <si>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</si>
  <si>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</si>
  <si>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</si>
  <si>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</si>
  <si>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</si>
  <si>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</si>
  <si>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</si>
  <si>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</si>
  <si>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</si>
  <si>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</si>
  <si>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</si>
  <si>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</si>
  <si>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</si>
  <si>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</si>
  <si>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</si>
  <si>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</si>
  <si>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</si>
  <si>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</si>
  <si>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</si>
  <si>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</si>
  <si>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</si>
  <si>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</si>
  <si>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</si>
  <si>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</si>
  <si>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</si>
  <si>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</si>
  <si>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</si>
  <si>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</si>
  <si>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</si>
  <si>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</si>
  <si>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</si>
  <si>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</si>
  <si>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</si>
  <si>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</si>
  <si>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</si>
  <si>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</si>
  <si>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</si>
  <si>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</si>
  <si>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</si>
  <si>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</si>
  <si>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</si>
  <si>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</si>
  <si>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</si>
  <si>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</si>
  <si>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</si>
  <si>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</si>
  <si>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</si>
  <si>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</si>
  <si>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</si>
  <si>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</si>
  <si>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</si>
  <si>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</si>
  <si>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</si>
  <si>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FALSE</t>
  </si>
  <si>
    <t>3000</t>
  </si>
  <si>
    <t>http://www.inmindcomputing.com/platform/platform-schema.owl#dynamicAttributeReadOnly</t>
  </si>
  <si>
    <t>Read Only</t>
  </si>
  <si>
    <t>Each</t>
  </si>
  <si>
    <t>TruLaser</t>
  </si>
  <si>
    <t>LaserCategory</t>
  </si>
  <si>
    <t>TruLaser_KB</t>
  </si>
  <si>
    <t>Trulaser</t>
  </si>
  <si>
    <t>Laser</t>
  </si>
  <si>
    <t>TruLaser_Base</t>
  </si>
  <si>
    <t>TruLaser_type</t>
  </si>
  <si>
    <t>TruLaser_type123</t>
  </si>
  <si>
    <t>TruLaser Type</t>
  </si>
  <si>
    <t>X</t>
  </si>
  <si>
    <t>TruLaser Serie 1000</t>
  </si>
  <si>
    <t>TruLaser_Serie_1000</t>
  </si>
  <si>
    <t>TruLaser Serie 2000</t>
  </si>
  <si>
    <t>TruLaser_Serie_2000</t>
  </si>
  <si>
    <t>TruLaser Serie 3000</t>
  </si>
  <si>
    <t>TruLaser_Serie_3000</t>
  </si>
  <si>
    <t>TruLaser Serie 5000</t>
  </si>
  <si>
    <t>TruLaser_Serie_5000</t>
  </si>
  <si>
    <t>TruLaser Serie 7000</t>
  </si>
  <si>
    <t>TruLaser_Serie_7000</t>
  </si>
  <si>
    <t>TruLaser Serie 8000</t>
  </si>
  <si>
    <t>TruLaser_Serie_8000</t>
  </si>
  <si>
    <t>TruLaser_Serie</t>
  </si>
  <si>
    <t>TruLaser Serie</t>
  </si>
  <si>
    <t>TruLaser_Type</t>
  </si>
  <si>
    <t>TruLaser 1030 fiber</t>
  </si>
  <si>
    <t>TruLaser 2030 fiber</t>
  </si>
  <si>
    <t>TruLaser 3030</t>
  </si>
  <si>
    <t>TruLaser 3040</t>
  </si>
  <si>
    <t>TruLaser 3030 fiber</t>
  </si>
  <si>
    <t>TruLaser 5030</t>
  </si>
  <si>
    <t>TruLaser 5040</t>
  </si>
  <si>
    <t>TruLaser 7040</t>
  </si>
  <si>
    <t>TruLaser1030fiber</t>
  </si>
  <si>
    <t>TruLaser2030fiber</t>
  </si>
  <si>
    <t>TruLaser3030</t>
  </si>
  <si>
    <t>TruLaser3040</t>
  </si>
  <si>
    <t>TruLaser3030fiber</t>
  </si>
  <si>
    <t>TruLaser5030</t>
  </si>
  <si>
    <t>TruLaser5040</t>
  </si>
  <si>
    <t>TruLaser7040</t>
  </si>
  <si>
    <t>Workspace</t>
  </si>
  <si>
    <t>Workspacemm</t>
  </si>
  <si>
    <t>Arbeitsbereich</t>
  </si>
  <si>
    <t>X_Y_Z _Axes</t>
  </si>
  <si>
    <t>X_Y_Z _Axes123</t>
  </si>
  <si>
    <t>X_Y_Z _Axes124</t>
  </si>
  <si>
    <t>Axes 4000 x 2000 x 115 mm</t>
  </si>
  <si>
    <t>Axes 3000 x 1500 x 115 mm</t>
  </si>
  <si>
    <t>Axes 3000 x 1500 x 75 mm</t>
  </si>
  <si>
    <t>X_Y_Z _Axes125</t>
  </si>
  <si>
    <t>X_Y_Z _Axes126</t>
  </si>
  <si>
    <t>Axes 2500 x 4000 x 105 mm</t>
  </si>
  <si>
    <t>workpiece</t>
  </si>
  <si>
    <t>Workpiece</t>
  </si>
  <si>
    <t>Max.Gewicht</t>
  </si>
  <si>
    <t>Max.Gewicht720</t>
  </si>
  <si>
    <t>720 Kg</t>
  </si>
  <si>
    <t>Max.Gewicht900</t>
  </si>
  <si>
    <t>900 Kg</t>
  </si>
  <si>
    <t>Max.Gewicht1700</t>
  </si>
  <si>
    <t>1700 Kg</t>
  </si>
  <si>
    <t>Max. Geschwindigkeiten</t>
  </si>
  <si>
    <t>Max.Geschwindigkeiten</t>
  </si>
  <si>
    <t>Max.Geschwindigkeiten85</t>
  </si>
  <si>
    <t>Maximum Speed</t>
  </si>
  <si>
    <t>85 m/min</t>
  </si>
  <si>
    <t>Max.Geschwindigkeiten120</t>
  </si>
  <si>
    <r>
      <t>1</t>
    </r>
    <r>
      <rPr>
        <sz val="11"/>
        <color indexed="8"/>
        <rFont val="Calibri"/>
        <family val="2"/>
      </rPr>
      <t>20 m/min</t>
    </r>
  </si>
  <si>
    <t>140 m/min</t>
  </si>
  <si>
    <t>Max.Geschwindigkeiten140</t>
  </si>
  <si>
    <t>Max.Geschwindigkeiten300</t>
  </si>
  <si>
    <t>300 m/min</t>
  </si>
  <si>
    <t>Max.Geschwindigkeiten304</t>
  </si>
  <si>
    <t>304 m/min</t>
  </si>
  <si>
    <t>accuracy</t>
  </si>
  <si>
    <t>accuracy123</t>
  </si>
  <si>
    <t>Positionsabweichung</t>
  </si>
  <si>
    <t>Positionsabweichung123</t>
  </si>
  <si>
    <t>PD 0.1 mm / APW 0.03 mm</t>
  </si>
  <si>
    <t>Positionsabweichung124</t>
  </si>
  <si>
    <t>Positional deviation 0.1 mm/Average position width 0.3</t>
  </si>
  <si>
    <t>PD 0.05 mm / APW 0.03 mm</t>
  </si>
  <si>
    <t>Positional deviation 0.05 mm/Average position width 0.03</t>
  </si>
  <si>
    <t>PD 0.03 mm / APW 0.02 mm</t>
  </si>
  <si>
    <t>Positional deviation 0.03 mm/Average position width 0.004</t>
  </si>
  <si>
    <t>Positionsabweichung125</t>
  </si>
  <si>
    <t>Verfugbare_Laser</t>
  </si>
  <si>
    <t>TruDisk 2001</t>
  </si>
  <si>
    <t>TruDisk2001</t>
  </si>
  <si>
    <t>TruDisk3001</t>
  </si>
  <si>
    <t>TruDisk 3001</t>
  </si>
  <si>
    <t>TruDisk4001</t>
  </si>
  <si>
    <t>TruDisk 4001</t>
  </si>
  <si>
    <t>TruDisk3200</t>
  </si>
  <si>
    <t>TruDisk4000</t>
  </si>
  <si>
    <t>TruDisk5000</t>
  </si>
  <si>
    <t>BOMTruLaser1030fiber</t>
  </si>
  <si>
    <t>BOMTruLaser2030fiber</t>
  </si>
  <si>
    <t>BOMTruLaser3030</t>
  </si>
  <si>
    <t>BOMTruLaser3040</t>
  </si>
  <si>
    <t>BOMTruLaser3030fiber</t>
  </si>
  <si>
    <t>BOMTruLaser5030</t>
  </si>
  <si>
    <t>BOMTruLaser5040</t>
  </si>
  <si>
    <t>BOMTruLaser7040</t>
  </si>
  <si>
    <t>BOMTruDisk2001</t>
  </si>
  <si>
    <t>BOMTruDisk3001</t>
  </si>
  <si>
    <t>BOMTruDisk4001</t>
  </si>
  <si>
    <t>BOMTruDisk3200</t>
  </si>
  <si>
    <t>BOMTruDisk4000</t>
  </si>
  <si>
    <t>BOMTruDisk5000</t>
  </si>
  <si>
    <t>2000</t>
  </si>
  <si>
    <t>TruDisk 3200</t>
  </si>
  <si>
    <t>TruDisk 4000</t>
  </si>
  <si>
    <t>TruDisk 5000</t>
  </si>
  <si>
    <t>Available Laser</t>
  </si>
  <si>
    <t>TruLaser Base</t>
  </si>
  <si>
    <t>Laserdaten</t>
  </si>
  <si>
    <t>Laser Data</t>
  </si>
  <si>
    <t>Lasertype</t>
  </si>
  <si>
    <t>Laser type</t>
  </si>
  <si>
    <t>TruDisk2001x</t>
  </si>
  <si>
    <t>TruDisk3001x</t>
  </si>
  <si>
    <t>TruFlow 3200</t>
  </si>
  <si>
    <t>TruFlow 4000</t>
  </si>
  <si>
    <t>TruFlow 5000</t>
  </si>
  <si>
    <t>Max. Leistung</t>
  </si>
  <si>
    <t>MaxLeistung</t>
  </si>
  <si>
    <t>2000 W</t>
  </si>
  <si>
    <t>3000W</t>
  </si>
  <si>
    <t>3000 W</t>
  </si>
  <si>
    <t>4000w</t>
  </si>
  <si>
    <t>4000 w</t>
  </si>
  <si>
    <t>3200w</t>
  </si>
  <si>
    <t>3200 w</t>
  </si>
  <si>
    <t>5000w</t>
  </si>
  <si>
    <t>5000 w</t>
  </si>
  <si>
    <t>TruDisk4001x</t>
  </si>
  <si>
    <t>TruDisk3200x</t>
  </si>
  <si>
    <t>TruDisk4000x</t>
  </si>
  <si>
    <t xml:space="preserve">TruDisk5000x </t>
  </si>
  <si>
    <t>wavelength</t>
  </si>
  <si>
    <t>1,03 μm</t>
  </si>
  <si>
    <t>1,03mmm</t>
  </si>
  <si>
    <t>10,6 μm</t>
  </si>
  <si>
    <t>10,6mmm</t>
  </si>
  <si>
    <t>Structural steel</t>
  </si>
  <si>
    <t>Baustahl</t>
  </si>
  <si>
    <t>16mm</t>
  </si>
  <si>
    <t>20mm</t>
  </si>
  <si>
    <t>25mm</t>
  </si>
  <si>
    <t>16 mm</t>
  </si>
  <si>
    <t>20 mm</t>
  </si>
  <si>
    <t>25 mm</t>
  </si>
  <si>
    <t>Edelstahl</t>
  </si>
  <si>
    <t>6mm</t>
  </si>
  <si>
    <t>12mm</t>
  </si>
  <si>
    <t>15mm</t>
  </si>
  <si>
    <t>8mm</t>
  </si>
  <si>
    <t>8 mm</t>
  </si>
  <si>
    <t>12 mm</t>
  </si>
  <si>
    <t>15 mm</t>
  </si>
  <si>
    <t>stainless steel</t>
  </si>
  <si>
    <t>Aluminium</t>
  </si>
  <si>
    <t>16mmcv</t>
  </si>
  <si>
    <t>20mmcv</t>
  </si>
  <si>
    <t>25mmcv</t>
  </si>
  <si>
    <t>8mmerr</t>
  </si>
  <si>
    <t>12mmer</t>
  </si>
  <si>
    <t>16mmrtrt</t>
  </si>
  <si>
    <t>20mmrtrt</t>
  </si>
  <si>
    <t>15mmrtrt</t>
  </si>
  <si>
    <t>6mmtrtzu</t>
  </si>
  <si>
    <t>12mmksdsd</t>
  </si>
  <si>
    <t>16mmksds</t>
  </si>
  <si>
    <t>20mmkdfj</t>
  </si>
  <si>
    <t>8mkdmsd</t>
  </si>
  <si>
    <t>10mm</t>
  </si>
  <si>
    <t>10mmkdfj</t>
  </si>
  <si>
    <t>1,03mmmgf</t>
  </si>
  <si>
    <t>1,03mmmhgjhj</t>
  </si>
  <si>
    <t>2000Whghg</t>
  </si>
  <si>
    <t>3000Whghgh</t>
  </si>
  <si>
    <t>4000whghg</t>
  </si>
  <si>
    <t>3200whghg</t>
  </si>
  <si>
    <t>5000whghgh</t>
  </si>
  <si>
    <t>Wellenlange</t>
  </si>
  <si>
    <t>Verfugbare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</si>
</sst>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9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10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0" fillId="0" borderId="0" xfId="0" applyNumberFormat="1" applyFont="1" applyAlignment="1" applyProtection="1">
      <alignment vertical="center"/>
      <protection locked="0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G2" sqref="G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t="s">
        <v>160</v>
      </c>
      <c r="F2" t="s">
        <v>18</v>
      </c>
      <c r="G2" t="s">
        <v>160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161</v>
      </c>
    </row>
    <row r="12" spans="1:7" ht="15" customHeight="1">
      <c r="B12" t="s">
        <v>31</v>
      </c>
      <c r="C12" s="79" t="s">
        <v>162</v>
      </c>
    </row>
    <row r="13" spans="1:7" ht="15" customHeight="1">
      <c r="B13" s="68" t="s">
        <v>32</v>
      </c>
      <c r="C13" s="79" t="s">
        <v>163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ColWidth="15.109375" defaultRowHeight="15" customHeight="1"/>
  <cols>
    <col min="1" max="1" width="13.88671875" style="9" customWidth="1"/>
    <col min="2" max="2" width="16.33203125" style="9" customWidth="1"/>
    <col min="3" max="3" width="14.5546875" style="9" customWidth="1"/>
    <col min="4" max="4" width="12.44140625" style="9" customWidth="1"/>
    <col min="5" max="5" width="11.44140625" style="9" customWidth="1"/>
    <col min="6" max="6" width="11.109375" style="9" customWidth="1"/>
    <col min="7" max="7" width="17.33203125" style="9" customWidth="1"/>
    <col min="8" max="8" width="10.6640625" style="9" customWidth="1"/>
    <col min="9" max="11" width="12.109375" style="9" customWidth="1"/>
    <col min="12" max="12" width="7.77734375" style="9" customWidth="1"/>
    <col min="13" max="60" width="12.109375" style="9" hidden="1" customWidth="1"/>
    <col min="61" max="61" width="16.88671875" style="9" customWidth="1"/>
    <col min="62" max="62" width="13.88671875" style="9" customWidth="1"/>
    <col min="63" max="63" width="13.5546875" style="9" hidden="1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t="s">
        <v>257</v>
      </c>
      <c r="B6" t="s">
        <v>193</v>
      </c>
      <c r="C6" t="s">
        <v>193</v>
      </c>
      <c r="D6" s="114" t="s">
        <v>164</v>
      </c>
      <c r="E6" s="66"/>
      <c r="F6" s="66"/>
      <c r="G6" s="66" t="s">
        <v>155</v>
      </c>
      <c r="H6" s="9" t="s">
        <v>150</v>
      </c>
      <c r="I6" s="115" t="s">
        <v>156</v>
      </c>
      <c r="J6" s="115" t="s">
        <v>147</v>
      </c>
      <c r="K6" s="115" t="s">
        <v>156</v>
      </c>
      <c r="BI6" t="s">
        <v>185</v>
      </c>
      <c r="BJ6" s="52"/>
      <c r="BL6" s="52"/>
    </row>
    <row r="7" spans="1:80" ht="15" customHeight="1" thickBot="1">
      <c r="A7" t="s">
        <v>258</v>
      </c>
      <c r="B7" t="s">
        <v>194</v>
      </c>
      <c r="C7" t="s">
        <v>194</v>
      </c>
      <c r="D7" s="114" t="s">
        <v>164</v>
      </c>
      <c r="E7" s="66"/>
      <c r="F7" s="66"/>
      <c r="G7" s="66" t="s">
        <v>155</v>
      </c>
      <c r="H7" s="9" t="s">
        <v>150</v>
      </c>
      <c r="I7" s="115" t="s">
        <v>156</v>
      </c>
      <c r="J7" s="115" t="s">
        <v>147</v>
      </c>
      <c r="K7" s="115" t="s">
        <v>156</v>
      </c>
      <c r="BI7" t="s">
        <v>186</v>
      </c>
      <c r="BJ7" s="53"/>
      <c r="BL7" s="53"/>
    </row>
    <row r="8" spans="1:80" ht="15" customHeight="1">
      <c r="A8" t="s">
        <v>259</v>
      </c>
      <c r="B8" t="s">
        <v>195</v>
      </c>
      <c r="C8" t="s">
        <v>195</v>
      </c>
      <c r="D8" s="114" t="s">
        <v>164</v>
      </c>
      <c r="E8" s="66"/>
      <c r="F8" s="66"/>
      <c r="G8" s="66" t="s">
        <v>155</v>
      </c>
      <c r="H8" s="9" t="s">
        <v>150</v>
      </c>
      <c r="I8" s="115" t="s">
        <v>156</v>
      </c>
      <c r="J8" s="115" t="s">
        <v>147</v>
      </c>
      <c r="K8" s="115" t="s">
        <v>156</v>
      </c>
      <c r="BI8" t="s">
        <v>187</v>
      </c>
      <c r="BJ8" s="52"/>
      <c r="BL8" s="52"/>
    </row>
    <row r="9" spans="1:80" ht="15" customHeight="1">
      <c r="A9" t="s">
        <v>260</v>
      </c>
      <c r="B9" t="s">
        <v>196</v>
      </c>
      <c r="C9" t="s">
        <v>196</v>
      </c>
      <c r="D9" s="114" t="s">
        <v>164</v>
      </c>
      <c r="E9" s="66"/>
      <c r="F9" s="66"/>
      <c r="G9" s="66" t="s">
        <v>155</v>
      </c>
      <c r="H9" s="9" t="s">
        <v>150</v>
      </c>
      <c r="I9" s="115" t="s">
        <v>156</v>
      </c>
      <c r="J9" s="115" t="s">
        <v>147</v>
      </c>
      <c r="K9" s="115" t="s">
        <v>156</v>
      </c>
      <c r="BI9" t="s">
        <v>188</v>
      </c>
      <c r="BJ9" s="54"/>
      <c r="BL9" s="54"/>
    </row>
    <row r="10" spans="1:80" ht="15" customHeight="1" thickBot="1">
      <c r="A10" t="s">
        <v>261</v>
      </c>
      <c r="B10" t="s">
        <v>197</v>
      </c>
      <c r="C10" t="s">
        <v>197</v>
      </c>
      <c r="D10" s="114" t="s">
        <v>164</v>
      </c>
      <c r="E10" s="66"/>
      <c r="F10" s="66"/>
      <c r="G10" s="66" t="s">
        <v>155</v>
      </c>
      <c r="H10" s="9" t="s">
        <v>150</v>
      </c>
      <c r="I10" s="115" t="s">
        <v>156</v>
      </c>
      <c r="J10" s="115" t="s">
        <v>147</v>
      </c>
      <c r="K10" s="115" t="s">
        <v>156</v>
      </c>
      <c r="BI10" t="s">
        <v>189</v>
      </c>
      <c r="BJ10" s="54"/>
      <c r="BL10" s="54"/>
    </row>
    <row r="11" spans="1:80" ht="15" customHeight="1" thickBot="1">
      <c r="A11" t="s">
        <v>262</v>
      </c>
      <c r="B11" t="s">
        <v>198</v>
      </c>
      <c r="C11" t="s">
        <v>198</v>
      </c>
      <c r="D11" s="114" t="s">
        <v>164</v>
      </c>
      <c r="E11" s="66"/>
      <c r="F11" s="66"/>
      <c r="G11" s="66" t="s">
        <v>155</v>
      </c>
      <c r="H11" s="9" t="s">
        <v>150</v>
      </c>
      <c r="I11" s="115" t="s">
        <v>156</v>
      </c>
      <c r="J11" s="115" t="s">
        <v>147</v>
      </c>
      <c r="K11" s="115" t="s">
        <v>156</v>
      </c>
      <c r="BI11" t="s">
        <v>190</v>
      </c>
      <c r="BJ11" s="52"/>
      <c r="BL11" s="52"/>
    </row>
    <row r="12" spans="1:80" ht="15" customHeight="1" thickBot="1">
      <c r="A12" t="s">
        <v>263</v>
      </c>
      <c r="B12" t="s">
        <v>199</v>
      </c>
      <c r="C12" t="s">
        <v>199</v>
      </c>
      <c r="D12" s="114" t="s">
        <v>164</v>
      </c>
      <c r="E12" s="66"/>
      <c r="F12" s="66"/>
      <c r="G12" s="66" t="s">
        <v>155</v>
      </c>
      <c r="H12" s="9" t="s">
        <v>150</v>
      </c>
      <c r="I12" s="115" t="s">
        <v>156</v>
      </c>
      <c r="J12" s="115" t="s">
        <v>147</v>
      </c>
      <c r="K12" s="115" t="s">
        <v>156</v>
      </c>
      <c r="BI12" t="s">
        <v>191</v>
      </c>
      <c r="BJ12" s="52"/>
      <c r="BL12" s="52"/>
    </row>
    <row r="13" spans="1:80" ht="15" customHeight="1">
      <c r="A13" t="s">
        <v>264</v>
      </c>
      <c r="B13" t="s">
        <v>200</v>
      </c>
      <c r="C13" t="s">
        <v>200</v>
      </c>
      <c r="D13" s="114" t="s">
        <v>164</v>
      </c>
      <c r="E13" s="66"/>
      <c r="F13" s="66"/>
      <c r="G13" s="66" t="s">
        <v>155</v>
      </c>
      <c r="H13" s="9" t="s">
        <v>150</v>
      </c>
      <c r="I13" s="115" t="s">
        <v>156</v>
      </c>
      <c r="J13" s="115" t="s">
        <v>147</v>
      </c>
      <c r="K13" s="115" t="s">
        <v>156</v>
      </c>
      <c r="BI13" t="s">
        <v>192</v>
      </c>
      <c r="BJ13" s="52"/>
      <c r="BL13" s="52"/>
    </row>
    <row r="14" spans="1:80" ht="15" customHeight="1" thickBot="1">
      <c r="A14" t="s">
        <v>265</v>
      </c>
      <c r="B14" t="s">
        <v>265</v>
      </c>
      <c r="C14" t="s">
        <v>265</v>
      </c>
      <c r="D14" s="114" t="s">
        <v>164</v>
      </c>
      <c r="E14" s="66"/>
      <c r="F14" s="66"/>
      <c r="G14" s="66" t="s">
        <v>155</v>
      </c>
      <c r="H14" s="9" t="s">
        <v>150</v>
      </c>
      <c r="I14" s="9" t="s">
        <v>271</v>
      </c>
      <c r="J14" s="115" t="s">
        <v>147</v>
      </c>
      <c r="K14" s="9" t="s">
        <v>271</v>
      </c>
      <c r="BI14" t="s">
        <v>248</v>
      </c>
      <c r="BJ14" s="53"/>
      <c r="BL14" s="53"/>
    </row>
    <row r="15" spans="1:80" ht="15" customHeight="1">
      <c r="A15" t="s">
        <v>266</v>
      </c>
      <c r="B15" t="s">
        <v>266</v>
      </c>
      <c r="C15" t="s">
        <v>266</v>
      </c>
      <c r="D15" s="114" t="s">
        <v>164</v>
      </c>
      <c r="E15" s="66"/>
      <c r="F15" s="66"/>
      <c r="G15" s="66" t="s">
        <v>155</v>
      </c>
      <c r="H15" s="9" t="s">
        <v>150</v>
      </c>
      <c r="I15" s="9" t="s">
        <v>271</v>
      </c>
      <c r="J15" s="115" t="s">
        <v>147</v>
      </c>
      <c r="K15" s="9" t="s">
        <v>271</v>
      </c>
      <c r="BI15" t="s">
        <v>251</v>
      </c>
      <c r="BJ15" s="52"/>
      <c r="BL15" s="52"/>
    </row>
    <row r="16" spans="1:80" ht="15" customHeight="1" thickBot="1">
      <c r="A16" t="s">
        <v>267</v>
      </c>
      <c r="B16" t="s">
        <v>267</v>
      </c>
      <c r="C16" t="s">
        <v>267</v>
      </c>
      <c r="D16" s="114" t="s">
        <v>164</v>
      </c>
      <c r="E16" s="66"/>
      <c r="F16" s="66"/>
      <c r="G16" s="66" t="s">
        <v>155</v>
      </c>
      <c r="H16" s="9" t="s">
        <v>150</v>
      </c>
      <c r="I16" s="9" t="s">
        <v>271</v>
      </c>
      <c r="J16" s="115" t="s">
        <v>147</v>
      </c>
      <c r="K16" s="9" t="s">
        <v>271</v>
      </c>
      <c r="BI16" t="s">
        <v>253</v>
      </c>
      <c r="BJ16" s="53"/>
      <c r="BL16" s="53"/>
    </row>
    <row r="17" spans="1:61" ht="15" customHeight="1">
      <c r="A17" t="s">
        <v>268</v>
      </c>
      <c r="B17" t="s">
        <v>268</v>
      </c>
      <c r="C17" t="s">
        <v>268</v>
      </c>
      <c r="D17" s="114" t="s">
        <v>164</v>
      </c>
      <c r="E17" s="66"/>
      <c r="F17" s="66"/>
      <c r="G17" s="66" t="s">
        <v>155</v>
      </c>
      <c r="H17" s="9" t="s">
        <v>150</v>
      </c>
      <c r="I17" s="9" t="s">
        <v>271</v>
      </c>
      <c r="J17" s="115" t="s">
        <v>147</v>
      </c>
      <c r="K17" s="9" t="s">
        <v>271</v>
      </c>
      <c r="BI17" s="104" t="s">
        <v>272</v>
      </c>
    </row>
    <row r="18" spans="1:61" ht="15" customHeight="1">
      <c r="A18" t="s">
        <v>269</v>
      </c>
      <c r="B18" t="s">
        <v>269</v>
      </c>
      <c r="C18" t="s">
        <v>269</v>
      </c>
      <c r="D18" s="114" t="s">
        <v>164</v>
      </c>
      <c r="E18" s="66"/>
      <c r="F18" s="66"/>
      <c r="G18" s="66" t="s">
        <v>155</v>
      </c>
      <c r="H18" s="9" t="s">
        <v>150</v>
      </c>
      <c r="I18" s="9" t="s">
        <v>271</v>
      </c>
      <c r="J18" s="115" t="s">
        <v>147</v>
      </c>
      <c r="K18" s="9" t="s">
        <v>271</v>
      </c>
      <c r="BI18" s="104" t="s">
        <v>273</v>
      </c>
    </row>
    <row r="19" spans="1:61" ht="15" customHeight="1">
      <c r="A19" t="s">
        <v>270</v>
      </c>
      <c r="B19" t="s">
        <v>270</v>
      </c>
      <c r="C19" t="s">
        <v>270</v>
      </c>
      <c r="D19" s="114" t="s">
        <v>164</v>
      </c>
      <c r="E19" s="66"/>
      <c r="F19" s="66"/>
      <c r="G19" s="66" t="s">
        <v>155</v>
      </c>
      <c r="H19" s="9" t="s">
        <v>150</v>
      </c>
      <c r="I19" s="9" t="s">
        <v>271</v>
      </c>
      <c r="J19" s="115" t="s">
        <v>147</v>
      </c>
      <c r="K19" s="9" t="s">
        <v>271</v>
      </c>
      <c r="BI19" s="104" t="s">
        <v>274</v>
      </c>
    </row>
    <row r="20" spans="1:61" ht="15" customHeight="1">
      <c r="C20" s="39"/>
      <c r="D20" s="114"/>
      <c r="E20" s="66"/>
      <c r="F20" s="66"/>
      <c r="G20" s="66"/>
      <c r="J20" s="115"/>
    </row>
    <row r="21" spans="1:61" ht="15" customHeight="1">
      <c r="C21" s="39"/>
      <c r="D21" s="114"/>
      <c r="E21" s="66"/>
      <c r="F21" s="66"/>
      <c r="G21" s="66"/>
      <c r="J21" s="115"/>
    </row>
    <row r="22" spans="1:61" ht="15" customHeight="1">
      <c r="C22" s="39"/>
      <c r="D22" s="114"/>
      <c r="E22" s="66"/>
      <c r="F22" s="66"/>
      <c r="G22" s="66"/>
      <c r="J22" s="115"/>
      <c r="BI22" s="115"/>
    </row>
    <row r="23" spans="1:61" ht="15" customHeight="1">
      <c r="C23" s="39"/>
      <c r="D23" s="114"/>
      <c r="E23" s="66"/>
      <c r="F23" s="66"/>
      <c r="G23" s="66"/>
      <c r="J23" s="115"/>
      <c r="BI23" s="115"/>
    </row>
    <row r="24" spans="1:61" ht="15" customHeight="1">
      <c r="C24" s="39"/>
      <c r="D24" s="114"/>
      <c r="E24" s="66"/>
      <c r="F24" s="66"/>
      <c r="G24" s="66"/>
      <c r="J24" s="115"/>
      <c r="BI24" s="117"/>
    </row>
    <row r="25" spans="1:61" ht="15" customHeight="1">
      <c r="C25" s="39"/>
      <c r="D25" s="114"/>
      <c r="E25" s="66"/>
      <c r="F25" s="66"/>
      <c r="G25" s="66"/>
      <c r="J25" s="115"/>
    </row>
    <row r="26" spans="1:61" ht="15" customHeight="1">
      <c r="C26" s="39"/>
      <c r="D26" s="114"/>
      <c r="E26" s="66"/>
      <c r="F26" s="66"/>
      <c r="G26" s="66"/>
      <c r="J26" s="115"/>
    </row>
    <row r="27" spans="1:61" ht="15" customHeight="1">
      <c r="C27" s="39"/>
      <c r="D27" s="114"/>
      <c r="E27" s="66"/>
      <c r="F27" s="66"/>
      <c r="G27" s="66"/>
      <c r="J27" s="115"/>
      <c r="BI27" s="117"/>
    </row>
    <row r="28" spans="1:61" ht="15" customHeight="1">
      <c r="C28" s="39"/>
      <c r="D28" s="66"/>
      <c r="E28" s="66"/>
      <c r="F28" s="66"/>
      <c r="G28" s="66"/>
      <c r="J28" s="115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39"/>
      <c r="D32" s="66"/>
      <c r="E32" s="66"/>
      <c r="F32" s="66"/>
      <c r="G32" s="66"/>
    </row>
    <row r="33" spans="1:7" ht="15" customHeight="1">
      <c r="C33" s="39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23"/>
      <c r="D35" s="66"/>
      <c r="E35" s="66"/>
      <c r="F35" s="66"/>
      <c r="G35" s="66"/>
    </row>
    <row r="36" spans="1:7" ht="15" customHeight="1">
      <c r="C36" s="23"/>
      <c r="D36" s="66"/>
      <c r="E36" s="66"/>
      <c r="F36" s="66"/>
      <c r="G36" s="66"/>
    </row>
    <row r="37" spans="1:7" ht="15" customHeight="1">
      <c r="C37" s="55"/>
      <c r="D37" s="66"/>
      <c r="E37" s="66"/>
      <c r="F37" s="66"/>
      <c r="G37" s="66"/>
    </row>
    <row r="38" spans="1:7" ht="15" customHeight="1">
      <c r="C38" s="55"/>
      <c r="D38" s="66"/>
      <c r="E38" s="66"/>
      <c r="F38" s="66"/>
      <c r="G38" s="66"/>
    </row>
    <row r="39" spans="1:7" ht="15" customHeight="1">
      <c r="C39" s="23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55"/>
      <c r="D41" s="66"/>
      <c r="E41" s="66"/>
      <c r="F41" s="66"/>
      <c r="G41" s="66"/>
    </row>
    <row r="42" spans="1:7" ht="15" customHeight="1">
      <c r="C42" s="23"/>
      <c r="D42" s="66"/>
      <c r="E42" s="66"/>
      <c r="F42" s="66"/>
      <c r="G42" s="66"/>
    </row>
    <row r="43" spans="1:7" ht="15" customHeight="1">
      <c r="C43" s="23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C45" s="39"/>
      <c r="D45" s="66"/>
      <c r="E45" s="66"/>
      <c r="F45" s="66"/>
      <c r="G45" s="66"/>
    </row>
    <row r="46" spans="1:7" ht="15" customHeight="1">
      <c r="C46" s="39"/>
      <c r="D46" s="66"/>
      <c r="E46" s="66"/>
      <c r="F46" s="66"/>
      <c r="G46" s="66"/>
    </row>
    <row r="47" spans="1:7" ht="15" customHeight="1">
      <c r="A47" s="41"/>
      <c r="C47" s="23"/>
      <c r="D47" s="66"/>
      <c r="E47" s="66"/>
      <c r="F47" s="66"/>
      <c r="G47" s="66"/>
    </row>
    <row r="48" spans="1:7" ht="15" customHeight="1">
      <c r="C48" s="23"/>
      <c r="D48" s="66"/>
      <c r="E48" s="66"/>
      <c r="F48" s="66"/>
      <c r="G48" s="66"/>
    </row>
    <row r="49" spans="1:7" ht="15" customHeight="1">
      <c r="C49" s="39"/>
      <c r="D49" s="66"/>
      <c r="E49" s="66"/>
      <c r="F49" s="66"/>
      <c r="G49" s="66"/>
    </row>
    <row r="50" spans="1:7" ht="15" customHeight="1">
      <c r="C50" s="39"/>
      <c r="D50" s="66"/>
      <c r="E50" s="66"/>
      <c r="F50" s="66"/>
      <c r="G50" s="66"/>
    </row>
    <row r="51" spans="1:7" ht="15" customHeight="1">
      <c r="A51" s="41"/>
      <c r="C51" s="39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23"/>
      <c r="D55" s="66"/>
      <c r="E55" s="66"/>
      <c r="F55" s="66"/>
      <c r="G55" s="66"/>
    </row>
    <row r="56" spans="1:7" ht="15" customHeight="1">
      <c r="C56" s="23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C63" s="39"/>
      <c r="D63" s="66"/>
      <c r="E63" s="66"/>
      <c r="F63" s="66"/>
      <c r="G63" s="66"/>
    </row>
    <row r="64" spans="1:7" ht="15" customHeight="1">
      <c r="C64" s="39"/>
      <c r="D64" s="66"/>
      <c r="E64" s="66"/>
      <c r="F64" s="66"/>
      <c r="G64" s="66"/>
    </row>
    <row r="65" spans="1:7" ht="15" customHeight="1"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20"/>
      <c r="D68" s="66"/>
      <c r="E68" s="66"/>
      <c r="F68" s="66"/>
      <c r="G68" s="66"/>
    </row>
    <row r="69" spans="1:7" ht="15" customHeight="1">
      <c r="C69" s="20"/>
      <c r="D69" s="66"/>
      <c r="E69" s="66"/>
      <c r="F69" s="66"/>
      <c r="G69" s="66"/>
    </row>
    <row r="70" spans="1:7" ht="15" customHeight="1">
      <c r="C70" s="39"/>
      <c r="D70" s="66"/>
      <c r="E70" s="66"/>
      <c r="F70" s="66"/>
      <c r="G70" s="66"/>
    </row>
    <row r="71" spans="1:7" ht="15" customHeight="1">
      <c r="C71" s="39"/>
    </row>
    <row r="72" spans="1:7" ht="15" customHeight="1">
      <c r="C72" s="20"/>
    </row>
    <row r="73" spans="1:7" ht="15" customHeight="1">
      <c r="C73" s="39"/>
    </row>
    <row r="75" spans="1:7" ht="15" customHeight="1">
      <c r="A75" s="41"/>
      <c r="C75" s="41"/>
    </row>
    <row r="76" spans="1:7" ht="15" customHeight="1">
      <c r="A76" s="41"/>
      <c r="C76" s="41"/>
    </row>
    <row r="77" spans="1:7" ht="15" customHeight="1">
      <c r="A77" s="41"/>
      <c r="C77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7"/>
  <sheetViews>
    <sheetView tabSelected="1" zoomScale="90" zoomScaleNormal="90" workbookViewId="0">
      <pane xSplit="14" ySplit="5" topLeftCell="O25" activePane="bottomRight" state="frozen"/>
      <selection pane="topRight"/>
      <selection pane="bottomLeft"/>
      <selection pane="bottomRight" activeCell="I32" sqref="I32"/>
    </sheetView>
  </sheetViews>
  <sheetFormatPr baseColWidth="10" defaultColWidth="15.109375" defaultRowHeight="15" customHeight="1" outlineLevelCol="2"/>
  <cols>
    <col min="1" max="1" width="10.109375" style="6" customWidth="1" outlineLevel="1"/>
    <col min="2" max="2" width="7.88671875" customWidth="1" outlineLevel="2"/>
    <col min="3" max="3" width="14.88671875" customWidth="1" outlineLevel="2"/>
    <col min="4" max="4" width="17" style="6" customWidth="1"/>
    <col min="5" max="5" width="16.21875" customWidth="1" outlineLevel="1"/>
    <col min="6" max="6" width="15.4414062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1.6640625" style="9" customWidth="1"/>
    <col min="14" max="14" width="18.77734375" customWidth="1" outlineLevel="1"/>
    <col min="15" max="15" width="14.88671875" style="9" customWidth="1"/>
    <col min="16" max="16" width="15.5546875" style="9" customWidth="1"/>
    <col min="17" max="17" width="15.88671875" style="9" customWidth="1" outlineLevel="1"/>
    <col min="18" max="18" width="13.77734375" style="9" customWidth="1" outlineLevel="1"/>
    <col min="19" max="19" width="15.21875" style="9" customWidth="1" outlineLevel="1"/>
    <col min="20" max="20" width="16.77734375" style="9" customWidth="1" outlineLevel="1"/>
    <col min="21" max="25" width="14.33203125" style="9" customWidth="1" outlineLevel="1"/>
    <col min="26" max="26" width="17.88671875" style="9" customWidth="1"/>
    <col min="27" max="35" width="16.5546875" style="9" customWidth="1" outlineLevel="1"/>
    <col min="36" max="37" width="7.88671875" style="9" customWidth="1"/>
    <col min="38" max="38" width="72.5546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157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158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152</v>
      </c>
      <c r="B6" s="81" t="s">
        <v>152</v>
      </c>
      <c r="C6" s="19" t="s">
        <v>165</v>
      </c>
      <c r="D6" s="83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3"/>
      <c r="H6" s="20"/>
      <c r="I6" s="84"/>
      <c r="L6" s="84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276</v>
      </c>
      <c r="BX6" s="50"/>
      <c r="BZ6" s="20"/>
      <c r="CA6" s="18"/>
    </row>
    <row r="7" spans="1:82" ht="15" customHeight="1">
      <c r="A7" s="81"/>
      <c r="B7" s="81"/>
      <c r="C7" s="19"/>
      <c r="D7" s="83" t="s">
        <v>166</v>
      </c>
      <c r="E7" s="83" t="s">
        <v>182</v>
      </c>
      <c r="F7" s="83" t="s">
        <v>167</v>
      </c>
      <c r="G7" s="83" t="s">
        <v>78</v>
      </c>
      <c r="H7" s="20"/>
      <c r="I7" s="83" t="s">
        <v>169</v>
      </c>
      <c r="J7" s="6" t="s">
        <v>169</v>
      </c>
      <c r="L7" s="84"/>
      <c r="N7" s="36"/>
      <c r="BW7" s="93" t="s">
        <v>183</v>
      </c>
      <c r="BX7" s="51"/>
      <c r="CA7" s="20"/>
      <c r="CB7" s="101"/>
    </row>
    <row r="8" spans="1:82" ht="15" customHeight="1">
      <c r="A8" s="81"/>
      <c r="B8" s="81"/>
      <c r="C8" s="19"/>
      <c r="D8" s="83"/>
      <c r="E8" s="83"/>
      <c r="F8" s="21"/>
      <c r="G8" s="83"/>
      <c r="H8" s="20"/>
      <c r="I8" s="84"/>
      <c r="L8" s="109" t="s">
        <v>79</v>
      </c>
      <c r="M8" t="s">
        <v>171</v>
      </c>
      <c r="N8" t="s">
        <v>171</v>
      </c>
      <c r="BW8" t="s">
        <v>170</v>
      </c>
      <c r="BX8" s="51"/>
      <c r="BZ8" s="18"/>
      <c r="CA8" s="18"/>
      <c r="CB8" s="102"/>
    </row>
    <row r="9" spans="1:82" ht="15" customHeight="1">
      <c r="A9" s="81"/>
      <c r="B9" s="81"/>
      <c r="C9" s="19"/>
      <c r="D9" s="83"/>
      <c r="E9" s="83"/>
      <c r="F9" s="21"/>
      <c r="G9" s="83"/>
      <c r="H9" s="20"/>
      <c r="I9" s="84"/>
      <c r="L9" s="84"/>
      <c r="M9" t="s">
        <v>173</v>
      </c>
      <c r="N9" t="s">
        <v>173</v>
      </c>
      <c r="BW9" t="s">
        <v>172</v>
      </c>
      <c r="BX9" s="51"/>
      <c r="BZ9" s="18"/>
      <c r="CB9" s="102"/>
    </row>
    <row r="10" spans="1:82" ht="15" customHeight="1">
      <c r="A10" s="81"/>
      <c r="B10" s="81"/>
      <c r="C10" s="19"/>
      <c r="D10" s="83"/>
      <c r="E10" s="83"/>
      <c r="F10" s="21"/>
      <c r="G10" s="83"/>
      <c r="H10" s="22"/>
      <c r="I10" s="83"/>
      <c r="L10" s="83"/>
      <c r="M10" t="s">
        <v>175</v>
      </c>
      <c r="N10" t="s">
        <v>175</v>
      </c>
      <c r="O10" s="38"/>
      <c r="BW10" t="s">
        <v>174</v>
      </c>
      <c r="BX10" s="51"/>
      <c r="BZ10" s="23"/>
      <c r="CB10" s="101"/>
    </row>
    <row r="11" spans="1:82" ht="15" customHeight="1">
      <c r="A11" s="81"/>
      <c r="B11" s="81"/>
      <c r="C11" s="19"/>
      <c r="D11" s="83"/>
      <c r="E11" s="21"/>
      <c r="F11" s="21"/>
      <c r="G11" s="83"/>
      <c r="H11" s="22"/>
      <c r="I11" s="83"/>
      <c r="L11" s="83"/>
      <c r="M11" t="s">
        <v>177</v>
      </c>
      <c r="N11" t="s">
        <v>177</v>
      </c>
      <c r="O11" s="38"/>
      <c r="BW11" t="s">
        <v>176</v>
      </c>
      <c r="BX11" s="51"/>
      <c r="BZ11" s="18"/>
      <c r="CB11" s="101"/>
    </row>
    <row r="12" spans="1:82" ht="15" customHeight="1">
      <c r="A12" s="81"/>
      <c r="B12" s="81"/>
      <c r="C12" s="19"/>
      <c r="D12" s="83"/>
      <c r="E12" s="21"/>
      <c r="F12" s="21"/>
      <c r="G12" s="83"/>
      <c r="H12" s="22"/>
      <c r="I12" s="83"/>
      <c r="L12" s="83"/>
      <c r="M12" t="s">
        <v>179</v>
      </c>
      <c r="N12" t="s">
        <v>179</v>
      </c>
      <c r="O12" s="38"/>
      <c r="BW12" t="s">
        <v>178</v>
      </c>
      <c r="BX12" s="51"/>
      <c r="BZ12" s="18"/>
      <c r="CB12" s="102"/>
    </row>
    <row r="13" spans="1:82" ht="15" customHeight="1">
      <c r="A13" s="81"/>
      <c r="B13" s="81"/>
      <c r="C13" s="19"/>
      <c r="D13" s="83"/>
      <c r="E13" s="21"/>
      <c r="F13" s="21"/>
      <c r="G13" s="83"/>
      <c r="H13" s="22"/>
      <c r="I13" s="83"/>
      <c r="L13" s="83"/>
      <c r="M13" t="s">
        <v>181</v>
      </c>
      <c r="N13" t="s">
        <v>181</v>
      </c>
      <c r="O13" s="38"/>
      <c r="BW13" t="s">
        <v>180</v>
      </c>
      <c r="BX13" s="51"/>
      <c r="BZ13" s="18"/>
      <c r="CB13" s="102"/>
    </row>
    <row r="14" spans="1:82" ht="15" customHeight="1">
      <c r="A14" s="81"/>
      <c r="B14" s="81"/>
      <c r="C14" s="19"/>
      <c r="D14" s="83"/>
      <c r="E14" s="83" t="s">
        <v>184</v>
      </c>
      <c r="F14" s="83" t="s">
        <v>184</v>
      </c>
      <c r="G14" s="83" t="s">
        <v>78</v>
      </c>
      <c r="H14" s="22"/>
      <c r="I14" s="84" t="s">
        <v>169</v>
      </c>
      <c r="J14" s="6" t="s">
        <v>169</v>
      </c>
      <c r="L14" s="84"/>
      <c r="M14" s="86"/>
      <c r="N14" s="109"/>
      <c r="O14" s="38"/>
      <c r="BW14" s="83" t="s">
        <v>168</v>
      </c>
      <c r="BX14" s="51"/>
      <c r="BZ14" s="23"/>
      <c r="CB14" s="100"/>
    </row>
    <row r="15" spans="1:82" ht="15" customHeight="1">
      <c r="A15" s="81"/>
      <c r="B15" s="81"/>
      <c r="C15" s="19"/>
      <c r="D15" s="83"/>
      <c r="E15" s="21"/>
      <c r="F15" s="21"/>
      <c r="G15" s="83"/>
      <c r="H15" s="22"/>
      <c r="I15" s="83"/>
      <c r="L15" s="110"/>
      <c r="M15" t="s">
        <v>193</v>
      </c>
      <c r="N15" t="s">
        <v>193</v>
      </c>
      <c r="O15" t="s">
        <v>257</v>
      </c>
      <c r="P15" t="s">
        <v>171</v>
      </c>
      <c r="Z15" t="s">
        <v>171</v>
      </c>
      <c r="BW15" t="s">
        <v>185</v>
      </c>
      <c r="BX15" s="51"/>
      <c r="BZ15" s="18"/>
      <c r="CB15" s="101"/>
    </row>
    <row r="16" spans="1:82" ht="15" customHeight="1">
      <c r="A16" s="81"/>
      <c r="B16" s="81"/>
      <c r="C16" s="19"/>
      <c r="D16" s="83"/>
      <c r="E16" s="21"/>
      <c r="F16" s="21"/>
      <c r="G16" s="83"/>
      <c r="H16" s="22"/>
      <c r="I16" s="83"/>
      <c r="L16" s="83"/>
      <c r="M16" t="s">
        <v>194</v>
      </c>
      <c r="N16" t="s">
        <v>194</v>
      </c>
      <c r="O16" t="s">
        <v>258</v>
      </c>
      <c r="P16" t="s">
        <v>173</v>
      </c>
      <c r="Z16" t="s">
        <v>173</v>
      </c>
      <c r="BW16" t="s">
        <v>186</v>
      </c>
      <c r="BX16" s="51"/>
      <c r="BZ16" s="18"/>
      <c r="CB16" s="102"/>
    </row>
    <row r="17" spans="1:80" ht="15" customHeight="1">
      <c r="A17" s="81"/>
      <c r="B17" s="81"/>
      <c r="C17" s="19"/>
      <c r="D17" s="83"/>
      <c r="E17" s="21"/>
      <c r="F17" s="21"/>
      <c r="G17" s="83"/>
      <c r="H17" s="22"/>
      <c r="I17" s="84"/>
      <c r="L17" s="84"/>
      <c r="M17" t="s">
        <v>195</v>
      </c>
      <c r="N17" t="s">
        <v>195</v>
      </c>
      <c r="O17" t="s">
        <v>259</v>
      </c>
      <c r="P17" t="s">
        <v>175</v>
      </c>
      <c r="Z17"/>
      <c r="BW17" t="s">
        <v>187</v>
      </c>
      <c r="BX17" s="51"/>
      <c r="BZ17" s="18"/>
      <c r="CB17" s="102"/>
    </row>
    <row r="18" spans="1:80" ht="15" customHeight="1">
      <c r="A18" s="81"/>
      <c r="B18" s="81"/>
      <c r="C18" s="19"/>
      <c r="D18" s="83"/>
      <c r="E18" s="21"/>
      <c r="F18" s="21"/>
      <c r="G18" s="83"/>
      <c r="H18" s="22"/>
      <c r="I18" s="83"/>
      <c r="L18" s="83"/>
      <c r="M18" t="s">
        <v>196</v>
      </c>
      <c r="N18" t="s">
        <v>196</v>
      </c>
      <c r="O18" t="s">
        <v>260</v>
      </c>
      <c r="P18" t="s">
        <v>175</v>
      </c>
      <c r="Z18"/>
      <c r="BW18" t="s">
        <v>188</v>
      </c>
      <c r="BX18" s="51"/>
      <c r="BZ18" s="18"/>
      <c r="CB18" s="101"/>
    </row>
    <row r="19" spans="1:80" ht="15" customHeight="1">
      <c r="A19" s="81"/>
      <c r="B19" s="81"/>
      <c r="C19" s="19"/>
      <c r="D19" s="83"/>
      <c r="E19" s="21"/>
      <c r="F19" s="21"/>
      <c r="G19" s="83"/>
      <c r="H19" s="22"/>
      <c r="I19" s="83"/>
      <c r="L19" s="83"/>
      <c r="M19" t="s">
        <v>197</v>
      </c>
      <c r="N19" t="s">
        <v>197</v>
      </c>
      <c r="O19" t="s">
        <v>261</v>
      </c>
      <c r="P19" t="s">
        <v>175</v>
      </c>
      <c r="Z19"/>
      <c r="BW19" t="s">
        <v>189</v>
      </c>
      <c r="BX19" s="51"/>
      <c r="BZ19" s="18"/>
      <c r="CB19" s="101"/>
    </row>
    <row r="20" spans="1:80" ht="15" customHeight="1">
      <c r="A20" s="81"/>
      <c r="B20" s="81"/>
      <c r="C20" s="19"/>
      <c r="D20" s="83"/>
      <c r="E20" s="21"/>
      <c r="F20" s="21"/>
      <c r="G20" s="83"/>
      <c r="H20" s="22"/>
      <c r="I20" s="84"/>
      <c r="L20" s="83"/>
      <c r="M20" t="s">
        <v>198</v>
      </c>
      <c r="N20" t="s">
        <v>198</v>
      </c>
      <c r="O20" t="s">
        <v>262</v>
      </c>
      <c r="P20" t="s">
        <v>177</v>
      </c>
      <c r="BW20" t="s">
        <v>190</v>
      </c>
      <c r="BX20" s="51"/>
      <c r="BZ20" s="18"/>
      <c r="CB20" s="101"/>
    </row>
    <row r="21" spans="1:80" ht="15" customHeight="1">
      <c r="A21" s="81"/>
      <c r="B21" s="81"/>
      <c r="C21" s="19"/>
      <c r="D21" s="83"/>
      <c r="E21" s="21"/>
      <c r="F21" s="21"/>
      <c r="G21" s="83"/>
      <c r="H21" s="22"/>
      <c r="I21" s="84"/>
      <c r="L21" s="83"/>
      <c r="M21" t="s">
        <v>199</v>
      </c>
      <c r="N21" t="s">
        <v>199</v>
      </c>
      <c r="O21" t="s">
        <v>263</v>
      </c>
      <c r="P21" t="s">
        <v>177</v>
      </c>
      <c r="BW21" t="s">
        <v>191</v>
      </c>
      <c r="BX21" s="51"/>
      <c r="BZ21" s="18"/>
      <c r="CB21" s="101"/>
    </row>
    <row r="22" spans="1:80" ht="15" customHeight="1">
      <c r="A22" s="81"/>
      <c r="B22" s="81"/>
      <c r="C22" s="19"/>
      <c r="D22" s="110"/>
      <c r="E22" s="21"/>
      <c r="F22" s="21"/>
      <c r="G22" s="83"/>
      <c r="H22" s="20"/>
      <c r="I22" s="83"/>
      <c r="L22" s="84"/>
      <c r="M22" t="s">
        <v>200</v>
      </c>
      <c r="N22" t="s">
        <v>200</v>
      </c>
      <c r="O22" t="s">
        <v>264</v>
      </c>
      <c r="P22" t="s">
        <v>179</v>
      </c>
      <c r="Z22" t="s">
        <v>179</v>
      </c>
      <c r="BW22" t="s">
        <v>192</v>
      </c>
      <c r="BX22" s="51"/>
      <c r="BZ22" s="23"/>
      <c r="CB22" s="101"/>
    </row>
    <row r="23" spans="1:80" ht="15" customHeight="1">
      <c r="A23" s="81"/>
      <c r="B23" s="81"/>
      <c r="C23" s="19"/>
      <c r="D23" s="83"/>
      <c r="E23" s="21" t="s">
        <v>201</v>
      </c>
      <c r="F23" s="21" t="s">
        <v>202</v>
      </c>
      <c r="G23" s="83" t="s">
        <v>78</v>
      </c>
      <c r="H23" s="20"/>
      <c r="I23" s="84" t="s">
        <v>79</v>
      </c>
      <c r="J23" s="6" t="s">
        <v>79</v>
      </c>
      <c r="L23" s="84"/>
      <c r="M23" s="83"/>
      <c r="N23" s="110"/>
      <c r="O23" s="38"/>
      <c r="BW23" s="93" t="s">
        <v>201</v>
      </c>
      <c r="BX23" t="s">
        <v>203</v>
      </c>
      <c r="BZ23" s="18"/>
      <c r="CB23" s="101"/>
    </row>
    <row r="24" spans="1:80" ht="15" customHeight="1">
      <c r="A24" s="81"/>
      <c r="B24" s="81"/>
      <c r="C24" s="19"/>
      <c r="D24" s="83"/>
      <c r="E24" s="21"/>
      <c r="F24" s="21"/>
      <c r="G24" s="83"/>
      <c r="H24" s="20"/>
      <c r="I24" s="84"/>
      <c r="L24" s="111" t="s">
        <v>79</v>
      </c>
      <c r="M24" t="s">
        <v>204</v>
      </c>
      <c r="N24" s="116" t="s">
        <v>205</v>
      </c>
      <c r="O24" s="38"/>
      <c r="P24" s="116" t="s">
        <v>193</v>
      </c>
      <c r="Q24" t="s">
        <v>194</v>
      </c>
      <c r="Z24" s="116" t="s">
        <v>193</v>
      </c>
      <c r="AA24" t="s">
        <v>194</v>
      </c>
      <c r="BW24" s="101" t="s">
        <v>209</v>
      </c>
      <c r="BX24" s="51"/>
      <c r="BZ24" s="18"/>
      <c r="CB24" s="101"/>
    </row>
    <row r="25" spans="1:80" ht="15" customHeight="1">
      <c r="A25" s="81"/>
      <c r="B25" s="81"/>
      <c r="C25" s="19"/>
      <c r="D25" s="110"/>
      <c r="E25" s="21"/>
      <c r="F25" s="21"/>
      <c r="G25" s="83"/>
      <c r="H25" s="20"/>
      <c r="I25" s="111"/>
      <c r="J25" s="112"/>
      <c r="K25" s="112"/>
      <c r="L25" s="84"/>
      <c r="M25" t="s">
        <v>204</v>
      </c>
      <c r="N25" s="116" t="s">
        <v>206</v>
      </c>
      <c r="O25" s="38"/>
      <c r="P25" t="s">
        <v>195</v>
      </c>
      <c r="Q25" t="s">
        <v>197</v>
      </c>
      <c r="R25" t="s">
        <v>198</v>
      </c>
      <c r="Z25" t="s">
        <v>195</v>
      </c>
      <c r="AA25" t="s">
        <v>197</v>
      </c>
      <c r="AB25" t="s">
        <v>198</v>
      </c>
      <c r="BW25" s="92" t="s">
        <v>208</v>
      </c>
      <c r="BX25" s="51"/>
      <c r="BZ25" s="23"/>
      <c r="CB25" s="100"/>
    </row>
    <row r="26" spans="1:80" ht="15" customHeight="1">
      <c r="A26" s="81"/>
      <c r="B26" s="81"/>
      <c r="C26" s="19"/>
      <c r="D26" s="83"/>
      <c r="E26" s="21"/>
      <c r="F26" s="21"/>
      <c r="G26" s="83"/>
      <c r="H26" s="20"/>
      <c r="I26" s="83"/>
      <c r="L26" s="111"/>
      <c r="M26" s="109" t="s">
        <v>204</v>
      </c>
      <c r="N26" s="116" t="s">
        <v>210</v>
      </c>
      <c r="O26" s="38"/>
      <c r="P26" t="s">
        <v>196</v>
      </c>
      <c r="Q26" t="s">
        <v>199</v>
      </c>
      <c r="Z26" t="s">
        <v>199</v>
      </c>
      <c r="AA26" s="41"/>
      <c r="AC26" s="41"/>
      <c r="AD26" s="41"/>
      <c r="AE26" s="41"/>
      <c r="AF26" s="41"/>
      <c r="AG26" s="41"/>
      <c r="AH26" s="41"/>
      <c r="AI26" s="41"/>
      <c r="BW26" s="93" t="s">
        <v>207</v>
      </c>
      <c r="BX26" s="101"/>
      <c r="BZ26" s="18"/>
      <c r="CB26" s="101"/>
    </row>
    <row r="27" spans="1:80" ht="15" customHeight="1">
      <c r="A27" s="81"/>
      <c r="B27" s="81"/>
      <c r="C27" s="19"/>
      <c r="D27" s="83"/>
      <c r="E27" s="21"/>
      <c r="F27" s="21"/>
      <c r="G27" s="83"/>
      <c r="H27" s="20"/>
      <c r="I27" s="84"/>
      <c r="L27" s="83"/>
      <c r="M27" s="109" t="s">
        <v>204</v>
      </c>
      <c r="N27" s="116" t="s">
        <v>211</v>
      </c>
      <c r="O27" s="38"/>
      <c r="P27" t="s">
        <v>200</v>
      </c>
      <c r="Q27"/>
      <c r="Z27" t="s">
        <v>200</v>
      </c>
      <c r="AA27"/>
      <c r="BW27" s="94" t="s">
        <v>212</v>
      </c>
      <c r="BX27" s="102"/>
      <c r="BZ27" s="23"/>
      <c r="CB27" s="102"/>
    </row>
    <row r="28" spans="1:80" ht="15" customHeight="1">
      <c r="A28" s="81"/>
      <c r="B28" s="81"/>
      <c r="C28" s="19"/>
      <c r="D28" s="110"/>
      <c r="E28" s="21" t="s">
        <v>213</v>
      </c>
      <c r="F28" s="21" t="s">
        <v>213</v>
      </c>
      <c r="G28" s="83" t="s">
        <v>78</v>
      </c>
      <c r="H28" s="20"/>
      <c r="I28" s="111" t="s">
        <v>169</v>
      </c>
      <c r="J28" s="112" t="s">
        <v>169</v>
      </c>
      <c r="L28" s="84"/>
      <c r="N28" s="36"/>
      <c r="O28" s="38"/>
      <c r="BW28" s="94" t="s">
        <v>214</v>
      </c>
      <c r="BX28" s="51"/>
      <c r="BZ28" s="18"/>
      <c r="CB28" s="102"/>
    </row>
    <row r="29" spans="1:80" ht="15" customHeight="1">
      <c r="A29" s="81"/>
      <c r="B29" s="81"/>
      <c r="C29" s="19"/>
      <c r="D29" s="110"/>
      <c r="E29" s="21"/>
      <c r="F29" s="21"/>
      <c r="G29" s="83"/>
      <c r="H29" s="20"/>
      <c r="I29" s="84"/>
      <c r="L29" s="84"/>
      <c r="M29" s="118" t="s">
        <v>215</v>
      </c>
      <c r="N29" s="118" t="s">
        <v>216</v>
      </c>
      <c r="O29" s="38"/>
      <c r="P29" t="s">
        <v>193</v>
      </c>
      <c r="Q29" t="s">
        <v>194</v>
      </c>
      <c r="Z29" t="s">
        <v>193</v>
      </c>
      <c r="AA29" t="s">
        <v>194</v>
      </c>
      <c r="BW29" s="102" t="s">
        <v>217</v>
      </c>
      <c r="BX29" s="102"/>
      <c r="BZ29" s="18"/>
      <c r="CB29" s="102"/>
    </row>
    <row r="30" spans="1:80" ht="15" customHeight="1">
      <c r="A30" s="81"/>
      <c r="B30" s="81"/>
      <c r="C30" s="19"/>
      <c r="D30" s="110"/>
      <c r="E30" s="21"/>
      <c r="F30" s="21"/>
      <c r="G30" s="83"/>
      <c r="H30" s="20"/>
      <c r="I30" s="84"/>
      <c r="L30" s="84"/>
      <c r="M30" s="118" t="s">
        <v>215</v>
      </c>
      <c r="N30" s="118" t="s">
        <v>218</v>
      </c>
      <c r="O30" s="38"/>
      <c r="P30" t="s">
        <v>195</v>
      </c>
      <c r="Q30" t="s">
        <v>197</v>
      </c>
      <c r="Z30" t="s">
        <v>195</v>
      </c>
      <c r="AA30" t="s">
        <v>197</v>
      </c>
      <c r="BW30" s="102" t="s">
        <v>219</v>
      </c>
      <c r="BX30" s="102"/>
      <c r="BZ30" s="18"/>
      <c r="CB30" s="102"/>
    </row>
    <row r="31" spans="1:80" ht="15" customHeight="1">
      <c r="A31" s="81"/>
      <c r="B31" s="81"/>
      <c r="C31" s="19"/>
      <c r="D31" s="110"/>
      <c r="E31" s="21"/>
      <c r="F31" s="21"/>
      <c r="G31" s="83"/>
      <c r="H31" s="20"/>
      <c r="I31" s="83"/>
      <c r="L31" s="84"/>
      <c r="M31" s="118" t="s">
        <v>215</v>
      </c>
      <c r="N31" s="118" t="s">
        <v>220</v>
      </c>
      <c r="O31" s="38"/>
      <c r="P31" t="s">
        <v>196</v>
      </c>
      <c r="Q31" t="s">
        <v>198</v>
      </c>
      <c r="Z31" t="s">
        <v>196</v>
      </c>
      <c r="AA31" t="s">
        <v>198</v>
      </c>
      <c r="BW31" s="102" t="s">
        <v>221</v>
      </c>
      <c r="BX31" s="51"/>
      <c r="BZ31" s="18"/>
      <c r="CB31" s="105"/>
    </row>
    <row r="32" spans="1:80" ht="15" customHeight="1">
      <c r="A32" s="81"/>
      <c r="B32" s="81"/>
      <c r="C32" s="19"/>
      <c r="D32" s="83"/>
      <c r="E32" s="116" t="s">
        <v>222</v>
      </c>
      <c r="F32" s="116" t="s">
        <v>223</v>
      </c>
      <c r="G32" s="83" t="s">
        <v>78</v>
      </c>
      <c r="H32" s="20"/>
      <c r="I32" s="111"/>
      <c r="J32" s="112" t="s">
        <v>79</v>
      </c>
      <c r="L32" s="111"/>
      <c r="M32" s="86"/>
      <c r="N32" s="36"/>
      <c r="O32" s="38"/>
      <c r="BW32" s="94" t="s">
        <v>225</v>
      </c>
      <c r="BX32" s="51"/>
      <c r="BZ32" s="18"/>
      <c r="CB32" s="102"/>
    </row>
    <row r="33" spans="1:80" ht="15" customHeight="1">
      <c r="A33" s="81"/>
      <c r="B33" s="81"/>
      <c r="C33" s="19"/>
      <c r="D33" s="83"/>
      <c r="E33" s="21"/>
      <c r="F33" s="21"/>
      <c r="G33" s="83"/>
      <c r="H33" s="20"/>
      <c r="I33" s="84"/>
      <c r="L33" s="111"/>
      <c r="M33" s="116" t="s">
        <v>223</v>
      </c>
      <c r="N33" s="116" t="s">
        <v>224</v>
      </c>
      <c r="O33" s="38"/>
      <c r="P33" s="116" t="s">
        <v>193</v>
      </c>
      <c r="Z33" s="116" t="s">
        <v>193</v>
      </c>
      <c r="BW33" s="94" t="s">
        <v>226</v>
      </c>
      <c r="BX33" s="51"/>
      <c r="BZ33" s="18"/>
      <c r="CB33" s="102"/>
    </row>
    <row r="34" spans="1:80" ht="15" customHeight="1">
      <c r="A34" s="81"/>
      <c r="B34" s="113"/>
      <c r="C34" s="19"/>
      <c r="D34" s="83"/>
      <c r="E34" s="21"/>
      <c r="F34" s="21"/>
      <c r="G34" s="83"/>
      <c r="H34" s="20"/>
      <c r="I34" s="84"/>
      <c r="L34" s="84"/>
      <c r="M34" s="116" t="s">
        <v>223</v>
      </c>
      <c r="N34" s="116" t="s">
        <v>227</v>
      </c>
      <c r="O34" s="38"/>
      <c r="P34" t="s">
        <v>194</v>
      </c>
      <c r="Z34" t="s">
        <v>194</v>
      </c>
      <c r="BW34" s="92" t="s">
        <v>228</v>
      </c>
      <c r="BX34" s="51"/>
      <c r="BZ34" s="18"/>
      <c r="CB34" s="100"/>
    </row>
    <row r="35" spans="1:80" ht="15" customHeight="1">
      <c r="A35" s="81"/>
      <c r="B35" s="19"/>
      <c r="C35" s="19"/>
      <c r="D35" s="110"/>
      <c r="E35" s="21"/>
      <c r="F35" s="21"/>
      <c r="G35" s="83"/>
      <c r="H35" s="20"/>
      <c r="I35" s="83"/>
      <c r="L35" s="84"/>
      <c r="M35" s="116" t="s">
        <v>223</v>
      </c>
      <c r="N35" s="116" t="s">
        <v>230</v>
      </c>
      <c r="O35" s="38"/>
      <c r="P35" t="s">
        <v>195</v>
      </c>
      <c r="Q35" t="s">
        <v>197</v>
      </c>
      <c r="R35" t="s">
        <v>196</v>
      </c>
      <c r="BW35" s="93" t="s">
        <v>229</v>
      </c>
      <c r="BX35" s="51"/>
      <c r="BZ35" s="20"/>
      <c r="CB35" s="101"/>
    </row>
    <row r="36" spans="1:80" ht="15" customHeight="1">
      <c r="A36" s="81"/>
      <c r="B36" s="19"/>
      <c r="C36" s="19"/>
      <c r="D36" s="83"/>
      <c r="E36" s="21"/>
      <c r="F36" s="21"/>
      <c r="G36" s="83"/>
      <c r="H36" s="20"/>
      <c r="I36" s="84"/>
      <c r="L36" s="83"/>
      <c r="M36" s="116" t="s">
        <v>223</v>
      </c>
      <c r="N36" s="116" t="s">
        <v>231</v>
      </c>
      <c r="O36" s="38"/>
      <c r="P36" t="s">
        <v>198</v>
      </c>
      <c r="Q36" t="s">
        <v>199</v>
      </c>
      <c r="BW36" s="94" t="s">
        <v>232</v>
      </c>
      <c r="BX36" s="102"/>
      <c r="BZ36" s="18"/>
      <c r="CB36" s="102"/>
    </row>
    <row r="37" spans="1:80" ht="15" customHeight="1">
      <c r="A37" s="81"/>
      <c r="B37" s="19"/>
      <c r="C37" s="19"/>
      <c r="D37" s="83"/>
      <c r="E37" s="21"/>
      <c r="F37" s="21"/>
      <c r="G37" s="83"/>
      <c r="H37" s="20"/>
      <c r="I37" s="84"/>
      <c r="L37" s="84"/>
      <c r="M37" s="116" t="s">
        <v>223</v>
      </c>
      <c r="N37" s="116" t="s">
        <v>233</v>
      </c>
      <c r="O37" s="38"/>
      <c r="P37" t="s">
        <v>200</v>
      </c>
      <c r="Z37" t="s">
        <v>200</v>
      </c>
      <c r="BW37" s="94" t="s">
        <v>234</v>
      </c>
      <c r="BX37" s="102"/>
      <c r="BZ37" s="18"/>
      <c r="CB37" s="102"/>
    </row>
    <row r="38" spans="1:80" ht="15" customHeight="1">
      <c r="A38" s="81"/>
      <c r="B38" s="19"/>
      <c r="C38" s="19"/>
      <c r="D38" s="110"/>
      <c r="E38" s="21" t="s">
        <v>235</v>
      </c>
      <c r="F38" s="21" t="s">
        <v>236</v>
      </c>
      <c r="G38" s="83" t="s">
        <v>78</v>
      </c>
      <c r="H38" s="20"/>
      <c r="I38" s="84" t="s">
        <v>79</v>
      </c>
      <c r="J38" s="112" t="s">
        <v>79</v>
      </c>
      <c r="K38" s="112"/>
      <c r="L38" s="84"/>
      <c r="M38" s="86"/>
      <c r="N38" s="36"/>
      <c r="O38" s="38"/>
      <c r="BW38" s="21" t="s">
        <v>235</v>
      </c>
      <c r="BX38" s="51"/>
      <c r="BZ38" s="23"/>
      <c r="CB38" s="102"/>
    </row>
    <row r="39" spans="1:80" ht="15" customHeight="1">
      <c r="A39" s="81"/>
      <c r="B39" s="19"/>
      <c r="C39" s="19"/>
      <c r="D39" s="83"/>
      <c r="E39" s="21"/>
      <c r="F39" s="21"/>
      <c r="G39" s="83"/>
      <c r="H39" s="20"/>
      <c r="I39" s="84"/>
      <c r="L39" s="111"/>
      <c r="M39" t="s">
        <v>237</v>
      </c>
      <c r="N39" t="s">
        <v>238</v>
      </c>
      <c r="O39" s="38"/>
      <c r="P39" t="s">
        <v>193</v>
      </c>
      <c r="Q39" t="s">
        <v>194</v>
      </c>
      <c r="Z39" t="s">
        <v>193</v>
      </c>
      <c r="AA39" t="s">
        <v>194</v>
      </c>
      <c r="BW39" t="s">
        <v>239</v>
      </c>
      <c r="BX39" s="100"/>
      <c r="BZ39" s="18"/>
      <c r="CB39" s="92" t="s">
        <v>241</v>
      </c>
    </row>
    <row r="40" spans="1:80" ht="15" customHeight="1">
      <c r="A40" s="81"/>
      <c r="B40" s="19"/>
      <c r="C40" s="19"/>
      <c r="D40" s="83"/>
      <c r="E40" s="21"/>
      <c r="F40" s="21"/>
      <c r="G40" s="83"/>
      <c r="H40" s="20"/>
      <c r="I40" s="83"/>
      <c r="L40" s="84"/>
      <c r="M40" t="s">
        <v>237</v>
      </c>
      <c r="N40" t="s">
        <v>240</v>
      </c>
      <c r="O40" s="38"/>
      <c r="P40" t="s">
        <v>195</v>
      </c>
      <c r="Q40" t="s">
        <v>197</v>
      </c>
      <c r="R40" t="s">
        <v>196</v>
      </c>
      <c r="S40" t="s">
        <v>198</v>
      </c>
      <c r="T40" t="s">
        <v>199</v>
      </c>
      <c r="Z40" t="s">
        <v>195</v>
      </c>
      <c r="AA40" t="s">
        <v>197</v>
      </c>
      <c r="AB40" t="s">
        <v>196</v>
      </c>
      <c r="AC40" t="s">
        <v>198</v>
      </c>
      <c r="AD40" t="s">
        <v>199</v>
      </c>
      <c r="BW40" t="s">
        <v>242</v>
      </c>
      <c r="BX40" s="101"/>
      <c r="BZ40" s="18"/>
      <c r="CB40" s="100" t="s">
        <v>243</v>
      </c>
    </row>
    <row r="41" spans="1:80" ht="15" customHeight="1">
      <c r="A41" s="81"/>
      <c r="B41" s="19"/>
      <c r="C41" s="19"/>
      <c r="D41" s="83"/>
      <c r="E41" s="21"/>
      <c r="F41" s="21"/>
      <c r="G41" s="83"/>
      <c r="H41" s="20"/>
      <c r="I41" s="111"/>
      <c r="J41" s="112"/>
      <c r="K41" s="112"/>
      <c r="L41" s="83"/>
      <c r="M41" t="s">
        <v>237</v>
      </c>
      <c r="N41" t="s">
        <v>246</v>
      </c>
      <c r="O41" s="38"/>
      <c r="P41" t="s">
        <v>200</v>
      </c>
      <c r="Z41" t="s">
        <v>200</v>
      </c>
      <c r="BW41" t="s">
        <v>244</v>
      </c>
      <c r="BX41" s="51"/>
      <c r="BZ41" s="23"/>
      <c r="CB41" s="100" t="s">
        <v>245</v>
      </c>
    </row>
    <row r="42" spans="1:80" ht="15" customHeight="1">
      <c r="A42" s="81"/>
      <c r="B42" s="19"/>
      <c r="C42" s="19"/>
      <c r="D42" s="83"/>
      <c r="E42" t="s">
        <v>347</v>
      </c>
      <c r="F42" t="s">
        <v>247</v>
      </c>
      <c r="G42" s="83" t="s">
        <v>78</v>
      </c>
      <c r="H42" s="20"/>
      <c r="I42" s="84" t="s">
        <v>79</v>
      </c>
      <c r="J42" s="6" t="s">
        <v>79</v>
      </c>
      <c r="L42" s="111"/>
      <c r="M42" s="109"/>
      <c r="N42" s="36"/>
      <c r="O42" s="38"/>
      <c r="BW42" s="94" t="s">
        <v>275</v>
      </c>
      <c r="BX42" s="51"/>
      <c r="BZ42" s="18"/>
      <c r="CB42" s="102"/>
    </row>
    <row r="43" spans="1:80" ht="15" customHeight="1">
      <c r="A43" s="81"/>
      <c r="B43" s="19"/>
      <c r="C43" s="19"/>
      <c r="D43" s="83"/>
      <c r="E43" s="21"/>
      <c r="F43" s="21"/>
      <c r="G43" s="83"/>
      <c r="H43" s="20"/>
      <c r="I43" s="84"/>
      <c r="L43" s="84"/>
      <c r="M43" t="s">
        <v>249</v>
      </c>
      <c r="N43" t="s">
        <v>249</v>
      </c>
      <c r="O43" t="s">
        <v>265</v>
      </c>
      <c r="P43" t="s">
        <v>193</v>
      </c>
      <c r="Q43" s="39"/>
      <c r="R43" s="39"/>
      <c r="S43" s="39"/>
      <c r="T43" s="39"/>
      <c r="U43" s="39"/>
      <c r="V43" s="39"/>
      <c r="W43" s="39"/>
      <c r="X43" s="39"/>
      <c r="Y43" s="39"/>
      <c r="BW43" t="s">
        <v>248</v>
      </c>
      <c r="BX43" s="51"/>
      <c r="BZ43" s="18"/>
      <c r="CB43" s="102"/>
    </row>
    <row r="44" spans="1:80" ht="15" customHeight="1">
      <c r="A44" s="81"/>
      <c r="B44" s="19"/>
      <c r="C44" s="19"/>
      <c r="D44" s="83"/>
      <c r="E44" s="21"/>
      <c r="F44" s="21"/>
      <c r="G44" s="83"/>
      <c r="H44" s="20"/>
      <c r="I44" s="84"/>
      <c r="L44" s="84"/>
      <c r="M44" t="s">
        <v>250</v>
      </c>
      <c r="N44" t="s">
        <v>250</v>
      </c>
      <c r="O44" t="s">
        <v>266</v>
      </c>
      <c r="P44" t="s">
        <v>193</v>
      </c>
      <c r="Q44" t="s">
        <v>194</v>
      </c>
      <c r="BW44" t="s">
        <v>251</v>
      </c>
      <c r="BX44" s="51"/>
      <c r="BZ44" s="23"/>
      <c r="CA44" s="18"/>
      <c r="CB44" s="102"/>
    </row>
    <row r="45" spans="1:80" ht="15" customHeight="1">
      <c r="A45" s="82"/>
      <c r="B45" s="19"/>
      <c r="C45" s="19"/>
      <c r="D45" s="83"/>
      <c r="E45" s="21"/>
      <c r="F45" s="21"/>
      <c r="G45" s="83"/>
      <c r="H45" s="20"/>
      <c r="I45" s="85"/>
      <c r="L45" s="85"/>
      <c r="M45" t="s">
        <v>252</v>
      </c>
      <c r="N45" t="s">
        <v>252</v>
      </c>
      <c r="O45" t="s">
        <v>267</v>
      </c>
      <c r="P45" t="s">
        <v>194</v>
      </c>
      <c r="BW45" t="s">
        <v>253</v>
      </c>
      <c r="BX45" s="51"/>
      <c r="BZ45" s="18"/>
      <c r="CB45" s="101"/>
    </row>
    <row r="46" spans="1:80" ht="15" customHeight="1">
      <c r="A46" s="79"/>
      <c r="B46" s="19"/>
      <c r="C46" s="19"/>
      <c r="D46" s="83"/>
      <c r="E46" s="21"/>
      <c r="F46" s="21"/>
      <c r="G46" s="83"/>
      <c r="H46" s="20"/>
      <c r="I46" s="85"/>
      <c r="L46" s="85"/>
      <c r="M46" t="s">
        <v>254</v>
      </c>
      <c r="N46" t="s">
        <v>254</v>
      </c>
      <c r="O46" t="s">
        <v>268</v>
      </c>
      <c r="P46" t="s">
        <v>195</v>
      </c>
      <c r="Q46" t="s">
        <v>196</v>
      </c>
      <c r="R46" t="s">
        <v>197</v>
      </c>
      <c r="BW46" s="95" t="s">
        <v>283</v>
      </c>
      <c r="BX46" s="51"/>
      <c r="BZ46" s="18"/>
      <c r="CB46" s="104"/>
    </row>
    <row r="47" spans="1:80" ht="15" customHeight="1">
      <c r="A47" s="82"/>
      <c r="B47" s="19"/>
      <c r="C47" s="19"/>
      <c r="D47" s="83"/>
      <c r="E47" s="21"/>
      <c r="F47" s="21"/>
      <c r="G47" s="83"/>
      <c r="H47" s="20"/>
      <c r="I47" s="85"/>
      <c r="L47" s="85"/>
      <c r="M47" t="s">
        <v>255</v>
      </c>
      <c r="N47" t="s">
        <v>255</v>
      </c>
      <c r="O47" t="s">
        <v>269</v>
      </c>
      <c r="P47" t="s">
        <v>195</v>
      </c>
      <c r="Q47" t="s">
        <v>196</v>
      </c>
      <c r="R47" t="s">
        <v>197</v>
      </c>
      <c r="BW47" s="104" t="s">
        <v>284</v>
      </c>
      <c r="BX47" s="51"/>
      <c r="BZ47" s="23"/>
      <c r="CB47" s="104"/>
    </row>
    <row r="48" spans="1:80" ht="15" customHeight="1">
      <c r="A48" s="82"/>
      <c r="B48" s="19"/>
      <c r="C48" s="19"/>
      <c r="D48" s="83"/>
      <c r="E48" s="21"/>
      <c r="F48" s="21"/>
      <c r="G48" s="83"/>
      <c r="H48" s="20"/>
      <c r="I48" s="85"/>
      <c r="L48" s="85"/>
      <c r="M48" t="s">
        <v>256</v>
      </c>
      <c r="N48" t="s">
        <v>256</v>
      </c>
      <c r="O48" t="s">
        <v>270</v>
      </c>
      <c r="P48" t="s">
        <v>195</v>
      </c>
      <c r="Q48" t="s">
        <v>196</v>
      </c>
      <c r="BW48" s="104" t="s">
        <v>285</v>
      </c>
      <c r="BX48" s="51"/>
      <c r="BZ48" s="18"/>
      <c r="CB48" s="101"/>
    </row>
    <row r="49" spans="1:80" ht="15" customHeight="1">
      <c r="A49" s="82"/>
      <c r="B49" s="19"/>
      <c r="C49" s="19" t="s">
        <v>277</v>
      </c>
      <c r="D49" s="83"/>
      <c r="E49" s="83"/>
      <c r="F49" s="21"/>
      <c r="G49" s="83"/>
      <c r="H49" s="20"/>
      <c r="I49" s="85"/>
      <c r="L49" s="85"/>
      <c r="M49" s="88"/>
      <c r="N49" s="36"/>
      <c r="O49" s="38"/>
      <c r="BW49" s="93" t="s">
        <v>278</v>
      </c>
      <c r="BX49" s="51"/>
      <c r="BZ49" s="18"/>
      <c r="CB49" s="101"/>
    </row>
    <row r="50" spans="1:80" ht="15" customHeight="1">
      <c r="A50" s="81"/>
      <c r="B50" s="19"/>
      <c r="C50" s="19"/>
      <c r="D50" s="83"/>
      <c r="E50" s="83" t="s">
        <v>279</v>
      </c>
      <c r="F50" s="21" t="s">
        <v>279</v>
      </c>
      <c r="G50" s="83" t="s">
        <v>78</v>
      </c>
      <c r="H50" s="20"/>
      <c r="I50" s="85" t="s">
        <v>79</v>
      </c>
      <c r="J50" s="6" t="s">
        <v>79</v>
      </c>
      <c r="L50" s="85"/>
      <c r="M50" s="88"/>
      <c r="N50" s="36"/>
      <c r="O50" s="38"/>
      <c r="BW50" s="93" t="s">
        <v>280</v>
      </c>
      <c r="BX50" s="51"/>
      <c r="BZ50" s="23"/>
      <c r="CB50" s="101"/>
    </row>
    <row r="51" spans="1:80" ht="15" customHeight="1">
      <c r="A51" s="82"/>
      <c r="B51" s="19"/>
      <c r="C51" s="19"/>
      <c r="D51" s="83"/>
      <c r="E51" s="83"/>
      <c r="F51" s="21"/>
      <c r="G51" s="83"/>
      <c r="H51" s="20"/>
      <c r="I51" s="83"/>
      <c r="L51" s="85"/>
      <c r="M51" t="s">
        <v>249</v>
      </c>
      <c r="N51" t="s">
        <v>281</v>
      </c>
      <c r="O51" s="38"/>
      <c r="P51" t="s">
        <v>193</v>
      </c>
      <c r="BW51" t="s">
        <v>248</v>
      </c>
      <c r="BX51" s="51"/>
      <c r="BZ51" s="18"/>
      <c r="CB51" s="101"/>
    </row>
    <row r="52" spans="1:80" ht="15" customHeight="1">
      <c r="A52" s="82"/>
      <c r="B52" s="19"/>
      <c r="C52" s="19"/>
      <c r="D52" s="83"/>
      <c r="E52" s="83"/>
      <c r="F52" s="21"/>
      <c r="G52" s="83"/>
      <c r="H52" s="20"/>
      <c r="I52" s="85"/>
      <c r="L52" s="85"/>
      <c r="M52" t="s">
        <v>250</v>
      </c>
      <c r="N52" t="s">
        <v>282</v>
      </c>
      <c r="O52" s="38"/>
      <c r="P52" t="s">
        <v>193</v>
      </c>
      <c r="Q52" t="s">
        <v>194</v>
      </c>
      <c r="BW52" t="s">
        <v>251</v>
      </c>
      <c r="BX52" s="51"/>
      <c r="BZ52" s="18"/>
      <c r="CB52" s="103"/>
    </row>
    <row r="53" spans="1:80" ht="15" customHeight="1">
      <c r="A53" s="79"/>
      <c r="B53" s="19"/>
      <c r="C53" s="19"/>
      <c r="D53" s="83"/>
      <c r="E53" s="83"/>
      <c r="F53" s="21"/>
      <c r="G53" s="83"/>
      <c r="H53" s="20"/>
      <c r="I53" s="85"/>
      <c r="L53" s="85"/>
      <c r="M53" t="s">
        <v>252</v>
      </c>
      <c r="N53" t="s">
        <v>297</v>
      </c>
      <c r="O53" s="38"/>
      <c r="P53" t="s">
        <v>194</v>
      </c>
      <c r="BW53" t="s">
        <v>253</v>
      </c>
      <c r="BX53" s="51"/>
      <c r="BZ53" s="18"/>
      <c r="CA53" s="18"/>
      <c r="CB53" s="103"/>
    </row>
    <row r="54" spans="1:80" ht="15" customHeight="1">
      <c r="A54" s="79"/>
      <c r="B54" s="19"/>
      <c r="C54" s="19"/>
      <c r="D54" s="83"/>
      <c r="E54" s="83"/>
      <c r="F54" s="21"/>
      <c r="G54" s="83"/>
      <c r="H54" s="20"/>
      <c r="I54" s="83"/>
      <c r="L54" s="85"/>
      <c r="M54" t="s">
        <v>254</v>
      </c>
      <c r="N54" t="s">
        <v>298</v>
      </c>
      <c r="O54" s="38"/>
      <c r="P54" t="s">
        <v>195</v>
      </c>
      <c r="Q54" t="s">
        <v>196</v>
      </c>
      <c r="R54" t="s">
        <v>197</v>
      </c>
      <c r="BW54" s="104" t="s">
        <v>283</v>
      </c>
      <c r="BX54" s="51"/>
      <c r="BZ54" s="23"/>
      <c r="CA54" s="18"/>
      <c r="CB54" s="101"/>
    </row>
    <row r="55" spans="1:80" ht="15" customHeight="1">
      <c r="A55" s="79"/>
      <c r="B55" s="19"/>
      <c r="C55" s="19"/>
      <c r="D55" s="83"/>
      <c r="E55" s="83"/>
      <c r="F55" s="21"/>
      <c r="G55" s="83"/>
      <c r="H55" s="20"/>
      <c r="I55" s="85"/>
      <c r="L55" s="85"/>
      <c r="M55" t="s">
        <v>255</v>
      </c>
      <c r="N55" t="s">
        <v>299</v>
      </c>
      <c r="O55" s="38"/>
      <c r="P55" t="s">
        <v>195</v>
      </c>
      <c r="Q55" t="s">
        <v>196</v>
      </c>
      <c r="R55" t="s">
        <v>197</v>
      </c>
      <c r="BW55" s="104" t="s">
        <v>284</v>
      </c>
      <c r="BX55" s="51"/>
      <c r="BZ55" s="18"/>
      <c r="CB55" s="103"/>
    </row>
    <row r="56" spans="1:80" ht="15" customHeight="1">
      <c r="B56" s="19"/>
      <c r="C56" s="19"/>
      <c r="D56" s="18"/>
      <c r="E56" s="83"/>
      <c r="F56" s="21"/>
      <c r="G56" s="21"/>
      <c r="H56" s="20"/>
      <c r="I56" s="85"/>
      <c r="L56" s="85"/>
      <c r="M56" t="s">
        <v>256</v>
      </c>
      <c r="N56" t="s">
        <v>300</v>
      </c>
      <c r="O56" s="38"/>
      <c r="P56" t="s">
        <v>195</v>
      </c>
      <c r="Q56" t="s">
        <v>196</v>
      </c>
      <c r="BW56" s="104" t="s">
        <v>285</v>
      </c>
      <c r="BX56" s="51"/>
      <c r="BZ56" s="18"/>
      <c r="CB56" s="103"/>
    </row>
    <row r="57" spans="1:80" ht="15" customHeight="1">
      <c r="B57" s="19"/>
      <c r="C57" s="19"/>
      <c r="D57" s="23"/>
      <c r="E57" t="s">
        <v>287</v>
      </c>
      <c r="F57" s="21" t="s">
        <v>287</v>
      </c>
      <c r="G57" s="21" t="s">
        <v>78</v>
      </c>
      <c r="H57" s="20"/>
      <c r="I57" s="37" t="s">
        <v>79</v>
      </c>
      <c r="J57" s="37" t="s">
        <v>79</v>
      </c>
      <c r="K57" s="37"/>
      <c r="L57" s="37"/>
      <c r="M57" s="87"/>
      <c r="N57" s="36"/>
      <c r="O57" s="38"/>
      <c r="BW57" t="s">
        <v>286</v>
      </c>
      <c r="BX57" s="51"/>
      <c r="BZ57" s="23"/>
      <c r="CB57" s="97"/>
    </row>
    <row r="58" spans="1:80" ht="15" customHeight="1">
      <c r="B58" s="19"/>
      <c r="C58" s="19"/>
      <c r="D58" s="18"/>
      <c r="E58" s="18"/>
      <c r="F58" s="21"/>
      <c r="G58" s="21"/>
      <c r="H58" s="20"/>
      <c r="I58" s="37"/>
      <c r="J58" s="37"/>
      <c r="K58" s="37"/>
      <c r="L58" s="37"/>
      <c r="M58" t="s">
        <v>288</v>
      </c>
      <c r="N58" t="s">
        <v>341</v>
      </c>
      <c r="O58" s="38"/>
      <c r="P58" t="s">
        <v>281</v>
      </c>
      <c r="Z58" t="s">
        <v>281</v>
      </c>
      <c r="BW58" t="s">
        <v>288</v>
      </c>
      <c r="BX58" s="51"/>
      <c r="BZ58" s="18"/>
      <c r="CB58" s="97"/>
    </row>
    <row r="59" spans="1:80" ht="15" customHeight="1">
      <c r="B59" s="19"/>
      <c r="C59" s="19"/>
      <c r="D59" s="18"/>
      <c r="E59" s="18"/>
      <c r="F59" s="21"/>
      <c r="G59" s="21"/>
      <c r="H59" s="20"/>
      <c r="I59" s="37"/>
      <c r="J59" s="37"/>
      <c r="K59" s="37"/>
      <c r="L59" s="37"/>
      <c r="M59" t="s">
        <v>289</v>
      </c>
      <c r="N59" t="s">
        <v>342</v>
      </c>
      <c r="O59" s="38"/>
      <c r="P59" t="s">
        <v>282</v>
      </c>
      <c r="Z59" t="s">
        <v>282</v>
      </c>
      <c r="BW59" t="s">
        <v>290</v>
      </c>
      <c r="BX59" s="51"/>
      <c r="BZ59" s="18"/>
      <c r="CB59" s="97"/>
    </row>
    <row r="60" spans="1:80" ht="15" customHeight="1">
      <c r="B60" s="19"/>
      <c r="C60" s="19"/>
      <c r="D60" s="23"/>
      <c r="E60" s="18"/>
      <c r="F60" s="21"/>
      <c r="G60" s="21"/>
      <c r="H60" s="20"/>
      <c r="I60" s="37"/>
      <c r="J60" s="37"/>
      <c r="K60" s="37"/>
      <c r="L60" s="37"/>
      <c r="M60" s="9" t="s">
        <v>291</v>
      </c>
      <c r="N60" s="36" t="s">
        <v>343</v>
      </c>
      <c r="O60" s="38"/>
      <c r="P60" t="s">
        <v>299</v>
      </c>
      <c r="Q60" t="s">
        <v>297</v>
      </c>
      <c r="Z60" t="s">
        <v>299</v>
      </c>
      <c r="AA60" t="s">
        <v>297</v>
      </c>
      <c r="BW60" s="49" t="s">
        <v>292</v>
      </c>
      <c r="BX60" s="51"/>
      <c r="BZ60" s="23"/>
      <c r="CB60" s="96"/>
    </row>
    <row r="61" spans="1:80" ht="15" customHeight="1">
      <c r="B61" s="6"/>
      <c r="C61" s="19"/>
      <c r="D61" s="18"/>
      <c r="E61" s="21"/>
      <c r="F61" s="21"/>
      <c r="G61" s="21"/>
      <c r="H61" s="20"/>
      <c r="I61" s="37"/>
      <c r="J61" s="37"/>
      <c r="K61" s="37"/>
      <c r="L61" s="37"/>
      <c r="M61" s="39" t="s">
        <v>293</v>
      </c>
      <c r="N61" s="36" t="s">
        <v>344</v>
      </c>
      <c r="O61" s="38"/>
      <c r="P61" t="s">
        <v>298</v>
      </c>
      <c r="R61" s="39"/>
      <c r="S61" s="39"/>
      <c r="T61" s="39"/>
      <c r="U61" s="39"/>
      <c r="V61" s="39"/>
      <c r="W61" s="39"/>
      <c r="X61" s="39"/>
      <c r="Y61" s="39"/>
      <c r="Z61" t="s">
        <v>298</v>
      </c>
      <c r="AA61" s="39"/>
      <c r="AB61" s="39"/>
      <c r="AC61" s="39"/>
      <c r="AD61" s="39"/>
      <c r="AE61" s="39"/>
      <c r="AF61" s="39"/>
      <c r="AG61" s="39"/>
      <c r="AH61" s="39"/>
      <c r="AI61" s="39"/>
      <c r="BW61" s="49" t="s">
        <v>294</v>
      </c>
      <c r="BX61" s="51"/>
      <c r="BZ61" s="18"/>
      <c r="CB61" s="99"/>
    </row>
    <row r="62" spans="1:80" ht="15" customHeight="1">
      <c r="B62" s="6"/>
      <c r="C62" s="19"/>
      <c r="D62" s="18"/>
      <c r="E62" s="18"/>
      <c r="F62" s="18"/>
      <c r="G62" s="21"/>
      <c r="H62" s="20"/>
      <c r="I62" s="37"/>
      <c r="J62" s="37"/>
      <c r="K62" s="37"/>
      <c r="L62" s="37"/>
      <c r="M62" s="39" t="s">
        <v>295</v>
      </c>
      <c r="N62" s="36" t="s">
        <v>345</v>
      </c>
      <c r="O62" s="38"/>
      <c r="P62" t="s">
        <v>300</v>
      </c>
      <c r="Q62" s="39"/>
      <c r="R62" s="39"/>
      <c r="S62" s="39"/>
      <c r="T62" s="39"/>
      <c r="U62" s="39"/>
      <c r="V62" s="39"/>
      <c r="W62" s="39"/>
      <c r="X62" s="39"/>
      <c r="Y62" s="39"/>
      <c r="Z62" t="s">
        <v>300</v>
      </c>
      <c r="BW62" s="49" t="s">
        <v>296</v>
      </c>
      <c r="BX62" s="51"/>
      <c r="BZ62" s="18"/>
      <c r="CB62" s="99"/>
    </row>
    <row r="63" spans="1:80" ht="15" customHeight="1">
      <c r="B63" s="6"/>
      <c r="C63" s="19"/>
      <c r="D63" s="23"/>
      <c r="E63" t="s">
        <v>346</v>
      </c>
      <c r="F63" t="s">
        <v>346</v>
      </c>
      <c r="G63" s="21" t="s">
        <v>78</v>
      </c>
      <c r="H63" s="20"/>
      <c r="I63" s="37" t="s">
        <v>79</v>
      </c>
      <c r="J63" s="37" t="s">
        <v>79</v>
      </c>
      <c r="K63" s="37"/>
      <c r="L63" s="37"/>
      <c r="N63" s="36"/>
      <c r="O63" s="38"/>
      <c r="BW63" s="49" t="s">
        <v>301</v>
      </c>
      <c r="BX63" s="51"/>
      <c r="BZ63" s="23"/>
      <c r="CB63" s="96"/>
    </row>
    <row r="64" spans="1:80" ht="15" customHeight="1">
      <c r="B64" s="6"/>
      <c r="C64" s="19"/>
      <c r="D64" s="18"/>
      <c r="E64" s="18"/>
      <c r="F64" s="21"/>
      <c r="G64" s="21"/>
      <c r="H64" s="20"/>
      <c r="I64" s="37"/>
      <c r="J64" s="37"/>
      <c r="K64" s="37"/>
      <c r="L64" s="37"/>
      <c r="M64" t="s">
        <v>303</v>
      </c>
      <c r="N64" s="36" t="s">
        <v>339</v>
      </c>
      <c r="O64" s="38"/>
      <c r="P64" t="s">
        <v>282</v>
      </c>
      <c r="Q64" t="s">
        <v>297</v>
      </c>
      <c r="R64" t="s">
        <v>281</v>
      </c>
      <c r="BW64" t="s">
        <v>302</v>
      </c>
      <c r="BX64" s="51"/>
      <c r="BZ64" s="18"/>
      <c r="CB64" s="96"/>
    </row>
    <row r="65" spans="2:80" ht="15" customHeight="1">
      <c r="B65" s="6"/>
      <c r="C65" s="19"/>
      <c r="D65" s="18"/>
      <c r="E65" s="21"/>
      <c r="F65" s="21"/>
      <c r="G65" s="21"/>
      <c r="H65" s="20"/>
      <c r="I65" s="37"/>
      <c r="J65" s="37"/>
      <c r="K65" s="37"/>
      <c r="L65" s="37"/>
      <c r="M65" t="s">
        <v>305</v>
      </c>
      <c r="N65" s="36" t="s">
        <v>340</v>
      </c>
      <c r="O65" s="38"/>
      <c r="P65" t="s">
        <v>298</v>
      </c>
      <c r="Q65" t="s">
        <v>299</v>
      </c>
      <c r="R65" t="s">
        <v>300</v>
      </c>
      <c r="BW65" t="s">
        <v>304</v>
      </c>
      <c r="BX65" s="51"/>
      <c r="BZ65" s="18"/>
      <c r="CB65" s="96"/>
    </row>
    <row r="66" spans="2:80" ht="15" customHeight="1">
      <c r="B66" s="6"/>
      <c r="C66" s="19"/>
      <c r="D66" s="18"/>
      <c r="E66" s="21" t="s">
        <v>307</v>
      </c>
      <c r="F66" s="21" t="s">
        <v>307</v>
      </c>
      <c r="G66" s="21" t="s">
        <v>78</v>
      </c>
      <c r="H66" s="20"/>
      <c r="I66" s="37" t="s">
        <v>79</v>
      </c>
      <c r="J66" s="37" t="s">
        <v>79</v>
      </c>
      <c r="K66" s="37"/>
      <c r="L66" s="37"/>
      <c r="M66" s="39"/>
      <c r="N66" s="36"/>
      <c r="O66" s="38"/>
      <c r="BW66" s="49" t="s">
        <v>306</v>
      </c>
      <c r="BX66" s="51"/>
      <c r="BZ66" s="18"/>
      <c r="CB66" s="98"/>
    </row>
    <row r="67" spans="2:80" ht="15" customHeight="1">
      <c r="B67" s="6"/>
      <c r="C67" s="19"/>
      <c r="D67" s="23"/>
      <c r="E67" s="21"/>
      <c r="F67" s="21"/>
      <c r="G67" s="21"/>
      <c r="H67" s="20"/>
      <c r="I67" s="37"/>
      <c r="J67" s="37"/>
      <c r="K67" s="37"/>
      <c r="L67" s="37"/>
      <c r="M67" s="9" t="s">
        <v>308</v>
      </c>
      <c r="N67" s="9" t="s">
        <v>324</v>
      </c>
      <c r="O67" s="38"/>
      <c r="P67" t="s">
        <v>281</v>
      </c>
      <c r="Z67" t="s">
        <v>281</v>
      </c>
      <c r="BW67" s="9" t="s">
        <v>311</v>
      </c>
      <c r="BX67" s="51"/>
      <c r="BZ67" s="23"/>
      <c r="CB67" s="98"/>
    </row>
    <row r="68" spans="2:80" ht="15" customHeight="1">
      <c r="B68" s="6"/>
      <c r="C68" s="19"/>
      <c r="D68" s="18"/>
      <c r="E68" s="21"/>
      <c r="F68" s="21"/>
      <c r="G68" s="21"/>
      <c r="H68" s="20"/>
      <c r="I68" s="37"/>
      <c r="J68" s="37"/>
      <c r="K68" s="37"/>
      <c r="L68" s="37"/>
      <c r="M68" s="39" t="s">
        <v>309</v>
      </c>
      <c r="N68" s="39" t="s">
        <v>325</v>
      </c>
      <c r="O68" s="38"/>
      <c r="P68" t="s">
        <v>299</v>
      </c>
      <c r="Q68" t="s">
        <v>298</v>
      </c>
      <c r="R68" t="s">
        <v>282</v>
      </c>
      <c r="S68" t="s">
        <v>297</v>
      </c>
      <c r="Z68" t="s">
        <v>299</v>
      </c>
      <c r="AA68" t="s">
        <v>298</v>
      </c>
      <c r="AB68" t="s">
        <v>282</v>
      </c>
      <c r="BW68" s="39" t="s">
        <v>312</v>
      </c>
      <c r="BX68" s="51"/>
      <c r="BZ68" s="18"/>
      <c r="CB68" s="96"/>
    </row>
    <row r="69" spans="2:80" ht="15" customHeight="1">
      <c r="B69" s="6"/>
      <c r="C69" s="19"/>
      <c r="D69" s="18"/>
      <c r="E69" s="21"/>
      <c r="F69" s="21"/>
      <c r="G69" s="21"/>
      <c r="H69" s="20"/>
      <c r="I69" s="37"/>
      <c r="J69" s="37"/>
      <c r="K69" s="37"/>
      <c r="L69" s="37"/>
      <c r="M69" s="39" t="s">
        <v>310</v>
      </c>
      <c r="N69" s="39" t="s">
        <v>326</v>
      </c>
      <c r="O69" s="38"/>
      <c r="P69" t="s">
        <v>300</v>
      </c>
      <c r="Q69" t="s">
        <v>297</v>
      </c>
      <c r="Z69" t="s">
        <v>300</v>
      </c>
      <c r="AA69"/>
      <c r="BW69" s="39" t="s">
        <v>313</v>
      </c>
      <c r="BX69" s="51"/>
      <c r="BZ69" s="18"/>
      <c r="CB69" s="98"/>
    </row>
    <row r="70" spans="2:80" ht="15" customHeight="1">
      <c r="B70" s="6"/>
      <c r="C70" s="19"/>
      <c r="D70" s="23"/>
      <c r="E70" t="s">
        <v>314</v>
      </c>
      <c r="F70" t="s">
        <v>314</v>
      </c>
      <c r="G70" s="21" t="s">
        <v>78</v>
      </c>
      <c r="H70" s="20"/>
      <c r="I70" s="37" t="s">
        <v>79</v>
      </c>
      <c r="J70" s="37" t="s">
        <v>79</v>
      </c>
      <c r="K70" s="37"/>
      <c r="L70" s="37"/>
      <c r="N70" s="36"/>
      <c r="O70" s="38"/>
      <c r="BW70" t="s">
        <v>322</v>
      </c>
      <c r="BX70" s="51"/>
      <c r="BZ70" s="23"/>
      <c r="CB70" s="98"/>
    </row>
    <row r="71" spans="2:80" ht="15" customHeight="1">
      <c r="B71" s="6"/>
      <c r="C71" s="19"/>
      <c r="D71" s="18"/>
      <c r="E71" s="21"/>
      <c r="F71" s="21"/>
      <c r="G71" s="21"/>
      <c r="H71" s="20"/>
      <c r="I71" s="37"/>
      <c r="J71" s="37"/>
      <c r="K71" s="37"/>
      <c r="L71" s="37"/>
      <c r="M71" s="39" t="s">
        <v>318</v>
      </c>
      <c r="N71" s="39" t="s">
        <v>327</v>
      </c>
      <c r="P71" t="s">
        <v>281</v>
      </c>
      <c r="Z71" t="s">
        <v>281</v>
      </c>
      <c r="BW71" s="39" t="s">
        <v>319</v>
      </c>
      <c r="BX71" s="51"/>
      <c r="BZ71" s="18"/>
    </row>
    <row r="72" spans="2:80" ht="15" customHeight="1">
      <c r="B72" s="19"/>
      <c r="C72" s="19"/>
      <c r="D72" s="18"/>
      <c r="E72" s="21"/>
      <c r="F72" s="21"/>
      <c r="G72" s="21"/>
      <c r="H72" s="20"/>
      <c r="I72" s="37"/>
      <c r="J72" s="37"/>
      <c r="K72" s="37"/>
      <c r="L72" s="37"/>
      <c r="M72" s="39" t="s">
        <v>316</v>
      </c>
      <c r="N72" s="39" t="s">
        <v>328</v>
      </c>
      <c r="P72" t="s">
        <v>298</v>
      </c>
      <c r="Z72" t="s">
        <v>298</v>
      </c>
      <c r="BW72" s="39" t="s">
        <v>320</v>
      </c>
      <c r="BX72" s="51"/>
      <c r="BZ72" s="18"/>
    </row>
    <row r="73" spans="2:80" ht="15" customHeight="1">
      <c r="B73" s="19"/>
      <c r="C73" s="19"/>
      <c r="D73" s="23"/>
      <c r="E73" s="21"/>
      <c r="F73" s="21"/>
      <c r="G73" s="21"/>
      <c r="H73" s="20"/>
      <c r="I73" s="37"/>
      <c r="J73" s="37"/>
      <c r="K73" s="37"/>
      <c r="L73" s="37"/>
      <c r="M73" s="9" t="s">
        <v>308</v>
      </c>
      <c r="N73" s="9" t="s">
        <v>329</v>
      </c>
      <c r="P73" t="s">
        <v>282</v>
      </c>
      <c r="Z73" t="s">
        <v>282</v>
      </c>
      <c r="BW73" s="9" t="s">
        <v>311</v>
      </c>
      <c r="BX73" s="51"/>
      <c r="BZ73" s="23"/>
    </row>
    <row r="74" spans="2:80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37"/>
      <c r="M74" s="39" t="s">
        <v>309</v>
      </c>
      <c r="N74" s="39" t="s">
        <v>330</v>
      </c>
      <c r="P74" t="s">
        <v>300</v>
      </c>
      <c r="Q74" t="s">
        <v>297</v>
      </c>
      <c r="Z74" t="s">
        <v>300</v>
      </c>
      <c r="AA74" t="s">
        <v>297</v>
      </c>
      <c r="BW74" s="39" t="s">
        <v>312</v>
      </c>
      <c r="BX74" s="51"/>
      <c r="BZ74" s="18"/>
    </row>
    <row r="75" spans="2:80" ht="15" customHeight="1">
      <c r="B75" s="19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 t="s">
        <v>317</v>
      </c>
      <c r="N75" s="39" t="s">
        <v>331</v>
      </c>
      <c r="P75" t="s">
        <v>299</v>
      </c>
      <c r="Z75" t="s">
        <v>299</v>
      </c>
      <c r="BW75" s="39" t="s">
        <v>321</v>
      </c>
      <c r="BX75" s="51"/>
      <c r="BZ75" s="18"/>
    </row>
    <row r="76" spans="2:80" ht="15" customHeight="1">
      <c r="B76" s="19"/>
      <c r="C76" s="19"/>
      <c r="D76" s="18"/>
      <c r="E76" t="s">
        <v>323</v>
      </c>
      <c r="F76" t="s">
        <v>323</v>
      </c>
      <c r="G76" s="21" t="s">
        <v>78</v>
      </c>
      <c r="H76" s="20"/>
      <c r="I76" s="37" t="s">
        <v>79</v>
      </c>
      <c r="J76" s="37" t="s">
        <v>79</v>
      </c>
      <c r="K76" s="37"/>
      <c r="L76" s="37"/>
      <c r="M76" s="39"/>
      <c r="N76" s="36"/>
      <c r="BW76" t="s">
        <v>323</v>
      </c>
      <c r="BX76" s="51"/>
      <c r="BZ76" s="18"/>
    </row>
    <row r="77" spans="2:80" ht="15" customHeight="1">
      <c r="B77" s="19"/>
      <c r="C77" s="19"/>
      <c r="D77" s="55"/>
      <c r="E77" s="21"/>
      <c r="F77" s="21"/>
      <c r="G77" s="21"/>
      <c r="H77" s="20"/>
      <c r="I77" s="37"/>
      <c r="J77" s="37"/>
      <c r="K77" s="37"/>
      <c r="L77" s="37"/>
      <c r="M77" s="9" t="s">
        <v>315</v>
      </c>
      <c r="N77" s="36" t="s">
        <v>332</v>
      </c>
      <c r="P77" t="s">
        <v>281</v>
      </c>
      <c r="Z77" t="s">
        <v>281</v>
      </c>
      <c r="BW77" s="9" t="s">
        <v>315</v>
      </c>
      <c r="BX77" s="51"/>
      <c r="BZ77" s="55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 t="s">
        <v>316</v>
      </c>
      <c r="N78" s="36" t="s">
        <v>333</v>
      </c>
      <c r="P78" t="s">
        <v>300</v>
      </c>
      <c r="Q78" t="s">
        <v>282</v>
      </c>
      <c r="Z78" t="s">
        <v>300</v>
      </c>
      <c r="AA78" t="s">
        <v>282</v>
      </c>
      <c r="BW78" s="39" t="s">
        <v>316</v>
      </c>
      <c r="BX78" s="51"/>
      <c r="BZ78" s="18"/>
    </row>
    <row r="79" spans="2:80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37"/>
      <c r="M79" s="39" t="s">
        <v>308</v>
      </c>
      <c r="N79" s="36" t="s">
        <v>334</v>
      </c>
      <c r="P79" t="s">
        <v>297</v>
      </c>
      <c r="Z79"/>
      <c r="BW79" s="39" t="s">
        <v>308</v>
      </c>
      <c r="BX79" s="51"/>
      <c r="BZ79" s="18"/>
    </row>
    <row r="80" spans="2:80" ht="15" customHeight="1">
      <c r="B80" s="19"/>
      <c r="C80" s="19"/>
      <c r="D80" s="23"/>
      <c r="E80" s="21"/>
      <c r="F80" s="21"/>
      <c r="G80" s="21"/>
      <c r="H80" s="20"/>
      <c r="I80" s="37"/>
      <c r="J80" s="37"/>
      <c r="K80" s="37"/>
      <c r="L80" s="37"/>
      <c r="M80" s="9" t="s">
        <v>309</v>
      </c>
      <c r="N80" s="36" t="s">
        <v>335</v>
      </c>
      <c r="P80" t="s">
        <v>297</v>
      </c>
      <c r="Z80"/>
      <c r="BW80" s="9" t="s">
        <v>309</v>
      </c>
      <c r="BX80" s="51"/>
      <c r="BZ80" s="23"/>
    </row>
    <row r="81" spans="2:78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 t="s">
        <v>318</v>
      </c>
      <c r="N81" s="36" t="s">
        <v>336</v>
      </c>
      <c r="P81" t="s">
        <v>298</v>
      </c>
      <c r="Z81" t="s">
        <v>298</v>
      </c>
      <c r="BW81" s="39" t="s">
        <v>318</v>
      </c>
      <c r="BX81" s="51"/>
      <c r="BZ81" s="18"/>
    </row>
    <row r="82" spans="2:78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37"/>
      <c r="M82" s="39" t="s">
        <v>337</v>
      </c>
      <c r="N82" s="36" t="s">
        <v>338</v>
      </c>
      <c r="P82" t="s">
        <v>299</v>
      </c>
      <c r="Z82" t="s">
        <v>299</v>
      </c>
      <c r="BW82" s="39" t="s">
        <v>337</v>
      </c>
      <c r="BX82" s="51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55"/>
      <c r="E84" s="21"/>
      <c r="F84" s="21"/>
      <c r="G84" s="21"/>
      <c r="H84" s="20"/>
      <c r="I84" s="37"/>
      <c r="J84" s="37"/>
      <c r="K84" s="37"/>
      <c r="L84" s="37"/>
      <c r="N84" s="36"/>
      <c r="BW84" s="49"/>
      <c r="BX84" s="51"/>
      <c r="BZ84" s="55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/>
      <c r="P85"/>
      <c r="Q85"/>
      <c r="R85"/>
      <c r="S85"/>
      <c r="BX85" s="51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/>
      <c r="P86"/>
      <c r="Q86"/>
      <c r="R86"/>
      <c r="S86"/>
      <c r="BX86" s="51"/>
      <c r="BZ86" s="18"/>
    </row>
    <row r="87" spans="2:78" ht="15" customHeight="1">
      <c r="B87" s="19"/>
      <c r="C87" s="19"/>
      <c r="D87" s="23"/>
      <c r="E87" s="21"/>
      <c r="F87" s="21"/>
      <c r="G87" s="21"/>
      <c r="H87" s="20"/>
      <c r="I87" s="37"/>
      <c r="J87" s="37"/>
      <c r="K87" s="37"/>
      <c r="L87" s="37"/>
      <c r="M87"/>
      <c r="P87"/>
      <c r="Q87"/>
      <c r="BX87" s="51"/>
      <c r="BZ87" s="23"/>
    </row>
    <row r="88" spans="2:78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37"/>
      <c r="M88"/>
      <c r="P88"/>
      <c r="Q88"/>
      <c r="BX88" s="51"/>
      <c r="BZ88" s="18"/>
    </row>
    <row r="89" spans="2:78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/>
      <c r="P89"/>
      <c r="Q89"/>
      <c r="BX89" s="51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/>
      <c r="P90"/>
      <c r="Q90"/>
      <c r="BX90" s="51"/>
      <c r="BZ90" s="18"/>
    </row>
    <row r="91" spans="2:78" ht="15" customHeight="1">
      <c r="B91" s="19"/>
      <c r="C91" s="19"/>
      <c r="D91" s="23"/>
      <c r="E91" s="21"/>
      <c r="F91" s="21"/>
      <c r="G91" s="21"/>
      <c r="H91" s="20"/>
      <c r="I91" s="37"/>
      <c r="J91" s="37"/>
      <c r="K91" s="37"/>
      <c r="L91" s="37"/>
      <c r="M91"/>
      <c r="P91"/>
      <c r="Q91"/>
      <c r="BX91" s="51"/>
      <c r="BZ91" s="23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M92"/>
      <c r="P92"/>
      <c r="Q92"/>
      <c r="R92"/>
      <c r="S92"/>
      <c r="BX92" s="51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/>
      <c r="P93"/>
      <c r="Q93"/>
      <c r="BX93" s="51"/>
      <c r="BZ93" s="18"/>
    </row>
    <row r="94" spans="2:78" ht="15" customHeight="1">
      <c r="B94" s="19"/>
      <c r="C94" s="19"/>
      <c r="D94" s="23"/>
      <c r="E94" s="21"/>
      <c r="F94" s="21"/>
      <c r="G94" s="21"/>
      <c r="H94" s="20"/>
      <c r="I94" s="37"/>
      <c r="J94" s="37"/>
      <c r="K94" s="37"/>
      <c r="L94" s="37"/>
      <c r="M94"/>
      <c r="P94"/>
      <c r="BX94" s="51"/>
      <c r="BZ94" s="23"/>
    </row>
    <row r="95" spans="2:78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37"/>
      <c r="M95"/>
      <c r="P95"/>
      <c r="Q95"/>
      <c r="R95"/>
      <c r="S95"/>
      <c r="BX95" s="51"/>
      <c r="BZ95" s="18"/>
    </row>
    <row r="96" spans="2:78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/>
      <c r="P96"/>
      <c r="Q96"/>
      <c r="R96"/>
      <c r="S96"/>
      <c r="T96"/>
      <c r="U96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23"/>
      <c r="E99" s="21"/>
      <c r="F99" s="21"/>
      <c r="G99" s="21"/>
      <c r="H99" s="20"/>
      <c r="I99" s="56"/>
      <c r="J99" s="56"/>
      <c r="K99" s="56"/>
      <c r="N99" s="36"/>
      <c r="BW99" s="49"/>
      <c r="BX99" s="51"/>
      <c r="BZ99" s="23"/>
    </row>
    <row r="100" spans="2:78" ht="15" customHeight="1">
      <c r="B100" s="19"/>
      <c r="C100" s="19"/>
      <c r="E100" s="21"/>
      <c r="F100" s="21"/>
      <c r="L100" s="37"/>
      <c r="M100" s="39"/>
      <c r="N100" s="36"/>
      <c r="BW100" s="49"/>
      <c r="BX100" s="51"/>
    </row>
    <row r="101" spans="2:78" ht="15" customHeight="1">
      <c r="B101" s="19"/>
      <c r="C101" s="19"/>
      <c r="E101" s="21"/>
      <c r="F101" s="21"/>
      <c r="L101" s="37"/>
      <c r="M101" s="39"/>
      <c r="N101" s="36"/>
      <c r="O101" s="41"/>
      <c r="BW101" s="49"/>
      <c r="BX101" s="51"/>
    </row>
    <row r="102" spans="2:78" ht="15" customHeight="1">
      <c r="B102" s="19"/>
      <c r="C102" s="19"/>
      <c r="D102" s="23"/>
      <c r="E102" s="21"/>
      <c r="F102" s="21"/>
      <c r="G102" s="21"/>
      <c r="H102" s="20"/>
      <c r="I102" s="37"/>
      <c r="J102" s="37"/>
      <c r="K102" s="37"/>
      <c r="L102" s="37"/>
      <c r="N102" s="36"/>
      <c r="BW102" s="49"/>
      <c r="BX102" s="51"/>
      <c r="BZ102" s="23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37"/>
      <c r="M103" s="39"/>
      <c r="N103" s="36"/>
      <c r="BW103" s="49"/>
      <c r="BX103" s="51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37"/>
      <c r="M104" s="39"/>
      <c r="N104" s="36"/>
      <c r="BW104" s="49"/>
      <c r="BX104" s="51"/>
      <c r="BZ104" s="18"/>
    </row>
    <row r="105" spans="2:78" ht="15" customHeight="1">
      <c r="B105" s="19"/>
      <c r="C105" s="19"/>
      <c r="D105" s="23"/>
      <c r="E105" s="21"/>
      <c r="F105" s="21"/>
      <c r="G105" s="21"/>
      <c r="H105" s="20"/>
      <c r="I105" s="37"/>
      <c r="J105" s="37"/>
      <c r="K105" s="37"/>
      <c r="L105" s="37"/>
      <c r="N105" s="36"/>
      <c r="BW105" s="49"/>
      <c r="BX105" s="51"/>
      <c r="BZ105" s="23"/>
    </row>
    <row r="106" spans="2:78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37"/>
      <c r="M106" s="39"/>
      <c r="N106" s="36"/>
      <c r="BW106" s="49"/>
      <c r="BX106" s="51"/>
      <c r="BZ106" s="18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37"/>
      <c r="M109" s="39"/>
      <c r="N109" s="36"/>
      <c r="O109" s="41"/>
      <c r="BW109" s="49"/>
      <c r="BX109" s="51"/>
      <c r="BZ109" s="18"/>
    </row>
    <row r="110" spans="2:78" ht="15" customHeight="1">
      <c r="B110" s="19"/>
      <c r="C110" s="19"/>
      <c r="D110" s="23"/>
      <c r="E110" s="21"/>
      <c r="F110" s="21"/>
      <c r="G110" s="21"/>
      <c r="H110" s="20"/>
      <c r="I110" s="37"/>
      <c r="J110" s="37"/>
      <c r="K110" s="37"/>
      <c r="L110" s="37"/>
      <c r="N110" s="36"/>
      <c r="BW110" s="49"/>
      <c r="BX110" s="51"/>
      <c r="BZ110" s="23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1:79" ht="15" customHeight="1">
      <c r="B113" s="19"/>
      <c r="C113" s="19"/>
      <c r="D113" s="23"/>
      <c r="E113" s="21"/>
      <c r="F113" s="21"/>
      <c r="G113" s="21"/>
      <c r="H113" s="20"/>
      <c r="I113" s="37"/>
      <c r="J113" s="37"/>
      <c r="K113" s="37"/>
      <c r="L113" s="37"/>
      <c r="N113" s="36"/>
      <c r="BW113" s="49"/>
      <c r="BX113" s="51"/>
      <c r="BZ113" s="23"/>
    </row>
    <row r="114" spans="1:79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37"/>
      <c r="M114" s="39"/>
      <c r="N114" s="36"/>
      <c r="BW114" s="49"/>
      <c r="BX114" s="51"/>
      <c r="BZ114" s="18"/>
    </row>
    <row r="115" spans="1:79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37"/>
      <c r="M115" s="39"/>
      <c r="N115" s="36"/>
      <c r="BW115" s="49"/>
      <c r="BX115" s="51"/>
      <c r="BZ115" s="18"/>
    </row>
    <row r="116" spans="1:79" ht="15" customHeight="1">
      <c r="B116" s="19"/>
      <c r="C116" s="19"/>
      <c r="D116" s="23"/>
      <c r="E116" s="21"/>
      <c r="F116" s="21"/>
      <c r="G116" s="21"/>
      <c r="H116" s="20"/>
      <c r="I116" s="37"/>
      <c r="J116" s="37"/>
      <c r="K116" s="37"/>
      <c r="L116" s="37"/>
      <c r="N116" s="36"/>
      <c r="BW116" s="49"/>
      <c r="BX116" s="51"/>
      <c r="BZ116" s="23"/>
    </row>
    <row r="117" spans="1:79" ht="15" customHeight="1">
      <c r="B117" s="19"/>
      <c r="C117" s="19"/>
      <c r="D117" s="18"/>
      <c r="E117" s="21"/>
      <c r="F117" s="21"/>
      <c r="G117" s="21"/>
      <c r="H117" s="20"/>
      <c r="I117" s="37"/>
      <c r="J117" s="37"/>
      <c r="K117" s="37"/>
      <c r="L117" s="37"/>
      <c r="M117" s="39"/>
      <c r="N117" s="36"/>
      <c r="BW117" s="49"/>
      <c r="BX117" s="51"/>
      <c r="BZ117" s="18"/>
    </row>
    <row r="118" spans="1:79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1:79" ht="15" customHeight="1">
      <c r="B119" s="19"/>
      <c r="C119" s="19"/>
      <c r="D119" s="23"/>
      <c r="E119" s="21"/>
      <c r="F119" s="21"/>
      <c r="G119" s="21"/>
      <c r="H119" s="20"/>
      <c r="I119" s="37"/>
      <c r="J119" s="37"/>
      <c r="K119" s="37"/>
      <c r="L119" s="37"/>
      <c r="N119" s="36"/>
      <c r="BW119" s="49"/>
      <c r="BX119" s="51"/>
      <c r="BZ119" s="23"/>
    </row>
    <row r="120" spans="1:79" ht="15" customHeight="1">
      <c r="B120" s="19"/>
      <c r="C120" s="19"/>
      <c r="D120" s="18"/>
      <c r="E120" s="21"/>
      <c r="F120" s="21"/>
      <c r="G120" s="21"/>
      <c r="H120" s="20"/>
      <c r="I120" s="37"/>
      <c r="J120" s="37"/>
      <c r="K120" s="37"/>
      <c r="L120" s="37"/>
      <c r="M120" s="39"/>
      <c r="N120" s="36"/>
      <c r="BW120" s="49"/>
      <c r="BX120" s="51"/>
      <c r="BZ120" s="18"/>
    </row>
    <row r="121" spans="1:79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1:79" ht="15" customHeight="1">
      <c r="B122" s="19"/>
      <c r="C122" s="19"/>
      <c r="D122" s="23"/>
      <c r="E122" s="21"/>
      <c r="F122" s="21"/>
      <c r="G122" s="21"/>
      <c r="H122" s="20"/>
      <c r="I122" s="37"/>
      <c r="J122" s="37"/>
      <c r="K122" s="37"/>
      <c r="L122" s="37"/>
      <c r="N122" s="36"/>
      <c r="BW122" s="49"/>
      <c r="BX122" s="51"/>
      <c r="BZ122" s="23"/>
    </row>
    <row r="123" spans="1:79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1:79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BW124" s="49"/>
      <c r="BX124" s="51"/>
      <c r="BZ124" s="18"/>
    </row>
    <row r="125" spans="1:79" ht="15" customHeight="1">
      <c r="A125" s="18"/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N125" s="36"/>
      <c r="BW125" s="49"/>
      <c r="BX125" s="51"/>
      <c r="BZ125" s="18"/>
      <c r="CA125" s="18"/>
    </row>
    <row r="126" spans="1:79" ht="15" customHeight="1">
      <c r="A126" s="18"/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L126" s="37"/>
      <c r="N126" s="36"/>
      <c r="BW126" s="49"/>
      <c r="BX126" s="51"/>
      <c r="BZ126" s="23"/>
      <c r="CA126" s="18"/>
    </row>
    <row r="127" spans="1:79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1:79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37"/>
      <c r="M128" s="39"/>
      <c r="N128" s="36"/>
      <c r="BW128" s="49"/>
      <c r="BX128" s="51"/>
      <c r="BZ128" s="18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23"/>
      <c r="E133" s="21"/>
      <c r="F133" s="21"/>
      <c r="G133" s="21"/>
      <c r="H133" s="20"/>
      <c r="I133" s="37"/>
      <c r="J133" s="37"/>
      <c r="K133" s="37"/>
      <c r="L133" s="37"/>
      <c r="N133" s="36"/>
      <c r="BW133" s="49"/>
      <c r="BX133" s="51"/>
      <c r="BZ133" s="23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37"/>
      <c r="M137" s="39"/>
      <c r="N137" s="36"/>
      <c r="BW137" s="49"/>
      <c r="BX137" s="51"/>
      <c r="BZ137" s="18"/>
    </row>
    <row r="138" spans="1:79" ht="15" customHeight="1">
      <c r="B138" s="19"/>
      <c r="C138" s="19"/>
      <c r="D138" s="20"/>
      <c r="E138" s="21"/>
      <c r="F138" s="21"/>
      <c r="G138" s="21"/>
      <c r="H138" s="20"/>
      <c r="I138" s="37"/>
      <c r="J138" s="37"/>
      <c r="K138" s="37"/>
      <c r="L138" s="37"/>
      <c r="N138" s="36"/>
      <c r="S138" s="39"/>
      <c r="T138" s="39"/>
      <c r="U138" s="39"/>
      <c r="V138" s="39"/>
      <c r="W138" s="39"/>
      <c r="X138" s="39"/>
      <c r="Y138" s="39"/>
      <c r="BW138" s="49"/>
      <c r="BX138" s="51"/>
      <c r="BZ138" s="20"/>
    </row>
    <row r="139" spans="1:79" ht="15" customHeight="1">
      <c r="B139" s="19"/>
      <c r="C139" s="19"/>
      <c r="D139" s="20"/>
      <c r="E139" s="21"/>
      <c r="F139" s="21"/>
      <c r="G139" s="21"/>
      <c r="H139" s="20"/>
      <c r="I139" s="37"/>
      <c r="J139" s="37"/>
      <c r="K139" s="37"/>
      <c r="L139" s="37"/>
      <c r="N139" s="36"/>
      <c r="BW139" s="49"/>
      <c r="BX139" s="51"/>
      <c r="BZ139" s="20"/>
    </row>
    <row r="140" spans="1:79" ht="15" customHeight="1"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M140" s="39"/>
      <c r="N140" s="36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BW140" s="49"/>
      <c r="BX140" s="51"/>
      <c r="BZ140" s="18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37"/>
      <c r="M141" s="39"/>
      <c r="N141" s="36"/>
      <c r="BW141" s="49"/>
      <c r="BX141" s="51"/>
      <c r="BZ141" s="18"/>
    </row>
    <row r="142" spans="1:79" ht="15" customHeight="1">
      <c r="A142" s="18"/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N142" s="36"/>
      <c r="BW142" s="49"/>
      <c r="BX142" s="51"/>
      <c r="BZ142" s="18"/>
      <c r="CA142" s="18"/>
    </row>
    <row r="143" spans="1:79" ht="15" customHeight="1">
      <c r="B143" s="19"/>
      <c r="C143" s="19"/>
      <c r="D143" s="20"/>
      <c r="E143" s="21"/>
      <c r="F143" s="21"/>
      <c r="G143" s="21"/>
      <c r="H143" s="20"/>
      <c r="I143" s="37"/>
      <c r="J143" s="37"/>
      <c r="K143" s="37"/>
      <c r="L143" s="37"/>
      <c r="N143" s="36"/>
      <c r="BW143" s="49"/>
      <c r="BX143" s="51"/>
      <c r="BZ143" s="20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B146" s="19"/>
      <c r="C146" s="19"/>
      <c r="D146" s="20"/>
      <c r="E146" s="21"/>
      <c r="F146" s="21"/>
      <c r="G146" s="21"/>
      <c r="H146" s="20"/>
      <c r="I146" s="37"/>
      <c r="J146" s="37"/>
      <c r="K146" s="37"/>
      <c r="L146" s="37"/>
      <c r="N146" s="36"/>
      <c r="BW146" s="49"/>
      <c r="BX146" s="51"/>
      <c r="BZ146" s="20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37"/>
      <c r="M148" s="39"/>
      <c r="N148" s="36"/>
      <c r="BW148" s="49"/>
      <c r="BX148" s="51"/>
      <c r="BZ148" s="18"/>
    </row>
    <row r="149" spans="1:79" ht="15" customHeight="1">
      <c r="A149" s="18"/>
      <c r="B149" s="19"/>
      <c r="C149" s="19"/>
      <c r="D149" s="20"/>
      <c r="E149" s="21"/>
      <c r="F149" s="21"/>
      <c r="G149" s="21"/>
      <c r="H149" s="20"/>
      <c r="I149" s="37"/>
      <c r="J149" s="37"/>
      <c r="K149" s="37"/>
      <c r="L149" s="37"/>
      <c r="N149" s="36"/>
      <c r="BW149" s="49"/>
      <c r="BX149" s="51"/>
      <c r="BZ149" s="20"/>
      <c r="CA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BW150" s="49"/>
      <c r="BX150" s="51"/>
      <c r="BZ150" s="18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20"/>
      <c r="E152" s="21"/>
      <c r="F152" s="21"/>
      <c r="G152" s="21"/>
      <c r="H152" s="20"/>
      <c r="I152" s="37"/>
      <c r="J152" s="37"/>
      <c r="K152" s="37"/>
      <c r="L152" s="37"/>
      <c r="N152" s="36"/>
      <c r="BW152" s="49"/>
      <c r="BX152" s="51"/>
      <c r="BZ152" s="20"/>
    </row>
    <row r="153" spans="1:79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37"/>
      <c r="M153" s="39"/>
      <c r="N153" s="36"/>
      <c r="BW153" s="49"/>
      <c r="BX153" s="51"/>
      <c r="BZ153" s="18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37"/>
      <c r="M154" s="39"/>
      <c r="N154" s="36"/>
      <c r="BW154" s="49"/>
      <c r="BX154" s="51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L156" s="37"/>
      <c r="N156" s="36"/>
      <c r="BW156" s="49"/>
      <c r="BX156" s="51"/>
      <c r="BZ156" s="20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37"/>
      <c r="M158" s="39"/>
      <c r="N158" s="36"/>
      <c r="BW158" s="49"/>
      <c r="BX158" s="51"/>
      <c r="BZ158" s="18"/>
    </row>
    <row r="159" spans="1:79" ht="15" customHeight="1">
      <c r="B159" s="19"/>
      <c r="C159" s="19"/>
      <c r="D159" s="20"/>
      <c r="E159" s="21"/>
      <c r="F159" s="21"/>
      <c r="G159" s="21"/>
      <c r="H159" s="20"/>
      <c r="I159" s="37"/>
      <c r="J159" s="37"/>
      <c r="K159" s="37"/>
      <c r="L159" s="37"/>
      <c r="N159" s="36"/>
      <c r="BW159" s="49"/>
      <c r="BX159" s="51"/>
      <c r="BZ159" s="20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37"/>
      <c r="M161" s="39"/>
      <c r="N161" s="36"/>
      <c r="BW161" s="49"/>
      <c r="BX161" s="51"/>
      <c r="BZ161" s="18"/>
    </row>
    <row r="162" spans="2:78" ht="15" customHeight="1">
      <c r="B162" s="19"/>
      <c r="C162" s="19"/>
      <c r="D162" s="20"/>
      <c r="E162" s="21"/>
      <c r="F162" s="21"/>
      <c r="G162" s="21"/>
      <c r="H162" s="20"/>
      <c r="I162" s="37"/>
      <c r="J162" s="37"/>
      <c r="K162" s="37"/>
      <c r="L162" s="37"/>
      <c r="N162" s="36"/>
      <c r="BW162" s="49"/>
      <c r="BX162" s="51"/>
      <c r="BZ162" s="20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57"/>
      <c r="J163" s="56"/>
      <c r="K163" s="56"/>
      <c r="N163" s="36"/>
      <c r="O163" s="41"/>
      <c r="BW163" s="49"/>
      <c r="BX163" s="51"/>
      <c r="BZ163" s="20"/>
    </row>
    <row r="164" spans="2:78" ht="15" customHeight="1">
      <c r="B164" s="19"/>
      <c r="C164" s="19"/>
      <c r="E164" s="21"/>
      <c r="F164" s="21"/>
      <c r="M164" s="41"/>
      <c r="N164" s="36"/>
      <c r="O164" s="41"/>
      <c r="BW164" s="49"/>
      <c r="BX164" s="51"/>
    </row>
    <row r="165" spans="2:78" ht="15" customHeight="1">
      <c r="B165" s="19"/>
      <c r="C165" s="19"/>
      <c r="E165" s="21"/>
      <c r="F165" s="21"/>
      <c r="M165" s="41"/>
      <c r="N165" s="36"/>
      <c r="O165" s="41"/>
      <c r="BW165" s="49"/>
      <c r="BX165" s="51"/>
    </row>
    <row r="166" spans="2:78" ht="15" customHeight="1">
      <c r="B166" s="19"/>
      <c r="C166" s="19"/>
      <c r="E166" s="21"/>
      <c r="F166" s="21"/>
      <c r="M166" s="41"/>
      <c r="N166" s="36"/>
      <c r="O166" s="41"/>
      <c r="BW166" s="49"/>
      <c r="BX166" s="51"/>
    </row>
    <row r="167" spans="2:78" ht="15" customHeight="1">
      <c r="B167" s="19"/>
      <c r="C167" s="19"/>
      <c r="E167" s="21"/>
      <c r="F167" s="21"/>
      <c r="N167" s="36"/>
      <c r="O167" s="41"/>
      <c r="BW167" s="49"/>
      <c r="BX167" s="51"/>
    </row>
    <row r="168" spans="2:78" ht="15" customHeight="1">
      <c r="B168" s="19"/>
      <c r="C168" s="19"/>
      <c r="E168" s="21"/>
      <c r="F168" s="21"/>
      <c r="N168" s="36"/>
      <c r="O168" s="41"/>
      <c r="BW168" s="49"/>
    </row>
    <row r="169" spans="2:78" ht="15" customHeight="1">
      <c r="B169" s="19"/>
      <c r="C169" s="19"/>
      <c r="E169" s="21"/>
      <c r="F169" s="21"/>
      <c r="N169" s="36"/>
      <c r="O169" s="41"/>
      <c r="BW169" s="49"/>
    </row>
    <row r="170" spans="2:78" ht="15" customHeight="1">
      <c r="B170" s="19"/>
      <c r="C170" s="19"/>
      <c r="E170" s="21"/>
      <c r="F170" s="21"/>
      <c r="N170" s="36"/>
      <c r="O170" s="41"/>
      <c r="BW170" s="49"/>
    </row>
    <row r="171" spans="2:78" ht="15" customHeight="1">
      <c r="B171" s="19"/>
      <c r="C171" s="19"/>
      <c r="E171" s="21"/>
      <c r="F171" s="21"/>
      <c r="N171" s="36"/>
      <c r="O171" s="41"/>
      <c r="BW171" s="49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D177" s="18"/>
      <c r="E177" s="21"/>
      <c r="F177" s="21"/>
      <c r="G177" s="21"/>
      <c r="H177" s="20"/>
      <c r="I177" s="37"/>
      <c r="J177" s="37"/>
      <c r="K177" s="37"/>
      <c r="L177" s="37"/>
      <c r="N177" s="36"/>
      <c r="BW177" s="49"/>
      <c r="BZ177" s="18"/>
    </row>
    <row r="178" spans="2:78" ht="15" customHeight="1">
      <c r="B178" s="19"/>
      <c r="C178" s="19"/>
      <c r="D178" s="18"/>
      <c r="E178" s="21"/>
      <c r="F178" s="21"/>
      <c r="G178" s="21"/>
      <c r="H178" s="20"/>
      <c r="I178" s="37"/>
      <c r="J178" s="37"/>
      <c r="K178" s="37"/>
      <c r="L178" s="37"/>
      <c r="N178" s="36"/>
      <c r="BW178" s="49"/>
      <c r="BZ178" s="18"/>
    </row>
    <row r="179" spans="2:78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L179" s="37"/>
      <c r="N179" s="36"/>
      <c r="BW179" s="49"/>
      <c r="BZ179" s="18"/>
    </row>
    <row r="180" spans="2:78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L180" s="37"/>
      <c r="N180" s="36"/>
      <c r="BW180" s="49"/>
      <c r="BZ180" s="18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>
        <f t="shared" ref="B185:B244" si="1">IF(A185="",B184,A185)</f>
        <v>0</v>
      </c>
      <c r="C185" s="19" t="str">
        <f>SUBSTITUTE(IF(A185="","",'Root Material'!$C$2&amp;"_Group_"&amp;A185)," ","_")</f>
        <v/>
      </c>
      <c r="D185" s="18"/>
      <c r="E185" s="21">
        <f t="shared" ref="E185:E245" si="2">IF(D185="",E184,D185)</f>
        <v>0</v>
      </c>
      <c r="F185" s="21" t="str">
        <f>SUBSTITUTE(IF(D185="","",'Root Material'!$C$2&amp;"_"&amp;B185&amp;"_"&amp;D185)," ","_")</f>
        <v/>
      </c>
      <c r="G185" s="21"/>
      <c r="H185" s="20"/>
      <c r="I185" s="37"/>
      <c r="J185" s="37"/>
      <c r="K185" s="37"/>
      <c r="L185" s="37"/>
      <c r="N185" s="36" t="str">
        <f>SUBSTITUTE(IF(M185="","",'Root Material'!$C$2&amp;"_"&amp;B185&amp;"_"&amp;E185&amp;"_"&amp;M185)," ","_")</f>
        <v/>
      </c>
      <c r="BW185" s="49" t="str">
        <f t="shared" ref="BW185:BW248" si="3">IF(AND(M185&lt;&gt;"true",M185&lt;&gt;"false"),A185&amp;D185&amp;M185,"")</f>
        <v/>
      </c>
      <c r="BZ185" s="18"/>
    </row>
    <row r="186" spans="2:78" ht="15" customHeight="1">
      <c r="B186" s="19">
        <f t="shared" si="1"/>
        <v>0</v>
      </c>
      <c r="C186" s="19" t="str">
        <f>SUBSTITUTE(IF(A186="","",'Root Material'!$C$2&amp;"_Group_"&amp;A186)," ","_")</f>
        <v/>
      </c>
      <c r="D186" s="18"/>
      <c r="E186" s="21">
        <f t="shared" si="2"/>
        <v>0</v>
      </c>
      <c r="F186" s="21" t="str">
        <f>SUBSTITUTE(IF(D186="","",'Root Material'!$C$2&amp;"_"&amp;B186&amp;"_"&amp;D186)," ","_")</f>
        <v/>
      </c>
      <c r="G186" s="21"/>
      <c r="H186" s="20"/>
      <c r="I186" s="37"/>
      <c r="J186" s="37"/>
      <c r="K186" s="37"/>
      <c r="L186" s="37"/>
      <c r="N186" s="36" t="str">
        <f>SUBSTITUTE(IF(M186="","",'Root Material'!$C$2&amp;"_"&amp;B186&amp;"_"&amp;E186&amp;"_"&amp;M186)," ","_")</f>
        <v/>
      </c>
      <c r="BW186" s="49" t="str">
        <f t="shared" si="3"/>
        <v/>
      </c>
      <c r="BZ186" s="18"/>
    </row>
    <row r="187" spans="2:78" ht="15" customHeight="1">
      <c r="B187" s="19">
        <f t="shared" si="1"/>
        <v>0</v>
      </c>
      <c r="C187" s="19" t="str">
        <f>SUBSTITUTE(IF(A187="","",'Root Material'!$C$2&amp;"_Group_"&amp;A187)," ","_")</f>
        <v/>
      </c>
      <c r="D187" s="18"/>
      <c r="E187" s="21">
        <f t="shared" si="2"/>
        <v>0</v>
      </c>
      <c r="F187" s="21" t="str">
        <f>SUBSTITUTE(IF(D187="","",'Root Material'!$C$2&amp;"_"&amp;B187&amp;"_"&amp;D187)," ","_")</f>
        <v/>
      </c>
      <c r="G187" s="21"/>
      <c r="H187" s="20"/>
      <c r="I187" s="37"/>
      <c r="J187" s="37"/>
      <c r="K187" s="37"/>
      <c r="L187" s="37"/>
      <c r="N187" s="36" t="str">
        <f>SUBSTITUTE(IF(M187="","",'Root Material'!$C$2&amp;"_"&amp;B187&amp;"_"&amp;E187&amp;"_"&amp;M187)," ","_")</f>
        <v/>
      </c>
      <c r="BW187" s="49" t="str">
        <f t="shared" si="3"/>
        <v/>
      </c>
      <c r="BZ187" s="18"/>
    </row>
    <row r="188" spans="2:78" ht="15" customHeight="1">
      <c r="B188" s="19">
        <f t="shared" si="1"/>
        <v>0</v>
      </c>
      <c r="C188" s="19" t="str">
        <f>SUBSTITUTE(IF(A188="","",'Root Material'!$C$2&amp;"_Group_"&amp;A188)," ","_")</f>
        <v/>
      </c>
      <c r="D188" s="18"/>
      <c r="E188" s="21">
        <f t="shared" si="2"/>
        <v>0</v>
      </c>
      <c r="F188" s="21" t="str">
        <f>SUBSTITUTE(IF(D188="","",'Root Material'!$C$2&amp;"_"&amp;B188&amp;"_"&amp;D188)," ","_")</f>
        <v/>
      </c>
      <c r="G188" s="21"/>
      <c r="H188" s="20"/>
      <c r="I188" s="37"/>
      <c r="J188" s="37"/>
      <c r="K188" s="37"/>
      <c r="L188" s="37"/>
      <c r="N188" s="36" t="str">
        <f>SUBSTITUTE(IF(M188="","",'Root Material'!$C$2&amp;"_"&amp;B188&amp;"_"&amp;E188&amp;"_"&amp;M188)," ","_")</f>
        <v/>
      </c>
      <c r="BW188" s="49" t="str">
        <f t="shared" si="3"/>
        <v/>
      </c>
      <c r="BZ188" s="18"/>
    </row>
    <row r="189" spans="2:78" ht="15" customHeight="1">
      <c r="B189" s="19">
        <f t="shared" si="1"/>
        <v>0</v>
      </c>
      <c r="C189" s="19" t="str">
        <f>SUBSTITUTE(IF(A189="","",'Root Material'!$C$2&amp;"_Group_"&amp;A189)," ","_")</f>
        <v/>
      </c>
      <c r="D189" s="18"/>
      <c r="E189" s="21">
        <f t="shared" si="2"/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Material'!$C$2&amp;"_"&amp;B189&amp;"_"&amp;E189&amp;"_"&amp;M189)," ","_")</f>
        <v/>
      </c>
      <c r="BW189" s="49" t="str">
        <f t="shared" si="3"/>
        <v/>
      </c>
      <c r="BZ189" s="18"/>
    </row>
    <row r="190" spans="2:78" ht="15" customHeight="1">
      <c r="B190" s="19">
        <f t="shared" si="1"/>
        <v>0</v>
      </c>
      <c r="C190" s="19" t="str">
        <f>SUBSTITUTE(IF(A190="","",'Root Material'!$C$2&amp;"_Group_"&amp;A190)," ","_")</f>
        <v/>
      </c>
      <c r="D190" s="18"/>
      <c r="E190" s="21">
        <f t="shared" si="2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Material'!$C$2&amp;"_"&amp;B190&amp;"_"&amp;E190&amp;"_"&amp;M190)," ","_")</f>
        <v/>
      </c>
      <c r="BW190" s="49" t="str">
        <f t="shared" si="3"/>
        <v/>
      </c>
      <c r="BZ190" s="18"/>
    </row>
    <row r="191" spans="2:78" ht="15" customHeight="1">
      <c r="B191" s="19">
        <f t="shared" si="1"/>
        <v>0</v>
      </c>
      <c r="C191" s="19" t="str">
        <f>SUBSTITUTE(IF(A191="","",'Root Material'!$C$2&amp;"_Group_"&amp;A191)," ","_")</f>
        <v/>
      </c>
      <c r="D191" s="18"/>
      <c r="E191" s="21">
        <f t="shared" si="2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Material'!$C$2&amp;"_"&amp;B191&amp;"_"&amp;E191&amp;"_"&amp;M191)," ","_")</f>
        <v/>
      </c>
      <c r="BW191" s="49" t="str">
        <f t="shared" si="3"/>
        <v/>
      </c>
      <c r="BZ191" s="18"/>
    </row>
    <row r="192" spans="2:78" ht="15" customHeight="1">
      <c r="B192" s="19">
        <f t="shared" si="1"/>
        <v>0</v>
      </c>
      <c r="C192" s="19" t="str">
        <f>SUBSTITUTE(IF(A192="","",'Root Material'!$C$2&amp;"_Group_"&amp;A192)," ","_")</f>
        <v/>
      </c>
      <c r="D192" s="18"/>
      <c r="E192" s="21">
        <f t="shared" si="2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 t="shared" si="3"/>
        <v/>
      </c>
      <c r="BZ192" s="18"/>
    </row>
    <row r="193" spans="2:78" ht="15" customHeight="1">
      <c r="B193" s="19">
        <f t="shared" si="1"/>
        <v>0</v>
      </c>
      <c r="C193" s="19" t="str">
        <f>SUBSTITUTE(IF(A193="","",'Root Material'!$C$2&amp;"_Group_"&amp;A193)," ","_")</f>
        <v/>
      </c>
      <c r="D193" s="18"/>
      <c r="E193" s="21">
        <f t="shared" si="2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 t="shared" si="3"/>
        <v/>
      </c>
      <c r="BZ193" s="18"/>
    </row>
    <row r="194" spans="2:78" ht="15" customHeight="1">
      <c r="B194" s="19">
        <f t="shared" si="1"/>
        <v>0</v>
      </c>
      <c r="C194" s="19" t="str">
        <f>SUBSTITUTE(IF(A194="","",'Root Material'!$C$2&amp;"_Group_"&amp;A194)," ","_")</f>
        <v/>
      </c>
      <c r="D194" s="18"/>
      <c r="E194" s="21">
        <f t="shared" si="2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 t="shared" si="3"/>
        <v/>
      </c>
      <c r="BZ194" s="18"/>
    </row>
    <row r="195" spans="2:78" ht="15" customHeight="1">
      <c r="B195" s="19">
        <f t="shared" si="1"/>
        <v>0</v>
      </c>
      <c r="C195" s="19" t="str">
        <f>SUBSTITUTE(IF(A195="","",'Root Material'!$C$2&amp;"_Group_"&amp;A195)," ","_")</f>
        <v/>
      </c>
      <c r="D195" s="18"/>
      <c r="E195" s="21">
        <f t="shared" si="2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 t="shared" si="3"/>
        <v/>
      </c>
      <c r="BZ195" s="18"/>
    </row>
    <row r="196" spans="2:78" ht="15" customHeight="1">
      <c r="B196" s="19">
        <f t="shared" si="1"/>
        <v>0</v>
      </c>
      <c r="C196" s="19" t="str">
        <f>SUBSTITUTE(IF(A196="","",'Root Material'!$C$2&amp;"_Group_"&amp;A196)," ","_")</f>
        <v/>
      </c>
      <c r="D196" s="18"/>
      <c r="E196" s="21">
        <f t="shared" si="2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 t="shared" si="3"/>
        <v/>
      </c>
      <c r="BZ196" s="18"/>
    </row>
    <row r="197" spans="2:78" ht="15" customHeight="1">
      <c r="B197" s="19">
        <f t="shared" si="1"/>
        <v>0</v>
      </c>
      <c r="C197" s="19" t="str">
        <f>SUBSTITUTE(IF(A197="","",'Root Material'!$C$2&amp;"_Group_"&amp;A197)," ","_")</f>
        <v/>
      </c>
      <c r="D197" s="18"/>
      <c r="E197" s="21">
        <f t="shared" si="2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 t="shared" si="3"/>
        <v/>
      </c>
      <c r="BZ197" s="18"/>
    </row>
    <row r="198" spans="2:78" ht="15" customHeight="1">
      <c r="B198" s="19">
        <f t="shared" si="1"/>
        <v>0</v>
      </c>
      <c r="C198" s="19" t="str">
        <f>SUBSTITUTE(IF(A198="","",'Root Material'!$C$2&amp;"_Group_"&amp;A198)," ","_")</f>
        <v/>
      </c>
      <c r="D198" s="18"/>
      <c r="E198" s="21">
        <f t="shared" si="2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 t="shared" si="3"/>
        <v/>
      </c>
      <c r="BZ198" s="18"/>
    </row>
    <row r="199" spans="2:78" ht="15" customHeight="1">
      <c r="B199" s="19">
        <f t="shared" si="1"/>
        <v>0</v>
      </c>
      <c r="C199" s="19" t="str">
        <f>SUBSTITUTE(IF(A199="","",'Root Material'!$C$2&amp;"_Group_"&amp;A199)," ","_")</f>
        <v/>
      </c>
      <c r="D199" s="18"/>
      <c r="E199" s="21">
        <f t="shared" si="2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 t="shared" si="3"/>
        <v/>
      </c>
      <c r="BZ199" s="18"/>
    </row>
    <row r="200" spans="2:78" ht="15" customHeight="1">
      <c r="B200" s="19">
        <f t="shared" si="1"/>
        <v>0</v>
      </c>
      <c r="C200" s="19" t="str">
        <f>SUBSTITUTE(IF(A200="","",'Root Material'!$C$2&amp;"_Group_"&amp;A200)," ","_")</f>
        <v/>
      </c>
      <c r="D200" s="18"/>
      <c r="E200" s="21">
        <f t="shared" si="2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si="3"/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Material'!$C$2&amp;"_Group_"&amp;A201)," ","_")</f>
        <v/>
      </c>
      <c r="D201" s="18"/>
      <c r="E201" s="21">
        <f t="shared" si="2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Material'!$C$2&amp;"_Group_"&amp;A202)," ","_")</f>
        <v/>
      </c>
      <c r="D202" s="18"/>
      <c r="E202" s="21">
        <f t="shared" si="2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Material'!$C$2&amp;"_Group_"&amp;A203)," ","_")</f>
        <v/>
      </c>
      <c r="D203" s="18"/>
      <c r="E203" s="21">
        <f t="shared" si="2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Material'!$C$2&amp;"_Group_"&amp;A204)," ","_")</f>
        <v/>
      </c>
      <c r="D204" s="18"/>
      <c r="E204" s="21">
        <f t="shared" si="2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Material'!$C$2&amp;"_Group_"&amp;A205)," ","_")</f>
        <v/>
      </c>
      <c r="D205" s="18"/>
      <c r="E205" s="21">
        <f t="shared" si="2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Material'!$C$2&amp;"_Group_"&amp;A206)," ","_")</f>
        <v/>
      </c>
      <c r="D206" s="18"/>
      <c r="E206" s="21">
        <f t="shared" si="2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Material'!$C$2&amp;"_Group_"&amp;A207)," ","_")</f>
        <v/>
      </c>
      <c r="D207" s="18"/>
      <c r="E207" s="21">
        <f t="shared" si="2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Material'!$C$2&amp;"_Group_"&amp;A208)," ","_")</f>
        <v/>
      </c>
      <c r="D208" s="18"/>
      <c r="E208" s="21">
        <f t="shared" si="2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Material'!$C$2&amp;"_Group_"&amp;A209)," ","_")</f>
        <v/>
      </c>
      <c r="D209" s="18"/>
      <c r="E209" s="21">
        <f t="shared" si="2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Material'!$C$2&amp;"_Group_"&amp;A210)," ","_")</f>
        <v/>
      </c>
      <c r="D210" s="18"/>
      <c r="E210" s="21">
        <f t="shared" si="2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Material'!$C$2&amp;"_Group_"&amp;A211)," ","_")</f>
        <v/>
      </c>
      <c r="D211" s="18"/>
      <c r="E211" s="21">
        <f t="shared" si="2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Material'!$C$2&amp;"_Group_"&amp;A212)," ","_")</f>
        <v/>
      </c>
      <c r="D212" s="18"/>
      <c r="E212" s="21">
        <f t="shared" si="2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Material'!$C$2&amp;"_Group_"&amp;A213)," ","_")</f>
        <v/>
      </c>
      <c r="D213" s="18"/>
      <c r="E213" s="21">
        <f t="shared" si="2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Material'!$C$2&amp;"_Group_"&amp;A214)," ","_")</f>
        <v/>
      </c>
      <c r="D214" s="18"/>
      <c r="E214" s="21">
        <f t="shared" si="2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Material'!$C$2&amp;"_Group_"&amp;A215)," ","_")</f>
        <v/>
      </c>
      <c r="D215" s="18"/>
      <c r="E215" s="21">
        <f t="shared" si="2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Material'!$C$2&amp;"_Group_"&amp;A216)," ","_")</f>
        <v/>
      </c>
      <c r="D216" s="18"/>
      <c r="E216" s="21">
        <f t="shared" si="2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Material'!$C$2&amp;"_Group_"&amp;A217)," ","_")</f>
        <v/>
      </c>
      <c r="D217" s="18"/>
      <c r="E217" s="21">
        <f t="shared" si="2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Material'!$C$2&amp;"_Group_"&amp;A218)," ","_")</f>
        <v/>
      </c>
      <c r="D218" s="18"/>
      <c r="E218" s="21">
        <f t="shared" si="2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Material'!$C$2&amp;"_Group_"&amp;A219)," ","_")</f>
        <v/>
      </c>
      <c r="D219" s="18"/>
      <c r="E219" s="21">
        <f t="shared" si="2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Material'!$C$2&amp;"_Group_"&amp;A220)," ","_")</f>
        <v/>
      </c>
      <c r="D220" s="18"/>
      <c r="E220" s="21">
        <f t="shared" si="2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Material'!$C$2&amp;"_Group_"&amp;A221)," ","_")</f>
        <v/>
      </c>
      <c r="D221" s="18"/>
      <c r="E221" s="21">
        <f t="shared" si="2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Material'!$C$2&amp;"_Group_"&amp;A222)," ","_")</f>
        <v/>
      </c>
      <c r="D222" s="18"/>
      <c r="E222" s="21">
        <f t="shared" si="2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Material'!$C$2&amp;"_Group_"&amp;A223)," ","_")</f>
        <v/>
      </c>
      <c r="D223" s="18"/>
      <c r="E223" s="21">
        <f t="shared" si="2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Material'!$C$2&amp;"_Group_"&amp;A224)," ","_")</f>
        <v/>
      </c>
      <c r="D224" s="18"/>
      <c r="E224" s="21">
        <f t="shared" si="2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Material'!$C$2&amp;"_Group_"&amp;A225)," ","_")</f>
        <v/>
      </c>
      <c r="D225" s="18"/>
      <c r="E225" s="21">
        <f t="shared" si="2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Material'!$C$2&amp;"_Group_"&amp;A226)," ","_")</f>
        <v/>
      </c>
      <c r="D226" s="18"/>
      <c r="E226" s="21">
        <f t="shared" si="2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Material'!$C$2&amp;"_Group_"&amp;A227)," ","_")</f>
        <v/>
      </c>
      <c r="D227" s="18"/>
      <c r="E227" s="21">
        <f t="shared" si="2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Material'!$C$2&amp;"_Group_"&amp;A228)," ","_")</f>
        <v/>
      </c>
      <c r="D228" s="18"/>
      <c r="E228" s="21">
        <f t="shared" si="2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Material'!$C$2&amp;"_Group_"&amp;A229)," ","_")</f>
        <v/>
      </c>
      <c r="D229" s="18"/>
      <c r="E229" s="21">
        <f t="shared" si="2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Material'!$C$2&amp;"_Group_"&amp;A230)," ","_")</f>
        <v/>
      </c>
      <c r="D230" s="18"/>
      <c r="E230" s="21">
        <f t="shared" si="2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Material'!$C$2&amp;"_Group_"&amp;A231)," ","_")</f>
        <v/>
      </c>
      <c r="D231" s="18"/>
      <c r="E231" s="21">
        <f t="shared" si="2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Material'!$C$2&amp;"_Group_"&amp;A232)," ","_")</f>
        <v/>
      </c>
      <c r="D232" s="18"/>
      <c r="E232" s="21">
        <f t="shared" si="2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Material'!$C$2&amp;"_Group_"&amp;A233)," ","_")</f>
        <v/>
      </c>
      <c r="D233" s="18"/>
      <c r="E233" s="21">
        <f t="shared" si="2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Material'!$C$2&amp;"_Group_"&amp;A234)," ","_")</f>
        <v/>
      </c>
      <c r="D234" s="18"/>
      <c r="E234" s="21">
        <f t="shared" si="2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Material'!$C$2&amp;"_Group_"&amp;A235)," ","_")</f>
        <v/>
      </c>
      <c r="D235" s="18"/>
      <c r="E235" s="21">
        <f t="shared" si="2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Material'!$C$2&amp;"_Group_"&amp;A236)," ","_")</f>
        <v/>
      </c>
      <c r="D236" s="18"/>
      <c r="E236" s="21">
        <f t="shared" si="2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Material'!$C$2&amp;"_Group_"&amp;A237)," ","_")</f>
        <v/>
      </c>
      <c r="D237" s="18"/>
      <c r="E237" s="21">
        <f t="shared" si="2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Material'!$C$2&amp;"_Group_"&amp;A238)," ","_")</f>
        <v/>
      </c>
      <c r="D238" s="18"/>
      <c r="E238" s="21">
        <f t="shared" si="2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Material'!$C$2&amp;"_Group_"&amp;A239)," ","_")</f>
        <v/>
      </c>
      <c r="D239" s="18"/>
      <c r="E239" s="21">
        <f t="shared" si="2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Material'!$C$2&amp;"_Group_"&amp;A240)," ","_")</f>
        <v/>
      </c>
      <c r="D240" s="18"/>
      <c r="E240" s="21">
        <f t="shared" si="2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Material'!$C$2&amp;"_Group_"&amp;A241)," ","_")</f>
        <v/>
      </c>
      <c r="D241" s="18"/>
      <c r="E241" s="21">
        <f t="shared" si="2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Material'!$C$2&amp;"_Group_"&amp;A242)," ","_")</f>
        <v/>
      </c>
      <c r="D242" s="18"/>
      <c r="E242" s="21">
        <f t="shared" si="2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Material'!$C$2&amp;"_Group_"&amp;A243)," ","_")</f>
        <v/>
      </c>
      <c r="D243" s="18"/>
      <c r="E243" s="21">
        <f t="shared" si="2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Material'!$C$2&amp;"_Group_"&amp;A244)," ","_")</f>
        <v/>
      </c>
      <c r="D244" s="18"/>
      <c r="E244" s="21">
        <f t="shared" si="2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3"/>
        <v/>
      </c>
      <c r="BZ244" s="18"/>
    </row>
    <row r="245" spans="2:78" ht="15" customHeight="1">
      <c r="B245" s="19">
        <f t="shared" ref="B245:B308" si="4">IF(A245="",B244,A245)</f>
        <v>0</v>
      </c>
      <c r="C245" s="19" t="str">
        <f>SUBSTITUTE(IF(A245="","",'Root Material'!$C$2&amp;"_Group_"&amp;A245)," ","_")</f>
        <v/>
      </c>
      <c r="D245" s="18"/>
      <c r="E245" s="21">
        <f t="shared" si="2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3"/>
        <v/>
      </c>
      <c r="BZ245" s="18"/>
    </row>
    <row r="246" spans="2:78" ht="15" customHeight="1">
      <c r="B246" s="19">
        <f t="shared" si="4"/>
        <v>0</v>
      </c>
      <c r="C246" s="19" t="str">
        <f>SUBSTITUTE(IF(A246="","",'Root Material'!$C$2&amp;"_Group_"&amp;A246)," ","_")</f>
        <v/>
      </c>
      <c r="D246" s="18"/>
      <c r="E246" s="21">
        <f t="shared" ref="E246:E309" si="5">IF(D246="",E245,D246)</f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3"/>
        <v/>
      </c>
      <c r="BZ246" s="18"/>
    </row>
    <row r="247" spans="2:78" ht="15" customHeight="1">
      <c r="B247" s="19">
        <f t="shared" si="4"/>
        <v>0</v>
      </c>
      <c r="C247" s="19" t="str">
        <f>SUBSTITUTE(IF(A247="","",'Root Material'!$C$2&amp;"_Group_"&amp;A247)," ","_")</f>
        <v/>
      </c>
      <c r="D247" s="18"/>
      <c r="E247" s="21">
        <f t="shared" si="5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3"/>
        <v/>
      </c>
      <c r="BZ247" s="18"/>
    </row>
    <row r="248" spans="2:78" ht="15" customHeight="1">
      <c r="B248" s="19">
        <f t="shared" si="4"/>
        <v>0</v>
      </c>
      <c r="C248" s="19" t="str">
        <f>SUBSTITUTE(IF(A248="","",'Root Material'!$C$2&amp;"_Group_"&amp;A248)," ","_")</f>
        <v/>
      </c>
      <c r="D248" s="18"/>
      <c r="E248" s="21">
        <f t="shared" si="5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3"/>
        <v/>
      </c>
      <c r="BZ248" s="18"/>
    </row>
    <row r="249" spans="2:78" ht="15" customHeight="1">
      <c r="B249" s="19">
        <f t="shared" si="4"/>
        <v>0</v>
      </c>
      <c r="C249" s="19" t="str">
        <f>SUBSTITUTE(IF(A249="","",'Root Material'!$C$2&amp;"_Group_"&amp;A249)," ","_")</f>
        <v/>
      </c>
      <c r="D249" s="18"/>
      <c r="E249" s="21">
        <f t="shared" si="5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ref="BW249:BW312" si="6">IF(AND(M249&lt;&gt;"true",M249&lt;&gt;"false"),A249&amp;D249&amp;M249,"")</f>
        <v/>
      </c>
      <c r="BZ249" s="18"/>
    </row>
    <row r="250" spans="2:78" ht="15" customHeight="1">
      <c r="B250" s="19">
        <f t="shared" si="4"/>
        <v>0</v>
      </c>
      <c r="C250" s="19" t="str">
        <f>SUBSTITUTE(IF(A250="","",'Root Material'!$C$2&amp;"_Group_"&amp;A250)," ","_")</f>
        <v/>
      </c>
      <c r="D250" s="18"/>
      <c r="E250" s="21">
        <f t="shared" si="5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6"/>
        <v/>
      </c>
      <c r="BZ250" s="18"/>
    </row>
    <row r="251" spans="2:78" ht="15" customHeight="1">
      <c r="B251" s="19">
        <f t="shared" si="4"/>
        <v>0</v>
      </c>
      <c r="C251" s="19" t="str">
        <f>SUBSTITUTE(IF(A251="","",'Root Material'!$C$2&amp;"_Group_"&amp;A251)," ","_")</f>
        <v/>
      </c>
      <c r="D251" s="18"/>
      <c r="E251" s="21">
        <f t="shared" si="5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si="6"/>
        <v/>
      </c>
      <c r="BZ251" s="18"/>
    </row>
    <row r="252" spans="2:78" ht="15" customHeight="1">
      <c r="B252" s="19">
        <f t="shared" si="4"/>
        <v>0</v>
      </c>
      <c r="C252" s="19" t="str">
        <f>SUBSTITUTE(IF(A252="","",'Root Material'!$C$2&amp;"_Group_"&amp;A252)," ","_")</f>
        <v/>
      </c>
      <c r="D252" s="18"/>
      <c r="E252" s="21">
        <f t="shared" si="5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6"/>
        <v/>
      </c>
      <c r="BZ252" s="18"/>
    </row>
    <row r="253" spans="2:78" ht="15" customHeight="1">
      <c r="B253" s="19">
        <f t="shared" si="4"/>
        <v>0</v>
      </c>
      <c r="C253" s="19" t="str">
        <f>SUBSTITUTE(IF(A253="","",'Root Material'!$C$2&amp;"_Group_"&amp;A253)," ","_")</f>
        <v/>
      </c>
      <c r="D253" s="18"/>
      <c r="E253" s="21">
        <f t="shared" si="5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si="6"/>
        <v/>
      </c>
      <c r="BZ253" s="18"/>
    </row>
    <row r="254" spans="2:78" ht="15" customHeight="1">
      <c r="B254" s="19">
        <f t="shared" si="4"/>
        <v>0</v>
      </c>
      <c r="C254" s="19" t="str">
        <f>SUBSTITUTE(IF(A254="","",'Root Material'!$C$2&amp;"_Group_"&amp;A254)," ","_")</f>
        <v/>
      </c>
      <c r="D254" s="18"/>
      <c r="E254" s="21">
        <f t="shared" si="5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6"/>
        <v/>
      </c>
      <c r="BZ254" s="18"/>
    </row>
    <row r="255" spans="2:78" ht="15" customHeight="1">
      <c r="B255" s="19">
        <f t="shared" si="4"/>
        <v>0</v>
      </c>
      <c r="C255" s="19" t="str">
        <f>SUBSTITUTE(IF(A255="","",'Root Material'!$C$2&amp;"_Group_"&amp;A255)," ","_")</f>
        <v/>
      </c>
      <c r="D255" s="18"/>
      <c r="E255" s="21">
        <f t="shared" si="5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6"/>
        <v/>
      </c>
      <c r="BZ255" s="18"/>
    </row>
    <row r="256" spans="2:78" ht="15" customHeight="1">
      <c r="B256" s="19">
        <f t="shared" si="4"/>
        <v>0</v>
      </c>
      <c r="C256" s="19" t="str">
        <f>SUBSTITUTE(IF(A256="","",'Root Material'!$C$2&amp;"_Group_"&amp;A256)," ","_")</f>
        <v/>
      </c>
      <c r="D256" s="18"/>
      <c r="E256" s="21">
        <f t="shared" si="5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6"/>
        <v/>
      </c>
      <c r="BZ256" s="18"/>
    </row>
    <row r="257" spans="2:78" ht="15" customHeight="1">
      <c r="B257" s="19">
        <f t="shared" si="4"/>
        <v>0</v>
      </c>
      <c r="C257" s="19" t="str">
        <f>SUBSTITUTE(IF(A257="","",'Root Material'!$C$2&amp;"_Group_"&amp;A257)," ","_")</f>
        <v/>
      </c>
      <c r="D257" s="18"/>
      <c r="E257" s="21">
        <f t="shared" si="5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6"/>
        <v/>
      </c>
      <c r="BZ257" s="18"/>
    </row>
    <row r="258" spans="2:78" ht="15" customHeight="1">
      <c r="B258" s="19">
        <f t="shared" si="4"/>
        <v>0</v>
      </c>
      <c r="C258" s="19" t="str">
        <f>SUBSTITUTE(IF(A258="","",'Root Material'!$C$2&amp;"_Group_"&amp;A258)," ","_")</f>
        <v/>
      </c>
      <c r="D258" s="18"/>
      <c r="E258" s="21">
        <f t="shared" si="5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6"/>
        <v/>
      </c>
      <c r="BZ258" s="18"/>
    </row>
    <row r="259" spans="2:78" ht="15" customHeight="1">
      <c r="B259" s="19">
        <f t="shared" si="4"/>
        <v>0</v>
      </c>
      <c r="C259" s="19" t="str">
        <f>SUBSTITUTE(IF(A259="","",'Root Material'!$C$2&amp;"_Group_"&amp;A259)," ","_")</f>
        <v/>
      </c>
      <c r="D259" s="18"/>
      <c r="E259" s="21">
        <f t="shared" si="5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6"/>
        <v/>
      </c>
      <c r="BZ259" s="18"/>
    </row>
    <row r="260" spans="2:78" ht="15" customHeight="1">
      <c r="B260" s="19">
        <f t="shared" si="4"/>
        <v>0</v>
      </c>
      <c r="C260" s="19" t="str">
        <f>SUBSTITUTE(IF(A260="","",'Root Material'!$C$2&amp;"_Group_"&amp;A260)," ","_")</f>
        <v/>
      </c>
      <c r="D260" s="18"/>
      <c r="E260" s="21">
        <f t="shared" si="5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6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Material'!$C$2&amp;"_Group_"&amp;A261)," ","_")</f>
        <v/>
      </c>
      <c r="D261" s="18"/>
      <c r="E261" s="21">
        <f t="shared" si="5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6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Material'!$C$2&amp;"_Group_"&amp;A262)," ","_")</f>
        <v/>
      </c>
      <c r="D262" s="18"/>
      <c r="E262" s="21">
        <f t="shared" si="5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6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Material'!$C$2&amp;"_Group_"&amp;A263)," ","_")</f>
        <v/>
      </c>
      <c r="D263" s="18"/>
      <c r="E263" s="21">
        <f t="shared" si="5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6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Material'!$C$2&amp;"_Group_"&amp;A264)," ","_")</f>
        <v/>
      </c>
      <c r="D264" s="18"/>
      <c r="E264" s="21">
        <f t="shared" si="5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si="6"/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Material'!$C$2&amp;"_Group_"&amp;A265)," ","_")</f>
        <v/>
      </c>
      <c r="D265" s="18"/>
      <c r="E265" s="21">
        <f t="shared" si="5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Material'!$C$2&amp;"_Group_"&amp;A266)," ","_")</f>
        <v/>
      </c>
      <c r="D266" s="18"/>
      <c r="E266" s="21">
        <f t="shared" si="5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Material'!$C$2&amp;"_Group_"&amp;A267)," ","_")</f>
        <v/>
      </c>
      <c r="D267" s="18"/>
      <c r="E267" s="21">
        <f t="shared" si="5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Material'!$C$2&amp;"_Group_"&amp;A268)," ","_")</f>
        <v/>
      </c>
      <c r="D268" s="18"/>
      <c r="E268" s="21">
        <f t="shared" si="5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Material'!$C$2&amp;"_Group_"&amp;A269)," ","_")</f>
        <v/>
      </c>
      <c r="D269" s="18"/>
      <c r="E269" s="21">
        <f t="shared" si="5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Material'!$C$2&amp;"_Group_"&amp;A270)," ","_")</f>
        <v/>
      </c>
      <c r="D270" s="18"/>
      <c r="E270" s="21">
        <f t="shared" si="5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Material'!$C$2&amp;"_Group_"&amp;A271)," ","_")</f>
        <v/>
      </c>
      <c r="D271" s="18"/>
      <c r="E271" s="21">
        <f t="shared" si="5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Material'!$C$2&amp;"_Group_"&amp;A272)," ","_")</f>
        <v/>
      </c>
      <c r="D272" s="18"/>
      <c r="E272" s="21">
        <f t="shared" si="5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Material'!$C$2&amp;"_Group_"&amp;A273)," ","_")</f>
        <v/>
      </c>
      <c r="D273" s="18"/>
      <c r="E273" s="21">
        <f t="shared" si="5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Material'!$C$2&amp;"_Group_"&amp;A274)," ","_")</f>
        <v/>
      </c>
      <c r="D274" s="18"/>
      <c r="E274" s="21">
        <f t="shared" si="5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Material'!$C$2&amp;"_Group_"&amp;A275)," ","_")</f>
        <v/>
      </c>
      <c r="D275" s="18"/>
      <c r="E275" s="21">
        <f t="shared" si="5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Material'!$C$2&amp;"_Group_"&amp;A276)," ","_")</f>
        <v/>
      </c>
      <c r="D276" s="18"/>
      <c r="E276" s="21">
        <f t="shared" si="5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Material'!$C$2&amp;"_Group_"&amp;A277)," ","_")</f>
        <v/>
      </c>
      <c r="D277" s="18"/>
      <c r="E277" s="21">
        <f t="shared" si="5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Material'!$C$2&amp;"_Group_"&amp;A278)," ","_")</f>
        <v/>
      </c>
      <c r="D278" s="18"/>
      <c r="E278" s="21">
        <f t="shared" si="5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Material'!$C$2&amp;"_Group_"&amp;A279)," ","_")</f>
        <v/>
      </c>
      <c r="D279" s="18"/>
      <c r="E279" s="21">
        <f t="shared" si="5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Material'!$C$2&amp;"_Group_"&amp;A280)," ","_")</f>
        <v/>
      </c>
      <c r="D280" s="18"/>
      <c r="E280" s="21">
        <f t="shared" si="5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Material'!$C$2&amp;"_Group_"&amp;A281)," ","_")</f>
        <v/>
      </c>
      <c r="D281" s="18"/>
      <c r="E281" s="21">
        <f t="shared" si="5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Material'!$C$2&amp;"_Group_"&amp;A282)," ","_")</f>
        <v/>
      </c>
      <c r="D282" s="18"/>
      <c r="E282" s="21">
        <f t="shared" si="5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Material'!$C$2&amp;"_Group_"&amp;A283)," ","_")</f>
        <v/>
      </c>
      <c r="D283" s="18"/>
      <c r="E283" s="21">
        <f t="shared" si="5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Material'!$C$2&amp;"_Group_"&amp;A284)," ","_")</f>
        <v/>
      </c>
      <c r="D284" s="18"/>
      <c r="E284" s="21">
        <f t="shared" si="5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Material'!$C$2&amp;"_Group_"&amp;A285)," ","_")</f>
        <v/>
      </c>
      <c r="D285" s="18"/>
      <c r="E285" s="21">
        <f t="shared" si="5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Material'!$C$2&amp;"_Group_"&amp;A286)," ","_")</f>
        <v/>
      </c>
      <c r="D286" s="18"/>
      <c r="E286" s="21">
        <f t="shared" si="5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Material'!$C$2&amp;"_Group_"&amp;A287)," ","_")</f>
        <v/>
      </c>
      <c r="D287" s="18"/>
      <c r="E287" s="21">
        <f t="shared" si="5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Material'!$C$2&amp;"_Group_"&amp;A288)," ","_")</f>
        <v/>
      </c>
      <c r="D288" s="18"/>
      <c r="E288" s="21">
        <f t="shared" si="5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Material'!$C$2&amp;"_Group_"&amp;A289)," ","_")</f>
        <v/>
      </c>
      <c r="D289" s="18"/>
      <c r="E289" s="21">
        <f t="shared" si="5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Material'!$C$2&amp;"_Group_"&amp;A290)," ","_")</f>
        <v/>
      </c>
      <c r="D290" s="18"/>
      <c r="E290" s="21">
        <f t="shared" si="5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Material'!$C$2&amp;"_Group_"&amp;A291)," ","_")</f>
        <v/>
      </c>
      <c r="D291" s="18"/>
      <c r="E291" s="21">
        <f t="shared" si="5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Material'!$C$2&amp;"_Group_"&amp;A292)," ","_")</f>
        <v/>
      </c>
      <c r="D292" s="18"/>
      <c r="E292" s="21">
        <f t="shared" si="5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Material'!$C$2&amp;"_Group_"&amp;A293)," ","_")</f>
        <v/>
      </c>
      <c r="D293" s="18"/>
      <c r="E293" s="21">
        <f t="shared" si="5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Material'!$C$2&amp;"_Group_"&amp;A294)," ","_")</f>
        <v/>
      </c>
      <c r="D294" s="18"/>
      <c r="E294" s="21">
        <f t="shared" si="5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Material'!$C$2&amp;"_Group_"&amp;A295)," ","_")</f>
        <v/>
      </c>
      <c r="D295" s="18"/>
      <c r="E295" s="21">
        <f t="shared" si="5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Material'!$C$2&amp;"_Group_"&amp;A296)," ","_")</f>
        <v/>
      </c>
      <c r="D296" s="18"/>
      <c r="E296" s="21">
        <f t="shared" si="5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Material'!$C$2&amp;"_Group_"&amp;A297)," ","_")</f>
        <v/>
      </c>
      <c r="D297" s="18"/>
      <c r="E297" s="21">
        <f t="shared" si="5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Material'!$C$2&amp;"_Group_"&amp;A298)," ","_")</f>
        <v/>
      </c>
      <c r="D298" s="18"/>
      <c r="E298" s="21">
        <f t="shared" si="5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Material'!$C$2&amp;"_Group_"&amp;A299)," ","_")</f>
        <v/>
      </c>
      <c r="D299" s="18"/>
      <c r="E299" s="21">
        <f t="shared" si="5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Material'!$C$2&amp;"_Group_"&amp;A300)," ","_")</f>
        <v/>
      </c>
      <c r="D300" s="18"/>
      <c r="E300" s="21">
        <f t="shared" si="5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Material'!$C$2&amp;"_Group_"&amp;A301)," ","_")</f>
        <v/>
      </c>
      <c r="D301" s="18"/>
      <c r="E301" s="21">
        <f t="shared" si="5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Material'!$C$2&amp;"_Group_"&amp;A302)," ","_")</f>
        <v/>
      </c>
      <c r="D302" s="18"/>
      <c r="E302" s="21">
        <f t="shared" si="5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Material'!$C$2&amp;"_Group_"&amp;A303)," ","_")</f>
        <v/>
      </c>
      <c r="D303" s="18"/>
      <c r="E303" s="21">
        <f t="shared" si="5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Material'!$C$2&amp;"_Group_"&amp;A304)," ","_")</f>
        <v/>
      </c>
      <c r="D304" s="18"/>
      <c r="E304" s="21">
        <f t="shared" si="5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Material'!$C$2&amp;"_Group_"&amp;A305)," ","_")</f>
        <v/>
      </c>
      <c r="D305" s="18"/>
      <c r="E305" s="21">
        <f t="shared" si="5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Material'!$C$2&amp;"_Group_"&amp;A306)," ","_")</f>
        <v/>
      </c>
      <c r="D306" s="18"/>
      <c r="E306" s="21">
        <f t="shared" si="5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Material'!$C$2&amp;"_Group_"&amp;A307)," ","_")</f>
        <v/>
      </c>
      <c r="D307" s="18"/>
      <c r="E307" s="21">
        <f t="shared" si="5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Material'!$C$2&amp;"_Group_"&amp;A308)," ","_")</f>
        <v/>
      </c>
      <c r="D308" s="18"/>
      <c r="E308" s="21">
        <f t="shared" si="5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6"/>
        <v/>
      </c>
      <c r="BZ308" s="18"/>
    </row>
    <row r="309" spans="2:78" ht="15" customHeight="1">
      <c r="B309" s="19">
        <f t="shared" ref="B309:B372" si="7">IF(A309="",B308,A309)</f>
        <v>0</v>
      </c>
      <c r="C309" s="19" t="str">
        <f>SUBSTITUTE(IF(A309="","",'Root Material'!$C$2&amp;"_Group_"&amp;A309)," ","_")</f>
        <v/>
      </c>
      <c r="D309" s="18"/>
      <c r="E309" s="21">
        <f t="shared" si="5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6"/>
        <v/>
      </c>
      <c r="BZ309" s="18"/>
    </row>
    <row r="310" spans="2:78" ht="15" customHeight="1">
      <c r="B310" s="19">
        <f t="shared" si="7"/>
        <v>0</v>
      </c>
      <c r="C310" s="19" t="str">
        <f>SUBSTITUTE(IF(A310="","",'Root Material'!$C$2&amp;"_Group_"&amp;A310)," ","_")</f>
        <v/>
      </c>
      <c r="D310" s="18"/>
      <c r="E310" s="21">
        <f t="shared" ref="E310:E373" si="8">IF(D310="",E309,D310)</f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6"/>
        <v/>
      </c>
      <c r="BZ310" s="18"/>
    </row>
    <row r="311" spans="2:78" ht="15" customHeight="1">
      <c r="B311" s="19">
        <f t="shared" si="7"/>
        <v>0</v>
      </c>
      <c r="C311" s="19" t="str">
        <f>SUBSTITUTE(IF(A311="","",'Root Material'!$C$2&amp;"_Group_"&amp;A311)," ","_")</f>
        <v/>
      </c>
      <c r="D311" s="18"/>
      <c r="E311" s="21">
        <f t="shared" si="8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6"/>
        <v/>
      </c>
      <c r="BZ311" s="18"/>
    </row>
    <row r="312" spans="2:78" ht="15" customHeight="1">
      <c r="B312" s="19">
        <f t="shared" si="7"/>
        <v>0</v>
      </c>
      <c r="C312" s="19" t="str">
        <f>SUBSTITUTE(IF(A312="","",'Root Material'!$C$2&amp;"_Group_"&amp;A312)," ","_")</f>
        <v/>
      </c>
      <c r="D312" s="18"/>
      <c r="E312" s="21">
        <f t="shared" si="8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6"/>
        <v/>
      </c>
      <c r="BZ312" s="18"/>
    </row>
    <row r="313" spans="2:78" ht="15" customHeight="1">
      <c r="B313" s="19">
        <f t="shared" si="7"/>
        <v>0</v>
      </c>
      <c r="C313" s="19" t="str">
        <f>SUBSTITUTE(IF(A313="","",'Root Material'!$C$2&amp;"_Group_"&amp;A313)," ","_")</f>
        <v/>
      </c>
      <c r="D313" s="18"/>
      <c r="E313" s="21">
        <f t="shared" si="8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ref="BW313:BW376" si="9">IF(AND(M313&lt;&gt;"true",M313&lt;&gt;"false"),A313&amp;D313&amp;M313,"")</f>
        <v/>
      </c>
      <c r="BZ313" s="18"/>
    </row>
    <row r="314" spans="2:78" ht="15" customHeight="1">
      <c r="B314" s="19">
        <f t="shared" si="7"/>
        <v>0</v>
      </c>
      <c r="C314" s="19" t="str">
        <f>SUBSTITUTE(IF(A314="","",'Root Material'!$C$2&amp;"_Group_"&amp;A314)," ","_")</f>
        <v/>
      </c>
      <c r="D314" s="18"/>
      <c r="E314" s="21">
        <f t="shared" si="8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9"/>
        <v/>
      </c>
      <c r="BZ314" s="18"/>
    </row>
    <row r="315" spans="2:78" ht="15" customHeight="1">
      <c r="B315" s="19">
        <f t="shared" si="7"/>
        <v>0</v>
      </c>
      <c r="C315" s="19" t="str">
        <f>SUBSTITUTE(IF(A315="","",'Root Material'!$C$2&amp;"_Group_"&amp;A315)," ","_")</f>
        <v/>
      </c>
      <c r="D315" s="18"/>
      <c r="E315" s="21">
        <f t="shared" si="8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si="9"/>
        <v/>
      </c>
      <c r="BZ315" s="18"/>
    </row>
    <row r="316" spans="2:78" ht="15" customHeight="1">
      <c r="B316" s="19">
        <f t="shared" si="7"/>
        <v>0</v>
      </c>
      <c r="C316" s="19" t="str">
        <f>SUBSTITUTE(IF(A316="","",'Root Material'!$C$2&amp;"_Group_"&amp;A316)," ","_")</f>
        <v/>
      </c>
      <c r="D316" s="18"/>
      <c r="E316" s="21">
        <f t="shared" si="8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9"/>
        <v/>
      </c>
      <c r="BZ316" s="18"/>
    </row>
    <row r="317" spans="2:78" ht="15" customHeight="1">
      <c r="B317" s="19">
        <f t="shared" si="7"/>
        <v>0</v>
      </c>
      <c r="C317" s="19" t="str">
        <f>SUBSTITUTE(IF(A317="","",'Root Material'!$C$2&amp;"_Group_"&amp;A317)," ","_")</f>
        <v/>
      </c>
      <c r="D317" s="18"/>
      <c r="E317" s="21">
        <f t="shared" si="8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si="9"/>
        <v/>
      </c>
      <c r="BZ317" s="18"/>
    </row>
    <row r="318" spans="2:78" ht="15" customHeight="1">
      <c r="B318" s="19">
        <f t="shared" si="7"/>
        <v>0</v>
      </c>
      <c r="C318" s="19" t="str">
        <f>SUBSTITUTE(IF(A318="","",'Root Material'!$C$2&amp;"_Group_"&amp;A318)," ","_")</f>
        <v/>
      </c>
      <c r="D318" s="18"/>
      <c r="E318" s="21">
        <f t="shared" si="8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9"/>
        <v/>
      </c>
      <c r="BZ318" s="18"/>
    </row>
    <row r="319" spans="2:78" ht="15" customHeight="1">
      <c r="B319" s="19">
        <f t="shared" si="7"/>
        <v>0</v>
      </c>
      <c r="C319" s="19" t="str">
        <f>SUBSTITUTE(IF(A319="","",'Root Material'!$C$2&amp;"_Group_"&amp;A319)," ","_")</f>
        <v/>
      </c>
      <c r="D319" s="18"/>
      <c r="E319" s="21">
        <f t="shared" si="8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9"/>
        <v/>
      </c>
      <c r="BZ319" s="18"/>
    </row>
    <row r="320" spans="2:78" ht="15" customHeight="1">
      <c r="B320" s="19">
        <f t="shared" si="7"/>
        <v>0</v>
      </c>
      <c r="C320" s="19" t="str">
        <f>SUBSTITUTE(IF(A320="","",'Root Material'!$C$2&amp;"_Group_"&amp;A320)," ","_")</f>
        <v/>
      </c>
      <c r="D320" s="18"/>
      <c r="E320" s="21">
        <f t="shared" si="8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9"/>
        <v/>
      </c>
      <c r="BZ320" s="18"/>
    </row>
    <row r="321" spans="2:78" ht="15" customHeight="1">
      <c r="B321" s="19">
        <f t="shared" si="7"/>
        <v>0</v>
      </c>
      <c r="C321" s="19" t="str">
        <f>SUBSTITUTE(IF(A321="","",'Root Material'!$C$2&amp;"_Group_"&amp;A321)," ","_")</f>
        <v/>
      </c>
      <c r="D321" s="18"/>
      <c r="E321" s="21">
        <f t="shared" si="8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9"/>
        <v/>
      </c>
      <c r="BZ321" s="18"/>
    </row>
    <row r="322" spans="2:78" ht="15" customHeight="1">
      <c r="B322" s="19">
        <f t="shared" si="7"/>
        <v>0</v>
      </c>
      <c r="C322" s="19" t="str">
        <f>SUBSTITUTE(IF(A322="","",'Root Material'!$C$2&amp;"_Group_"&amp;A322)," ","_")</f>
        <v/>
      </c>
      <c r="D322" s="18"/>
      <c r="E322" s="21">
        <f t="shared" si="8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9"/>
        <v/>
      </c>
      <c r="BZ322" s="18"/>
    </row>
    <row r="323" spans="2:78" ht="15" customHeight="1">
      <c r="B323" s="19">
        <f t="shared" si="7"/>
        <v>0</v>
      </c>
      <c r="C323" s="19" t="str">
        <f>SUBSTITUTE(IF(A323="","",'Root Material'!$C$2&amp;"_Group_"&amp;A323)," ","_")</f>
        <v/>
      </c>
      <c r="D323" s="18"/>
      <c r="E323" s="21">
        <f t="shared" si="8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9"/>
        <v/>
      </c>
      <c r="BZ323" s="18"/>
    </row>
    <row r="324" spans="2:78" ht="15" customHeight="1">
      <c r="B324" s="19">
        <f t="shared" si="7"/>
        <v>0</v>
      </c>
      <c r="C324" s="19" t="str">
        <f>SUBSTITUTE(IF(A324="","",'Root Material'!$C$2&amp;"_Group_"&amp;A324)," ","_")</f>
        <v/>
      </c>
      <c r="D324" s="18"/>
      <c r="E324" s="21">
        <f t="shared" si="8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9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si="8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9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9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9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si="9"/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9"/>
        <v/>
      </c>
      <c r="BZ372" s="18"/>
    </row>
    <row r="373" spans="2:78" ht="15" customHeight="1">
      <c r="B373" s="19">
        <f t="shared" ref="B373:B436" si="10">IF(A373="",B372,A373)</f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9"/>
        <v/>
      </c>
      <c r="BZ373" s="18"/>
    </row>
    <row r="374" spans="2:78" ht="15" customHeight="1">
      <c r="B374" s="19">
        <f t="shared" si="10"/>
        <v>0</v>
      </c>
      <c r="C374" s="19" t="str">
        <f>SUBSTITUTE(IF(A374="","",'Root Material'!$C$2&amp;"_Group_"&amp;A374)," ","_")</f>
        <v/>
      </c>
      <c r="D374" s="18"/>
      <c r="E374" s="21">
        <f t="shared" ref="E374:E437" si="11">IF(D374="",E373,D374)</f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9"/>
        <v/>
      </c>
      <c r="BZ374" s="18"/>
    </row>
    <row r="375" spans="2:78" ht="15" customHeight="1">
      <c r="B375" s="19">
        <f t="shared" si="10"/>
        <v>0</v>
      </c>
      <c r="C375" s="19" t="str">
        <f>SUBSTITUTE(IF(A375="","",'Root Material'!$C$2&amp;"_Group_"&amp;A375)," ","_")</f>
        <v/>
      </c>
      <c r="D375" s="18"/>
      <c r="E375" s="21">
        <f t="shared" si="11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9"/>
        <v/>
      </c>
      <c r="BZ375" s="18"/>
    </row>
    <row r="376" spans="2:78" ht="15" customHeight="1">
      <c r="B376" s="19">
        <f t="shared" si="10"/>
        <v>0</v>
      </c>
      <c r="C376" s="19" t="str">
        <f>SUBSTITUTE(IF(A376="","",'Root Material'!$C$2&amp;"_Group_"&amp;A376)," ","_")</f>
        <v/>
      </c>
      <c r="D376" s="18"/>
      <c r="E376" s="21">
        <f t="shared" si="11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9"/>
        <v/>
      </c>
      <c r="BZ376" s="18"/>
    </row>
    <row r="377" spans="2:78" ht="15" customHeight="1">
      <c r="B377" s="19">
        <f t="shared" si="10"/>
        <v>0</v>
      </c>
      <c r="C377" s="19" t="str">
        <f>SUBSTITUTE(IF(A377="","",'Root Material'!$C$2&amp;"_Group_"&amp;A377)," ","_")</f>
        <v/>
      </c>
      <c r="D377" s="18"/>
      <c r="E377" s="21">
        <f t="shared" si="11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ref="BW377:BW440" si="12">IF(AND(M377&lt;&gt;"true",M377&lt;&gt;"false"),A377&amp;D377&amp;M377,"")</f>
        <v/>
      </c>
      <c r="BZ377" s="18"/>
    </row>
    <row r="378" spans="2:78" ht="15" customHeight="1">
      <c r="B378" s="19">
        <f t="shared" si="10"/>
        <v>0</v>
      </c>
      <c r="C378" s="19" t="str">
        <f>SUBSTITUTE(IF(A378="","",'Root Material'!$C$2&amp;"_Group_"&amp;A378)," ","_")</f>
        <v/>
      </c>
      <c r="D378" s="18"/>
      <c r="E378" s="21">
        <f t="shared" si="11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12"/>
        <v/>
      </c>
      <c r="BZ378" s="18"/>
    </row>
    <row r="379" spans="2:78" ht="15" customHeight="1">
      <c r="B379" s="19">
        <f t="shared" si="10"/>
        <v>0</v>
      </c>
      <c r="C379" s="19" t="str">
        <f>SUBSTITUTE(IF(A379="","",'Root Material'!$C$2&amp;"_Group_"&amp;A379)," ","_")</f>
        <v/>
      </c>
      <c r="D379" s="18"/>
      <c r="E379" s="21">
        <f t="shared" si="11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si="12"/>
        <v/>
      </c>
      <c r="BZ379" s="18"/>
    </row>
    <row r="380" spans="2:78" ht="15" customHeight="1">
      <c r="B380" s="19">
        <f t="shared" si="10"/>
        <v>0</v>
      </c>
      <c r="C380" s="19" t="str">
        <f>SUBSTITUTE(IF(A380="","",'Root Material'!$C$2&amp;"_Group_"&amp;A380)," ","_")</f>
        <v/>
      </c>
      <c r="D380" s="18"/>
      <c r="E380" s="21">
        <f t="shared" si="11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12"/>
        <v/>
      </c>
      <c r="BZ380" s="18"/>
    </row>
    <row r="381" spans="2:78" ht="15" customHeight="1">
      <c r="B381" s="19">
        <f t="shared" si="10"/>
        <v>0</v>
      </c>
      <c r="C381" s="19" t="str">
        <f>SUBSTITUTE(IF(A381="","",'Root Material'!$C$2&amp;"_Group_"&amp;A381)," ","_")</f>
        <v/>
      </c>
      <c r="D381" s="18"/>
      <c r="E381" s="21">
        <f t="shared" si="11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si="12"/>
        <v/>
      </c>
      <c r="BZ381" s="18"/>
    </row>
    <row r="382" spans="2:78" ht="15" customHeight="1">
      <c r="B382" s="19">
        <f t="shared" si="10"/>
        <v>0</v>
      </c>
      <c r="C382" s="19" t="str">
        <f>SUBSTITUTE(IF(A382="","",'Root Material'!$C$2&amp;"_Group_"&amp;A382)," ","_")</f>
        <v/>
      </c>
      <c r="D382" s="18"/>
      <c r="E382" s="21">
        <f t="shared" si="11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12"/>
        <v/>
      </c>
      <c r="BZ382" s="18"/>
    </row>
    <row r="383" spans="2:78" ht="15" customHeight="1">
      <c r="B383" s="19">
        <f t="shared" si="10"/>
        <v>0</v>
      </c>
      <c r="C383" s="19" t="str">
        <f>SUBSTITUTE(IF(A383="","",'Root Material'!$C$2&amp;"_Group_"&amp;A383)," ","_")</f>
        <v/>
      </c>
      <c r="D383" s="18"/>
      <c r="E383" s="21">
        <f t="shared" si="11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12"/>
        <v/>
      </c>
      <c r="BZ383" s="18"/>
    </row>
    <row r="384" spans="2:78" ht="15" customHeight="1">
      <c r="B384" s="19">
        <f t="shared" si="10"/>
        <v>0</v>
      </c>
      <c r="C384" s="19" t="str">
        <f>SUBSTITUTE(IF(A384="","",'Root Material'!$C$2&amp;"_Group_"&amp;A384)," ","_")</f>
        <v/>
      </c>
      <c r="D384" s="18"/>
      <c r="E384" s="21">
        <f t="shared" si="11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12"/>
        <v/>
      </c>
      <c r="BZ384" s="18"/>
    </row>
    <row r="385" spans="2:78" ht="15" customHeight="1">
      <c r="B385" s="19">
        <f t="shared" si="10"/>
        <v>0</v>
      </c>
      <c r="C385" s="19" t="str">
        <f>SUBSTITUTE(IF(A385="","",'Root Material'!$C$2&amp;"_Group_"&amp;A385)," ","_")</f>
        <v/>
      </c>
      <c r="D385" s="18"/>
      <c r="E385" s="21">
        <f t="shared" si="11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12"/>
        <v/>
      </c>
      <c r="BZ385" s="18"/>
    </row>
    <row r="386" spans="2:78" ht="15" customHeight="1">
      <c r="B386" s="19">
        <f t="shared" si="10"/>
        <v>0</v>
      </c>
      <c r="C386" s="19" t="str">
        <f>SUBSTITUTE(IF(A386="","",'Root Material'!$C$2&amp;"_Group_"&amp;A386)," ","_")</f>
        <v/>
      </c>
      <c r="D386" s="18"/>
      <c r="E386" s="21">
        <f t="shared" si="11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12"/>
        <v/>
      </c>
      <c r="BZ386" s="18"/>
    </row>
    <row r="387" spans="2:78" ht="15" customHeight="1">
      <c r="B387" s="19">
        <f t="shared" si="10"/>
        <v>0</v>
      </c>
      <c r="C387" s="19" t="str">
        <f>SUBSTITUTE(IF(A387="","",'Root Material'!$C$2&amp;"_Group_"&amp;A387)," ","_")</f>
        <v/>
      </c>
      <c r="D387" s="18"/>
      <c r="E387" s="21">
        <f t="shared" si="11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12"/>
        <v/>
      </c>
      <c r="BZ387" s="18"/>
    </row>
    <row r="388" spans="2:78" ht="15" customHeight="1">
      <c r="B388" s="19">
        <f t="shared" si="10"/>
        <v>0</v>
      </c>
      <c r="C388" s="19" t="str">
        <f>SUBSTITUTE(IF(A388="","",'Root Material'!$C$2&amp;"_Group_"&amp;A388)," ","_")</f>
        <v/>
      </c>
      <c r="D388" s="18"/>
      <c r="E388" s="21">
        <f t="shared" si="11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12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Material'!$C$2&amp;"_Group_"&amp;A389)," ","_")</f>
        <v/>
      </c>
      <c r="D389" s="18"/>
      <c r="E389" s="21">
        <f t="shared" si="11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12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Material'!$C$2&amp;"_Group_"&amp;A390)," ","_")</f>
        <v/>
      </c>
      <c r="D390" s="18"/>
      <c r="E390" s="21">
        <f t="shared" si="11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12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Material'!$C$2&amp;"_Group_"&amp;A391)," ","_")</f>
        <v/>
      </c>
      <c r="D391" s="18"/>
      <c r="E391" s="21">
        <f t="shared" si="11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12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Material'!$C$2&amp;"_Group_"&amp;A392)," ","_")</f>
        <v/>
      </c>
      <c r="D392" s="18"/>
      <c r="E392" s="21">
        <f t="shared" si="11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si="12"/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Material'!$C$2&amp;"_Group_"&amp;A393)," ","_")</f>
        <v/>
      </c>
      <c r="D393" s="18"/>
      <c r="E393" s="21">
        <f t="shared" si="11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Material'!$C$2&amp;"_Group_"&amp;A394)," ","_")</f>
        <v/>
      </c>
      <c r="D394" s="18"/>
      <c r="E394" s="21">
        <f t="shared" si="11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Material'!$C$2&amp;"_Group_"&amp;A395)," ","_")</f>
        <v/>
      </c>
      <c r="D395" s="18"/>
      <c r="E395" s="21">
        <f t="shared" si="11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Material'!$C$2&amp;"_Group_"&amp;A396)," ","_")</f>
        <v/>
      </c>
      <c r="D396" s="18"/>
      <c r="E396" s="21">
        <f t="shared" si="11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Material'!$C$2&amp;"_Group_"&amp;A397)," ","_")</f>
        <v/>
      </c>
      <c r="D397" s="18"/>
      <c r="E397" s="21">
        <f t="shared" si="11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Material'!$C$2&amp;"_Group_"&amp;A398)," ","_")</f>
        <v/>
      </c>
      <c r="D398" s="18"/>
      <c r="E398" s="21">
        <f t="shared" si="11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Material'!$C$2&amp;"_Group_"&amp;A399)," ","_")</f>
        <v/>
      </c>
      <c r="D399" s="18"/>
      <c r="E399" s="21">
        <f t="shared" si="11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Material'!$C$2&amp;"_Group_"&amp;A400)," ","_")</f>
        <v/>
      </c>
      <c r="D400" s="18"/>
      <c r="E400" s="21">
        <f t="shared" si="11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Material'!$C$2&amp;"_Group_"&amp;A401)," ","_")</f>
        <v/>
      </c>
      <c r="D401" s="18"/>
      <c r="E401" s="21">
        <f t="shared" si="11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Material'!$C$2&amp;"_Group_"&amp;A402)," ","_")</f>
        <v/>
      </c>
      <c r="D402" s="18"/>
      <c r="E402" s="21">
        <f t="shared" si="11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Material'!$C$2&amp;"_Group_"&amp;A403)," ","_")</f>
        <v/>
      </c>
      <c r="D403" s="18"/>
      <c r="E403" s="21">
        <f t="shared" si="11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Material'!$C$2&amp;"_Group_"&amp;A404)," ","_")</f>
        <v/>
      </c>
      <c r="D404" s="18"/>
      <c r="E404" s="21">
        <f t="shared" si="11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Material'!$C$2&amp;"_Group_"&amp;A405)," ","_")</f>
        <v/>
      </c>
      <c r="D405" s="18"/>
      <c r="E405" s="21">
        <f t="shared" si="11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Material'!$C$2&amp;"_Group_"&amp;A406)," ","_")</f>
        <v/>
      </c>
      <c r="D406" s="18"/>
      <c r="E406" s="21">
        <f t="shared" si="11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Material'!$C$2&amp;"_Group_"&amp;A407)," ","_")</f>
        <v/>
      </c>
      <c r="D407" s="18"/>
      <c r="E407" s="21">
        <f t="shared" si="11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Material'!$C$2&amp;"_Group_"&amp;A408)," ","_")</f>
        <v/>
      </c>
      <c r="D408" s="18"/>
      <c r="E408" s="21">
        <f t="shared" si="11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Material'!$C$2&amp;"_Group_"&amp;A409)," ","_")</f>
        <v/>
      </c>
      <c r="D409" s="18"/>
      <c r="E409" s="21">
        <f t="shared" si="11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Material'!$C$2&amp;"_Group_"&amp;A410)," ","_")</f>
        <v/>
      </c>
      <c r="D410" s="18"/>
      <c r="E410" s="21">
        <f t="shared" si="11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Material'!$C$2&amp;"_Group_"&amp;A411)," ","_")</f>
        <v/>
      </c>
      <c r="D411" s="18"/>
      <c r="E411" s="21">
        <f t="shared" si="11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Material'!$C$2&amp;"_Group_"&amp;A412)," ","_")</f>
        <v/>
      </c>
      <c r="D412" s="18"/>
      <c r="E412" s="21">
        <f t="shared" si="11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Material'!$C$2&amp;"_Group_"&amp;A413)," ","_")</f>
        <v/>
      </c>
      <c r="D413" s="18"/>
      <c r="E413" s="21">
        <f t="shared" si="11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Material'!$C$2&amp;"_Group_"&amp;A414)," ","_")</f>
        <v/>
      </c>
      <c r="D414" s="18"/>
      <c r="E414" s="21">
        <f t="shared" si="11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Material'!$C$2&amp;"_Group_"&amp;A415)," ","_")</f>
        <v/>
      </c>
      <c r="D415" s="18"/>
      <c r="E415" s="21">
        <f t="shared" si="11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Material'!$C$2&amp;"_Group_"&amp;A416)," ","_")</f>
        <v/>
      </c>
      <c r="D416" s="18"/>
      <c r="E416" s="21">
        <f t="shared" si="11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Material'!$C$2&amp;"_Group_"&amp;A417)," ","_")</f>
        <v/>
      </c>
      <c r="D417" s="18"/>
      <c r="E417" s="21">
        <f t="shared" si="11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Material'!$C$2&amp;"_Group_"&amp;A418)," ","_")</f>
        <v/>
      </c>
      <c r="D418" s="18"/>
      <c r="E418" s="21">
        <f t="shared" si="11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Material'!$C$2&amp;"_Group_"&amp;A419)," ","_")</f>
        <v/>
      </c>
      <c r="D419" s="18"/>
      <c r="E419" s="21">
        <f t="shared" si="11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Material'!$C$2&amp;"_Group_"&amp;A420)," ","_")</f>
        <v/>
      </c>
      <c r="D420" s="18"/>
      <c r="E420" s="21">
        <f t="shared" si="11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Material'!$C$2&amp;"_Group_"&amp;A421)," ","_")</f>
        <v/>
      </c>
      <c r="D421" s="18"/>
      <c r="E421" s="21">
        <f t="shared" si="11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Material'!$C$2&amp;"_Group_"&amp;A422)," ","_")</f>
        <v/>
      </c>
      <c r="D422" s="18"/>
      <c r="E422" s="21">
        <f t="shared" si="11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Material'!$C$2&amp;"_Group_"&amp;A423)," ","_")</f>
        <v/>
      </c>
      <c r="D423" s="18"/>
      <c r="E423" s="21">
        <f t="shared" si="11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Material'!$C$2&amp;"_Group_"&amp;A424)," ","_")</f>
        <v/>
      </c>
      <c r="D424" s="18"/>
      <c r="E424" s="21">
        <f t="shared" si="11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Material'!$C$2&amp;"_Group_"&amp;A425)," ","_")</f>
        <v/>
      </c>
      <c r="D425" s="18"/>
      <c r="E425" s="21">
        <f t="shared" si="11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Material'!$C$2&amp;"_Group_"&amp;A426)," ","_")</f>
        <v/>
      </c>
      <c r="D426" s="18"/>
      <c r="E426" s="21">
        <f t="shared" si="11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Material'!$C$2&amp;"_Group_"&amp;A427)," ","_")</f>
        <v/>
      </c>
      <c r="D427" s="18"/>
      <c r="E427" s="21">
        <f t="shared" si="11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Material'!$C$2&amp;"_Group_"&amp;A428)," ","_")</f>
        <v/>
      </c>
      <c r="D428" s="18"/>
      <c r="E428" s="21">
        <f t="shared" si="11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Material'!$C$2&amp;"_Group_"&amp;A429)," ","_")</f>
        <v/>
      </c>
      <c r="D429" s="18"/>
      <c r="E429" s="21">
        <f t="shared" si="11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Material'!$C$2&amp;"_Group_"&amp;A430)," ","_")</f>
        <v/>
      </c>
      <c r="D430" s="18"/>
      <c r="E430" s="21">
        <f t="shared" si="11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Material'!$C$2&amp;"_Group_"&amp;A431)," ","_")</f>
        <v/>
      </c>
      <c r="D431" s="18"/>
      <c r="E431" s="21">
        <f t="shared" si="11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Material'!$C$2&amp;"_Group_"&amp;A432)," ","_")</f>
        <v/>
      </c>
      <c r="D432" s="18"/>
      <c r="E432" s="21">
        <f t="shared" si="11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Material'!$C$2&amp;"_Group_"&amp;A433)," ","_")</f>
        <v/>
      </c>
      <c r="D433" s="18"/>
      <c r="E433" s="21">
        <f t="shared" si="11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Material'!$C$2&amp;"_Group_"&amp;A434)," ","_")</f>
        <v/>
      </c>
      <c r="D434" s="18"/>
      <c r="E434" s="21">
        <f t="shared" si="11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Material'!$C$2&amp;"_Group_"&amp;A435)," ","_")</f>
        <v/>
      </c>
      <c r="D435" s="18"/>
      <c r="E435" s="21">
        <f t="shared" si="11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Material'!$C$2&amp;"_Group_"&amp;A436)," ","_")</f>
        <v/>
      </c>
      <c r="D436" s="18"/>
      <c r="E436" s="21">
        <f t="shared" si="11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2"/>
        <v/>
      </c>
      <c r="BZ436" s="18"/>
    </row>
    <row r="437" spans="2:78" ht="15" customHeight="1">
      <c r="B437" s="19">
        <f t="shared" ref="B437:B500" si="13">IF(A437="",B436,A437)</f>
        <v>0</v>
      </c>
      <c r="C437" s="19" t="str">
        <f>SUBSTITUTE(IF(A437="","",'Root Material'!$C$2&amp;"_Group_"&amp;A437)," ","_")</f>
        <v/>
      </c>
      <c r="D437" s="18"/>
      <c r="E437" s="21">
        <f t="shared" si="11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2"/>
        <v/>
      </c>
      <c r="BZ437" s="18"/>
    </row>
    <row r="438" spans="2:78" ht="15" customHeight="1">
      <c r="B438" s="19">
        <f t="shared" si="13"/>
        <v>0</v>
      </c>
      <c r="C438" s="19" t="str">
        <f>SUBSTITUTE(IF(A438="","",'Root Material'!$C$2&amp;"_Group_"&amp;A438)," ","_")</f>
        <v/>
      </c>
      <c r="D438" s="18"/>
      <c r="E438" s="21">
        <f t="shared" ref="E438:E501" si="14">IF(D438="",E437,D438)</f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2"/>
        <v/>
      </c>
      <c r="BZ438" s="18"/>
    </row>
    <row r="439" spans="2:78" ht="15" customHeight="1">
      <c r="B439" s="19">
        <f t="shared" si="13"/>
        <v>0</v>
      </c>
      <c r="C439" s="19" t="str">
        <f>SUBSTITUTE(IF(A439="","",'Root Material'!$C$2&amp;"_Group_"&amp;A439)," ","_")</f>
        <v/>
      </c>
      <c r="D439" s="18"/>
      <c r="E439" s="21">
        <f t="shared" si="14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2"/>
        <v/>
      </c>
      <c r="BZ439" s="18"/>
    </row>
    <row r="440" spans="2:78" ht="15" customHeight="1">
      <c r="B440" s="19">
        <f t="shared" si="13"/>
        <v>0</v>
      </c>
      <c r="C440" s="19" t="str">
        <f>SUBSTITUTE(IF(A440="","",'Root Material'!$C$2&amp;"_Group_"&amp;A440)," ","_")</f>
        <v/>
      </c>
      <c r="D440" s="18"/>
      <c r="E440" s="21">
        <f t="shared" si="14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2"/>
        <v/>
      </c>
      <c r="BZ440" s="18"/>
    </row>
    <row r="441" spans="2:78" ht="15" customHeight="1">
      <c r="B441" s="19">
        <f t="shared" si="13"/>
        <v>0</v>
      </c>
      <c r="C441" s="19" t="str">
        <f>SUBSTITUTE(IF(A441="","",'Root Material'!$C$2&amp;"_Group_"&amp;A441)," ","_")</f>
        <v/>
      </c>
      <c r="D441" s="18"/>
      <c r="E441" s="21">
        <f t="shared" si="14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ref="BW441:BW504" si="15">IF(AND(M441&lt;&gt;"true",M441&lt;&gt;"false"),A441&amp;D441&amp;M441,"")</f>
        <v/>
      </c>
      <c r="BZ441" s="18"/>
    </row>
    <row r="442" spans="2:78" ht="15" customHeight="1">
      <c r="B442" s="19">
        <f t="shared" si="13"/>
        <v>0</v>
      </c>
      <c r="C442" s="19" t="str">
        <f>SUBSTITUTE(IF(A442="","",'Root Material'!$C$2&amp;"_Group_"&amp;A442)," ","_")</f>
        <v/>
      </c>
      <c r="D442" s="18"/>
      <c r="E442" s="21">
        <f t="shared" si="14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5"/>
        <v/>
      </c>
      <c r="BZ442" s="18"/>
    </row>
    <row r="443" spans="2:78" ht="15" customHeight="1">
      <c r="B443" s="19">
        <f t="shared" si="13"/>
        <v>0</v>
      </c>
      <c r="C443" s="19" t="str">
        <f>SUBSTITUTE(IF(A443="","",'Root Material'!$C$2&amp;"_Group_"&amp;A443)," ","_")</f>
        <v/>
      </c>
      <c r="D443" s="18"/>
      <c r="E443" s="21">
        <f t="shared" si="14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si="15"/>
        <v/>
      </c>
      <c r="BZ443" s="18"/>
    </row>
    <row r="444" spans="2:78" ht="15" customHeight="1">
      <c r="B444" s="19">
        <f t="shared" si="13"/>
        <v>0</v>
      </c>
      <c r="C444" s="19" t="str">
        <f>SUBSTITUTE(IF(A444="","",'Root Material'!$C$2&amp;"_Group_"&amp;A444)," ","_")</f>
        <v/>
      </c>
      <c r="D444" s="18"/>
      <c r="E444" s="21">
        <f t="shared" si="14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5"/>
        <v/>
      </c>
      <c r="BZ444" s="18"/>
    </row>
    <row r="445" spans="2:78" ht="15" customHeight="1">
      <c r="B445" s="19">
        <f t="shared" si="13"/>
        <v>0</v>
      </c>
      <c r="C445" s="19" t="str">
        <f>SUBSTITUTE(IF(A445="","",'Root Material'!$C$2&amp;"_Group_"&amp;A445)," ","_")</f>
        <v/>
      </c>
      <c r="D445" s="18"/>
      <c r="E445" s="21">
        <f t="shared" si="14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si="15"/>
        <v/>
      </c>
      <c r="BZ445" s="18"/>
    </row>
    <row r="446" spans="2:78" ht="15" customHeight="1">
      <c r="B446" s="19">
        <f t="shared" si="13"/>
        <v>0</v>
      </c>
      <c r="C446" s="19" t="str">
        <f>SUBSTITUTE(IF(A446="","",'Root Material'!$C$2&amp;"_Group_"&amp;A446)," ","_")</f>
        <v/>
      </c>
      <c r="D446" s="18"/>
      <c r="E446" s="21">
        <f t="shared" si="14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5"/>
        <v/>
      </c>
      <c r="BZ446" s="18"/>
    </row>
    <row r="447" spans="2:78" ht="15" customHeight="1">
      <c r="B447" s="19">
        <f t="shared" si="13"/>
        <v>0</v>
      </c>
      <c r="C447" s="19" t="str">
        <f>SUBSTITUTE(IF(A447="","",'Root Material'!$C$2&amp;"_Group_"&amp;A447)," ","_")</f>
        <v/>
      </c>
      <c r="D447" s="18"/>
      <c r="E447" s="21">
        <f t="shared" si="14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5"/>
        <v/>
      </c>
      <c r="BZ447" s="18"/>
    </row>
    <row r="448" spans="2:78" ht="15" customHeight="1">
      <c r="B448" s="19">
        <f t="shared" si="13"/>
        <v>0</v>
      </c>
      <c r="C448" s="19" t="str">
        <f>SUBSTITUTE(IF(A448="","",'Root Material'!$C$2&amp;"_Group_"&amp;A448)," ","_")</f>
        <v/>
      </c>
      <c r="D448" s="18"/>
      <c r="E448" s="21">
        <f t="shared" si="14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5"/>
        <v/>
      </c>
      <c r="BZ448" s="18"/>
    </row>
    <row r="449" spans="2:78" ht="15" customHeight="1">
      <c r="B449" s="19">
        <f t="shared" si="13"/>
        <v>0</v>
      </c>
      <c r="C449" s="19" t="str">
        <f>SUBSTITUTE(IF(A449="","",'Root Material'!$C$2&amp;"_Group_"&amp;A449)," ","_")</f>
        <v/>
      </c>
      <c r="D449" s="18"/>
      <c r="E449" s="21">
        <f t="shared" si="14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5"/>
        <v/>
      </c>
      <c r="BZ449" s="18"/>
    </row>
    <row r="450" spans="2:78" ht="15" customHeight="1">
      <c r="B450" s="19">
        <f t="shared" si="13"/>
        <v>0</v>
      </c>
      <c r="C450" s="19" t="str">
        <f>SUBSTITUTE(IF(A450="","",'Root Material'!$C$2&amp;"_Group_"&amp;A450)," ","_")</f>
        <v/>
      </c>
      <c r="D450" s="18"/>
      <c r="E450" s="21">
        <f t="shared" si="14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5"/>
        <v/>
      </c>
      <c r="BZ450" s="18"/>
    </row>
    <row r="451" spans="2:78" ht="15" customHeight="1">
      <c r="B451" s="19">
        <f t="shared" si="13"/>
        <v>0</v>
      </c>
      <c r="C451" s="19" t="str">
        <f>SUBSTITUTE(IF(A451="","",'Root Material'!$C$2&amp;"_Group_"&amp;A451)," ","_")</f>
        <v/>
      </c>
      <c r="D451" s="18"/>
      <c r="E451" s="21">
        <f t="shared" si="14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5"/>
        <v/>
      </c>
      <c r="BZ451" s="18"/>
    </row>
    <row r="452" spans="2:78" ht="15" customHeight="1">
      <c r="B452" s="19">
        <f t="shared" si="13"/>
        <v>0</v>
      </c>
      <c r="C452" s="19" t="str">
        <f>SUBSTITUTE(IF(A452="","",'Root Material'!$C$2&amp;"_Group_"&amp;A452)," ","_")</f>
        <v/>
      </c>
      <c r="D452" s="18"/>
      <c r="E452" s="21">
        <f t="shared" si="14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5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Material'!$C$2&amp;"_Group_"&amp;A453)," ","_")</f>
        <v/>
      </c>
      <c r="D453" s="18"/>
      <c r="E453" s="21">
        <f t="shared" si="14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5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Material'!$C$2&amp;"_Group_"&amp;A454)," ","_")</f>
        <v/>
      </c>
      <c r="D454" s="18"/>
      <c r="E454" s="21">
        <f t="shared" si="14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5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Material'!$C$2&amp;"_Group_"&amp;A455)," ","_")</f>
        <v/>
      </c>
      <c r="D455" s="18"/>
      <c r="E455" s="21">
        <f t="shared" si="14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5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Material'!$C$2&amp;"_Group_"&amp;A456)," ","_")</f>
        <v/>
      </c>
      <c r="D456" s="18"/>
      <c r="E456" s="21">
        <f t="shared" si="14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si="15"/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Material'!$C$2&amp;"_Group_"&amp;A457)," ","_")</f>
        <v/>
      </c>
      <c r="D457" s="18"/>
      <c r="E457" s="21">
        <f t="shared" si="14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Material'!$C$2&amp;"_Group_"&amp;A458)," ","_")</f>
        <v/>
      </c>
      <c r="D458" s="18"/>
      <c r="E458" s="21">
        <f t="shared" si="14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Material'!$C$2&amp;"_Group_"&amp;A459)," ","_")</f>
        <v/>
      </c>
      <c r="D459" s="18"/>
      <c r="E459" s="21">
        <f t="shared" si="14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Material'!$C$2&amp;"_Group_"&amp;A460)," ","_")</f>
        <v/>
      </c>
      <c r="D460" s="18"/>
      <c r="E460" s="21">
        <f t="shared" si="14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Material'!$C$2&amp;"_Group_"&amp;A461)," ","_")</f>
        <v/>
      </c>
      <c r="D461" s="18"/>
      <c r="E461" s="21">
        <f t="shared" si="14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Material'!$C$2&amp;"_Group_"&amp;A462)," ","_")</f>
        <v/>
      </c>
      <c r="D462" s="18"/>
      <c r="E462" s="21">
        <f t="shared" si="14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Material'!$C$2&amp;"_Group_"&amp;A463)," ","_")</f>
        <v/>
      </c>
      <c r="D463" s="18"/>
      <c r="E463" s="21">
        <f t="shared" si="14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Material'!$C$2&amp;"_Group_"&amp;A464)," ","_")</f>
        <v/>
      </c>
      <c r="D464" s="18"/>
      <c r="E464" s="21">
        <f t="shared" si="14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Material'!$C$2&amp;"_Group_"&amp;A465)," ","_")</f>
        <v/>
      </c>
      <c r="D465" s="18"/>
      <c r="E465" s="21">
        <f t="shared" si="14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Material'!$C$2&amp;"_Group_"&amp;A466)," ","_")</f>
        <v/>
      </c>
      <c r="D466" s="18"/>
      <c r="E466" s="21">
        <f t="shared" si="14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Material'!$C$2&amp;"_Group_"&amp;A467)," ","_")</f>
        <v/>
      </c>
      <c r="D467" s="18"/>
      <c r="E467" s="21">
        <f t="shared" si="14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Material'!$C$2&amp;"_Group_"&amp;A468)," ","_")</f>
        <v/>
      </c>
      <c r="D468" s="18"/>
      <c r="E468" s="21">
        <f t="shared" si="14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Material'!$C$2&amp;"_Group_"&amp;A469)," ","_")</f>
        <v/>
      </c>
      <c r="D469" s="18"/>
      <c r="E469" s="21">
        <f t="shared" si="14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Material'!$C$2&amp;"_Group_"&amp;A470)," ","_")</f>
        <v/>
      </c>
      <c r="D470" s="18"/>
      <c r="E470" s="21">
        <f t="shared" si="14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Material'!$C$2&amp;"_Group_"&amp;A471)," ","_")</f>
        <v/>
      </c>
      <c r="D471" s="18"/>
      <c r="E471" s="21">
        <f t="shared" si="14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Material'!$C$2&amp;"_Group_"&amp;A472)," ","_")</f>
        <v/>
      </c>
      <c r="D472" s="18"/>
      <c r="E472" s="21">
        <f t="shared" si="14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Material'!$C$2&amp;"_Group_"&amp;A473)," ","_")</f>
        <v/>
      </c>
      <c r="D473" s="18"/>
      <c r="E473" s="21">
        <f t="shared" si="14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Material'!$C$2&amp;"_Group_"&amp;A474)," ","_")</f>
        <v/>
      </c>
      <c r="D474" s="18"/>
      <c r="E474" s="21">
        <f t="shared" si="14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Material'!$C$2&amp;"_Group_"&amp;A475)," ","_")</f>
        <v/>
      </c>
      <c r="D475" s="18"/>
      <c r="E475" s="21">
        <f t="shared" si="14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Material'!$C$2&amp;"_Group_"&amp;A476)," ","_")</f>
        <v/>
      </c>
      <c r="D476" s="18"/>
      <c r="E476" s="21">
        <f t="shared" si="14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Material'!$C$2&amp;"_Group_"&amp;A477)," ","_")</f>
        <v/>
      </c>
      <c r="D477" s="18"/>
      <c r="E477" s="21">
        <f t="shared" si="14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Material'!$C$2&amp;"_Group_"&amp;A478)," ","_")</f>
        <v/>
      </c>
      <c r="D478" s="18"/>
      <c r="E478" s="21">
        <f t="shared" si="14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Material'!$C$2&amp;"_Group_"&amp;A479)," ","_")</f>
        <v/>
      </c>
      <c r="D479" s="18"/>
      <c r="E479" s="21">
        <f t="shared" si="14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Material'!$C$2&amp;"_Group_"&amp;A480)," ","_")</f>
        <v/>
      </c>
      <c r="D480" s="18"/>
      <c r="E480" s="21">
        <f t="shared" si="14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Material'!$C$2&amp;"_Group_"&amp;A481)," ","_")</f>
        <v/>
      </c>
      <c r="D481" s="18"/>
      <c r="E481" s="21">
        <f t="shared" si="14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Material'!$C$2&amp;"_Group_"&amp;A482)," ","_")</f>
        <v/>
      </c>
      <c r="D482" s="18"/>
      <c r="E482" s="21">
        <f t="shared" si="14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Material'!$C$2&amp;"_Group_"&amp;A483)," ","_")</f>
        <v/>
      </c>
      <c r="D483" s="18"/>
      <c r="E483" s="21">
        <f t="shared" si="14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Material'!$C$2&amp;"_Group_"&amp;A484)," ","_")</f>
        <v/>
      </c>
      <c r="D484" s="18"/>
      <c r="E484" s="21">
        <f t="shared" si="14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Material'!$C$2&amp;"_Group_"&amp;A485)," ","_")</f>
        <v/>
      </c>
      <c r="D485" s="18"/>
      <c r="E485" s="21">
        <f t="shared" si="14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Material'!$C$2&amp;"_Group_"&amp;A486)," ","_")</f>
        <v/>
      </c>
      <c r="D486" s="18"/>
      <c r="E486" s="21">
        <f t="shared" si="14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Material'!$C$2&amp;"_Group_"&amp;A487)," ","_")</f>
        <v/>
      </c>
      <c r="D487" s="18"/>
      <c r="E487" s="21">
        <f t="shared" si="14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Material'!$C$2&amp;"_Group_"&amp;A488)," ","_")</f>
        <v/>
      </c>
      <c r="D488" s="18"/>
      <c r="E488" s="21">
        <f t="shared" si="14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Material'!$C$2&amp;"_Group_"&amp;A489)," ","_")</f>
        <v/>
      </c>
      <c r="D489" s="18"/>
      <c r="E489" s="21">
        <f t="shared" si="14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Material'!$C$2&amp;"_Group_"&amp;A490)," ","_")</f>
        <v/>
      </c>
      <c r="D490" s="18"/>
      <c r="E490" s="21">
        <f t="shared" si="14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Material'!$C$2&amp;"_Group_"&amp;A491)," ","_")</f>
        <v/>
      </c>
      <c r="D491" s="18"/>
      <c r="E491" s="21">
        <f t="shared" si="14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Material'!$C$2&amp;"_Group_"&amp;A492)," ","_")</f>
        <v/>
      </c>
      <c r="D492" s="18"/>
      <c r="E492" s="21">
        <f t="shared" si="14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Material'!$C$2&amp;"_Group_"&amp;A493)," ","_")</f>
        <v/>
      </c>
      <c r="D493" s="18"/>
      <c r="E493" s="21">
        <f t="shared" si="14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Material'!$C$2&amp;"_Group_"&amp;A494)," ","_")</f>
        <v/>
      </c>
      <c r="D494" s="18"/>
      <c r="E494" s="21">
        <f t="shared" si="14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Material'!$C$2&amp;"_Group_"&amp;A495)," ","_")</f>
        <v/>
      </c>
      <c r="D495" s="18"/>
      <c r="E495" s="21">
        <f t="shared" si="14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Material'!$C$2&amp;"_Group_"&amp;A496)," ","_")</f>
        <v/>
      </c>
      <c r="D496" s="18"/>
      <c r="E496" s="21">
        <f t="shared" si="14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Material'!$C$2&amp;"_Group_"&amp;A497)," ","_")</f>
        <v/>
      </c>
      <c r="D497" s="18"/>
      <c r="E497" s="21">
        <f t="shared" si="14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Material'!$C$2&amp;"_Group_"&amp;A498)," ","_")</f>
        <v/>
      </c>
      <c r="D498" s="18"/>
      <c r="E498" s="21">
        <f t="shared" si="14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Material'!$C$2&amp;"_Group_"&amp;A499)," ","_")</f>
        <v/>
      </c>
      <c r="D499" s="18"/>
      <c r="E499" s="21">
        <f t="shared" si="14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Material'!$C$2&amp;"_Group_"&amp;A500)," ","_")</f>
        <v/>
      </c>
      <c r="D500" s="18"/>
      <c r="E500" s="21">
        <f t="shared" si="14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5"/>
        <v/>
      </c>
      <c r="BZ500" s="18"/>
    </row>
    <row r="501" spans="2:78" ht="15" customHeight="1">
      <c r="B501" s="19">
        <f t="shared" ref="B501:B564" si="16">IF(A501="",B500,A501)</f>
        <v>0</v>
      </c>
      <c r="C501" s="19" t="str">
        <f>SUBSTITUTE(IF(A501="","",'Root Material'!$C$2&amp;"_Group_"&amp;A501)," ","_")</f>
        <v/>
      </c>
      <c r="D501" s="18"/>
      <c r="E501" s="21">
        <f t="shared" si="14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5"/>
        <v/>
      </c>
      <c r="BZ501" s="18"/>
    </row>
    <row r="502" spans="2:78" ht="15" customHeight="1">
      <c r="B502" s="19">
        <f t="shared" si="16"/>
        <v>0</v>
      </c>
      <c r="C502" s="19" t="str">
        <f>SUBSTITUTE(IF(A502="","",'Root Material'!$C$2&amp;"_Group_"&amp;A502)," ","_")</f>
        <v/>
      </c>
      <c r="D502" s="18"/>
      <c r="E502" s="21">
        <f t="shared" ref="E502:E565" si="17">IF(D502="",E501,D502)</f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5"/>
        <v/>
      </c>
      <c r="BZ502" s="18"/>
    </row>
    <row r="503" spans="2:78" ht="15" customHeight="1">
      <c r="B503" s="19">
        <f t="shared" si="16"/>
        <v>0</v>
      </c>
      <c r="C503" s="19" t="str">
        <f>SUBSTITUTE(IF(A503="","",'Root Material'!$C$2&amp;"_Group_"&amp;A503)," ","_")</f>
        <v/>
      </c>
      <c r="D503" s="18"/>
      <c r="E503" s="21">
        <f t="shared" si="17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5"/>
        <v/>
      </c>
      <c r="BZ503" s="18"/>
    </row>
    <row r="504" spans="2:78" ht="15" customHeight="1">
      <c r="B504" s="19">
        <f t="shared" si="16"/>
        <v>0</v>
      </c>
      <c r="C504" s="19" t="str">
        <f>SUBSTITUTE(IF(A504="","",'Root Material'!$C$2&amp;"_Group_"&amp;A504)," ","_")</f>
        <v/>
      </c>
      <c r="D504" s="18"/>
      <c r="E504" s="21">
        <f t="shared" si="17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5"/>
        <v/>
      </c>
      <c r="BZ504" s="18"/>
    </row>
    <row r="505" spans="2:78" ht="15" customHeight="1">
      <c r="B505" s="19">
        <f t="shared" si="16"/>
        <v>0</v>
      </c>
      <c r="C505" s="19" t="str">
        <f>SUBSTITUTE(IF(A505="","",'Root Material'!$C$2&amp;"_Group_"&amp;A505)," ","_")</f>
        <v/>
      </c>
      <c r="D505" s="18"/>
      <c r="E505" s="21">
        <f t="shared" si="17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ref="BW505:BW568" si="18">IF(AND(M505&lt;&gt;"true",M505&lt;&gt;"false"),A505&amp;D505&amp;M505,"")</f>
        <v/>
      </c>
      <c r="BZ505" s="18"/>
    </row>
    <row r="506" spans="2:78" ht="15" customHeight="1">
      <c r="B506" s="19">
        <f t="shared" si="16"/>
        <v>0</v>
      </c>
      <c r="C506" s="19" t="str">
        <f>SUBSTITUTE(IF(A506="","",'Root Material'!$C$2&amp;"_Group_"&amp;A506)," ","_")</f>
        <v/>
      </c>
      <c r="D506" s="18"/>
      <c r="E506" s="21">
        <f t="shared" si="17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8"/>
        <v/>
      </c>
      <c r="BZ506" s="18"/>
    </row>
    <row r="507" spans="2:78" ht="15" customHeight="1">
      <c r="B507" s="19">
        <f t="shared" si="16"/>
        <v>0</v>
      </c>
      <c r="C507" s="19" t="str">
        <f>SUBSTITUTE(IF(A507="","",'Root Material'!$C$2&amp;"_Group_"&amp;A507)," ","_")</f>
        <v/>
      </c>
      <c r="D507" s="18"/>
      <c r="E507" s="21">
        <f t="shared" si="17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si="18"/>
        <v/>
      </c>
      <c r="BZ507" s="18"/>
    </row>
    <row r="508" spans="2:78" ht="15" customHeight="1">
      <c r="B508" s="19">
        <f t="shared" si="16"/>
        <v>0</v>
      </c>
      <c r="C508" s="19" t="str">
        <f>SUBSTITUTE(IF(A508="","",'Root Material'!$C$2&amp;"_Group_"&amp;A508)," ","_")</f>
        <v/>
      </c>
      <c r="D508" s="18"/>
      <c r="E508" s="21">
        <f t="shared" si="17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8"/>
        <v/>
      </c>
      <c r="BZ508" s="18"/>
    </row>
    <row r="509" spans="2:78" ht="15" customHeight="1">
      <c r="B509" s="19">
        <f t="shared" si="16"/>
        <v>0</v>
      </c>
      <c r="C509" s="19" t="str">
        <f>SUBSTITUTE(IF(A509="","",'Root Material'!$C$2&amp;"_Group_"&amp;A509)," ","_")</f>
        <v/>
      </c>
      <c r="D509" s="18"/>
      <c r="E509" s="21">
        <f t="shared" si="17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si="18"/>
        <v/>
      </c>
      <c r="BZ509" s="18"/>
    </row>
    <row r="510" spans="2:78" ht="15" customHeight="1">
      <c r="B510" s="19">
        <f t="shared" si="16"/>
        <v>0</v>
      </c>
      <c r="C510" s="19" t="str">
        <f>SUBSTITUTE(IF(A510="","",'Root Material'!$C$2&amp;"_Group_"&amp;A510)," ","_")</f>
        <v/>
      </c>
      <c r="D510" s="18"/>
      <c r="E510" s="21">
        <f t="shared" si="17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8"/>
        <v/>
      </c>
      <c r="BZ510" s="18"/>
    </row>
    <row r="511" spans="2:78" ht="15" customHeight="1">
      <c r="B511" s="19">
        <f t="shared" si="16"/>
        <v>0</v>
      </c>
      <c r="C511" s="19" t="str">
        <f>SUBSTITUTE(IF(A511="","",'Root Material'!$C$2&amp;"_Group_"&amp;A511)," ","_")</f>
        <v/>
      </c>
      <c r="D511" s="18"/>
      <c r="E511" s="21">
        <f t="shared" si="17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8"/>
        <v/>
      </c>
      <c r="BZ511" s="18"/>
    </row>
    <row r="512" spans="2:78" ht="15" customHeight="1">
      <c r="B512" s="19">
        <f t="shared" si="16"/>
        <v>0</v>
      </c>
      <c r="C512" s="19" t="str">
        <f>SUBSTITUTE(IF(A512="","",'Root Material'!$C$2&amp;"_Group_"&amp;A512)," ","_")</f>
        <v/>
      </c>
      <c r="D512" s="18"/>
      <c r="E512" s="21">
        <f t="shared" si="17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8"/>
        <v/>
      </c>
      <c r="BZ512" s="18"/>
    </row>
    <row r="513" spans="2:78" ht="15" customHeight="1">
      <c r="B513" s="19">
        <f t="shared" si="16"/>
        <v>0</v>
      </c>
      <c r="C513" s="19" t="str">
        <f>SUBSTITUTE(IF(A513="","",'Root Material'!$C$2&amp;"_Group_"&amp;A513)," ","_")</f>
        <v/>
      </c>
      <c r="D513" s="18"/>
      <c r="E513" s="21">
        <f t="shared" si="17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8"/>
        <v/>
      </c>
      <c r="BZ513" s="18"/>
    </row>
    <row r="514" spans="2:78" ht="15" customHeight="1">
      <c r="B514" s="19">
        <f t="shared" si="16"/>
        <v>0</v>
      </c>
      <c r="C514" s="19" t="str">
        <f>SUBSTITUTE(IF(A514="","",'Root Material'!$C$2&amp;"_Group_"&amp;A514)," ","_")</f>
        <v/>
      </c>
      <c r="D514" s="18"/>
      <c r="E514" s="21">
        <f t="shared" si="17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8"/>
        <v/>
      </c>
      <c r="BZ514" s="18"/>
    </row>
    <row r="515" spans="2:78" ht="15" customHeight="1">
      <c r="B515" s="19">
        <f t="shared" si="16"/>
        <v>0</v>
      </c>
      <c r="C515" s="19" t="str">
        <f>SUBSTITUTE(IF(A515="","",'Root Material'!$C$2&amp;"_Group_"&amp;A515)," ","_")</f>
        <v/>
      </c>
      <c r="D515" s="18"/>
      <c r="E515" s="21">
        <f t="shared" si="17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8"/>
        <v/>
      </c>
      <c r="BZ515" s="18"/>
    </row>
    <row r="516" spans="2:78" ht="15" customHeight="1">
      <c r="B516" s="19">
        <f t="shared" si="16"/>
        <v>0</v>
      </c>
      <c r="C516" s="19" t="str">
        <f>SUBSTITUTE(IF(A516="","",'Root Material'!$C$2&amp;"_Group_"&amp;A516)," ","_")</f>
        <v/>
      </c>
      <c r="D516" s="18"/>
      <c r="E516" s="21">
        <f t="shared" si="17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8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Material'!$C$2&amp;"_Group_"&amp;A517)," ","_")</f>
        <v/>
      </c>
      <c r="D517" s="18"/>
      <c r="E517" s="21">
        <f t="shared" si="17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8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Material'!$C$2&amp;"_Group_"&amp;A518)," ","_")</f>
        <v/>
      </c>
      <c r="D518" s="18"/>
      <c r="E518" s="21">
        <f t="shared" si="17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8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Material'!$C$2&amp;"_Group_"&amp;A519)," ","_")</f>
        <v/>
      </c>
      <c r="D519" s="18"/>
      <c r="E519" s="21">
        <f t="shared" si="17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8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Material'!$C$2&amp;"_Group_"&amp;A520)," ","_")</f>
        <v/>
      </c>
      <c r="D520" s="18"/>
      <c r="E520" s="21">
        <f t="shared" si="17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si="18"/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Material'!$C$2&amp;"_Group_"&amp;A521)," ","_")</f>
        <v/>
      </c>
      <c r="D521" s="18"/>
      <c r="E521" s="21">
        <f t="shared" si="17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Material'!$C$2&amp;"_Group_"&amp;A522)," ","_")</f>
        <v/>
      </c>
      <c r="D522" s="18"/>
      <c r="E522" s="21">
        <f t="shared" si="17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Material'!$C$2&amp;"_Group_"&amp;A523)," ","_")</f>
        <v/>
      </c>
      <c r="D523" s="18"/>
      <c r="E523" s="21">
        <f t="shared" si="17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Material'!$C$2&amp;"_Group_"&amp;A524)," ","_")</f>
        <v/>
      </c>
      <c r="D524" s="18"/>
      <c r="E524" s="21">
        <f t="shared" si="17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Material'!$C$2&amp;"_Group_"&amp;A525)," ","_")</f>
        <v/>
      </c>
      <c r="D525" s="18"/>
      <c r="E525" s="21">
        <f t="shared" si="17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Material'!$C$2&amp;"_Group_"&amp;A526)," ","_")</f>
        <v/>
      </c>
      <c r="D526" s="18"/>
      <c r="E526" s="21">
        <f t="shared" si="17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Material'!$C$2&amp;"_Group_"&amp;A527)," ","_")</f>
        <v/>
      </c>
      <c r="D527" s="18"/>
      <c r="E527" s="21">
        <f t="shared" si="17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Material'!$C$2&amp;"_Group_"&amp;A528)," ","_")</f>
        <v/>
      </c>
      <c r="D528" s="18"/>
      <c r="E528" s="21">
        <f t="shared" si="17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Material'!$C$2&amp;"_Group_"&amp;A529)," ","_")</f>
        <v/>
      </c>
      <c r="D529" s="18"/>
      <c r="E529" s="21">
        <f t="shared" si="17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Material'!$C$2&amp;"_Group_"&amp;A530)," ","_")</f>
        <v/>
      </c>
      <c r="D530" s="18"/>
      <c r="E530" s="21">
        <f t="shared" si="17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Material'!$C$2&amp;"_Group_"&amp;A531)," ","_")</f>
        <v/>
      </c>
      <c r="D531" s="18"/>
      <c r="E531" s="21">
        <f t="shared" si="17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Material'!$C$2&amp;"_Group_"&amp;A532)," ","_")</f>
        <v/>
      </c>
      <c r="D532" s="18"/>
      <c r="E532" s="21">
        <f t="shared" si="17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Material'!$C$2&amp;"_Group_"&amp;A533)," ","_")</f>
        <v/>
      </c>
      <c r="D533" s="18"/>
      <c r="E533" s="21">
        <f t="shared" si="17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Material'!$C$2&amp;"_Group_"&amp;A534)," ","_")</f>
        <v/>
      </c>
      <c r="D534" s="18"/>
      <c r="E534" s="21">
        <f t="shared" si="17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Material'!$C$2&amp;"_Group_"&amp;A535)," ","_")</f>
        <v/>
      </c>
      <c r="D535" s="18"/>
      <c r="E535" s="21">
        <f t="shared" si="17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Material'!$C$2&amp;"_Group_"&amp;A536)," ","_")</f>
        <v/>
      </c>
      <c r="D536" s="18"/>
      <c r="E536" s="21">
        <f t="shared" si="17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Material'!$C$2&amp;"_Group_"&amp;A537)," ","_")</f>
        <v/>
      </c>
      <c r="D537" s="18"/>
      <c r="E537" s="21">
        <f t="shared" si="17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Material'!$C$2&amp;"_Group_"&amp;A538)," ","_")</f>
        <v/>
      </c>
      <c r="D538" s="18"/>
      <c r="E538" s="21">
        <f t="shared" si="17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Material'!$C$2&amp;"_Group_"&amp;A539)," ","_")</f>
        <v/>
      </c>
      <c r="D539" s="18"/>
      <c r="E539" s="21">
        <f t="shared" si="17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Material'!$C$2&amp;"_Group_"&amp;A540)," ","_")</f>
        <v/>
      </c>
      <c r="D540" s="18"/>
      <c r="E540" s="21">
        <f t="shared" si="17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Material'!$C$2&amp;"_Group_"&amp;A541)," ","_")</f>
        <v/>
      </c>
      <c r="D541" s="18"/>
      <c r="E541" s="21">
        <f t="shared" si="17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Material'!$C$2&amp;"_Group_"&amp;A542)," ","_")</f>
        <v/>
      </c>
      <c r="D542" s="18"/>
      <c r="E542" s="21">
        <f t="shared" si="17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Material'!$C$2&amp;"_Group_"&amp;A543)," ","_")</f>
        <v/>
      </c>
      <c r="D543" s="18"/>
      <c r="E543" s="21">
        <f t="shared" si="17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Material'!$C$2&amp;"_Group_"&amp;A544)," ","_")</f>
        <v/>
      </c>
      <c r="D544" s="18"/>
      <c r="E544" s="21">
        <f t="shared" si="17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Material'!$C$2&amp;"_Group_"&amp;A545)," ","_")</f>
        <v/>
      </c>
      <c r="D545" s="18"/>
      <c r="E545" s="21">
        <f t="shared" si="17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Material'!$C$2&amp;"_Group_"&amp;A546)," ","_")</f>
        <v/>
      </c>
      <c r="D546" s="18"/>
      <c r="E546" s="21">
        <f t="shared" si="17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Material'!$C$2&amp;"_Group_"&amp;A547)," ","_")</f>
        <v/>
      </c>
      <c r="D547" s="18"/>
      <c r="E547" s="21">
        <f t="shared" si="17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Material'!$C$2&amp;"_Group_"&amp;A548)," ","_")</f>
        <v/>
      </c>
      <c r="D548" s="18"/>
      <c r="E548" s="21">
        <f t="shared" si="17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Material'!$C$2&amp;"_Group_"&amp;A549)," ","_")</f>
        <v/>
      </c>
      <c r="D549" s="18"/>
      <c r="E549" s="21">
        <f t="shared" si="17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Material'!$C$2&amp;"_Group_"&amp;A550)," ","_")</f>
        <v/>
      </c>
      <c r="D550" s="18"/>
      <c r="E550" s="21">
        <f t="shared" si="17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Material'!$C$2&amp;"_Group_"&amp;A551)," ","_")</f>
        <v/>
      </c>
      <c r="D551" s="18"/>
      <c r="E551" s="21">
        <f t="shared" si="17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Material'!$C$2&amp;"_Group_"&amp;A552)," ","_")</f>
        <v/>
      </c>
      <c r="D552" s="18"/>
      <c r="E552" s="21">
        <f t="shared" si="17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Material'!$C$2&amp;"_Group_"&amp;A553)," ","_")</f>
        <v/>
      </c>
      <c r="D553" s="18"/>
      <c r="E553" s="21">
        <f t="shared" si="17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Material'!$C$2&amp;"_Group_"&amp;A554)," ","_")</f>
        <v/>
      </c>
      <c r="D554" s="18"/>
      <c r="E554" s="21">
        <f t="shared" si="17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Material'!$C$2&amp;"_Group_"&amp;A555)," ","_")</f>
        <v/>
      </c>
      <c r="D555" s="18"/>
      <c r="E555" s="21">
        <f t="shared" si="17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Material'!$C$2&amp;"_Group_"&amp;A556)," ","_")</f>
        <v/>
      </c>
      <c r="D556" s="18"/>
      <c r="E556" s="21">
        <f t="shared" si="17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Material'!$C$2&amp;"_Group_"&amp;A557)," ","_")</f>
        <v/>
      </c>
      <c r="D557" s="18"/>
      <c r="E557" s="21">
        <f t="shared" si="17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Material'!$C$2&amp;"_Group_"&amp;A558)," ","_")</f>
        <v/>
      </c>
      <c r="D558" s="18"/>
      <c r="E558" s="21">
        <f t="shared" si="17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Material'!$C$2&amp;"_Group_"&amp;A559)," ","_")</f>
        <v/>
      </c>
      <c r="D559" s="18"/>
      <c r="E559" s="21">
        <f t="shared" si="17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Material'!$C$2&amp;"_Group_"&amp;A560)," ","_")</f>
        <v/>
      </c>
      <c r="D560" s="18"/>
      <c r="E560" s="21">
        <f t="shared" si="17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Material'!$C$2&amp;"_Group_"&amp;A561)," ","_")</f>
        <v/>
      </c>
      <c r="D561" s="18"/>
      <c r="E561" s="21">
        <f t="shared" si="17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Material'!$C$2&amp;"_Group_"&amp;A562)," ","_")</f>
        <v/>
      </c>
      <c r="D562" s="18"/>
      <c r="E562" s="21">
        <f t="shared" si="17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Material'!$C$2&amp;"_Group_"&amp;A563)," ","_")</f>
        <v/>
      </c>
      <c r="D563" s="18"/>
      <c r="E563" s="21">
        <f t="shared" si="17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Material'!$C$2&amp;"_Group_"&amp;A564)," ","_")</f>
        <v/>
      </c>
      <c r="D564" s="18"/>
      <c r="E564" s="21">
        <f t="shared" si="17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8"/>
        <v/>
      </c>
      <c r="BZ564" s="18"/>
    </row>
    <row r="565" spans="2:78" ht="15" customHeight="1">
      <c r="B565" s="19">
        <f t="shared" ref="B565:B628" si="19">IF(A565="",B564,A565)</f>
        <v>0</v>
      </c>
      <c r="C565" s="19" t="str">
        <f>SUBSTITUTE(IF(A565="","",'Root Material'!$C$2&amp;"_Group_"&amp;A565)," ","_")</f>
        <v/>
      </c>
      <c r="D565" s="18"/>
      <c r="E565" s="21">
        <f t="shared" si="17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8"/>
        <v/>
      </c>
      <c r="BZ565" s="18"/>
    </row>
    <row r="566" spans="2:78" ht="15" customHeight="1">
      <c r="B566" s="19">
        <f t="shared" si="19"/>
        <v>0</v>
      </c>
      <c r="C566" s="19" t="str">
        <f>SUBSTITUTE(IF(A566="","",'Root Material'!$C$2&amp;"_Group_"&amp;A566)," ","_")</f>
        <v/>
      </c>
      <c r="D566" s="18"/>
      <c r="E566" s="21">
        <f t="shared" ref="E566:E629" si="20">IF(D566="",E565,D566)</f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8"/>
        <v/>
      </c>
      <c r="BZ566" s="18"/>
    </row>
    <row r="567" spans="2:78" ht="15" customHeight="1">
      <c r="B567" s="19">
        <f t="shared" si="19"/>
        <v>0</v>
      </c>
      <c r="C567" s="19" t="str">
        <f>SUBSTITUTE(IF(A567="","",'Root Material'!$C$2&amp;"_Group_"&amp;A567)," ","_")</f>
        <v/>
      </c>
      <c r="D567" s="18"/>
      <c r="E567" s="21">
        <f t="shared" si="20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8"/>
        <v/>
      </c>
      <c r="BZ567" s="18"/>
    </row>
    <row r="568" spans="2:78" ht="15" customHeight="1">
      <c r="B568" s="19">
        <f t="shared" si="19"/>
        <v>0</v>
      </c>
      <c r="C568" s="19" t="str">
        <f>SUBSTITUTE(IF(A568="","",'Root Material'!$C$2&amp;"_Group_"&amp;A568)," ","_")</f>
        <v/>
      </c>
      <c r="D568" s="18"/>
      <c r="E568" s="21">
        <f t="shared" si="20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8"/>
        <v/>
      </c>
      <c r="BZ568" s="18"/>
    </row>
    <row r="569" spans="2:78" ht="15" customHeight="1">
      <c r="B569" s="19">
        <f t="shared" si="19"/>
        <v>0</v>
      </c>
      <c r="C569" s="19" t="str">
        <f>SUBSTITUTE(IF(A569="","",'Root Material'!$C$2&amp;"_Group_"&amp;A569)," ","_")</f>
        <v/>
      </c>
      <c r="D569" s="18"/>
      <c r="E569" s="21">
        <f t="shared" si="20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ref="BW569:BW632" si="21">IF(AND(M569&lt;&gt;"true",M569&lt;&gt;"false"),A569&amp;D569&amp;M569,"")</f>
        <v/>
      </c>
      <c r="BZ569" s="18"/>
    </row>
    <row r="570" spans="2:78" ht="15" customHeight="1">
      <c r="B570" s="19">
        <f t="shared" si="19"/>
        <v>0</v>
      </c>
      <c r="C570" s="19" t="str">
        <f>SUBSTITUTE(IF(A570="","",'Root Material'!$C$2&amp;"_Group_"&amp;A570)," ","_")</f>
        <v/>
      </c>
      <c r="D570" s="18"/>
      <c r="E570" s="21">
        <f t="shared" si="20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21"/>
        <v/>
      </c>
      <c r="BZ570" s="18"/>
    </row>
    <row r="571" spans="2:78" ht="15" customHeight="1">
      <c r="B571" s="19">
        <f t="shared" si="19"/>
        <v>0</v>
      </c>
      <c r="C571" s="19" t="str">
        <f>SUBSTITUTE(IF(A571="","",'Root Material'!$C$2&amp;"_Group_"&amp;A571)," ","_")</f>
        <v/>
      </c>
      <c r="D571" s="18"/>
      <c r="E571" s="21">
        <f t="shared" si="20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si="21"/>
        <v/>
      </c>
      <c r="BZ571" s="18"/>
    </row>
    <row r="572" spans="2:78" ht="15" customHeight="1">
      <c r="B572" s="19">
        <f t="shared" si="19"/>
        <v>0</v>
      </c>
      <c r="C572" s="19" t="str">
        <f>SUBSTITUTE(IF(A572="","",'Root Material'!$C$2&amp;"_Group_"&amp;A572)," ","_")</f>
        <v/>
      </c>
      <c r="D572" s="18"/>
      <c r="E572" s="21">
        <f t="shared" si="20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21"/>
        <v/>
      </c>
      <c r="BZ572" s="18"/>
    </row>
    <row r="573" spans="2:78" ht="15" customHeight="1">
      <c r="B573" s="19">
        <f t="shared" si="19"/>
        <v>0</v>
      </c>
      <c r="C573" s="19" t="str">
        <f>SUBSTITUTE(IF(A573="","",'Root Material'!$C$2&amp;"_Group_"&amp;A573)," ","_")</f>
        <v/>
      </c>
      <c r="D573" s="18"/>
      <c r="E573" s="21">
        <f t="shared" si="20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si="21"/>
        <v/>
      </c>
      <c r="BZ573" s="18"/>
    </row>
    <row r="574" spans="2:78" ht="15" customHeight="1">
      <c r="B574" s="19">
        <f t="shared" si="19"/>
        <v>0</v>
      </c>
      <c r="C574" s="19" t="str">
        <f>SUBSTITUTE(IF(A574="","",'Root Material'!$C$2&amp;"_Group_"&amp;A574)," ","_")</f>
        <v/>
      </c>
      <c r="D574" s="18"/>
      <c r="E574" s="21">
        <f t="shared" si="20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21"/>
        <v/>
      </c>
      <c r="BZ574" s="18"/>
    </row>
    <row r="575" spans="2:78" ht="15" customHeight="1">
      <c r="B575" s="19">
        <f t="shared" si="19"/>
        <v>0</v>
      </c>
      <c r="C575" s="19" t="str">
        <f>SUBSTITUTE(IF(A575="","",'Root Material'!$C$2&amp;"_Group_"&amp;A575)," ","_")</f>
        <v/>
      </c>
      <c r="D575" s="18"/>
      <c r="E575" s="21">
        <f t="shared" si="20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21"/>
        <v/>
      </c>
      <c r="BZ575" s="18"/>
    </row>
    <row r="576" spans="2:78" ht="15" customHeight="1">
      <c r="B576" s="19">
        <f t="shared" si="19"/>
        <v>0</v>
      </c>
      <c r="C576" s="19" t="str">
        <f>SUBSTITUTE(IF(A576="","",'Root Material'!$C$2&amp;"_Group_"&amp;A576)," ","_")</f>
        <v/>
      </c>
      <c r="D576" s="18"/>
      <c r="E576" s="21">
        <f t="shared" si="20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21"/>
        <v/>
      </c>
      <c r="BZ576" s="18"/>
    </row>
    <row r="577" spans="2:78" ht="15" customHeight="1">
      <c r="B577" s="19">
        <f t="shared" si="19"/>
        <v>0</v>
      </c>
      <c r="C577" s="19" t="str">
        <f>SUBSTITUTE(IF(A577="","",'Root Material'!$C$2&amp;"_Group_"&amp;A577)," ","_")</f>
        <v/>
      </c>
      <c r="D577" s="18"/>
      <c r="E577" s="21">
        <f t="shared" si="20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21"/>
        <v/>
      </c>
      <c r="BZ577" s="18"/>
    </row>
    <row r="578" spans="2:78" ht="15" customHeight="1">
      <c r="B578" s="19">
        <f t="shared" si="19"/>
        <v>0</v>
      </c>
      <c r="C578" s="19" t="str">
        <f>SUBSTITUTE(IF(A578="","",'Root Material'!$C$2&amp;"_Group_"&amp;A578)," ","_")</f>
        <v/>
      </c>
      <c r="D578" s="18"/>
      <c r="E578" s="21">
        <f t="shared" si="20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21"/>
        <v/>
      </c>
      <c r="BZ578" s="18"/>
    </row>
    <row r="579" spans="2:78" ht="15" customHeight="1">
      <c r="B579" s="19">
        <f t="shared" si="19"/>
        <v>0</v>
      </c>
      <c r="C579" s="19" t="str">
        <f>SUBSTITUTE(IF(A579="","",'Root Material'!$C$2&amp;"_Group_"&amp;A579)," ","_")</f>
        <v/>
      </c>
      <c r="D579" s="18"/>
      <c r="E579" s="21">
        <f t="shared" si="20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21"/>
        <v/>
      </c>
      <c r="BZ579" s="18"/>
    </row>
    <row r="580" spans="2:78" ht="15" customHeight="1">
      <c r="B580" s="19">
        <f t="shared" si="19"/>
        <v>0</v>
      </c>
      <c r="C580" s="19" t="str">
        <f>SUBSTITUTE(IF(A580="","",'Root Material'!$C$2&amp;"_Group_"&amp;A580)," ","_")</f>
        <v/>
      </c>
      <c r="D580" s="18"/>
      <c r="E580" s="21">
        <f t="shared" si="20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21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Material'!$C$2&amp;"_Group_"&amp;A581)," ","_")</f>
        <v/>
      </c>
      <c r="D581" s="18"/>
      <c r="E581" s="21">
        <f t="shared" si="20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21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Material'!$C$2&amp;"_Group_"&amp;A582)," ","_")</f>
        <v/>
      </c>
      <c r="D582" s="18"/>
      <c r="E582" s="21">
        <f t="shared" si="20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21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Material'!$C$2&amp;"_Group_"&amp;A583)," ","_")</f>
        <v/>
      </c>
      <c r="D583" s="18"/>
      <c r="E583" s="21">
        <f t="shared" si="20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21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Material'!$C$2&amp;"_Group_"&amp;A584)," ","_")</f>
        <v/>
      </c>
      <c r="D584" s="18"/>
      <c r="E584" s="21">
        <f t="shared" si="20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si="21"/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Material'!$C$2&amp;"_Group_"&amp;A585)," ","_")</f>
        <v/>
      </c>
      <c r="D585" s="18"/>
      <c r="E585" s="21">
        <f t="shared" si="20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Material'!$C$2&amp;"_Group_"&amp;A586)," ","_")</f>
        <v/>
      </c>
      <c r="D586" s="18"/>
      <c r="E586" s="21">
        <f t="shared" si="20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Material'!$C$2&amp;"_Group_"&amp;A587)," ","_")</f>
        <v/>
      </c>
      <c r="D587" s="18"/>
      <c r="E587" s="21">
        <f t="shared" si="20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Material'!$C$2&amp;"_Group_"&amp;A588)," ","_")</f>
        <v/>
      </c>
      <c r="D588" s="18"/>
      <c r="E588" s="21">
        <f t="shared" si="20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Material'!$C$2&amp;"_Group_"&amp;A589)," ","_")</f>
        <v/>
      </c>
      <c r="D589" s="18"/>
      <c r="E589" s="21">
        <f t="shared" si="20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Material'!$C$2&amp;"_Group_"&amp;A590)," ","_")</f>
        <v/>
      </c>
      <c r="D590" s="18"/>
      <c r="E590" s="21">
        <f t="shared" si="20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Material'!$C$2&amp;"_Group_"&amp;A591)," ","_")</f>
        <v/>
      </c>
      <c r="D591" s="18"/>
      <c r="E591" s="21">
        <f t="shared" si="20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Material'!$C$2&amp;"_Group_"&amp;A592)," ","_")</f>
        <v/>
      </c>
      <c r="D592" s="18"/>
      <c r="E592" s="21">
        <f t="shared" si="20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Material'!$C$2&amp;"_Group_"&amp;A593)," ","_")</f>
        <v/>
      </c>
      <c r="D593" s="18"/>
      <c r="E593" s="21">
        <f t="shared" si="20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Material'!$C$2&amp;"_Group_"&amp;A594)," ","_")</f>
        <v/>
      </c>
      <c r="D594" s="18"/>
      <c r="E594" s="21">
        <f t="shared" si="20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Material'!$C$2&amp;"_Group_"&amp;A595)," ","_")</f>
        <v/>
      </c>
      <c r="D595" s="18"/>
      <c r="E595" s="21">
        <f t="shared" si="20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Material'!$C$2&amp;"_Group_"&amp;A596)," ","_")</f>
        <v/>
      </c>
      <c r="D596" s="18"/>
      <c r="E596" s="21">
        <f t="shared" si="20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Material'!$C$2&amp;"_Group_"&amp;A597)," ","_")</f>
        <v/>
      </c>
      <c r="D597" s="18"/>
      <c r="E597" s="21">
        <f t="shared" si="20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Material'!$C$2&amp;"_Group_"&amp;A598)," ","_")</f>
        <v/>
      </c>
      <c r="D598" s="18"/>
      <c r="E598" s="21">
        <f t="shared" si="20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Material'!$C$2&amp;"_Group_"&amp;A599)," ","_")</f>
        <v/>
      </c>
      <c r="D599" s="18"/>
      <c r="E599" s="21">
        <f t="shared" si="20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Material'!$C$2&amp;"_Group_"&amp;A600)," ","_")</f>
        <v/>
      </c>
      <c r="D600" s="18"/>
      <c r="E600" s="21">
        <f t="shared" si="20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Material'!$C$2&amp;"_Group_"&amp;A601)," ","_")</f>
        <v/>
      </c>
      <c r="D601" s="18"/>
      <c r="E601" s="21">
        <f t="shared" si="20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Material'!$C$2&amp;"_Group_"&amp;A602)," ","_")</f>
        <v/>
      </c>
      <c r="D602" s="18"/>
      <c r="E602" s="21">
        <f t="shared" si="20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Material'!$C$2&amp;"_Group_"&amp;A603)," ","_")</f>
        <v/>
      </c>
      <c r="D603" s="18"/>
      <c r="E603" s="21">
        <f t="shared" si="20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Material'!$C$2&amp;"_Group_"&amp;A604)," ","_")</f>
        <v/>
      </c>
      <c r="D604" s="18"/>
      <c r="E604" s="21">
        <f t="shared" si="20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Material'!$C$2&amp;"_Group_"&amp;A605)," ","_")</f>
        <v/>
      </c>
      <c r="D605" s="18"/>
      <c r="E605" s="21">
        <f t="shared" si="20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Material'!$C$2&amp;"_Group_"&amp;A606)," ","_")</f>
        <v/>
      </c>
      <c r="D606" s="18"/>
      <c r="E606" s="21">
        <f t="shared" si="20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Material'!$C$2&amp;"_Group_"&amp;A607)," ","_")</f>
        <v/>
      </c>
      <c r="D607" s="18"/>
      <c r="E607" s="21">
        <f t="shared" si="20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Material'!$C$2&amp;"_Group_"&amp;A608)," ","_")</f>
        <v/>
      </c>
      <c r="D608" s="18"/>
      <c r="E608" s="21">
        <f t="shared" si="20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Material'!$C$2&amp;"_Group_"&amp;A609)," ","_")</f>
        <v/>
      </c>
      <c r="D609" s="18"/>
      <c r="E609" s="21">
        <f t="shared" si="20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Material'!$C$2&amp;"_Group_"&amp;A610)," ","_")</f>
        <v/>
      </c>
      <c r="D610" s="18"/>
      <c r="E610" s="21">
        <f t="shared" si="20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Material'!$C$2&amp;"_Group_"&amp;A611)," ","_")</f>
        <v/>
      </c>
      <c r="D611" s="18"/>
      <c r="E611" s="21">
        <f t="shared" si="20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Material'!$C$2&amp;"_Group_"&amp;A612)," ","_")</f>
        <v/>
      </c>
      <c r="D612" s="18"/>
      <c r="E612" s="21">
        <f t="shared" si="20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Material'!$C$2&amp;"_Group_"&amp;A613)," ","_")</f>
        <v/>
      </c>
      <c r="D613" s="18"/>
      <c r="E613" s="21">
        <f t="shared" si="20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Material'!$C$2&amp;"_Group_"&amp;A614)," ","_")</f>
        <v/>
      </c>
      <c r="D614" s="18"/>
      <c r="E614" s="21">
        <f t="shared" si="20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Material'!$C$2&amp;"_Group_"&amp;A615)," ","_")</f>
        <v/>
      </c>
      <c r="D615" s="18"/>
      <c r="E615" s="21">
        <f t="shared" si="20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Material'!$C$2&amp;"_Group_"&amp;A616)," ","_")</f>
        <v/>
      </c>
      <c r="D616" s="18"/>
      <c r="E616" s="21">
        <f t="shared" si="20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Material'!$C$2&amp;"_Group_"&amp;A617)," ","_")</f>
        <v/>
      </c>
      <c r="D617" s="18"/>
      <c r="E617" s="21">
        <f t="shared" si="20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Material'!$C$2&amp;"_Group_"&amp;A618)," ","_")</f>
        <v/>
      </c>
      <c r="D618" s="18"/>
      <c r="E618" s="21">
        <f t="shared" si="20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Material'!$C$2&amp;"_Group_"&amp;A619)," ","_")</f>
        <v/>
      </c>
      <c r="D619" s="18"/>
      <c r="E619" s="21">
        <f t="shared" si="20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Material'!$C$2&amp;"_Group_"&amp;A620)," ","_")</f>
        <v/>
      </c>
      <c r="D620" s="18"/>
      <c r="E620" s="21">
        <f t="shared" si="20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Material'!$C$2&amp;"_Group_"&amp;A621)," ","_")</f>
        <v/>
      </c>
      <c r="D621" s="18"/>
      <c r="E621" s="21">
        <f t="shared" si="20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Material'!$C$2&amp;"_Group_"&amp;A622)," ","_")</f>
        <v/>
      </c>
      <c r="D622" s="18"/>
      <c r="E622" s="21">
        <f t="shared" si="20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Material'!$C$2&amp;"_Group_"&amp;A623)," ","_")</f>
        <v/>
      </c>
      <c r="D623" s="18"/>
      <c r="E623" s="21">
        <f t="shared" si="20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Material'!$C$2&amp;"_Group_"&amp;A624)," ","_")</f>
        <v/>
      </c>
      <c r="D624" s="18"/>
      <c r="E624" s="21">
        <f t="shared" si="20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Material'!$C$2&amp;"_Group_"&amp;A625)," ","_")</f>
        <v/>
      </c>
      <c r="D625" s="18"/>
      <c r="E625" s="21">
        <f t="shared" si="20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Material'!$C$2&amp;"_Group_"&amp;A626)," ","_")</f>
        <v/>
      </c>
      <c r="D626" s="18"/>
      <c r="E626" s="21">
        <f t="shared" si="20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Material'!$C$2&amp;"_Group_"&amp;A627)," ","_")</f>
        <v/>
      </c>
      <c r="D627" s="18"/>
      <c r="E627" s="21">
        <f t="shared" si="20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Material'!$C$2&amp;"_Group_"&amp;A628)," ","_")</f>
        <v/>
      </c>
      <c r="D628" s="18"/>
      <c r="E628" s="21">
        <f t="shared" si="20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1"/>
        <v/>
      </c>
      <c r="BZ628" s="18"/>
    </row>
    <row r="629" spans="2:78" ht="15" customHeight="1">
      <c r="B629" s="19">
        <f t="shared" ref="B629:B692" si="22">IF(A629="",B628,A629)</f>
        <v>0</v>
      </c>
      <c r="C629" s="19" t="str">
        <f>SUBSTITUTE(IF(A629="","",'Root Material'!$C$2&amp;"_Group_"&amp;A629)," ","_")</f>
        <v/>
      </c>
      <c r="D629" s="18"/>
      <c r="E629" s="21">
        <f t="shared" si="20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1"/>
        <v/>
      </c>
      <c r="BZ629" s="18"/>
    </row>
    <row r="630" spans="2:78" ht="15" customHeight="1">
      <c r="B630" s="19">
        <f t="shared" si="22"/>
        <v>0</v>
      </c>
      <c r="C630" s="19" t="str">
        <f>SUBSTITUTE(IF(A630="","",'Root Material'!$C$2&amp;"_Group_"&amp;A630)," ","_")</f>
        <v/>
      </c>
      <c r="D630" s="18"/>
      <c r="E630" s="21">
        <f t="shared" ref="E630:E693" si="23">IF(D630="",E629,D630)</f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1"/>
        <v/>
      </c>
      <c r="BZ630" s="18"/>
    </row>
    <row r="631" spans="2:78" ht="15" customHeight="1">
      <c r="B631" s="19">
        <f t="shared" si="22"/>
        <v>0</v>
      </c>
      <c r="C631" s="19" t="str">
        <f>SUBSTITUTE(IF(A631="","",'Root Material'!$C$2&amp;"_Group_"&amp;A631)," ","_")</f>
        <v/>
      </c>
      <c r="D631" s="18"/>
      <c r="E631" s="21">
        <f t="shared" si="23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1"/>
        <v/>
      </c>
      <c r="BZ631" s="18"/>
    </row>
    <row r="632" spans="2:78" ht="15" customHeight="1">
      <c r="B632" s="19">
        <f t="shared" si="22"/>
        <v>0</v>
      </c>
      <c r="C632" s="19" t="str">
        <f>SUBSTITUTE(IF(A632="","",'Root Material'!$C$2&amp;"_Group_"&amp;A632)," ","_")</f>
        <v/>
      </c>
      <c r="D632" s="18"/>
      <c r="E632" s="21">
        <f t="shared" si="23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1"/>
        <v/>
      </c>
      <c r="BZ632" s="18"/>
    </row>
    <row r="633" spans="2:78" ht="15" customHeight="1">
      <c r="B633" s="19">
        <f t="shared" si="22"/>
        <v>0</v>
      </c>
      <c r="C633" s="19" t="str">
        <f>SUBSTITUTE(IF(A633="","",'Root Material'!$C$2&amp;"_Group_"&amp;A633)," ","_")</f>
        <v/>
      </c>
      <c r="D633" s="18"/>
      <c r="E633" s="21">
        <f t="shared" si="23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ref="BW633:BW696" si="24">IF(AND(M633&lt;&gt;"true",M633&lt;&gt;"false"),A633&amp;D633&amp;M633,"")</f>
        <v/>
      </c>
      <c r="BZ633" s="18"/>
    </row>
    <row r="634" spans="2:78" ht="15" customHeight="1">
      <c r="B634" s="19">
        <f t="shared" si="22"/>
        <v>0</v>
      </c>
      <c r="C634" s="19" t="str">
        <f>SUBSTITUTE(IF(A634="","",'Root Material'!$C$2&amp;"_Group_"&amp;A634)," ","_")</f>
        <v/>
      </c>
      <c r="D634" s="18"/>
      <c r="E634" s="21">
        <f t="shared" si="23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4"/>
        <v/>
      </c>
      <c r="BZ634" s="18"/>
    </row>
    <row r="635" spans="2:78" ht="15" customHeight="1">
      <c r="B635" s="19">
        <f t="shared" si="22"/>
        <v>0</v>
      </c>
      <c r="C635" s="19" t="str">
        <f>SUBSTITUTE(IF(A635="","",'Root Material'!$C$2&amp;"_Group_"&amp;A635)," ","_")</f>
        <v/>
      </c>
      <c r="D635" s="18"/>
      <c r="E635" s="21">
        <f t="shared" si="23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si="24"/>
        <v/>
      </c>
      <c r="BZ635" s="18"/>
    </row>
    <row r="636" spans="2:78" ht="15" customHeight="1">
      <c r="B636" s="19">
        <f t="shared" si="22"/>
        <v>0</v>
      </c>
      <c r="C636" s="19" t="str">
        <f>SUBSTITUTE(IF(A636="","",'Root Material'!$C$2&amp;"_Group_"&amp;A636)," ","_")</f>
        <v/>
      </c>
      <c r="D636" s="18"/>
      <c r="E636" s="21">
        <f t="shared" si="23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4"/>
        <v/>
      </c>
      <c r="BZ636" s="18"/>
    </row>
    <row r="637" spans="2:78" ht="15" customHeight="1">
      <c r="B637" s="19">
        <f t="shared" si="22"/>
        <v>0</v>
      </c>
      <c r="C637" s="19" t="str">
        <f>SUBSTITUTE(IF(A637="","",'Root Material'!$C$2&amp;"_Group_"&amp;A637)," ","_")</f>
        <v/>
      </c>
      <c r="D637" s="18"/>
      <c r="E637" s="21">
        <f t="shared" si="23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si="24"/>
        <v/>
      </c>
      <c r="BZ637" s="18"/>
    </row>
    <row r="638" spans="2:78" ht="15" customHeight="1">
      <c r="B638" s="19">
        <f t="shared" si="22"/>
        <v>0</v>
      </c>
      <c r="C638" s="19" t="str">
        <f>SUBSTITUTE(IF(A638="","",'Root Material'!$C$2&amp;"_Group_"&amp;A638)," ","_")</f>
        <v/>
      </c>
      <c r="D638" s="18"/>
      <c r="E638" s="21">
        <f t="shared" si="23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4"/>
        <v/>
      </c>
      <c r="BZ638" s="18"/>
    </row>
    <row r="639" spans="2:78" ht="15" customHeight="1">
      <c r="B639" s="19">
        <f t="shared" si="22"/>
        <v>0</v>
      </c>
      <c r="C639" s="19" t="str">
        <f>SUBSTITUTE(IF(A639="","",'Root Material'!$C$2&amp;"_Group_"&amp;A639)," ","_")</f>
        <v/>
      </c>
      <c r="D639" s="18"/>
      <c r="E639" s="21">
        <f t="shared" si="23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4"/>
        <v/>
      </c>
      <c r="BZ639" s="18"/>
    </row>
    <row r="640" spans="2:78" ht="15" customHeight="1">
      <c r="B640" s="19">
        <f t="shared" si="22"/>
        <v>0</v>
      </c>
      <c r="C640" s="19" t="str">
        <f>SUBSTITUTE(IF(A640="","",'Root Material'!$C$2&amp;"_Group_"&amp;A640)," ","_")</f>
        <v/>
      </c>
      <c r="D640" s="18"/>
      <c r="E640" s="21">
        <f t="shared" si="23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4"/>
        <v/>
      </c>
      <c r="BZ640" s="18"/>
    </row>
    <row r="641" spans="2:78" ht="15" customHeight="1">
      <c r="B641" s="19">
        <f t="shared" si="22"/>
        <v>0</v>
      </c>
      <c r="C641" s="19" t="str">
        <f>SUBSTITUTE(IF(A641="","",'Root Material'!$C$2&amp;"_Group_"&amp;A641)," ","_")</f>
        <v/>
      </c>
      <c r="D641" s="18"/>
      <c r="E641" s="21">
        <f t="shared" si="23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4"/>
        <v/>
      </c>
      <c r="BZ641" s="18"/>
    </row>
    <row r="642" spans="2:78" ht="15" customHeight="1">
      <c r="B642" s="19">
        <f t="shared" si="22"/>
        <v>0</v>
      </c>
      <c r="C642" s="19" t="str">
        <f>SUBSTITUTE(IF(A642="","",'Root Material'!$C$2&amp;"_Group_"&amp;A642)," ","_")</f>
        <v/>
      </c>
      <c r="D642" s="18"/>
      <c r="E642" s="21">
        <f t="shared" si="23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4"/>
        <v/>
      </c>
      <c r="BZ642" s="18"/>
    </row>
    <row r="643" spans="2:78" ht="15" customHeight="1">
      <c r="B643" s="19">
        <f t="shared" si="22"/>
        <v>0</v>
      </c>
      <c r="C643" s="19" t="str">
        <f>SUBSTITUTE(IF(A643="","",'Root Material'!$C$2&amp;"_Group_"&amp;A643)," ","_")</f>
        <v/>
      </c>
      <c r="D643" s="18"/>
      <c r="E643" s="21">
        <f t="shared" si="23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4"/>
        <v/>
      </c>
      <c r="BZ643" s="18"/>
    </row>
    <row r="644" spans="2:78" ht="15" customHeight="1">
      <c r="B644" s="19">
        <f t="shared" si="22"/>
        <v>0</v>
      </c>
      <c r="C644" s="19" t="str">
        <f>SUBSTITUTE(IF(A644="","",'Root Material'!$C$2&amp;"_Group_"&amp;A644)," ","_")</f>
        <v/>
      </c>
      <c r="D644" s="18"/>
      <c r="E644" s="21">
        <f t="shared" si="23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4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Material'!$C$2&amp;"_Group_"&amp;A645)," ","_")</f>
        <v/>
      </c>
      <c r="D645" s="18"/>
      <c r="E645" s="21">
        <f t="shared" si="23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4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Material'!$C$2&amp;"_Group_"&amp;A646)," ","_")</f>
        <v/>
      </c>
      <c r="D646" s="18"/>
      <c r="E646" s="21">
        <f t="shared" si="23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4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Material'!$C$2&amp;"_Group_"&amp;A647)," ","_")</f>
        <v/>
      </c>
      <c r="D647" s="18"/>
      <c r="E647" s="21">
        <f t="shared" si="23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4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Material'!$C$2&amp;"_Group_"&amp;A648)," ","_")</f>
        <v/>
      </c>
      <c r="D648" s="18"/>
      <c r="E648" s="21">
        <f t="shared" si="23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si="24"/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Material'!$C$2&amp;"_Group_"&amp;A649)," ","_")</f>
        <v/>
      </c>
      <c r="D649" s="18"/>
      <c r="E649" s="21">
        <f t="shared" si="23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Material'!$C$2&amp;"_Group_"&amp;A650)," ","_")</f>
        <v/>
      </c>
      <c r="D650" s="18"/>
      <c r="E650" s="21">
        <f t="shared" si="23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Material'!$C$2&amp;"_Group_"&amp;A651)," ","_")</f>
        <v/>
      </c>
      <c r="D651" s="18"/>
      <c r="E651" s="21">
        <f t="shared" si="23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Material'!$C$2&amp;"_Group_"&amp;A652)," ","_")</f>
        <v/>
      </c>
      <c r="D652" s="18"/>
      <c r="E652" s="21">
        <f t="shared" si="23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Material'!$C$2&amp;"_Group_"&amp;A653)," ","_")</f>
        <v/>
      </c>
      <c r="D653" s="18"/>
      <c r="E653" s="21">
        <f t="shared" si="23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Material'!$C$2&amp;"_Group_"&amp;A654)," ","_")</f>
        <v/>
      </c>
      <c r="D654" s="18"/>
      <c r="E654" s="21">
        <f t="shared" si="23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Material'!$C$2&amp;"_Group_"&amp;A655)," ","_")</f>
        <v/>
      </c>
      <c r="D655" s="18"/>
      <c r="E655" s="21">
        <f t="shared" si="23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Material'!$C$2&amp;"_Group_"&amp;A656)," ","_")</f>
        <v/>
      </c>
      <c r="D656" s="18"/>
      <c r="E656" s="21">
        <f t="shared" si="23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Material'!$C$2&amp;"_Group_"&amp;A657)," ","_")</f>
        <v/>
      </c>
      <c r="D657" s="18"/>
      <c r="E657" s="21">
        <f t="shared" si="23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Material'!$C$2&amp;"_Group_"&amp;A658)," ","_")</f>
        <v/>
      </c>
      <c r="D658" s="18"/>
      <c r="E658" s="21">
        <f t="shared" si="23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Material'!$C$2&amp;"_Group_"&amp;A659)," ","_")</f>
        <v/>
      </c>
      <c r="D659" s="18"/>
      <c r="E659" s="21">
        <f t="shared" si="23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Material'!$C$2&amp;"_Group_"&amp;A660)," ","_")</f>
        <v/>
      </c>
      <c r="D660" s="18"/>
      <c r="E660" s="21">
        <f t="shared" si="23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Material'!$C$2&amp;"_Group_"&amp;A661)," ","_")</f>
        <v/>
      </c>
      <c r="D661" s="18"/>
      <c r="E661" s="21">
        <f t="shared" si="23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Material'!$C$2&amp;"_Group_"&amp;A662)," ","_")</f>
        <v/>
      </c>
      <c r="D662" s="18"/>
      <c r="E662" s="21">
        <f t="shared" si="23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Material'!$C$2&amp;"_Group_"&amp;A663)," ","_")</f>
        <v/>
      </c>
      <c r="D663" s="18"/>
      <c r="E663" s="21">
        <f t="shared" si="23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Material'!$C$2&amp;"_Group_"&amp;A664)," ","_")</f>
        <v/>
      </c>
      <c r="D664" s="18"/>
      <c r="E664" s="21">
        <f t="shared" si="23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Material'!$C$2&amp;"_Group_"&amp;A665)," ","_")</f>
        <v/>
      </c>
      <c r="D665" s="18"/>
      <c r="E665" s="21">
        <f t="shared" si="23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Material'!$C$2&amp;"_Group_"&amp;A666)," ","_")</f>
        <v/>
      </c>
      <c r="D666" s="18"/>
      <c r="E666" s="21">
        <f t="shared" si="23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Material'!$C$2&amp;"_Group_"&amp;A667)," ","_")</f>
        <v/>
      </c>
      <c r="D667" s="18"/>
      <c r="E667" s="21">
        <f t="shared" si="23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Material'!$C$2&amp;"_Group_"&amp;A668)," ","_")</f>
        <v/>
      </c>
      <c r="D668" s="18"/>
      <c r="E668" s="21">
        <f t="shared" si="23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Material'!$C$2&amp;"_Group_"&amp;A669)," ","_")</f>
        <v/>
      </c>
      <c r="D669" s="18"/>
      <c r="E669" s="21">
        <f t="shared" si="23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Material'!$C$2&amp;"_Group_"&amp;A670)," ","_")</f>
        <v/>
      </c>
      <c r="D670" s="18"/>
      <c r="E670" s="21">
        <f t="shared" si="23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Material'!$C$2&amp;"_Group_"&amp;A671)," ","_")</f>
        <v/>
      </c>
      <c r="D671" s="18"/>
      <c r="E671" s="21">
        <f t="shared" si="23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Material'!$C$2&amp;"_Group_"&amp;A672)," ","_")</f>
        <v/>
      </c>
      <c r="D672" s="18"/>
      <c r="E672" s="21">
        <f t="shared" si="23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Material'!$C$2&amp;"_Group_"&amp;A673)," ","_")</f>
        <v/>
      </c>
      <c r="D673" s="18"/>
      <c r="E673" s="21">
        <f t="shared" si="23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Material'!$C$2&amp;"_Group_"&amp;A674)," ","_")</f>
        <v/>
      </c>
      <c r="D674" s="18"/>
      <c r="E674" s="21">
        <f t="shared" si="23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Material'!$C$2&amp;"_Group_"&amp;A675)," ","_")</f>
        <v/>
      </c>
      <c r="D675" s="18"/>
      <c r="E675" s="21">
        <f t="shared" si="23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Material'!$C$2&amp;"_Group_"&amp;A676)," ","_")</f>
        <v/>
      </c>
      <c r="D676" s="18"/>
      <c r="E676" s="21">
        <f t="shared" si="23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Material'!$C$2&amp;"_Group_"&amp;A677)," ","_")</f>
        <v/>
      </c>
      <c r="D677" s="18"/>
      <c r="E677" s="21">
        <f t="shared" si="23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Material'!$C$2&amp;"_Group_"&amp;A678)," ","_")</f>
        <v/>
      </c>
      <c r="D678" s="18"/>
      <c r="E678" s="21">
        <f t="shared" si="23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Material'!$C$2&amp;"_Group_"&amp;A679)," ","_")</f>
        <v/>
      </c>
      <c r="D679" s="18"/>
      <c r="E679" s="21">
        <f t="shared" si="23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Material'!$C$2&amp;"_Group_"&amp;A680)," ","_")</f>
        <v/>
      </c>
      <c r="D680" s="18"/>
      <c r="E680" s="21">
        <f t="shared" si="23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Material'!$C$2&amp;"_Group_"&amp;A681)," ","_")</f>
        <v/>
      </c>
      <c r="D681" s="18"/>
      <c r="E681" s="21">
        <f t="shared" si="23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Material'!$C$2&amp;"_Group_"&amp;A682)," ","_")</f>
        <v/>
      </c>
      <c r="D682" s="18"/>
      <c r="E682" s="21">
        <f t="shared" si="23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Material'!$C$2&amp;"_Group_"&amp;A683)," ","_")</f>
        <v/>
      </c>
      <c r="D683" s="18"/>
      <c r="E683" s="21">
        <f t="shared" si="23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Material'!$C$2&amp;"_Group_"&amp;A684)," ","_")</f>
        <v/>
      </c>
      <c r="D684" s="18"/>
      <c r="E684" s="21">
        <f t="shared" si="23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Material'!$C$2&amp;"_Group_"&amp;A685)," ","_")</f>
        <v/>
      </c>
      <c r="D685" s="18"/>
      <c r="E685" s="21">
        <f t="shared" si="23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Material'!$C$2&amp;"_Group_"&amp;A686)," ","_")</f>
        <v/>
      </c>
      <c r="D686" s="18"/>
      <c r="E686" s="21">
        <f t="shared" si="23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Material'!$C$2&amp;"_Group_"&amp;A687)," ","_")</f>
        <v/>
      </c>
      <c r="D687" s="18"/>
      <c r="E687" s="21">
        <f t="shared" si="23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Material'!$C$2&amp;"_Group_"&amp;A688)," ","_")</f>
        <v/>
      </c>
      <c r="D688" s="18"/>
      <c r="E688" s="21">
        <f t="shared" si="23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Material'!$C$2&amp;"_Group_"&amp;A689)," ","_")</f>
        <v/>
      </c>
      <c r="D689" s="18"/>
      <c r="E689" s="21">
        <f t="shared" si="23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Material'!$C$2&amp;"_Group_"&amp;A690)," ","_")</f>
        <v/>
      </c>
      <c r="D690" s="18"/>
      <c r="E690" s="21">
        <f t="shared" si="23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Material'!$C$2&amp;"_Group_"&amp;A691)," ","_")</f>
        <v/>
      </c>
      <c r="D691" s="18"/>
      <c r="E691" s="21">
        <f t="shared" si="23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Material'!$C$2&amp;"_Group_"&amp;A692)," ","_")</f>
        <v/>
      </c>
      <c r="D692" s="18"/>
      <c r="E692" s="21">
        <f t="shared" si="23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4"/>
        <v/>
      </c>
      <c r="BZ692" s="18"/>
    </row>
    <row r="693" spans="2:78" ht="15" customHeight="1">
      <c r="B693" s="19">
        <f t="shared" ref="B693:B756" si="25">IF(A693="",B692,A693)</f>
        <v>0</v>
      </c>
      <c r="C693" s="19" t="str">
        <f>SUBSTITUTE(IF(A693="","",'Root Material'!$C$2&amp;"_Group_"&amp;A693)," ","_")</f>
        <v/>
      </c>
      <c r="D693" s="18"/>
      <c r="E693" s="21">
        <f t="shared" si="23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4"/>
        <v/>
      </c>
      <c r="BZ693" s="18"/>
    </row>
    <row r="694" spans="2:78" ht="15" customHeight="1">
      <c r="B694" s="19">
        <f t="shared" si="25"/>
        <v>0</v>
      </c>
      <c r="C694" s="19" t="str">
        <f>SUBSTITUTE(IF(A694="","",'Root Material'!$C$2&amp;"_Group_"&amp;A694)," ","_")</f>
        <v/>
      </c>
      <c r="D694" s="18"/>
      <c r="E694" s="21">
        <f t="shared" ref="E694:E757" si="26">IF(D694="",E693,D694)</f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4"/>
        <v/>
      </c>
      <c r="BZ694" s="18"/>
    </row>
    <row r="695" spans="2:78" ht="15" customHeight="1">
      <c r="B695" s="19">
        <f t="shared" si="25"/>
        <v>0</v>
      </c>
      <c r="C695" s="19" t="str">
        <f>SUBSTITUTE(IF(A695="","",'Root Material'!$C$2&amp;"_Group_"&amp;A695)," ","_")</f>
        <v/>
      </c>
      <c r="D695" s="18"/>
      <c r="E695" s="21">
        <f t="shared" si="26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4"/>
        <v/>
      </c>
      <c r="BZ695" s="18"/>
    </row>
    <row r="696" spans="2:78" ht="15" customHeight="1">
      <c r="B696" s="19">
        <f t="shared" si="25"/>
        <v>0</v>
      </c>
      <c r="C696" s="19" t="str">
        <f>SUBSTITUTE(IF(A696="","",'Root Material'!$C$2&amp;"_Group_"&amp;A696)," ","_")</f>
        <v/>
      </c>
      <c r="D696" s="18"/>
      <c r="E696" s="21">
        <f t="shared" si="26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4"/>
        <v/>
      </c>
      <c r="BZ696" s="18"/>
    </row>
    <row r="697" spans="2:78" ht="15" customHeight="1">
      <c r="B697" s="19">
        <f t="shared" si="25"/>
        <v>0</v>
      </c>
      <c r="C697" s="19" t="str">
        <f>SUBSTITUTE(IF(A697="","",'Root Material'!$C$2&amp;"_Group_"&amp;A697)," ","_")</f>
        <v/>
      </c>
      <c r="D697" s="18"/>
      <c r="E697" s="21">
        <f t="shared" si="26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ref="BW697:BW760" si="27">IF(AND(M697&lt;&gt;"true",M697&lt;&gt;"false"),A697&amp;D697&amp;M697,"")</f>
        <v/>
      </c>
      <c r="BZ697" s="18"/>
    </row>
    <row r="698" spans="2:78" ht="15" customHeight="1">
      <c r="B698" s="19">
        <f t="shared" si="25"/>
        <v>0</v>
      </c>
      <c r="C698" s="19" t="str">
        <f>SUBSTITUTE(IF(A698="","",'Root Material'!$C$2&amp;"_Group_"&amp;A698)," ","_")</f>
        <v/>
      </c>
      <c r="D698" s="18"/>
      <c r="E698" s="21">
        <f t="shared" si="26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7"/>
        <v/>
      </c>
      <c r="BZ698" s="18"/>
    </row>
    <row r="699" spans="2:78" ht="15" customHeight="1">
      <c r="B699" s="19">
        <f t="shared" si="25"/>
        <v>0</v>
      </c>
      <c r="C699" s="19" t="str">
        <f>SUBSTITUTE(IF(A699="","",'Root Material'!$C$2&amp;"_Group_"&amp;A699)," ","_")</f>
        <v/>
      </c>
      <c r="D699" s="18"/>
      <c r="E699" s="21">
        <f t="shared" si="26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si="27"/>
        <v/>
      </c>
      <c r="BZ699" s="18"/>
    </row>
    <row r="700" spans="2:78" ht="15" customHeight="1">
      <c r="B700" s="19">
        <f t="shared" si="25"/>
        <v>0</v>
      </c>
      <c r="C700" s="19" t="str">
        <f>SUBSTITUTE(IF(A700="","",'Root Material'!$C$2&amp;"_Group_"&amp;A700)," ","_")</f>
        <v/>
      </c>
      <c r="D700" s="18"/>
      <c r="E700" s="21">
        <f t="shared" si="26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7"/>
        <v/>
      </c>
      <c r="BZ700" s="18"/>
    </row>
    <row r="701" spans="2:78" ht="15" customHeight="1">
      <c r="B701" s="19">
        <f t="shared" si="25"/>
        <v>0</v>
      </c>
      <c r="C701" s="19" t="str">
        <f>SUBSTITUTE(IF(A701="","",'Root Material'!$C$2&amp;"_Group_"&amp;A701)," ","_")</f>
        <v/>
      </c>
      <c r="D701" s="18"/>
      <c r="E701" s="21">
        <f t="shared" si="26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si="27"/>
        <v/>
      </c>
      <c r="BZ701" s="18"/>
    </row>
    <row r="702" spans="2:78" ht="15" customHeight="1">
      <c r="B702" s="19">
        <f t="shared" si="25"/>
        <v>0</v>
      </c>
      <c r="C702" s="19" t="str">
        <f>SUBSTITUTE(IF(A702="","",'Root Material'!$C$2&amp;"_Group_"&amp;A702)," ","_")</f>
        <v/>
      </c>
      <c r="D702" s="18"/>
      <c r="E702" s="21">
        <f t="shared" si="26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7"/>
        <v/>
      </c>
      <c r="BZ702" s="18"/>
    </row>
    <row r="703" spans="2:78" ht="15" customHeight="1">
      <c r="B703" s="19">
        <f t="shared" si="25"/>
        <v>0</v>
      </c>
      <c r="C703" s="19" t="str">
        <f>SUBSTITUTE(IF(A703="","",'Root Material'!$C$2&amp;"_Group_"&amp;A703)," ","_")</f>
        <v/>
      </c>
      <c r="D703" s="18"/>
      <c r="E703" s="21">
        <f t="shared" si="26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7"/>
        <v/>
      </c>
      <c r="BZ703" s="18"/>
    </row>
    <row r="704" spans="2:78" ht="15" customHeight="1">
      <c r="B704" s="19">
        <f t="shared" si="25"/>
        <v>0</v>
      </c>
      <c r="C704" s="19" t="str">
        <f>SUBSTITUTE(IF(A704="","",'Root Material'!$C$2&amp;"_Group_"&amp;A704)," ","_")</f>
        <v/>
      </c>
      <c r="D704" s="18"/>
      <c r="E704" s="21">
        <f t="shared" si="26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7"/>
        <v/>
      </c>
      <c r="BZ704" s="18"/>
    </row>
    <row r="705" spans="2:78" ht="15" customHeight="1">
      <c r="B705" s="19">
        <f t="shared" si="25"/>
        <v>0</v>
      </c>
      <c r="C705" s="19" t="str">
        <f>SUBSTITUTE(IF(A705="","",'Root Material'!$C$2&amp;"_Group_"&amp;A705)," ","_")</f>
        <v/>
      </c>
      <c r="D705" s="18"/>
      <c r="E705" s="21">
        <f t="shared" si="26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7"/>
        <v/>
      </c>
      <c r="BZ705" s="18"/>
    </row>
    <row r="706" spans="2:78" ht="15" customHeight="1">
      <c r="B706" s="19">
        <f t="shared" si="25"/>
        <v>0</v>
      </c>
      <c r="C706" s="19" t="str">
        <f>SUBSTITUTE(IF(A706="","",'Root Material'!$C$2&amp;"_Group_"&amp;A706)," ","_")</f>
        <v/>
      </c>
      <c r="D706" s="18"/>
      <c r="E706" s="21">
        <f t="shared" si="26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7"/>
        <v/>
      </c>
      <c r="BZ706" s="18"/>
    </row>
    <row r="707" spans="2:78" ht="15" customHeight="1">
      <c r="B707" s="19">
        <f t="shared" si="25"/>
        <v>0</v>
      </c>
      <c r="C707" s="19" t="str">
        <f>SUBSTITUTE(IF(A707="","",'Root Material'!$C$2&amp;"_Group_"&amp;A707)," ","_")</f>
        <v/>
      </c>
      <c r="D707" s="18"/>
      <c r="E707" s="21">
        <f t="shared" si="26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7"/>
        <v/>
      </c>
      <c r="BZ707" s="18"/>
    </row>
    <row r="708" spans="2:78" ht="15" customHeight="1">
      <c r="B708" s="19">
        <f t="shared" si="25"/>
        <v>0</v>
      </c>
      <c r="C708" s="19" t="str">
        <f>SUBSTITUTE(IF(A708="","",'Root Material'!$C$2&amp;"_Group_"&amp;A708)," ","_")</f>
        <v/>
      </c>
      <c r="D708" s="18"/>
      <c r="E708" s="21">
        <f t="shared" si="26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7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Material'!$C$2&amp;"_Group_"&amp;A709)," ","_")</f>
        <v/>
      </c>
      <c r="D709" s="18"/>
      <c r="E709" s="21">
        <f t="shared" si="26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7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Material'!$C$2&amp;"_Group_"&amp;A710)," ","_")</f>
        <v/>
      </c>
      <c r="D710" s="18"/>
      <c r="E710" s="21">
        <f t="shared" si="26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7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Material'!$C$2&amp;"_Group_"&amp;A711)," ","_")</f>
        <v/>
      </c>
      <c r="D711" s="18"/>
      <c r="E711" s="21">
        <f t="shared" si="26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7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Material'!$C$2&amp;"_Group_"&amp;A712)," ","_")</f>
        <v/>
      </c>
      <c r="D712" s="18"/>
      <c r="E712" s="21">
        <f t="shared" si="26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si="27"/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Material'!$C$2&amp;"_Group_"&amp;A713)," ","_")</f>
        <v/>
      </c>
      <c r="D713" s="18"/>
      <c r="E713" s="21">
        <f t="shared" si="26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Material'!$C$2&amp;"_Group_"&amp;A714)," ","_")</f>
        <v/>
      </c>
      <c r="D714" s="18"/>
      <c r="E714" s="21">
        <f t="shared" si="26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Material'!$C$2&amp;"_Group_"&amp;A715)," ","_")</f>
        <v/>
      </c>
      <c r="D715" s="18"/>
      <c r="E715" s="21">
        <f t="shared" si="26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Material'!$C$2&amp;"_Group_"&amp;A716)," ","_")</f>
        <v/>
      </c>
      <c r="D716" s="18"/>
      <c r="E716" s="21">
        <f t="shared" si="26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Material'!$C$2&amp;"_Group_"&amp;A717)," ","_")</f>
        <v/>
      </c>
      <c r="D717" s="18"/>
      <c r="E717" s="21">
        <f t="shared" si="26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Material'!$C$2&amp;"_Group_"&amp;A718)," ","_")</f>
        <v/>
      </c>
      <c r="D718" s="18"/>
      <c r="E718" s="21">
        <f t="shared" si="26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Material'!$C$2&amp;"_Group_"&amp;A719)," ","_")</f>
        <v/>
      </c>
      <c r="D719" s="18"/>
      <c r="E719" s="21">
        <f t="shared" si="26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Material'!$C$2&amp;"_Group_"&amp;A720)," ","_")</f>
        <v/>
      </c>
      <c r="D720" s="18"/>
      <c r="E720" s="21">
        <f t="shared" si="26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Material'!$C$2&amp;"_Group_"&amp;A721)," ","_")</f>
        <v/>
      </c>
      <c r="D721" s="18"/>
      <c r="E721" s="21">
        <f t="shared" si="26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Material'!$C$2&amp;"_Group_"&amp;A722)," ","_")</f>
        <v/>
      </c>
      <c r="D722" s="18"/>
      <c r="E722" s="21">
        <f t="shared" si="26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Material'!$C$2&amp;"_Group_"&amp;A723)," ","_")</f>
        <v/>
      </c>
      <c r="D723" s="18"/>
      <c r="E723" s="21">
        <f t="shared" si="26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Material'!$C$2&amp;"_Group_"&amp;A724)," ","_")</f>
        <v/>
      </c>
      <c r="D724" s="18"/>
      <c r="E724" s="21">
        <f t="shared" si="26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Material'!$C$2&amp;"_Group_"&amp;A725)," ","_")</f>
        <v/>
      </c>
      <c r="D725" s="18"/>
      <c r="E725" s="21">
        <f t="shared" si="26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Material'!$C$2&amp;"_Group_"&amp;A726)," ","_")</f>
        <v/>
      </c>
      <c r="D726" s="18"/>
      <c r="E726" s="21">
        <f t="shared" si="26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Material'!$C$2&amp;"_Group_"&amp;A727)," ","_")</f>
        <v/>
      </c>
      <c r="D727" s="18"/>
      <c r="E727" s="21">
        <f t="shared" si="26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Material'!$C$2&amp;"_Group_"&amp;A728)," ","_")</f>
        <v/>
      </c>
      <c r="D728" s="18"/>
      <c r="E728" s="21">
        <f t="shared" si="26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Material'!$C$2&amp;"_Group_"&amp;A729)," ","_")</f>
        <v/>
      </c>
      <c r="D729" s="18"/>
      <c r="E729" s="21">
        <f t="shared" si="26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Material'!$C$2&amp;"_Group_"&amp;A730)," ","_")</f>
        <v/>
      </c>
      <c r="D730" s="18"/>
      <c r="E730" s="21">
        <f t="shared" si="26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Material'!$C$2&amp;"_Group_"&amp;A731)," ","_")</f>
        <v/>
      </c>
      <c r="D731" s="18"/>
      <c r="E731" s="21">
        <f t="shared" si="26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Material'!$C$2&amp;"_Group_"&amp;A732)," ","_")</f>
        <v/>
      </c>
      <c r="D732" s="18"/>
      <c r="E732" s="21">
        <f t="shared" si="26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Material'!$C$2&amp;"_Group_"&amp;A733)," ","_")</f>
        <v/>
      </c>
      <c r="D733" s="18"/>
      <c r="E733" s="21">
        <f t="shared" si="26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Material'!$C$2&amp;"_Group_"&amp;A734)," ","_")</f>
        <v/>
      </c>
      <c r="D734" s="18"/>
      <c r="E734" s="21">
        <f t="shared" si="26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Material'!$C$2&amp;"_Group_"&amp;A735)," ","_")</f>
        <v/>
      </c>
      <c r="D735" s="18"/>
      <c r="E735" s="21">
        <f t="shared" si="26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Material'!$C$2&amp;"_Group_"&amp;A736)," ","_")</f>
        <v/>
      </c>
      <c r="D736" s="18"/>
      <c r="E736" s="21">
        <f t="shared" si="26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Material'!$C$2&amp;"_Group_"&amp;A737)," ","_")</f>
        <v/>
      </c>
      <c r="D737" s="18"/>
      <c r="E737" s="21">
        <f t="shared" si="26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Material'!$C$2&amp;"_Group_"&amp;A738)," ","_")</f>
        <v/>
      </c>
      <c r="D738" s="18"/>
      <c r="E738" s="21">
        <f t="shared" si="26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Material'!$C$2&amp;"_Group_"&amp;A739)," ","_")</f>
        <v/>
      </c>
      <c r="D739" s="18"/>
      <c r="E739" s="21">
        <f t="shared" si="26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Material'!$C$2&amp;"_Group_"&amp;A740)," ","_")</f>
        <v/>
      </c>
      <c r="D740" s="18"/>
      <c r="E740" s="21">
        <f t="shared" si="26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Material'!$C$2&amp;"_Group_"&amp;A741)," ","_")</f>
        <v/>
      </c>
      <c r="D741" s="18"/>
      <c r="E741" s="21">
        <f t="shared" si="26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Material'!$C$2&amp;"_Group_"&amp;A742)," ","_")</f>
        <v/>
      </c>
      <c r="D742" s="18"/>
      <c r="E742" s="21">
        <f t="shared" si="26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Material'!$C$2&amp;"_Group_"&amp;A743)," ","_")</f>
        <v/>
      </c>
      <c r="D743" s="18"/>
      <c r="E743" s="21">
        <f t="shared" si="26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Material'!$C$2&amp;"_Group_"&amp;A744)," ","_")</f>
        <v/>
      </c>
      <c r="D744" s="18"/>
      <c r="E744" s="21">
        <f t="shared" si="26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Material'!$C$2&amp;"_Group_"&amp;A745)," ","_")</f>
        <v/>
      </c>
      <c r="D745" s="18"/>
      <c r="E745" s="21">
        <f t="shared" si="26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Material'!$C$2&amp;"_Group_"&amp;A746)," ","_")</f>
        <v/>
      </c>
      <c r="D746" s="18"/>
      <c r="E746" s="21">
        <f t="shared" si="26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Material'!$C$2&amp;"_Group_"&amp;A747)," ","_")</f>
        <v/>
      </c>
      <c r="D747" s="18"/>
      <c r="E747" s="21">
        <f t="shared" si="26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Material'!$C$2&amp;"_Group_"&amp;A748)," ","_")</f>
        <v/>
      </c>
      <c r="D748" s="18"/>
      <c r="E748" s="21">
        <f t="shared" si="26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Material'!$C$2&amp;"_Group_"&amp;A749)," ","_")</f>
        <v/>
      </c>
      <c r="D749" s="18"/>
      <c r="E749" s="21">
        <f t="shared" si="26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Material'!$C$2&amp;"_Group_"&amp;A750)," ","_")</f>
        <v/>
      </c>
      <c r="D750" s="18"/>
      <c r="E750" s="21">
        <f t="shared" si="26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Material'!$C$2&amp;"_Group_"&amp;A751)," ","_")</f>
        <v/>
      </c>
      <c r="D751" s="18"/>
      <c r="E751" s="21">
        <f t="shared" si="26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Material'!$C$2&amp;"_Group_"&amp;A752)," ","_")</f>
        <v/>
      </c>
      <c r="D752" s="18"/>
      <c r="E752" s="21">
        <f t="shared" si="26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Material'!$C$2&amp;"_Group_"&amp;A753)," ","_")</f>
        <v/>
      </c>
      <c r="D753" s="18"/>
      <c r="E753" s="21">
        <f t="shared" si="26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Material'!$C$2&amp;"_Group_"&amp;A754)," ","_")</f>
        <v/>
      </c>
      <c r="D754" s="18"/>
      <c r="E754" s="21">
        <f t="shared" si="26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Material'!$C$2&amp;"_Group_"&amp;A755)," ","_")</f>
        <v/>
      </c>
      <c r="D755" s="18"/>
      <c r="E755" s="21">
        <f t="shared" si="26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Material'!$C$2&amp;"_Group_"&amp;A756)," ","_")</f>
        <v/>
      </c>
      <c r="D756" s="18"/>
      <c r="E756" s="21">
        <f t="shared" si="26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7"/>
        <v/>
      </c>
    </row>
    <row r="757" spans="2:78" ht="15" customHeight="1">
      <c r="B757" s="19">
        <f t="shared" ref="B757:B820" si="28">IF(A757="",B756,A757)</f>
        <v>0</v>
      </c>
      <c r="C757" s="19" t="str">
        <f>SUBSTITUTE(IF(A757="","",'Root Material'!$C$2&amp;"_Group_"&amp;A757)," ","_")</f>
        <v/>
      </c>
      <c r="D757" s="18"/>
      <c r="E757" s="21">
        <f t="shared" si="26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7"/>
        <v/>
      </c>
    </row>
    <row r="758" spans="2:78" ht="15" customHeight="1">
      <c r="B758" s="19">
        <f t="shared" si="28"/>
        <v>0</v>
      </c>
      <c r="C758" s="19" t="str">
        <f>SUBSTITUTE(IF(A758="","",'Root Material'!$C$2&amp;"_Group_"&amp;A758)," ","_")</f>
        <v/>
      </c>
      <c r="D758" s="18"/>
      <c r="E758" s="21">
        <f t="shared" ref="E758:E821" si="29">IF(D758="",E757,D758)</f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7"/>
        <v/>
      </c>
    </row>
    <row r="759" spans="2:78" ht="15" customHeight="1">
      <c r="B759" s="19">
        <f t="shared" si="28"/>
        <v>0</v>
      </c>
      <c r="C759" s="19" t="str">
        <f>SUBSTITUTE(IF(A759="","",'Root Material'!$C$2&amp;"_Group_"&amp;A759)," ","_")</f>
        <v/>
      </c>
      <c r="D759" s="18"/>
      <c r="E759" s="21">
        <f t="shared" si="29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7"/>
        <v/>
      </c>
    </row>
    <row r="760" spans="2:78" ht="15" customHeight="1">
      <c r="B760" s="19">
        <f t="shared" si="28"/>
        <v>0</v>
      </c>
      <c r="C760" s="19" t="str">
        <f>SUBSTITUTE(IF(A760="","",'Root Material'!$C$2&amp;"_Group_"&amp;A760)," ","_")</f>
        <v/>
      </c>
      <c r="D760" s="18"/>
      <c r="E760" s="21">
        <f t="shared" si="29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7"/>
        <v/>
      </c>
    </row>
    <row r="761" spans="2:78" ht="15" customHeight="1">
      <c r="B761" s="19">
        <f t="shared" si="28"/>
        <v>0</v>
      </c>
      <c r="C761" s="19" t="str">
        <f>SUBSTITUTE(IF(A761="","",'Root Material'!$C$2&amp;"_Group_"&amp;A761)," ","_")</f>
        <v/>
      </c>
      <c r="D761" s="18"/>
      <c r="E761" s="21">
        <f t="shared" si="29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ref="BW761:BW824" si="30">IF(AND(M761&lt;&gt;"true",M761&lt;&gt;"false"),A761&amp;D761&amp;M761,"")</f>
        <v/>
      </c>
    </row>
    <row r="762" spans="2:78" ht="15" customHeight="1">
      <c r="B762" s="19">
        <f t="shared" si="28"/>
        <v>0</v>
      </c>
      <c r="C762" s="19" t="str">
        <f>SUBSTITUTE(IF(A762="","",'Root Material'!$C$2&amp;"_Group_"&amp;A762)," ","_")</f>
        <v/>
      </c>
      <c r="D762" s="18"/>
      <c r="E762" s="21">
        <f t="shared" si="29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30"/>
        <v/>
      </c>
    </row>
    <row r="763" spans="2:78" ht="15" customHeight="1">
      <c r="B763" s="19">
        <f t="shared" si="28"/>
        <v>0</v>
      </c>
      <c r="C763" s="19" t="str">
        <f>SUBSTITUTE(IF(A763="","",'Root Material'!$C$2&amp;"_Group_"&amp;A763)," ","_")</f>
        <v/>
      </c>
      <c r="D763" s="18"/>
      <c r="E763" s="21">
        <f t="shared" si="29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si="30"/>
        <v/>
      </c>
    </row>
    <row r="764" spans="2:78" ht="15" customHeight="1">
      <c r="B764" s="19">
        <f t="shared" si="28"/>
        <v>0</v>
      </c>
      <c r="C764" s="19" t="str">
        <f>SUBSTITUTE(IF(A764="","",'Root Material'!$C$2&amp;"_Group_"&amp;A764)," ","_")</f>
        <v/>
      </c>
      <c r="D764" s="18"/>
      <c r="E764" s="21">
        <f t="shared" si="29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30"/>
        <v/>
      </c>
    </row>
    <row r="765" spans="2:78" ht="15" customHeight="1">
      <c r="B765" s="19">
        <f t="shared" si="28"/>
        <v>0</v>
      </c>
      <c r="C765" s="19" t="str">
        <f>SUBSTITUTE(IF(A765="","",'Root Material'!$C$2&amp;"_Group_"&amp;A765)," ","_")</f>
        <v/>
      </c>
      <c r="D765" s="18"/>
      <c r="E765" s="21">
        <f t="shared" si="29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si="30"/>
        <v/>
      </c>
    </row>
    <row r="766" spans="2:78" ht="15" customHeight="1">
      <c r="B766" s="19">
        <f t="shared" si="28"/>
        <v>0</v>
      </c>
      <c r="C766" s="19" t="str">
        <f>SUBSTITUTE(IF(A766="","",'Root Material'!$C$2&amp;"_Group_"&amp;A766)," ","_")</f>
        <v/>
      </c>
      <c r="D766" s="18"/>
      <c r="E766" s="21">
        <f t="shared" si="29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30"/>
        <v/>
      </c>
    </row>
    <row r="767" spans="2:78" ht="15" customHeight="1">
      <c r="B767" s="19">
        <f t="shared" si="28"/>
        <v>0</v>
      </c>
      <c r="C767" s="19" t="str">
        <f>SUBSTITUTE(IF(A767="","",'Root Material'!$C$2&amp;"_Group_"&amp;A767)," ","_")</f>
        <v/>
      </c>
      <c r="D767" s="18"/>
      <c r="E767" s="21">
        <f t="shared" si="29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30"/>
        <v/>
      </c>
    </row>
    <row r="768" spans="2:78" ht="15" customHeight="1">
      <c r="B768" s="19">
        <f t="shared" si="28"/>
        <v>0</v>
      </c>
      <c r="C768" s="19" t="str">
        <f>SUBSTITUTE(IF(A768="","",'Root Material'!$C$2&amp;"_Group_"&amp;A768)," ","_")</f>
        <v/>
      </c>
      <c r="D768" s="18"/>
      <c r="E768" s="21">
        <f t="shared" si="29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30"/>
        <v/>
      </c>
    </row>
    <row r="769" spans="2:75" ht="15" customHeight="1">
      <c r="B769" s="19">
        <f t="shared" si="28"/>
        <v>0</v>
      </c>
      <c r="C769" s="19" t="str">
        <f>SUBSTITUTE(IF(A769="","",'Root Material'!$C$2&amp;"_Group_"&amp;A769)," ","_")</f>
        <v/>
      </c>
      <c r="D769" s="18"/>
      <c r="E769" s="21">
        <f t="shared" si="29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30"/>
        <v/>
      </c>
    </row>
    <row r="770" spans="2:75" ht="15" customHeight="1">
      <c r="B770" s="19">
        <f t="shared" si="28"/>
        <v>0</v>
      </c>
      <c r="C770" s="19" t="str">
        <f>SUBSTITUTE(IF(A770="","",'Root Material'!$C$2&amp;"_Group_"&amp;A770)," ","_")</f>
        <v/>
      </c>
      <c r="D770" s="18"/>
      <c r="E770" s="21">
        <f t="shared" si="29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30"/>
        <v/>
      </c>
    </row>
    <row r="771" spans="2:75" ht="15" customHeight="1">
      <c r="B771" s="19">
        <f t="shared" si="28"/>
        <v>0</v>
      </c>
      <c r="C771" s="19" t="str">
        <f>SUBSTITUTE(IF(A771="","",'Root Material'!$C$2&amp;"_Group_"&amp;A771)," ","_")</f>
        <v/>
      </c>
      <c r="D771" s="18"/>
      <c r="E771" s="21">
        <f t="shared" si="29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30"/>
        <v/>
      </c>
    </row>
    <row r="772" spans="2:75" ht="15" customHeight="1">
      <c r="B772" s="19">
        <f t="shared" si="28"/>
        <v>0</v>
      </c>
      <c r="C772" s="19" t="str">
        <f>SUBSTITUTE(IF(A772="","",'Root Material'!$C$2&amp;"_Group_"&amp;A772)," ","_")</f>
        <v/>
      </c>
      <c r="D772" s="18"/>
      <c r="E772" s="21">
        <f t="shared" si="29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30"/>
        <v/>
      </c>
    </row>
    <row r="773" spans="2:75" ht="15" customHeight="1">
      <c r="B773" s="19">
        <f t="shared" si="28"/>
        <v>0</v>
      </c>
      <c r="C773" s="19" t="str">
        <f>SUBSTITUTE(IF(A773="","",'Root Material'!$C$2&amp;"_Group_"&amp;A773)," ","_")</f>
        <v/>
      </c>
      <c r="D773" s="18"/>
      <c r="E773" s="21">
        <f t="shared" si="29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30"/>
        <v/>
      </c>
    </row>
    <row r="774" spans="2:75" ht="15" customHeight="1">
      <c r="B774" s="19">
        <f t="shared" si="28"/>
        <v>0</v>
      </c>
      <c r="C774" s="19" t="str">
        <f>SUBSTITUTE(IF(A774="","",'Root Material'!$C$2&amp;"_Group_"&amp;A774)," ","_")</f>
        <v/>
      </c>
      <c r="D774" s="18"/>
      <c r="E774" s="21">
        <f t="shared" si="29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30"/>
        <v/>
      </c>
    </row>
    <row r="775" spans="2:75" ht="15" customHeight="1">
      <c r="B775" s="19">
        <f t="shared" si="28"/>
        <v>0</v>
      </c>
      <c r="C775" s="19" t="str">
        <f>SUBSTITUTE(IF(A775="","",'Root Material'!$C$2&amp;"_Group_"&amp;A775)," ","_")</f>
        <v/>
      </c>
      <c r="D775" s="18"/>
      <c r="E775" s="21">
        <f t="shared" si="29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30"/>
        <v/>
      </c>
    </row>
    <row r="776" spans="2:75" ht="15" customHeight="1">
      <c r="B776" s="19">
        <f t="shared" si="28"/>
        <v>0</v>
      </c>
      <c r="C776" s="19" t="str">
        <f>SUBSTITUTE(IF(A776="","",'Root Material'!$C$2&amp;"_Group_"&amp;A776)," ","_")</f>
        <v/>
      </c>
      <c r="D776" s="18"/>
      <c r="E776" s="21">
        <f t="shared" si="29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si="30"/>
        <v/>
      </c>
    </row>
    <row r="777" spans="2:75" ht="15" customHeight="1">
      <c r="B777" s="19">
        <f t="shared" si="28"/>
        <v>0</v>
      </c>
      <c r="C777" s="19" t="str">
        <f>SUBSTITUTE(IF(A777="","",'Root Material'!$C$2&amp;"_Group_"&amp;A777)," ","_")</f>
        <v/>
      </c>
      <c r="D777" s="18"/>
      <c r="E777" s="21">
        <f t="shared" si="29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30"/>
        <v/>
      </c>
    </row>
    <row r="778" spans="2:75" ht="15" customHeight="1">
      <c r="B778" s="19">
        <f t="shared" si="28"/>
        <v>0</v>
      </c>
      <c r="C778" s="19" t="str">
        <f>SUBSTITUTE(IF(A778="","",'Root Material'!$C$2&amp;"_Group_"&amp;A778)," ","_")</f>
        <v/>
      </c>
      <c r="D778" s="18"/>
      <c r="E778" s="21">
        <f t="shared" si="29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30"/>
        <v/>
      </c>
    </row>
    <row r="779" spans="2:75" ht="15" customHeight="1">
      <c r="B779" s="19">
        <f t="shared" si="28"/>
        <v>0</v>
      </c>
      <c r="C779" s="19" t="str">
        <f>SUBSTITUTE(IF(A779="","",'Root Material'!$C$2&amp;"_Group_"&amp;A779)," ","_")</f>
        <v/>
      </c>
      <c r="D779" s="18"/>
      <c r="E779" s="21">
        <f t="shared" si="29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30"/>
        <v/>
      </c>
    </row>
    <row r="780" spans="2:75" ht="15" customHeight="1">
      <c r="B780" s="19">
        <f t="shared" si="28"/>
        <v>0</v>
      </c>
      <c r="C780" s="19" t="str">
        <f>SUBSTITUTE(IF(A780="","",'Root Material'!$C$2&amp;"_Group_"&amp;A780)," ","_")</f>
        <v/>
      </c>
      <c r="D780" s="18"/>
      <c r="E780" s="21">
        <f t="shared" si="29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30"/>
        <v/>
      </c>
    </row>
    <row r="781" spans="2:75" ht="15" customHeight="1">
      <c r="B781" s="19">
        <f t="shared" si="28"/>
        <v>0</v>
      </c>
      <c r="C781" s="19" t="str">
        <f>SUBSTITUTE(IF(A781="","",'Root Material'!$C$2&amp;"_Group_"&amp;A781)," ","_")</f>
        <v/>
      </c>
      <c r="D781" s="18"/>
      <c r="E781" s="21">
        <f t="shared" si="29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30"/>
        <v/>
      </c>
    </row>
    <row r="782" spans="2:75" ht="15" customHeight="1">
      <c r="B782" s="19">
        <f t="shared" si="28"/>
        <v>0</v>
      </c>
      <c r="C782" s="19" t="str">
        <f>SUBSTITUTE(IF(A782="","",'Root Material'!$C$2&amp;"_Group_"&amp;A782)," ","_")</f>
        <v/>
      </c>
      <c r="D782" s="18"/>
      <c r="E782" s="21">
        <f t="shared" si="29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30"/>
        <v/>
      </c>
    </row>
    <row r="783" spans="2:75" ht="15" customHeight="1">
      <c r="B783" s="19">
        <f t="shared" si="28"/>
        <v>0</v>
      </c>
      <c r="C783" s="19" t="str">
        <f>SUBSTITUTE(IF(A783="","",'Root Material'!$C$2&amp;"_Group_"&amp;A783)," ","_")</f>
        <v/>
      </c>
      <c r="D783" s="18"/>
      <c r="E783" s="21">
        <f t="shared" si="29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30"/>
        <v/>
      </c>
    </row>
    <row r="784" spans="2:75" ht="15" customHeight="1">
      <c r="B784" s="19">
        <f t="shared" si="28"/>
        <v>0</v>
      </c>
      <c r="C784" s="19" t="str">
        <f>SUBSTITUTE(IF(A784="","",'Root Material'!$C$2&amp;"_Group_"&amp;A784)," ","_")</f>
        <v/>
      </c>
      <c r="D784" s="18"/>
      <c r="E784" s="21">
        <f t="shared" si="29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Material'!$C$2&amp;"_Group_"&amp;A785)," ","_")</f>
        <v/>
      </c>
      <c r="D785" s="18"/>
      <c r="E785" s="21">
        <f t="shared" si="29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Material'!$C$2&amp;"_Group_"&amp;A786)," ","_")</f>
        <v/>
      </c>
      <c r="D786" s="18"/>
      <c r="E786" s="21">
        <f t="shared" si="29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Material'!$C$2&amp;"_Group_"&amp;A787)," ","_")</f>
        <v/>
      </c>
      <c r="D787" s="18"/>
      <c r="E787" s="21">
        <f t="shared" si="29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Material'!$C$2&amp;"_Group_"&amp;A788)," ","_")</f>
        <v/>
      </c>
      <c r="D788" s="18"/>
      <c r="E788" s="21">
        <f t="shared" si="29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Material'!$C$2&amp;"_Group_"&amp;A789)," ","_")</f>
        <v/>
      </c>
      <c r="D789" s="18"/>
      <c r="E789" s="21">
        <f t="shared" si="29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Material'!$C$2&amp;"_Group_"&amp;A790)," ","_")</f>
        <v/>
      </c>
      <c r="D790" s="18"/>
      <c r="E790" s="21">
        <f t="shared" si="29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Material'!$C$2&amp;"_Group_"&amp;A791)," ","_")</f>
        <v/>
      </c>
      <c r="D791" s="18"/>
      <c r="E791" s="21">
        <f t="shared" si="29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Material'!$C$2&amp;"_Group_"&amp;A792)," ","_")</f>
        <v/>
      </c>
      <c r="D792" s="18"/>
      <c r="E792" s="21">
        <f t="shared" si="29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Material'!$C$2&amp;"_Group_"&amp;A793)," ","_")</f>
        <v/>
      </c>
      <c r="D793" s="18"/>
      <c r="E793" s="21">
        <f t="shared" si="29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Material'!$C$2&amp;"_Group_"&amp;A794)," ","_")</f>
        <v/>
      </c>
      <c r="D794" s="18"/>
      <c r="E794" s="21">
        <f t="shared" si="29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Material'!$C$2&amp;"_Group_"&amp;A795)," ","_")</f>
        <v/>
      </c>
      <c r="D795" s="18"/>
      <c r="E795" s="21">
        <f t="shared" si="29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Material'!$C$2&amp;"_Group_"&amp;A796)," ","_")</f>
        <v/>
      </c>
      <c r="D796" s="18"/>
      <c r="E796" s="21">
        <f t="shared" si="29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Material'!$C$2&amp;"_Group_"&amp;A797)," ","_")</f>
        <v/>
      </c>
      <c r="D797" s="18"/>
      <c r="E797" s="21">
        <f t="shared" si="29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Material'!$C$2&amp;"_Group_"&amp;A798)," ","_")</f>
        <v/>
      </c>
      <c r="D798" s="18"/>
      <c r="E798" s="21">
        <f t="shared" si="29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Material'!$C$2&amp;"_Group_"&amp;A799)," ","_")</f>
        <v/>
      </c>
      <c r="D799" s="18"/>
      <c r="E799" s="21">
        <f t="shared" si="29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Material'!$C$2&amp;"_Group_"&amp;A800)," ","_")</f>
        <v/>
      </c>
      <c r="D800" s="18"/>
      <c r="E800" s="21">
        <f t="shared" si="29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Material'!$C$2&amp;"_Group_"&amp;A801)," ","_")</f>
        <v/>
      </c>
      <c r="D801" s="18"/>
      <c r="E801" s="21">
        <f t="shared" si="29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Material'!$C$2&amp;"_Group_"&amp;A802)," ","_")</f>
        <v/>
      </c>
      <c r="D802" s="18"/>
      <c r="E802" s="21">
        <f t="shared" si="29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Material'!$C$2&amp;"_Group_"&amp;A803)," ","_")</f>
        <v/>
      </c>
      <c r="D803" s="18"/>
      <c r="E803" s="21">
        <f t="shared" si="29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Material'!$C$2&amp;"_Group_"&amp;A804)," ","_")</f>
        <v/>
      </c>
      <c r="D804" s="18"/>
      <c r="E804" s="21">
        <f t="shared" si="29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Material'!$C$2&amp;"_Group_"&amp;A805)," ","_")</f>
        <v/>
      </c>
      <c r="D805" s="18"/>
      <c r="E805" s="21">
        <f t="shared" si="29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Material'!$C$2&amp;"_Group_"&amp;A806)," ","_")</f>
        <v/>
      </c>
      <c r="D806" s="18"/>
      <c r="E806" s="21">
        <f t="shared" si="29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Material'!$C$2&amp;"_Group_"&amp;A807)," ","_")</f>
        <v/>
      </c>
      <c r="D807" s="18"/>
      <c r="E807" s="21">
        <f t="shared" si="29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Material'!$C$2&amp;"_Group_"&amp;A808)," ","_")</f>
        <v/>
      </c>
      <c r="D808" s="18"/>
      <c r="E808" s="21">
        <f t="shared" si="29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Material'!$C$2&amp;"_Group_"&amp;A809)," ","_")</f>
        <v/>
      </c>
      <c r="D809" s="18"/>
      <c r="E809" s="21">
        <f t="shared" si="29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Material'!$C$2&amp;"_Group_"&amp;A810)," ","_")</f>
        <v/>
      </c>
      <c r="D810" s="18"/>
      <c r="E810" s="21">
        <f t="shared" si="29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Material'!$C$2&amp;"_Group_"&amp;A811)," ","_")</f>
        <v/>
      </c>
      <c r="D811" s="18"/>
      <c r="E811" s="21">
        <f t="shared" si="29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Material'!$C$2&amp;"_Group_"&amp;A812)," ","_")</f>
        <v/>
      </c>
      <c r="D812" s="18"/>
      <c r="E812" s="21">
        <f t="shared" si="29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Material'!$C$2&amp;"_Group_"&amp;A813)," ","_")</f>
        <v/>
      </c>
      <c r="D813" s="18"/>
      <c r="E813" s="21">
        <f t="shared" si="29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Material'!$C$2&amp;"_Group_"&amp;A814)," ","_")</f>
        <v/>
      </c>
      <c r="D814" s="18"/>
      <c r="E814" s="21">
        <f t="shared" si="29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Material'!$C$2&amp;"_Group_"&amp;A815)," ","_")</f>
        <v/>
      </c>
      <c r="D815" s="18"/>
      <c r="E815" s="21">
        <f t="shared" si="29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Material'!$C$2&amp;"_Group_"&amp;A816)," ","_")</f>
        <v/>
      </c>
      <c r="D816" s="18"/>
      <c r="E816" s="21">
        <f t="shared" si="29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Material'!$C$2&amp;"_Group_"&amp;A817)," ","_")</f>
        <v/>
      </c>
      <c r="D817" s="18"/>
      <c r="E817" s="21">
        <f t="shared" si="29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Material'!$C$2&amp;"_Group_"&amp;A818)," ","_")</f>
        <v/>
      </c>
      <c r="D818" s="18"/>
      <c r="E818" s="21">
        <f t="shared" si="29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Material'!$C$2&amp;"_Group_"&amp;A819)," ","_")</f>
        <v/>
      </c>
      <c r="D819" s="18"/>
      <c r="E819" s="21">
        <f t="shared" si="29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Material'!$C$2&amp;"_Group_"&amp;A820)," ","_")</f>
        <v/>
      </c>
      <c r="D820" s="18"/>
      <c r="E820" s="21">
        <f t="shared" si="29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30"/>
        <v/>
      </c>
    </row>
    <row r="821" spans="2:75" ht="15" customHeight="1">
      <c r="B821" s="19">
        <f t="shared" ref="B821:B884" si="31">IF(A821="",B820,A821)</f>
        <v>0</v>
      </c>
      <c r="C821" s="19" t="str">
        <f>SUBSTITUTE(IF(A821="","",'Root Material'!$C$2&amp;"_Group_"&amp;A821)," ","_")</f>
        <v/>
      </c>
      <c r="D821" s="18"/>
      <c r="E821" s="21">
        <f t="shared" si="29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30"/>
        <v/>
      </c>
    </row>
    <row r="822" spans="2:75" ht="15" customHeight="1">
      <c r="B822" s="19">
        <f t="shared" si="31"/>
        <v>0</v>
      </c>
      <c r="C822" s="19" t="str">
        <f>SUBSTITUTE(IF(A822="","",'Root Material'!$C$2&amp;"_Group_"&amp;A822)," ","_")</f>
        <v/>
      </c>
      <c r="D822" s="18"/>
      <c r="E822" s="21">
        <f t="shared" ref="E822:E885" si="32">IF(D822="",E821,D822)</f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30"/>
        <v/>
      </c>
    </row>
    <row r="823" spans="2:75" ht="15" customHeight="1">
      <c r="B823" s="19">
        <f t="shared" si="31"/>
        <v>0</v>
      </c>
      <c r="C823" s="19" t="str">
        <f>SUBSTITUTE(IF(A823="","",'Root Material'!$C$2&amp;"_Group_"&amp;A823)," ","_")</f>
        <v/>
      </c>
      <c r="D823" s="18"/>
      <c r="E823" s="21">
        <f t="shared" si="32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30"/>
        <v/>
      </c>
    </row>
    <row r="824" spans="2:75" ht="15" customHeight="1">
      <c r="B824" s="19">
        <f t="shared" si="31"/>
        <v>0</v>
      </c>
      <c r="C824" s="19" t="str">
        <f>SUBSTITUTE(IF(A824="","",'Root Material'!$C$2&amp;"_Group_"&amp;A824)," ","_")</f>
        <v/>
      </c>
      <c r="D824" s="18"/>
      <c r="E824" s="21">
        <f t="shared" si="32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30"/>
        <v/>
      </c>
    </row>
    <row r="825" spans="2:75" ht="15" customHeight="1">
      <c r="B825" s="19">
        <f t="shared" si="31"/>
        <v>0</v>
      </c>
      <c r="C825" s="19" t="str">
        <f>SUBSTITUTE(IF(A825="","",'Root Material'!$C$2&amp;"_Group_"&amp;A825)," ","_")</f>
        <v/>
      </c>
      <c r="D825" s="18"/>
      <c r="E825" s="21">
        <f t="shared" si="32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ref="BW825:BW888" si="33">IF(AND(M825&lt;&gt;"true",M825&lt;&gt;"false"),A825&amp;D825&amp;M825,"")</f>
        <v/>
      </c>
    </row>
    <row r="826" spans="2:75" ht="15" customHeight="1">
      <c r="B826" s="19">
        <f t="shared" si="31"/>
        <v>0</v>
      </c>
      <c r="C826" s="19" t="str">
        <f>SUBSTITUTE(IF(A826="","",'Root Material'!$C$2&amp;"_Group_"&amp;A826)," ","_")</f>
        <v/>
      </c>
      <c r="D826" s="18"/>
      <c r="E826" s="21">
        <f t="shared" si="32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33"/>
        <v/>
      </c>
    </row>
    <row r="827" spans="2:75" ht="15" customHeight="1">
      <c r="B827" s="19">
        <f t="shared" si="31"/>
        <v>0</v>
      </c>
      <c r="C827" s="19" t="str">
        <f>SUBSTITUTE(IF(A827="","",'Root Material'!$C$2&amp;"_Group_"&amp;A827)," ","_")</f>
        <v/>
      </c>
      <c r="D827" s="18"/>
      <c r="E827" s="21">
        <f t="shared" si="32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si="33"/>
        <v/>
      </c>
    </row>
    <row r="828" spans="2:75" ht="15" customHeight="1">
      <c r="B828" s="19">
        <f t="shared" si="31"/>
        <v>0</v>
      </c>
      <c r="C828" s="19" t="str">
        <f>SUBSTITUTE(IF(A828="","",'Root Material'!$C$2&amp;"_Group_"&amp;A828)," ","_")</f>
        <v/>
      </c>
      <c r="D828" s="18"/>
      <c r="E828" s="21">
        <f t="shared" si="32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33"/>
        <v/>
      </c>
    </row>
    <row r="829" spans="2:75" ht="15" customHeight="1">
      <c r="B829" s="19">
        <f t="shared" si="31"/>
        <v>0</v>
      </c>
      <c r="C829" s="19" t="str">
        <f>SUBSTITUTE(IF(A829="","",'Root Material'!$C$2&amp;"_Group_"&amp;A829)," ","_")</f>
        <v/>
      </c>
      <c r="D829" s="18"/>
      <c r="E829" s="21">
        <f t="shared" si="32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si="33"/>
        <v/>
      </c>
    </row>
    <row r="830" spans="2:75" ht="15" customHeight="1">
      <c r="B830" s="19">
        <f t="shared" si="31"/>
        <v>0</v>
      </c>
      <c r="C830" s="19" t="str">
        <f>SUBSTITUTE(IF(A830="","",'Root Material'!$C$2&amp;"_Group_"&amp;A830)," ","_")</f>
        <v/>
      </c>
      <c r="D830" s="18"/>
      <c r="E830" s="21">
        <f t="shared" si="32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3"/>
        <v/>
      </c>
    </row>
    <row r="831" spans="2:75" ht="15" customHeight="1">
      <c r="B831" s="19">
        <f t="shared" si="31"/>
        <v>0</v>
      </c>
      <c r="C831" s="19" t="str">
        <f>SUBSTITUTE(IF(A831="","",'Root Material'!$C$2&amp;"_Group_"&amp;A831)," ","_")</f>
        <v/>
      </c>
      <c r="D831" s="18"/>
      <c r="E831" s="21">
        <f t="shared" si="32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3"/>
        <v/>
      </c>
    </row>
    <row r="832" spans="2:75" ht="15" customHeight="1">
      <c r="B832" s="19">
        <f t="shared" si="31"/>
        <v>0</v>
      </c>
      <c r="C832" s="19" t="str">
        <f>SUBSTITUTE(IF(A832="","",'Root Material'!$C$2&amp;"_Group_"&amp;A832)," ","_")</f>
        <v/>
      </c>
      <c r="D832" s="18"/>
      <c r="E832" s="21">
        <f t="shared" si="32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3"/>
        <v/>
      </c>
    </row>
    <row r="833" spans="2:75" ht="15" customHeight="1">
      <c r="B833" s="19">
        <f t="shared" si="31"/>
        <v>0</v>
      </c>
      <c r="C833" s="19" t="str">
        <f>SUBSTITUTE(IF(A833="","",'Root Material'!$C$2&amp;"_Group_"&amp;A833)," ","_")</f>
        <v/>
      </c>
      <c r="D833" s="18"/>
      <c r="E833" s="21">
        <f t="shared" si="32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3"/>
        <v/>
      </c>
    </row>
    <row r="834" spans="2:75" ht="15" customHeight="1">
      <c r="B834" s="19">
        <f t="shared" si="31"/>
        <v>0</v>
      </c>
      <c r="C834" s="19" t="str">
        <f>SUBSTITUTE(IF(A834="","",'Root Material'!$C$2&amp;"_Group_"&amp;A834)," ","_")</f>
        <v/>
      </c>
      <c r="D834" s="18"/>
      <c r="E834" s="21">
        <f t="shared" si="32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3"/>
        <v/>
      </c>
    </row>
    <row r="835" spans="2:75" ht="15" customHeight="1">
      <c r="B835" s="19">
        <f t="shared" si="31"/>
        <v>0</v>
      </c>
      <c r="C835" s="19" t="str">
        <f>SUBSTITUTE(IF(A835="","",'Root Material'!$C$2&amp;"_Group_"&amp;A835)," ","_")</f>
        <v/>
      </c>
      <c r="D835" s="18"/>
      <c r="E835" s="21">
        <f t="shared" si="32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3"/>
        <v/>
      </c>
    </row>
    <row r="836" spans="2:75" ht="15" customHeight="1">
      <c r="B836" s="19">
        <f t="shared" si="31"/>
        <v>0</v>
      </c>
      <c r="C836" s="19" t="str">
        <f>SUBSTITUTE(IF(A836="","",'Root Material'!$C$2&amp;"_Group_"&amp;A836)," ","_")</f>
        <v/>
      </c>
      <c r="D836" s="18"/>
      <c r="E836" s="21">
        <f t="shared" si="32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3"/>
        <v/>
      </c>
    </row>
    <row r="837" spans="2:75" ht="15" customHeight="1">
      <c r="B837" s="19">
        <f t="shared" si="31"/>
        <v>0</v>
      </c>
      <c r="C837" s="19" t="str">
        <f>SUBSTITUTE(IF(A837="","",'Root Material'!$C$2&amp;"_Group_"&amp;A837)," ","_")</f>
        <v/>
      </c>
      <c r="D837" s="18"/>
      <c r="E837" s="21">
        <f t="shared" si="32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3"/>
        <v/>
      </c>
    </row>
    <row r="838" spans="2:75" ht="15" customHeight="1">
      <c r="B838" s="19">
        <f t="shared" si="31"/>
        <v>0</v>
      </c>
      <c r="C838" s="19" t="str">
        <f>SUBSTITUTE(IF(A838="","",'Root Material'!$C$2&amp;"_Group_"&amp;A838)," ","_")</f>
        <v/>
      </c>
      <c r="D838" s="18"/>
      <c r="E838" s="21">
        <f t="shared" si="32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3"/>
        <v/>
      </c>
    </row>
    <row r="839" spans="2:75" ht="15" customHeight="1">
      <c r="B839" s="19">
        <f t="shared" si="31"/>
        <v>0</v>
      </c>
      <c r="C839" s="19" t="str">
        <f>SUBSTITUTE(IF(A839="","",'Root Material'!$C$2&amp;"_Group_"&amp;A839)," ","_")</f>
        <v/>
      </c>
      <c r="D839" s="18"/>
      <c r="E839" s="21">
        <f t="shared" si="32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3"/>
        <v/>
      </c>
    </row>
    <row r="840" spans="2:75" ht="15" customHeight="1">
      <c r="B840" s="19">
        <f t="shared" si="31"/>
        <v>0</v>
      </c>
      <c r="C840" s="19" t="str">
        <f>SUBSTITUTE(IF(A840="","",'Root Material'!$C$2&amp;"_Group_"&amp;A840)," ","_")</f>
        <v/>
      </c>
      <c r="D840" s="18"/>
      <c r="E840" s="21">
        <f t="shared" si="32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si="33"/>
        <v/>
      </c>
    </row>
    <row r="841" spans="2:75" ht="15" customHeight="1">
      <c r="B841" s="19">
        <f t="shared" si="31"/>
        <v>0</v>
      </c>
      <c r="C841" s="19" t="str">
        <f>SUBSTITUTE(IF(A841="","",'Root Material'!$C$2&amp;"_Group_"&amp;A841)," ","_")</f>
        <v/>
      </c>
      <c r="D841" s="18"/>
      <c r="E841" s="21">
        <f t="shared" si="32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Material'!$C$2&amp;"_Group_"&amp;A842)," ","_")</f>
        <v/>
      </c>
      <c r="D842" s="18"/>
      <c r="E842" s="21">
        <f t="shared" si="32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Material'!$C$2&amp;"_Group_"&amp;A843)," ","_")</f>
        <v/>
      </c>
      <c r="D843" s="18"/>
      <c r="E843" s="21">
        <f t="shared" si="32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Material'!$C$2&amp;"_Group_"&amp;A844)," ","_")</f>
        <v/>
      </c>
      <c r="D844" s="18"/>
      <c r="E844" s="21">
        <f t="shared" si="32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Material'!$C$2&amp;"_Group_"&amp;A845)," ","_")</f>
        <v/>
      </c>
      <c r="D845" s="18"/>
      <c r="E845" s="21">
        <f t="shared" si="32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Material'!$C$2&amp;"_Group_"&amp;A846)," ","_")</f>
        <v/>
      </c>
      <c r="D846" s="18"/>
      <c r="E846" s="21">
        <f t="shared" si="32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Material'!$C$2&amp;"_Group_"&amp;A847)," ","_")</f>
        <v/>
      </c>
      <c r="D847" s="18"/>
      <c r="E847" s="21">
        <f t="shared" si="32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Material'!$C$2&amp;"_Group_"&amp;A848)," ","_")</f>
        <v/>
      </c>
      <c r="D848" s="18"/>
      <c r="E848" s="21">
        <f t="shared" si="32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Material'!$C$2&amp;"_Group_"&amp;A849)," ","_")</f>
        <v/>
      </c>
      <c r="D849" s="18"/>
      <c r="E849" s="21">
        <f t="shared" si="32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Material'!$C$2&amp;"_Group_"&amp;A850)," ","_")</f>
        <v/>
      </c>
      <c r="D850" s="18"/>
      <c r="E850" s="21">
        <f t="shared" si="32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Material'!$C$2&amp;"_Group_"&amp;A851)," ","_")</f>
        <v/>
      </c>
      <c r="D851" s="18"/>
      <c r="E851" s="21">
        <f t="shared" si="32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Material'!$C$2&amp;"_Group_"&amp;A852)," ","_")</f>
        <v/>
      </c>
      <c r="D852" s="18"/>
      <c r="E852" s="21">
        <f t="shared" si="32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Material'!$C$2&amp;"_Group_"&amp;A853)," ","_")</f>
        <v/>
      </c>
      <c r="D853" s="18"/>
      <c r="E853" s="21">
        <f t="shared" si="32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Material'!$C$2&amp;"_Group_"&amp;A854)," ","_")</f>
        <v/>
      </c>
      <c r="D854" s="18"/>
      <c r="E854" s="21">
        <f t="shared" si="32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Material'!$C$2&amp;"_Group_"&amp;A855)," ","_")</f>
        <v/>
      </c>
      <c r="D855" s="18"/>
      <c r="E855" s="21">
        <f t="shared" si="32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Material'!$C$2&amp;"_Group_"&amp;A856)," ","_")</f>
        <v/>
      </c>
      <c r="D856" s="18"/>
      <c r="E856" s="21">
        <f t="shared" si="32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Material'!$C$2&amp;"_Group_"&amp;A857)," ","_")</f>
        <v/>
      </c>
      <c r="D857" s="18"/>
      <c r="E857" s="21">
        <f t="shared" si="32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Material'!$C$2&amp;"_Group_"&amp;A858)," ","_")</f>
        <v/>
      </c>
      <c r="D858" s="18"/>
      <c r="E858" s="21">
        <f t="shared" si="32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Material'!$C$2&amp;"_Group_"&amp;A859)," ","_")</f>
        <v/>
      </c>
      <c r="D859" s="18"/>
      <c r="E859" s="21">
        <f t="shared" si="32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Material'!$C$2&amp;"_Group_"&amp;A860)," ","_")</f>
        <v/>
      </c>
      <c r="D860" s="18"/>
      <c r="E860" s="21">
        <f t="shared" si="32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Material'!$C$2&amp;"_Group_"&amp;A861)," ","_")</f>
        <v/>
      </c>
      <c r="D861" s="18"/>
      <c r="E861" s="21">
        <f t="shared" si="32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Material'!$C$2&amp;"_Group_"&amp;A862)," ","_")</f>
        <v/>
      </c>
      <c r="D862" s="18"/>
      <c r="E862" s="21">
        <f t="shared" si="32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Material'!$C$2&amp;"_Group_"&amp;A863)," ","_")</f>
        <v/>
      </c>
      <c r="D863" s="18"/>
      <c r="E863" s="21">
        <f t="shared" si="32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Material'!$C$2&amp;"_Group_"&amp;A864)," ","_")</f>
        <v/>
      </c>
      <c r="D864" s="18"/>
      <c r="E864" s="21">
        <f t="shared" si="32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Material'!$C$2&amp;"_Group_"&amp;A865)," ","_")</f>
        <v/>
      </c>
      <c r="D865" s="18"/>
      <c r="E865" s="21">
        <f t="shared" si="32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Material'!$C$2&amp;"_Group_"&amp;A866)," ","_")</f>
        <v/>
      </c>
      <c r="D866" s="18"/>
      <c r="E866" s="21">
        <f t="shared" si="32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Material'!$C$2&amp;"_Group_"&amp;A867)," ","_")</f>
        <v/>
      </c>
      <c r="D867" s="18"/>
      <c r="E867" s="21">
        <f t="shared" si="32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Material'!$C$2&amp;"_Group_"&amp;A868)," ","_")</f>
        <v/>
      </c>
      <c r="D868" s="18"/>
      <c r="E868" s="21">
        <f t="shared" si="32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Material'!$C$2&amp;"_Group_"&amp;A869)," ","_")</f>
        <v/>
      </c>
      <c r="D869" s="18"/>
      <c r="E869" s="21">
        <f t="shared" si="32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Material'!$C$2&amp;"_Group_"&amp;A870)," ","_")</f>
        <v/>
      </c>
      <c r="D870" s="18"/>
      <c r="E870" s="21">
        <f t="shared" si="32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Material'!$C$2&amp;"_Group_"&amp;A871)," ","_")</f>
        <v/>
      </c>
      <c r="D871" s="18"/>
      <c r="E871" s="21">
        <f t="shared" si="32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Material'!$C$2&amp;"_Group_"&amp;A872)," ","_")</f>
        <v/>
      </c>
      <c r="D872" s="18"/>
      <c r="E872" s="21">
        <f t="shared" si="32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Material'!$C$2&amp;"_Group_"&amp;A873)," ","_")</f>
        <v/>
      </c>
      <c r="D873" s="18"/>
      <c r="E873" s="21">
        <f t="shared" si="32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Material'!$C$2&amp;"_Group_"&amp;A874)," ","_")</f>
        <v/>
      </c>
      <c r="D874" s="18"/>
      <c r="E874" s="21">
        <f t="shared" si="32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Material'!$C$2&amp;"_Group_"&amp;A875)," ","_")</f>
        <v/>
      </c>
      <c r="D875" s="18"/>
      <c r="E875" s="21">
        <f t="shared" si="32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Material'!$C$2&amp;"_Group_"&amp;A876)," ","_")</f>
        <v/>
      </c>
      <c r="D876" s="18"/>
      <c r="E876" s="21">
        <f t="shared" si="32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Material'!$C$2&amp;"_Group_"&amp;A877)," ","_")</f>
        <v/>
      </c>
      <c r="D877" s="18"/>
      <c r="E877" s="21">
        <f t="shared" si="32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Material'!$C$2&amp;"_Group_"&amp;A878)," ","_")</f>
        <v/>
      </c>
      <c r="D878" s="18"/>
      <c r="E878" s="21">
        <f t="shared" si="32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Material'!$C$2&amp;"_Group_"&amp;A879)," ","_")</f>
        <v/>
      </c>
      <c r="D879" s="18"/>
      <c r="E879" s="21">
        <f t="shared" si="32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Material'!$C$2&amp;"_Group_"&amp;A880)," ","_")</f>
        <v/>
      </c>
      <c r="D880" s="18"/>
      <c r="E880" s="21">
        <f t="shared" si="32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Material'!$C$2&amp;"_Group_"&amp;A881)," ","_")</f>
        <v/>
      </c>
      <c r="D881" s="18"/>
      <c r="E881" s="21">
        <f t="shared" si="32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Material'!$C$2&amp;"_Group_"&amp;A882)," ","_")</f>
        <v/>
      </c>
      <c r="D882" s="18"/>
      <c r="E882" s="21">
        <f t="shared" si="32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Material'!$C$2&amp;"_Group_"&amp;A883)," ","_")</f>
        <v/>
      </c>
      <c r="D883" s="18"/>
      <c r="E883" s="21">
        <f t="shared" si="32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Material'!$C$2&amp;"_Group_"&amp;A884)," ","_")</f>
        <v/>
      </c>
      <c r="D884" s="18"/>
      <c r="E884" s="21">
        <f t="shared" si="32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3"/>
        <v/>
      </c>
    </row>
    <row r="885" spans="2:75" ht="15" customHeight="1">
      <c r="B885" s="19">
        <f t="shared" ref="B885:B948" si="34">IF(A885="",B884,A885)</f>
        <v>0</v>
      </c>
      <c r="C885" s="19" t="str">
        <f>SUBSTITUTE(IF(A885="","",'Root Material'!$C$2&amp;"_Group_"&amp;A885)," ","_")</f>
        <v/>
      </c>
      <c r="D885" s="18"/>
      <c r="E885" s="21">
        <f t="shared" si="32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3"/>
        <v/>
      </c>
    </row>
    <row r="886" spans="2:75" ht="15" customHeight="1">
      <c r="B886" s="19">
        <f t="shared" si="34"/>
        <v>0</v>
      </c>
      <c r="C886" s="19" t="str">
        <f>SUBSTITUTE(IF(A886="","",'Root Material'!$C$2&amp;"_Group_"&amp;A886)," ","_")</f>
        <v/>
      </c>
      <c r="D886" s="18"/>
      <c r="E886" s="21">
        <f t="shared" ref="E886:E949" si="35">IF(D886="",E885,D886)</f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3"/>
        <v/>
      </c>
    </row>
    <row r="887" spans="2:75" ht="15" customHeight="1">
      <c r="B887" s="19">
        <f t="shared" si="34"/>
        <v>0</v>
      </c>
      <c r="C887" s="19" t="str">
        <f>SUBSTITUTE(IF(A887="","",'Root Material'!$C$2&amp;"_Group_"&amp;A887)," ","_")</f>
        <v/>
      </c>
      <c r="D887" s="18"/>
      <c r="E887" s="21">
        <f t="shared" si="35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3"/>
        <v/>
      </c>
    </row>
    <row r="888" spans="2:75" ht="15" customHeight="1">
      <c r="B888" s="19">
        <f t="shared" si="34"/>
        <v>0</v>
      </c>
      <c r="C888" s="19" t="str">
        <f>SUBSTITUTE(IF(A888="","",'Root Material'!$C$2&amp;"_Group_"&amp;A888)," ","_")</f>
        <v/>
      </c>
      <c r="D888" s="18"/>
      <c r="E888" s="21">
        <f t="shared" si="35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3"/>
        <v/>
      </c>
    </row>
    <row r="889" spans="2:75" ht="15" customHeight="1">
      <c r="B889" s="19">
        <f t="shared" si="34"/>
        <v>0</v>
      </c>
      <c r="C889" s="19" t="str">
        <f>SUBSTITUTE(IF(A889="","",'Root Material'!$C$2&amp;"_Group_"&amp;A889)," ","_")</f>
        <v/>
      </c>
      <c r="D889" s="18"/>
      <c r="E889" s="21">
        <f t="shared" si="35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ref="BW889:BW952" si="36">IF(AND(M889&lt;&gt;"true",M889&lt;&gt;"false"),A889&amp;D889&amp;M889,"")</f>
        <v/>
      </c>
    </row>
    <row r="890" spans="2:75" ht="15" customHeight="1">
      <c r="B890" s="19">
        <f t="shared" si="34"/>
        <v>0</v>
      </c>
      <c r="C890" s="19" t="str">
        <f>SUBSTITUTE(IF(A890="","",'Root Material'!$C$2&amp;"_Group_"&amp;A890)," ","_")</f>
        <v/>
      </c>
      <c r="D890" s="18"/>
      <c r="E890" s="21">
        <f t="shared" si="35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6"/>
        <v/>
      </c>
    </row>
    <row r="891" spans="2:75" ht="15" customHeight="1">
      <c r="B891" s="19">
        <f t="shared" si="34"/>
        <v>0</v>
      </c>
      <c r="C891" s="19" t="str">
        <f>SUBSTITUTE(IF(A891="","",'Root Material'!$C$2&amp;"_Group_"&amp;A891)," ","_")</f>
        <v/>
      </c>
      <c r="D891" s="18"/>
      <c r="E891" s="21">
        <f t="shared" si="35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si="36"/>
        <v/>
      </c>
    </row>
    <row r="892" spans="2:75" ht="15" customHeight="1">
      <c r="B892" s="19">
        <f t="shared" si="34"/>
        <v>0</v>
      </c>
      <c r="C892" s="19" t="str">
        <f>SUBSTITUTE(IF(A892="","",'Root Material'!$C$2&amp;"_Group_"&amp;A892)," ","_")</f>
        <v/>
      </c>
      <c r="D892" s="18"/>
      <c r="E892" s="21">
        <f t="shared" si="35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6"/>
        <v/>
      </c>
    </row>
    <row r="893" spans="2:75" ht="15" customHeight="1">
      <c r="B893" s="19">
        <f t="shared" si="34"/>
        <v>0</v>
      </c>
      <c r="C893" s="19" t="str">
        <f>SUBSTITUTE(IF(A893="","",'Root Material'!$C$2&amp;"_Group_"&amp;A893)," ","_")</f>
        <v/>
      </c>
      <c r="D893" s="18"/>
      <c r="E893" s="21">
        <f t="shared" si="35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si="36"/>
        <v/>
      </c>
    </row>
    <row r="894" spans="2:75" ht="15" customHeight="1">
      <c r="B894" s="19">
        <f t="shared" si="34"/>
        <v>0</v>
      </c>
      <c r="C894" s="19" t="str">
        <f>SUBSTITUTE(IF(A894="","",'Root Material'!$C$2&amp;"_Group_"&amp;A894)," ","_")</f>
        <v/>
      </c>
      <c r="D894" s="18"/>
      <c r="E894" s="21">
        <f t="shared" si="35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6"/>
        <v/>
      </c>
    </row>
    <row r="895" spans="2:75" ht="15" customHeight="1">
      <c r="B895" s="19">
        <f t="shared" si="34"/>
        <v>0</v>
      </c>
      <c r="C895" s="19" t="str">
        <f>SUBSTITUTE(IF(A895="","",'Root Material'!$C$2&amp;"_Group_"&amp;A895)," ","_")</f>
        <v/>
      </c>
      <c r="D895" s="18"/>
      <c r="E895" s="21">
        <f t="shared" si="35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6"/>
        <v/>
      </c>
    </row>
    <row r="896" spans="2:75" ht="15" customHeight="1">
      <c r="B896" s="19">
        <f t="shared" si="34"/>
        <v>0</v>
      </c>
      <c r="C896" s="19" t="str">
        <f>SUBSTITUTE(IF(A896="","",'Root Material'!$C$2&amp;"_Group_"&amp;A896)," ","_")</f>
        <v/>
      </c>
      <c r="D896" s="18"/>
      <c r="E896" s="21">
        <f t="shared" si="35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6"/>
        <v/>
      </c>
    </row>
    <row r="897" spans="2:75" ht="15" customHeight="1">
      <c r="B897" s="19">
        <f t="shared" si="34"/>
        <v>0</v>
      </c>
      <c r="C897" s="19" t="str">
        <f>SUBSTITUTE(IF(A897="","",'Root Material'!$C$2&amp;"_Group_"&amp;A897)," ","_")</f>
        <v/>
      </c>
      <c r="D897" s="18"/>
      <c r="E897" s="21">
        <f t="shared" si="35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6"/>
        <v/>
      </c>
    </row>
    <row r="898" spans="2:75" ht="15" customHeight="1">
      <c r="B898" s="19">
        <f t="shared" si="34"/>
        <v>0</v>
      </c>
      <c r="C898" s="19" t="str">
        <f>SUBSTITUTE(IF(A898="","",'Root Material'!$C$2&amp;"_Group_"&amp;A898)," ","_")</f>
        <v/>
      </c>
      <c r="D898" s="18"/>
      <c r="E898" s="21">
        <f t="shared" si="35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6"/>
        <v/>
      </c>
    </row>
    <row r="899" spans="2:75" ht="15" customHeight="1">
      <c r="B899" s="19">
        <f t="shared" si="34"/>
        <v>0</v>
      </c>
      <c r="C899" s="19" t="str">
        <f>SUBSTITUTE(IF(A899="","",'Root Material'!$C$2&amp;"_Group_"&amp;A899)," ","_")</f>
        <v/>
      </c>
      <c r="D899" s="18"/>
      <c r="E899" s="21">
        <f t="shared" si="35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6"/>
        <v/>
      </c>
    </row>
    <row r="900" spans="2:75" ht="15" customHeight="1">
      <c r="B900" s="19">
        <f t="shared" si="34"/>
        <v>0</v>
      </c>
      <c r="C900" s="19" t="str">
        <f>SUBSTITUTE(IF(A900="","",'Root Material'!$C$2&amp;"_Group_"&amp;A900)," ","_")</f>
        <v/>
      </c>
      <c r="D900" s="18"/>
      <c r="E900" s="21">
        <f t="shared" si="35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6"/>
        <v/>
      </c>
    </row>
    <row r="901" spans="2:75" ht="15" customHeight="1">
      <c r="B901" s="19">
        <f t="shared" si="34"/>
        <v>0</v>
      </c>
      <c r="C901" s="19" t="str">
        <f>SUBSTITUTE(IF(A901="","",'Root Material'!$C$2&amp;"_Group_"&amp;A901)," ","_")</f>
        <v/>
      </c>
      <c r="D901" s="18"/>
      <c r="E901" s="21">
        <f t="shared" si="35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6"/>
        <v/>
      </c>
    </row>
    <row r="902" spans="2:75" ht="15" customHeight="1">
      <c r="B902" s="19">
        <f t="shared" si="34"/>
        <v>0</v>
      </c>
      <c r="C902" s="19" t="str">
        <f>SUBSTITUTE(IF(A902="","",'Root Material'!$C$2&amp;"_Group_"&amp;A902)," ","_")</f>
        <v/>
      </c>
      <c r="D902" s="18"/>
      <c r="E902" s="21">
        <f t="shared" si="35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6"/>
        <v/>
      </c>
    </row>
    <row r="903" spans="2:75" ht="15" customHeight="1">
      <c r="B903" s="19">
        <f t="shared" si="34"/>
        <v>0</v>
      </c>
      <c r="C903" s="19" t="str">
        <f>SUBSTITUTE(IF(A903="","",'Root Material'!$C$2&amp;"_Group_"&amp;A903)," ","_")</f>
        <v/>
      </c>
      <c r="D903" s="18"/>
      <c r="E903" s="21">
        <f t="shared" si="35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6"/>
        <v/>
      </c>
    </row>
    <row r="904" spans="2:75" ht="15" customHeight="1">
      <c r="B904" s="19">
        <f t="shared" si="34"/>
        <v>0</v>
      </c>
      <c r="C904" s="19" t="str">
        <f>SUBSTITUTE(IF(A904="","",'Root Material'!$C$2&amp;"_Group_"&amp;A904)," ","_")</f>
        <v/>
      </c>
      <c r="D904" s="18"/>
      <c r="E904" s="21">
        <f t="shared" si="35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si="36"/>
        <v/>
      </c>
    </row>
    <row r="905" spans="2:75" ht="15" customHeight="1">
      <c r="B905" s="19">
        <f t="shared" si="34"/>
        <v>0</v>
      </c>
      <c r="C905" s="19" t="str">
        <f>SUBSTITUTE(IF(A905="","",'Root Material'!$C$2&amp;"_Group_"&amp;A905)," ","_")</f>
        <v/>
      </c>
      <c r="D905" s="18"/>
      <c r="E905" s="21">
        <f t="shared" si="35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Material'!$C$2&amp;"_Group_"&amp;A906)," ","_")</f>
        <v/>
      </c>
      <c r="D906" s="18"/>
      <c r="E906" s="21">
        <f t="shared" si="35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Material'!$C$2&amp;"_Group_"&amp;A907)," ","_")</f>
        <v/>
      </c>
      <c r="D907" s="18"/>
      <c r="E907" s="21">
        <f t="shared" si="35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Material'!$C$2&amp;"_Group_"&amp;A908)," ","_")</f>
        <v/>
      </c>
      <c r="D908" s="18"/>
      <c r="E908" s="21">
        <f t="shared" si="35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Material'!$C$2&amp;"_Group_"&amp;A909)," ","_")</f>
        <v/>
      </c>
      <c r="D909" s="18"/>
      <c r="E909" s="21">
        <f t="shared" si="35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Material'!$C$2&amp;"_Group_"&amp;A910)," ","_")</f>
        <v/>
      </c>
      <c r="D910" s="18"/>
      <c r="E910" s="21">
        <f t="shared" si="35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Material'!$C$2&amp;"_Group_"&amp;A911)," ","_")</f>
        <v/>
      </c>
      <c r="D911" s="18"/>
      <c r="E911" s="21">
        <f t="shared" si="35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Material'!$C$2&amp;"_Group_"&amp;A912)," ","_")</f>
        <v/>
      </c>
      <c r="D912" s="18"/>
      <c r="E912" s="21">
        <f t="shared" si="35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Material'!$C$2&amp;"_Group_"&amp;A913)," ","_")</f>
        <v/>
      </c>
      <c r="D913" s="18"/>
      <c r="E913" s="21">
        <f t="shared" si="35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Material'!$C$2&amp;"_Group_"&amp;A914)," ","_")</f>
        <v/>
      </c>
      <c r="D914" s="18"/>
      <c r="E914" s="21">
        <f t="shared" si="35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Material'!$C$2&amp;"_Group_"&amp;A915)," ","_")</f>
        <v/>
      </c>
      <c r="D915" s="18"/>
      <c r="E915" s="21">
        <f t="shared" si="35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Material'!$C$2&amp;"_Group_"&amp;A916)," ","_")</f>
        <v/>
      </c>
      <c r="D916" s="18"/>
      <c r="E916" s="21">
        <f t="shared" si="35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Material'!$C$2&amp;"_Group_"&amp;A917)," ","_")</f>
        <v/>
      </c>
      <c r="D917" s="18"/>
      <c r="E917" s="21">
        <f t="shared" si="35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Material'!$C$2&amp;"_Group_"&amp;A918)," ","_")</f>
        <v/>
      </c>
      <c r="D918" s="18"/>
      <c r="E918" s="21">
        <f t="shared" si="35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Material'!$C$2&amp;"_Group_"&amp;A919)," ","_")</f>
        <v/>
      </c>
      <c r="D919" s="18"/>
      <c r="E919" s="21">
        <f t="shared" si="35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Material'!$C$2&amp;"_Group_"&amp;A920)," ","_")</f>
        <v/>
      </c>
      <c r="D920" s="18"/>
      <c r="E920" s="21">
        <f t="shared" si="35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Material'!$C$2&amp;"_Group_"&amp;A921)," ","_")</f>
        <v/>
      </c>
      <c r="D921" s="18"/>
      <c r="E921" s="21">
        <f t="shared" si="35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Material'!$C$2&amp;"_Group_"&amp;A922)," ","_")</f>
        <v/>
      </c>
      <c r="D922" s="18"/>
      <c r="E922" s="21">
        <f t="shared" si="35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Material'!$C$2&amp;"_Group_"&amp;A923)," ","_")</f>
        <v/>
      </c>
      <c r="D923" s="18"/>
      <c r="E923" s="21">
        <f t="shared" si="35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Material'!$C$2&amp;"_Group_"&amp;A924)," ","_")</f>
        <v/>
      </c>
      <c r="D924" s="18"/>
      <c r="E924" s="21">
        <f t="shared" si="35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Material'!$C$2&amp;"_Group_"&amp;A925)," ","_")</f>
        <v/>
      </c>
      <c r="D925" s="18"/>
      <c r="E925" s="21">
        <f t="shared" si="35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Material'!$C$2&amp;"_Group_"&amp;A926)," ","_")</f>
        <v/>
      </c>
      <c r="D926" s="18"/>
      <c r="E926" s="21">
        <f t="shared" si="35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Material'!$C$2&amp;"_Group_"&amp;A927)," ","_")</f>
        <v/>
      </c>
      <c r="D927" s="18"/>
      <c r="E927" s="21">
        <f t="shared" si="35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Material'!$C$2&amp;"_Group_"&amp;A928)," ","_")</f>
        <v/>
      </c>
      <c r="D928" s="18"/>
      <c r="E928" s="21">
        <f t="shared" si="35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Material'!$C$2&amp;"_Group_"&amp;A929)," ","_")</f>
        <v/>
      </c>
      <c r="D929" s="18"/>
      <c r="E929" s="21">
        <f t="shared" si="35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Material'!$C$2&amp;"_Group_"&amp;A930)," ","_")</f>
        <v/>
      </c>
      <c r="D930" s="18"/>
      <c r="E930" s="21">
        <f t="shared" si="35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Material'!$C$2&amp;"_Group_"&amp;A931)," ","_")</f>
        <v/>
      </c>
      <c r="D931" s="18"/>
      <c r="E931" s="21">
        <f t="shared" si="35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Material'!$C$2&amp;"_Group_"&amp;A932)," ","_")</f>
        <v/>
      </c>
      <c r="D932" s="18"/>
      <c r="E932" s="21">
        <f t="shared" si="35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Material'!$C$2&amp;"_Group_"&amp;A933)," ","_")</f>
        <v/>
      </c>
      <c r="D933" s="18"/>
      <c r="E933" s="21">
        <f t="shared" si="35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Material'!$C$2&amp;"_Group_"&amp;A934)," ","_")</f>
        <v/>
      </c>
      <c r="D934" s="18"/>
      <c r="E934" s="21">
        <f t="shared" si="35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Material'!$C$2&amp;"_Group_"&amp;A935)," ","_")</f>
        <v/>
      </c>
      <c r="D935" s="18"/>
      <c r="E935" s="21">
        <f t="shared" si="35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Material'!$C$2&amp;"_Group_"&amp;A936)," ","_")</f>
        <v/>
      </c>
      <c r="D936" s="18"/>
      <c r="E936" s="21">
        <f t="shared" si="35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Material'!$C$2&amp;"_Group_"&amp;A937)," ","_")</f>
        <v/>
      </c>
      <c r="D937" s="18"/>
      <c r="E937" s="21">
        <f t="shared" si="35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Material'!$C$2&amp;"_Group_"&amp;A938)," ","_")</f>
        <v/>
      </c>
      <c r="D938" s="18"/>
      <c r="E938" s="21">
        <f t="shared" si="35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Material'!$C$2&amp;"_Group_"&amp;A939)," ","_")</f>
        <v/>
      </c>
      <c r="D939" s="18"/>
      <c r="E939" s="21">
        <f t="shared" si="35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Material'!$C$2&amp;"_Group_"&amp;A940)," ","_")</f>
        <v/>
      </c>
      <c r="D940" s="18"/>
      <c r="E940" s="21">
        <f t="shared" si="35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Material'!$C$2&amp;"_Group_"&amp;A941)," ","_")</f>
        <v/>
      </c>
      <c r="D941" s="18"/>
      <c r="E941" s="21">
        <f t="shared" si="35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Material'!$C$2&amp;"_Group_"&amp;A942)," ","_")</f>
        <v/>
      </c>
      <c r="D942" s="18"/>
      <c r="E942" s="21">
        <f t="shared" si="35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Material'!$C$2&amp;"_Group_"&amp;A943)," ","_")</f>
        <v/>
      </c>
      <c r="D943" s="18"/>
      <c r="E943" s="21">
        <f t="shared" si="35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Material'!$C$2&amp;"_Group_"&amp;A944)," ","_")</f>
        <v/>
      </c>
      <c r="D944" s="18"/>
      <c r="E944" s="21">
        <f t="shared" si="35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Material'!$C$2&amp;"_Group_"&amp;A945)," ","_")</f>
        <v/>
      </c>
      <c r="D945" s="18"/>
      <c r="E945" s="21">
        <f t="shared" si="35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Material'!$C$2&amp;"_Group_"&amp;A946)," ","_")</f>
        <v/>
      </c>
      <c r="D946" s="18"/>
      <c r="E946" s="21">
        <f t="shared" si="35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Material'!$C$2&amp;"_Group_"&amp;A947)," ","_")</f>
        <v/>
      </c>
      <c r="D947" s="18"/>
      <c r="E947" s="21">
        <f t="shared" si="35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Material'!$C$2&amp;"_Group_"&amp;A948)," ","_")</f>
        <v/>
      </c>
      <c r="D948" s="18"/>
      <c r="E948" s="21">
        <f t="shared" si="35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6"/>
        <v/>
      </c>
    </row>
    <row r="949" spans="2:75" ht="15" customHeight="1">
      <c r="B949" s="19">
        <f t="shared" ref="B949:B994" si="37">IF(A949="",B948,A949)</f>
        <v>0</v>
      </c>
      <c r="C949" s="19" t="str">
        <f>SUBSTITUTE(IF(A949="","",'Root Material'!$C$2&amp;"_Group_"&amp;A949)," ","_")</f>
        <v/>
      </c>
      <c r="D949" s="18"/>
      <c r="E949" s="21">
        <f t="shared" si="35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6"/>
        <v/>
      </c>
    </row>
    <row r="950" spans="2:75" ht="15" customHeight="1">
      <c r="B950" s="19">
        <f t="shared" si="37"/>
        <v>0</v>
      </c>
      <c r="C950" s="19" t="str">
        <f>SUBSTITUTE(IF(A950="","",'Root Material'!$C$2&amp;"_Group_"&amp;A950)," ","_")</f>
        <v/>
      </c>
      <c r="D950" s="18"/>
      <c r="E950" s="21">
        <f t="shared" ref="E950:E994" si="38">IF(D950="",E949,D950)</f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6"/>
        <v/>
      </c>
    </row>
    <row r="951" spans="2:75" ht="15" customHeight="1">
      <c r="B951" s="19">
        <f t="shared" si="37"/>
        <v>0</v>
      </c>
      <c r="C951" s="19" t="str">
        <f>SUBSTITUTE(IF(A951="","",'Root Material'!$C$2&amp;"_Group_"&amp;A951)," ","_")</f>
        <v/>
      </c>
      <c r="D951" s="18"/>
      <c r="E951" s="21">
        <f t="shared" si="38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6"/>
        <v/>
      </c>
    </row>
    <row r="952" spans="2:75" ht="15" customHeight="1">
      <c r="B952" s="19">
        <f t="shared" si="37"/>
        <v>0</v>
      </c>
      <c r="C952" s="19" t="str">
        <f>SUBSTITUTE(IF(A952="","",'Root Material'!$C$2&amp;"_Group_"&amp;A952)," ","_")</f>
        <v/>
      </c>
      <c r="D952" s="18"/>
      <c r="E952" s="21">
        <f t="shared" si="38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6"/>
        <v/>
      </c>
    </row>
    <row r="953" spans="2:75" ht="15" customHeight="1">
      <c r="B953" s="19">
        <f t="shared" si="37"/>
        <v>0</v>
      </c>
      <c r="C953" s="19" t="str">
        <f>SUBSTITUTE(IF(A953="","",'Root Material'!$C$2&amp;"_Group_"&amp;A953)," ","_")</f>
        <v/>
      </c>
      <c r="D953" s="18"/>
      <c r="E953" s="21">
        <f t="shared" si="38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ref="BW953:BW994" si="39">IF(AND(M953&lt;&gt;"true",M953&lt;&gt;"false"),A953&amp;D953&amp;M953,"")</f>
        <v/>
      </c>
    </row>
    <row r="954" spans="2:75" ht="15" customHeight="1">
      <c r="B954" s="19">
        <f t="shared" si="37"/>
        <v>0</v>
      </c>
      <c r="C954" s="19" t="str">
        <f>SUBSTITUTE(IF(A954="","",'Root Material'!$C$2&amp;"_Group_"&amp;A954)," ","_")</f>
        <v/>
      </c>
      <c r="D954" s="18"/>
      <c r="E954" s="21">
        <f t="shared" si="38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9"/>
        <v/>
      </c>
    </row>
    <row r="955" spans="2:75" ht="15" customHeight="1">
      <c r="B955" s="19">
        <f t="shared" si="37"/>
        <v>0</v>
      </c>
      <c r="C955" s="19" t="str">
        <f>SUBSTITUTE(IF(A955="","",'Root Material'!$C$2&amp;"_Group_"&amp;A955)," ","_")</f>
        <v/>
      </c>
      <c r="D955" s="18"/>
      <c r="E955" s="21">
        <f t="shared" si="38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si="39"/>
        <v/>
      </c>
    </row>
    <row r="956" spans="2:75" ht="15" customHeight="1">
      <c r="B956" s="19">
        <f t="shared" si="37"/>
        <v>0</v>
      </c>
      <c r="C956" s="19" t="str">
        <f>SUBSTITUTE(IF(A956="","",'Root Material'!$C$2&amp;"_Group_"&amp;A956)," ","_")</f>
        <v/>
      </c>
      <c r="D956" s="18"/>
      <c r="E956" s="21">
        <f t="shared" si="38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9"/>
        <v/>
      </c>
    </row>
    <row r="957" spans="2:75" ht="15" customHeight="1">
      <c r="B957" s="19">
        <f t="shared" si="37"/>
        <v>0</v>
      </c>
      <c r="C957" s="19" t="str">
        <f>SUBSTITUTE(IF(A957="","",'Root Material'!$C$2&amp;"_Group_"&amp;A957)," ","_")</f>
        <v/>
      </c>
      <c r="D957" s="18"/>
      <c r="E957" s="21">
        <f t="shared" si="38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si="39"/>
        <v/>
      </c>
    </row>
    <row r="958" spans="2:75" ht="15" customHeight="1">
      <c r="B958" s="19">
        <f t="shared" si="37"/>
        <v>0</v>
      </c>
      <c r="C958" s="19" t="str">
        <f>SUBSTITUTE(IF(A958="","",'Root Material'!$C$2&amp;"_Group_"&amp;A958)," ","_")</f>
        <v/>
      </c>
      <c r="D958" s="18"/>
      <c r="E958" s="21">
        <f t="shared" si="38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9"/>
        <v/>
      </c>
    </row>
    <row r="959" spans="2:75" ht="15" customHeight="1">
      <c r="B959" s="19">
        <f t="shared" si="37"/>
        <v>0</v>
      </c>
      <c r="C959" s="19" t="str">
        <f>SUBSTITUTE(IF(A959="","",'Root Material'!$C$2&amp;"_Group_"&amp;A959)," ","_")</f>
        <v/>
      </c>
      <c r="D959" s="18"/>
      <c r="E959" s="21">
        <f t="shared" si="38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9"/>
        <v/>
      </c>
    </row>
    <row r="960" spans="2:75" ht="15" customHeight="1">
      <c r="B960" s="19">
        <f t="shared" si="37"/>
        <v>0</v>
      </c>
      <c r="C960" s="19" t="str">
        <f>SUBSTITUTE(IF(A960="","",'Root Material'!$C$2&amp;"_Group_"&amp;A960)," ","_")</f>
        <v/>
      </c>
      <c r="D960" s="18"/>
      <c r="E960" s="21">
        <f t="shared" si="38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9"/>
        <v/>
      </c>
    </row>
    <row r="961" spans="2:75" ht="15" customHeight="1">
      <c r="B961" s="19">
        <f t="shared" si="37"/>
        <v>0</v>
      </c>
      <c r="C961" s="19" t="str">
        <f>SUBSTITUTE(IF(A961="","",'Root Material'!$C$2&amp;"_Group_"&amp;A961)," ","_")</f>
        <v/>
      </c>
      <c r="D961" s="18"/>
      <c r="E961" s="21">
        <f t="shared" si="38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9"/>
        <v/>
      </c>
    </row>
    <row r="962" spans="2:75" ht="15" customHeight="1">
      <c r="B962" s="19">
        <f t="shared" si="37"/>
        <v>0</v>
      </c>
      <c r="C962" s="19" t="str">
        <f>SUBSTITUTE(IF(A962="","",'Root Material'!$C$2&amp;"_Group_"&amp;A962)," ","_")</f>
        <v/>
      </c>
      <c r="D962" s="18"/>
      <c r="E962" s="21">
        <f t="shared" si="38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9"/>
        <v/>
      </c>
    </row>
    <row r="963" spans="2:75" ht="15" customHeight="1">
      <c r="B963" s="19">
        <f t="shared" si="37"/>
        <v>0</v>
      </c>
      <c r="C963" s="19" t="str">
        <f>SUBSTITUTE(IF(A963="","",'Root Material'!$C$2&amp;"_Group_"&amp;A963)," ","_")</f>
        <v/>
      </c>
      <c r="D963" s="18"/>
      <c r="E963" s="21">
        <f t="shared" si="38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9"/>
        <v/>
      </c>
    </row>
    <row r="964" spans="2:75" ht="15" customHeight="1">
      <c r="B964" s="19">
        <f t="shared" si="37"/>
        <v>0</v>
      </c>
      <c r="C964" s="19" t="str">
        <f>SUBSTITUTE(IF(A964="","",'Root Material'!$C$2&amp;"_Group_"&amp;A964)," ","_")</f>
        <v/>
      </c>
      <c r="D964" s="18"/>
      <c r="E964" s="21">
        <f t="shared" si="38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9"/>
        <v/>
      </c>
    </row>
    <row r="965" spans="2:75" ht="15" customHeight="1">
      <c r="B965" s="19">
        <f t="shared" si="37"/>
        <v>0</v>
      </c>
      <c r="C965" s="19" t="str">
        <f>SUBSTITUTE(IF(A965="","",'Root Material'!$C$2&amp;"_Group_"&amp;A965)," ","_")</f>
        <v/>
      </c>
      <c r="D965" s="18"/>
      <c r="E965" s="21">
        <f t="shared" si="38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9"/>
        <v/>
      </c>
    </row>
    <row r="966" spans="2:75" ht="15" customHeight="1">
      <c r="B966" s="19">
        <f t="shared" si="37"/>
        <v>0</v>
      </c>
      <c r="C966" s="19" t="str">
        <f>SUBSTITUTE(IF(A966="","",'Root Material'!$C$2&amp;"_Group_"&amp;A966)," ","_")</f>
        <v/>
      </c>
      <c r="D966" s="18"/>
      <c r="E966" s="21">
        <f t="shared" si="38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9"/>
        <v/>
      </c>
    </row>
    <row r="967" spans="2:75" ht="15" customHeight="1">
      <c r="B967" s="19">
        <f t="shared" si="37"/>
        <v>0</v>
      </c>
      <c r="C967" s="19" t="str">
        <f>SUBSTITUTE(IF(A967="","",'Root Material'!$C$2&amp;"_Group_"&amp;A967)," ","_")</f>
        <v/>
      </c>
      <c r="D967" s="18"/>
      <c r="E967" s="21">
        <f t="shared" si="38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9"/>
        <v/>
      </c>
    </row>
    <row r="968" spans="2:75" ht="15" customHeight="1">
      <c r="B968" s="19">
        <f t="shared" si="37"/>
        <v>0</v>
      </c>
      <c r="C968" s="19" t="str">
        <f>SUBSTITUTE(IF(A968="","",'Root Material'!$C$2&amp;"_Group_"&amp;A968)," ","_")</f>
        <v/>
      </c>
      <c r="D968" s="18"/>
      <c r="E968" s="21">
        <f t="shared" si="38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si="39"/>
        <v/>
      </c>
    </row>
    <row r="969" spans="2:75" ht="15" customHeight="1">
      <c r="B969" s="19">
        <f t="shared" si="37"/>
        <v>0</v>
      </c>
      <c r="C969" s="19" t="str">
        <f>SUBSTITUTE(IF(A969="","",'Root Material'!$C$2&amp;"_Group_"&amp;A969)," ","_")</f>
        <v/>
      </c>
      <c r="D969" s="18"/>
      <c r="E969" s="21">
        <f t="shared" si="38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Material'!$C$2&amp;"_Group_"&amp;A970)," ","_")</f>
        <v/>
      </c>
      <c r="D970" s="18"/>
      <c r="E970" s="21">
        <f t="shared" si="38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Material'!$C$2&amp;"_Group_"&amp;A971)," ","_")</f>
        <v/>
      </c>
      <c r="D971" s="18"/>
      <c r="E971" s="21">
        <f t="shared" si="38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Material'!$C$2&amp;"_Group_"&amp;A972)," ","_")</f>
        <v/>
      </c>
      <c r="D972" s="18"/>
      <c r="E972" s="21">
        <f t="shared" si="38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Material'!$C$2&amp;"_Group_"&amp;A973)," ","_")</f>
        <v/>
      </c>
      <c r="D973" s="18"/>
      <c r="E973" s="21">
        <f t="shared" si="38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Material'!$C$2&amp;"_Group_"&amp;A974)," ","_")</f>
        <v/>
      </c>
      <c r="D974" s="18"/>
      <c r="E974" s="21">
        <f t="shared" si="38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Material'!$C$2&amp;"_Group_"&amp;A975)," ","_")</f>
        <v/>
      </c>
      <c r="D975" s="18"/>
      <c r="E975" s="21">
        <f t="shared" si="38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Material'!$C$2&amp;"_Group_"&amp;A976)," ","_")</f>
        <v/>
      </c>
      <c r="D976" s="18"/>
      <c r="E976" s="21">
        <f t="shared" si="38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Material'!$C$2&amp;"_Group_"&amp;A977)," ","_")</f>
        <v/>
      </c>
      <c r="D977" s="18"/>
      <c r="E977" s="21">
        <f t="shared" si="38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Material'!$C$2&amp;"_Group_"&amp;A978)," ","_")</f>
        <v/>
      </c>
      <c r="D978" s="18"/>
      <c r="E978" s="21">
        <f t="shared" si="38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AA978" s="59"/>
      <c r="BW978" s="49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Material'!$C$2&amp;"_Group_"&amp;A979)," ","_")</f>
        <v/>
      </c>
      <c r="D979" s="18"/>
      <c r="E979" s="21">
        <f t="shared" si="38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Material'!$C$2&amp;"_Group_"&amp;A980)," ","_")</f>
        <v/>
      </c>
      <c r="D980" s="18"/>
      <c r="E980" s="21">
        <f t="shared" si="38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Material'!$C$2&amp;"_Group_"&amp;A981)," ","_")</f>
        <v/>
      </c>
      <c r="D981" s="18"/>
      <c r="E981" s="21">
        <f t="shared" si="38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Material'!$C$2&amp;"_Group_"&amp;A982)," ","_")</f>
        <v/>
      </c>
      <c r="D982" s="18"/>
      <c r="E982" s="21">
        <f t="shared" si="38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Material'!$C$2&amp;"_Group_"&amp;A983)," ","_")</f>
        <v/>
      </c>
      <c r="D983" s="18"/>
      <c r="E983" s="21">
        <f t="shared" si="38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9"/>
        <v/>
      </c>
    </row>
    <row r="984" spans="2:75" ht="15" customHeight="1">
      <c r="B984" s="19">
        <f t="shared" si="37"/>
        <v>0</v>
      </c>
      <c r="D984" s="18"/>
      <c r="E984" s="21">
        <f t="shared" si="38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9"/>
        <v/>
      </c>
    </row>
    <row r="985" spans="2:75" ht="15" customHeight="1">
      <c r="B985" s="19">
        <f t="shared" si="37"/>
        <v>0</v>
      </c>
      <c r="D985" s="18"/>
      <c r="E985" s="21">
        <f t="shared" si="38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9"/>
        <v/>
      </c>
    </row>
    <row r="986" spans="2:75" ht="15" customHeight="1">
      <c r="B986" s="19">
        <f t="shared" si="37"/>
        <v>0</v>
      </c>
      <c r="D986" s="18"/>
      <c r="E986" s="21">
        <f t="shared" si="38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9"/>
        <v/>
      </c>
    </row>
    <row r="987" spans="2:75" ht="15" customHeight="1">
      <c r="B987" s="19">
        <f t="shared" si="37"/>
        <v>0</v>
      </c>
      <c r="D987" s="18"/>
      <c r="E987" s="21">
        <f t="shared" si="38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9"/>
        <v/>
      </c>
    </row>
    <row r="988" spans="2:75" ht="15" customHeight="1">
      <c r="B988" s="19">
        <f t="shared" si="37"/>
        <v>0</v>
      </c>
      <c r="D988" s="18"/>
      <c r="E988" s="21">
        <f t="shared" si="38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9"/>
        <v/>
      </c>
    </row>
    <row r="989" spans="2:75" ht="15" customHeight="1">
      <c r="B989" s="19">
        <f t="shared" si="37"/>
        <v>0</v>
      </c>
      <c r="D989" s="18"/>
      <c r="E989" s="21">
        <f t="shared" si="38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9"/>
        <v/>
      </c>
    </row>
    <row r="990" spans="2:75" ht="15" customHeight="1">
      <c r="B990" s="19">
        <f t="shared" si="37"/>
        <v>0</v>
      </c>
      <c r="D990" s="18"/>
      <c r="E990" s="21">
        <f t="shared" si="38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9"/>
        <v/>
      </c>
    </row>
    <row r="991" spans="2:75" ht="15" customHeight="1">
      <c r="B991" s="19">
        <f t="shared" si="37"/>
        <v>0</v>
      </c>
      <c r="D991" s="18"/>
      <c r="E991" s="21">
        <f t="shared" si="38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9"/>
        <v/>
      </c>
    </row>
    <row r="992" spans="2:75" ht="15" customHeight="1">
      <c r="B992" s="19">
        <f t="shared" si="37"/>
        <v>0</v>
      </c>
      <c r="D992" s="18"/>
      <c r="E992" s="21">
        <f t="shared" si="38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9"/>
        <v/>
      </c>
    </row>
    <row r="993" spans="2:75" ht="15" customHeight="1">
      <c r="B993" s="19">
        <f t="shared" si="37"/>
        <v>0</v>
      </c>
      <c r="D993" s="18"/>
      <c r="E993" s="21">
        <f t="shared" si="38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 t="shared" si="39"/>
        <v/>
      </c>
    </row>
    <row r="994" spans="2:75" ht="15" customHeight="1">
      <c r="B994" s="19">
        <f t="shared" si="37"/>
        <v>0</v>
      </c>
      <c r="D994" s="18"/>
      <c r="E994" s="21">
        <f t="shared" si="38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9"/>
        <v/>
      </c>
    </row>
    <row r="995" spans="2:75" ht="15" customHeight="1">
      <c r="D995" s="18"/>
      <c r="E995" s="58"/>
      <c r="F995" s="58"/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</row>
    <row r="996" spans="2:75" ht="15" customHeight="1">
      <c r="D996" s="18"/>
      <c r="E996" s="58"/>
      <c r="F996" s="58"/>
      <c r="G996" s="21"/>
      <c r="H996" s="20"/>
      <c r="I996" s="37"/>
      <c r="J996" s="37"/>
      <c r="K996" s="37"/>
      <c r="L996" s="37"/>
    </row>
    <row r="997" spans="2:75" ht="15" customHeight="1">
      <c r="D997" s="18"/>
      <c r="E997" s="58"/>
      <c r="F997" s="58"/>
      <c r="G997" s="21"/>
      <c r="H997" s="20"/>
      <c r="I997" s="37"/>
      <c r="J997" s="37"/>
      <c r="K997" s="37"/>
      <c r="L997" s="37"/>
    </row>
    <row r="998" spans="2:75" ht="15" customHeight="1">
      <c r="D998" s="18"/>
      <c r="E998" s="58"/>
      <c r="F998" s="58"/>
      <c r="G998" s="21"/>
      <c r="H998" s="20"/>
      <c r="I998" s="37"/>
      <c r="J998" s="37"/>
      <c r="K998" s="37"/>
      <c r="L998" s="37"/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</sheetData>
  <sheetProtection autoFilter="0"/>
  <autoFilter ref="A5:CQ36"/>
  <dataValidations count="2">
    <dataValidation type="list" showInputMessage="1" showErrorMessage="1" errorTitle="Select from values" sqref="AA6:AI22 P113:P994 Z6:Z14 P6:P14 Q6:Y22 P23:Q23 AA26 P28:Q28 Z28:AA28 R23:R24 Z23:AB23 P32 Z32 Q32:Q34 R27:R34 Z35:Z36 Z38 P38 Q37:Q38 AA32:AA38 R36:R39 AB27:AB39 S23:T39 AC23:AD39 P42 Q41:Q43 Q45 R41:R45 P49:P50 Q49:Q51 Q53 R48:R53 Z42:Z57 AA67:AB67 AB69:AB994 AE23:AI994 P57 Z63:Z66 AA41:AA59 R56:R63 Q57:Q59 P63 Q61:Q63 P66 S41:S67 Q66:R67 AC41:AD994 AB41:AB66 AA61:AA66 P70 AA71:AA73 Q70:Q73 Z70:AA70 P76 AA75 AA77 Q75:Q77 Z76:AA76 Z83:AA994 AA79:AA82 P83:P84 Q79:Q84 R69:S84 P102:P111 R87:S91 Q97:U994 Q94:R94 T41:T95 V23:Y994 U23:U95 S93:S94">
      <formula1>DropdownValues</formula1>
    </dataValidation>
    <dataValidation type="list" allowBlank="1" showInputMessage="1" showErrorMessage="1" errorTitle="Select from Values" error="Select from Values" sqref="P995:AI1006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O6:O14 O23:O70</xm:sqref>
        </x14:dataValidation>
        <x14:dataValidation type="list" allowBlank="1" showInputMessage="1" showErrorMessage="1">
          <x14:formula1>
            <xm:f>types!$A$2:$A$6</xm:f>
          </x14:formula1>
          <xm:sqref>G6:G1008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A6" sqref="A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6" t="s">
        <v>38</v>
      </c>
      <c r="H2" s="3"/>
      <c r="K2" s="6"/>
    </row>
    <row r="3" spans="1:11" ht="15.6">
      <c r="G3" s="107" t="s">
        <v>40</v>
      </c>
      <c r="H3" s="3"/>
      <c r="K3" s="6"/>
    </row>
    <row r="4" spans="1:11" ht="15.6">
      <c r="G4" s="107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8" t="s">
        <v>18</v>
      </c>
      <c r="H5" s="108" t="s">
        <v>20</v>
      </c>
      <c r="K5" s="6"/>
    </row>
    <row r="6" spans="1:11">
      <c r="A6" s="116" t="s">
        <v>153</v>
      </c>
      <c r="B6" s="116" t="s">
        <v>153</v>
      </c>
      <c r="C6">
        <v>0</v>
      </c>
      <c r="E6" t="s">
        <v>147</v>
      </c>
      <c r="F6" t="s">
        <v>148</v>
      </c>
      <c r="G6" t="s">
        <v>149</v>
      </c>
      <c r="K6" s="6"/>
    </row>
    <row r="7" spans="1:11">
      <c r="A7" s="116" t="s">
        <v>154</v>
      </c>
      <c r="B7" s="116" t="s">
        <v>154</v>
      </c>
      <c r="C7">
        <v>0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2017-04-07T15:39:44Z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