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lk Brauer\Documents\devops\operations\hc\europe\issjtekt_aaa812245\"/>
    </mc:Choice>
  </mc:AlternateContent>
  <bookViews>
    <workbookView xWindow="0" yWindow="0" windowWidth="14145" windowHeight="1110" tabRatio="794" activeTab="1" xr2:uid="{00000000-000D-0000-FFFF-FFFF00000000}"/>
  </bookViews>
  <sheets>
    <sheet name="Root Material" sheetId="2" r:id="rId1"/>
    <sheet name="Attributes" sheetId="4" r:id="rId2"/>
    <sheet name="Sheet1" sheetId="8" r:id="rId3"/>
    <sheet name="ERP Org" sheetId="7" state="hidden" r:id="rId4"/>
  </sheets>
  <externalReferences>
    <externalReference r:id="rId5"/>
    <externalReference r:id="rId6"/>
  </externalReferences>
  <definedNames>
    <definedName name="_xlnm._FilterDatabase" localSheetId="1" hidden="1">Attributes!$B$5:$AM$32</definedName>
    <definedName name="DC">'ERP Org'!$H$4:$H$17</definedName>
    <definedName name="dd">OFFSET(Attributes!$S$1,5,,COUNTA(Attributes!$S:$S)+COUNTA(Attributes!#REF!)+COUNTA(Attributes!#REF!),)</definedName>
    <definedName name="DropdownValues">OFFSET(Attributes!$S$1,5,,COUNTA(Attributes!$S:$S)+COUNTA(Attributes!#REF!)+COUNTA(Attributes!#REF!),)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C255" i="4" l="1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254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0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132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59" i="4"/>
  <c r="W3" i="4" l="1"/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K3" authorId="0" shapeId="0" xr:uid="{1713DCC1-87D2-47F1-A048-0071772F7031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L3" authorId="0" shapeId="0" xr:uid="{3BD4BBA2-56AE-40A8-BD28-8F0B817BCCC6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M3" authorId="0" shapeId="0" xr:uid="{0EA2C667-AF97-4371-8CBA-C03DC3827487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<sst xmlns="http://schemas.openxmlformats.org/spreadsheetml/2006/main" count="1047" uniqueCount="216">
  <si>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</si>
  <si>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</si>
  <si>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</si>
  <si>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</si>
  <si>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</si>
  <si>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</si>
  <si>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</si>
  <si>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</si>
  <si>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</si>
  <si>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</si>
  <si>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</si>
  <si>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</si>
  <si>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</si>
  <si>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</si>
  <si>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</si>
  <si>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</si>
  <si>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</si>
  <si>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</si>
  <si>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</si>
  <si>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</si>
  <si>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</si>
  <si>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</si>
  <si>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</si>
  <si>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</si>
  <si>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</si>
  <si>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</si>
  <si>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</si>
  <si>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</si>
  <si>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</si>
  <si>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</si>
  <si>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</si>
  <si>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</si>
  <si>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</si>
  <si>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</si>
  <si>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</si>
  <si>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</si>
  <si>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</si>
  <si>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</si>
  <si>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</si>
  <si>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</si>
  <si>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</si>
  <si>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</si>
  <si>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</si>
  <si>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</si>
  <si>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</si>
  <si>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decimal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</si>
  <si>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</si>
  <si>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</si>
  <si>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</si>
  <si>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</si>
  <si>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</si>
  <si>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</si>
  <si>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</si>
  <si>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</si>
  <si>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</si>
  <si>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</si>
  <si>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</si>
  <si>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</si>
  <si>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</si>
  <si>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</si>
  <si>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</si>
  <si>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</si>
  <si>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</si>
  <si>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</si>
  <si>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</si>
  <si>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</si>
  <si>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</si>
  <si>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</si>
  <si>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</si>
  <si>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</si>
  <si>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</si>
  <si>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</si>
  <si>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</si>
  <si>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</si>
  <si>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</si>
  <si>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</si>
  <si>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</si>
  <si>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</si>
  <si>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</si>
  <si>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</si>
  <si>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</si>
  <si>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</si>
  <si>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</si>
  <si>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</si>
  <si>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</si>
  <si>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</si>
  <si>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</si>
  <si>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</si>
  <si>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</si>
  <si>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</si>
  <si>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</si>
  <si>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</si>
  <si>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</si>
  <si>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</si>
  <si>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</si>
  <si>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</si>
  <si>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</si>
  <si>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</si>
  <si>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Each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</si>
  <si>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</si>
  <si>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</si>
  <si>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</si>
  <si>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</si>
  <si>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</si>
  <si>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</si>
  <si>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</si>
  <si>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</si>
  <si>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</si>
  <si>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</si>
  <si>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</si>
  <si>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</si>
  <si>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</si>
  <si>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</si>
  <si>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</si>
  <si>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</si>
  <si>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</si>
  <si>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</si>
  <si>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</si>
  <si>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</si>
  <si>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</si>
  <si>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</si>
  <si>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</si>
  <si>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</si>
  <si>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Use BOM Entry</t>
  </si>
  <si>
    <t>Sequence ID</t>
  </si>
  <si>
    <t>[1]</t>
  </si>
  <si>
    <t>CONFIGURABLE</t>
  </si>
  <si>
    <t>Product Type</t>
  </si>
  <si>
    <t>Group ID</t>
  </si>
  <si>
    <t>Sub Group ID</t>
  </si>
  <si>
    <t>Input</t>
  </si>
  <si>
    <t>ZZ_DO_NOT_USER</t>
  </si>
  <si>
    <t>DATE_UPLOAD-KB</t>
  </si>
  <si>
    <t>RFQ_VOLUME_2010</t>
  </si>
  <si>
    <t>RFQ_VOLUME_2011</t>
  </si>
  <si>
    <t>RFQ_VOLUME_2012</t>
  </si>
  <si>
    <t>RFQ_VOLUME_2013</t>
  </si>
  <si>
    <t>RFQ_VOLUME_2014</t>
  </si>
  <si>
    <t>RFQ_VOLUME_2015</t>
  </si>
  <si>
    <t>RFQ_VOLUME_2016</t>
  </si>
  <si>
    <t>RFQ_VOLUME_2017</t>
  </si>
  <si>
    <t>RFQ_VOLUME_2018</t>
  </si>
  <si>
    <t>RFQ_VOLUME_2019</t>
  </si>
  <si>
    <t>RFQ_VOLUME_2020</t>
  </si>
  <si>
    <t>RFQ_VOLUME_2021</t>
  </si>
  <si>
    <t>RFQ_VOLUME_2022</t>
  </si>
  <si>
    <t>RFQ_VOLUME_2023</t>
  </si>
  <si>
    <t>RFQ_VOLUME_2024</t>
  </si>
  <si>
    <t>RFQ_VOLUME_2025</t>
  </si>
  <si>
    <t>RFQ_VOLUME_2026</t>
  </si>
  <si>
    <t>RFQ_VOLUME_2027</t>
  </si>
  <si>
    <t>RFQ_VOLUME_2028</t>
  </si>
  <si>
    <t>RFQ_VOLUME_2029</t>
  </si>
  <si>
    <t>RFQ_VOLUME_2030</t>
  </si>
  <si>
    <t>RFQ_VOLUME_2031</t>
  </si>
  <si>
    <t>RFQ_VOLUME_2032</t>
  </si>
  <si>
    <t>RFQ_VOLUME_2033</t>
  </si>
  <si>
    <t>RFQ_VOLUME_2034</t>
  </si>
  <si>
    <t>RFQ_VOLUME_2035</t>
  </si>
  <si>
    <t>05</t>
  </si>
  <si>
    <t>06</t>
  </si>
  <si>
    <t>07</t>
  </si>
  <si>
    <t>08</t>
  </si>
  <si>
    <t>09</t>
  </si>
  <si>
    <t>10</t>
  </si>
  <si>
    <t>11</t>
  </si>
  <si>
    <t>12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</si>
  <si>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</si>
  <si>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</si>
  <si>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</si>
  <si>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</si>
  <si>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</si>
  <si>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</si>
  <si>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</si>
  <si>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</si>
  <si>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</si>
  <si>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CUSTOMER_QUARTERLY</t>
  </si>
  <si>
    <t>INTERNAL_MONTHLY</t>
  </si>
  <si>
    <t>RFQ_VOLUMES</t>
  </si>
  <si>
    <t>CUSTOMER_MONTHLY</t>
  </si>
  <si>
    <t>INTERNAL_QUARTERLY</t>
  </si>
  <si>
    <t>Q1</t>
  </si>
  <si>
    <t>Q2</t>
  </si>
  <si>
    <t>Q3</t>
  </si>
  <si>
    <t>Q4</t>
  </si>
  <si>
    <t>RHD</t>
  </si>
  <si>
    <t>LHD</t>
  </si>
  <si>
    <t>DRIVE</t>
  </si>
  <si>
    <t>choice</t>
  </si>
  <si>
    <t>x</t>
  </si>
  <si>
    <t>C-EPS</t>
  </si>
  <si>
    <t>DP-EPS</t>
  </si>
  <si>
    <t>E-VGR</t>
  </si>
  <si>
    <t>Elecadj c</t>
  </si>
  <si>
    <t>H-EPS</t>
  </si>
  <si>
    <t>HEPS power-pak 12V</t>
  </si>
  <si>
    <t>MS gear</t>
  </si>
  <si>
    <t>MS system</t>
  </si>
  <si>
    <t>Manual column</t>
  </si>
  <si>
    <t>NPS</t>
  </si>
  <si>
    <t>Other</t>
  </si>
  <si>
    <t>P-EPS</t>
  </si>
  <si>
    <t>Power pack</t>
  </si>
  <si>
    <t>RC-EPS</t>
  </si>
  <si>
    <t>RP-EPS</t>
  </si>
  <si>
    <t>Service parts</t>
  </si>
  <si>
    <t>Service (prestation)</t>
  </si>
  <si>
    <t>Vane pumps</t>
  </si>
  <si>
    <t>TECHNOLOGY</t>
  </si>
  <si>
    <t>INFO</t>
  </si>
  <si>
    <t>char</t>
  </si>
  <si>
    <t>VARIANT</t>
  </si>
  <si>
    <t>RFQ VOLUMES</t>
  </si>
  <si>
    <t>INTERNAL MONTHLY FORECAST</t>
  </si>
  <si>
    <t>CUSTOMER MONTHLY FORECAST</t>
  </si>
  <si>
    <t>INTERNAL QUARTERLY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</si>
</sst>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indexed="8"/>
      <name val="Calibri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77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u/>
      <sz val="11"/>
      <color indexed="12"/>
      <name val="Calibri"/>
      <family val="2"/>
    </font>
    <font>
      <b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6" fillId="0" borderId="0"/>
    <xf numFmtId="0" fontId="6" fillId="0" borderId="0" applyNumberFormat="0" applyFont="0" applyFill="0" applyBorder="0" applyAlignment="0" applyProtection="0"/>
    <xf numFmtId="0" fontId="2" fillId="0" borderId="0">
      <alignment vertical="center"/>
    </xf>
    <xf numFmtId="0" fontId="3" fillId="0" borderId="0">
      <alignment vertical="center"/>
    </xf>
    <xf numFmtId="0" fontId="7" fillId="0" borderId="0"/>
    <xf numFmtId="0" fontId="8" fillId="0" borderId="0"/>
  </cellStyleXfs>
  <cellXfs count="67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0" fontId="0" fillId="0" borderId="0" xfId="0" applyAlignment="1"/>
    <xf numFmtId="0" fontId="2" fillId="0" borderId="0" xfId="2" applyFill="1" applyAlignment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/>
    <xf numFmtId="0" fontId="0" fillId="0" borderId="0" xfId="0" applyFill="1" applyAlignment="1"/>
    <xf numFmtId="0" fontId="2" fillId="0" borderId="0" xfId="0" applyFont="1" applyAlignment="1">
      <alignment vertical="center"/>
    </xf>
    <xf numFmtId="0" fontId="2" fillId="0" borderId="0" xfId="0" quotePrefix="1" applyFont="1" applyAlignment="1" applyProtection="1">
      <alignment vertical="center"/>
      <protection locked="0"/>
    </xf>
    <xf numFmtId="49" fontId="2" fillId="0" borderId="0" xfId="3" applyNumberFormat="1" applyFont="1" applyAlignment="1" applyProtection="1">
      <alignment vertical="center"/>
      <protection locked="0"/>
    </xf>
    <xf numFmtId="0" fontId="0" fillId="0" borderId="0" xfId="0" applyFont="1" applyAlignment="1">
      <alignment vertical="center"/>
    </xf>
    <xf numFmtId="0" fontId="9" fillId="2" borderId="0" xfId="0" applyFont="1" applyFill="1" applyAlignment="1" applyProtection="1">
      <alignment vertical="center"/>
    </xf>
    <xf numFmtId="0" fontId="9" fillId="2" borderId="0" xfId="3" applyFont="1" applyFill="1" applyAlignment="1" applyProtection="1">
      <alignment horizontal="left" vertical="center"/>
    </xf>
    <xf numFmtId="0" fontId="10" fillId="2" borderId="0" xfId="3" applyFont="1" applyFill="1" applyAlignment="1" applyProtection="1">
      <alignment horizontal="left" vertical="center"/>
    </xf>
    <xf numFmtId="0" fontId="9" fillId="2" borderId="0" xfId="3" applyFont="1" applyFill="1" applyAlignment="1" applyProtection="1">
      <alignment horizontal="center" vertical="center"/>
    </xf>
    <xf numFmtId="0" fontId="9" fillId="5" borderId="0" xfId="3" applyFont="1" applyFill="1" applyAlignment="1" applyProtection="1">
      <alignment horizontal="center" vertical="center"/>
    </xf>
    <xf numFmtId="49" fontId="9" fillId="2" borderId="0" xfId="0" applyNumberFormat="1" applyFont="1" applyFill="1" applyAlignment="1" applyProtection="1">
      <alignment vertical="center"/>
    </xf>
    <xf numFmtId="49" fontId="9" fillId="2" borderId="0" xfId="0" applyNumberFormat="1" applyFont="1" applyFill="1" applyAlignment="1" applyProtection="1">
      <alignment vertical="center"/>
      <protection locked="0"/>
    </xf>
    <xf numFmtId="49" fontId="9" fillId="2" borderId="0" xfId="4" applyNumberFormat="1" applyFont="1" applyFill="1" applyAlignment="1" applyProtection="1">
      <alignment vertical="center"/>
      <protection locked="0"/>
    </xf>
    <xf numFmtId="49" fontId="9" fillId="2" borderId="0" xfId="4" applyNumberFormat="1" applyFont="1" applyFill="1" applyAlignment="1" applyProtection="1">
      <alignment vertical="center"/>
    </xf>
    <xf numFmtId="49" fontId="9" fillId="2" borderId="0" xfId="3" applyNumberFormat="1" applyFont="1" applyFill="1" applyAlignment="1" applyProtection="1"/>
    <xf numFmtId="0" fontId="9" fillId="2" borderId="0" xfId="3" applyFont="1" applyFill="1" applyAlignment="1" applyProtection="1"/>
    <xf numFmtId="0" fontId="11" fillId="2" borderId="0" xfId="1" applyFont="1" applyFill="1" applyAlignment="1" applyProtection="1">
      <alignment horizontal="left" vertical="center"/>
    </xf>
    <xf numFmtId="0" fontId="12" fillId="2" borderId="0" xfId="1" applyFont="1" applyFill="1" applyAlignment="1" applyProtection="1">
      <alignment horizontal="left" vertical="center"/>
    </xf>
    <xf numFmtId="0" fontId="11" fillId="3" borderId="0" xfId="1" applyFont="1" applyFill="1" applyAlignment="1" applyProtection="1">
      <alignment horizontal="left" vertical="center"/>
    </xf>
    <xf numFmtId="0" fontId="11" fillId="5" borderId="0" xfId="1" applyFont="1" applyFill="1" applyAlignment="1" applyProtection="1">
      <alignment horizontal="left" vertical="center"/>
    </xf>
    <xf numFmtId="49" fontId="9" fillId="4" borderId="0" xfId="3" applyNumberFormat="1" applyFont="1" applyFill="1" applyAlignment="1" applyProtection="1">
      <alignment horizontal="left" vertical="center"/>
    </xf>
    <xf numFmtId="49" fontId="9" fillId="2" borderId="0" xfId="4" applyNumberFormat="1" applyFont="1" applyFill="1" applyAlignment="1" applyProtection="1">
      <alignment horizontal="left" vertical="center"/>
    </xf>
    <xf numFmtId="49" fontId="9" fillId="2" borderId="0" xfId="4" applyNumberFormat="1" applyFont="1" applyFill="1" applyAlignment="1" applyProtection="1">
      <alignment horizontal="left" vertical="center"/>
      <protection locked="0"/>
    </xf>
    <xf numFmtId="49" fontId="11" fillId="2" borderId="0" xfId="1" applyNumberFormat="1" applyFont="1" applyFill="1" applyAlignment="1" applyProtection="1">
      <alignment horizontal="left" vertical="center"/>
    </xf>
    <xf numFmtId="49" fontId="13" fillId="2" borderId="0" xfId="3" applyNumberFormat="1" applyFont="1" applyFill="1" applyAlignment="1" applyProtection="1">
      <alignment horizontal="left" vertical="center"/>
    </xf>
    <xf numFmtId="49" fontId="11" fillId="2" borderId="0" xfId="1" applyNumberFormat="1" applyFont="1" applyFill="1" applyAlignment="1" applyProtection="1">
      <alignment horizontal="left"/>
    </xf>
    <xf numFmtId="0" fontId="11" fillId="2" borderId="0" xfId="1" applyFont="1" applyFill="1" applyAlignment="1" applyProtection="1">
      <alignment horizontal="left"/>
    </xf>
    <xf numFmtId="0" fontId="9" fillId="2" borderId="0" xfId="4" applyFont="1" applyFill="1" applyAlignment="1" applyProtection="1">
      <alignment horizontal="left" vertical="center"/>
    </xf>
    <xf numFmtId="0" fontId="10" fillId="2" borderId="0" xfId="4" applyFont="1" applyFill="1" applyAlignment="1" applyProtection="1">
      <alignment vertical="center"/>
    </xf>
    <xf numFmtId="0" fontId="10" fillId="2" borderId="0" xfId="3" applyFont="1" applyFill="1" applyAlignment="1" applyProtection="1">
      <alignment horizontal="left" vertical="center" textRotation="90"/>
    </xf>
    <xf numFmtId="0" fontId="10" fillId="2" borderId="0" xfId="3" applyFont="1" applyFill="1" applyAlignment="1" applyProtection="1">
      <alignment horizontal="center" vertical="center" textRotation="90"/>
    </xf>
    <xf numFmtId="0" fontId="10" fillId="5" borderId="0" xfId="3" applyFont="1" applyFill="1" applyAlignment="1" applyProtection="1">
      <alignment horizontal="center" vertical="center" textRotation="90"/>
    </xf>
    <xf numFmtId="49" fontId="14" fillId="4" borderId="0" xfId="3" applyNumberFormat="1" applyFont="1" applyFill="1" applyAlignment="1" applyProtection="1">
      <alignment vertical="center"/>
    </xf>
    <xf numFmtId="0" fontId="10" fillId="2" borderId="0" xfId="3" applyFont="1" applyFill="1" applyAlignment="1" applyProtection="1">
      <alignment vertical="center"/>
    </xf>
    <xf numFmtId="49" fontId="10" fillId="2" borderId="0" xfId="3" applyNumberFormat="1" applyFont="1" applyFill="1" applyAlignment="1" applyProtection="1">
      <alignment vertical="center"/>
    </xf>
    <xf numFmtId="49" fontId="10" fillId="2" borderId="0" xfId="3" applyNumberFormat="1" applyFont="1" applyFill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center"/>
      <protection locked="0"/>
    </xf>
    <xf numFmtId="0" fontId="9" fillId="0" borderId="0" xfId="9" applyFont="1" applyAlignment="1" applyProtection="1">
      <alignment vertical="center"/>
      <protection locked="0"/>
    </xf>
    <xf numFmtId="49" fontId="9" fillId="0" borderId="0" xfId="0" applyNumberFormat="1" applyFont="1" applyAlignment="1" applyProtection="1">
      <alignment vertical="center"/>
      <protection locked="0"/>
    </xf>
    <xf numFmtId="49" fontId="10" fillId="0" borderId="0" xfId="3" applyNumberFormat="1" applyFont="1" applyAlignment="1" applyProtection="1">
      <alignment vertical="center"/>
      <protection locked="0"/>
    </xf>
    <xf numFmtId="49" fontId="15" fillId="0" borderId="0" xfId="0" applyNumberFormat="1" applyFont="1" applyAlignment="1">
      <alignment vertical="center"/>
    </xf>
    <xf numFmtId="0" fontId="15" fillId="0" borderId="0" xfId="3" applyFont="1" applyFill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9" fillId="0" borderId="0" xfId="2" applyFont="1" applyAlignment="1">
      <alignment horizontal="left"/>
    </xf>
    <xf numFmtId="0" fontId="10" fillId="0" borderId="0" xfId="3" applyFont="1" applyAlignment="1" applyProtection="1">
      <alignment horizontal="left" vertical="center"/>
      <protection locked="0"/>
    </xf>
    <xf numFmtId="0" fontId="9" fillId="0" borderId="0" xfId="2" applyFont="1" applyAlignment="1">
      <alignment horizontal="center" textRotation="90"/>
    </xf>
    <xf numFmtId="0" fontId="10" fillId="0" borderId="0" xfId="3" applyFont="1" applyAlignment="1">
      <alignment vertical="center"/>
    </xf>
    <xf numFmtId="49" fontId="15" fillId="0" borderId="0" xfId="3" applyNumberFormat="1" applyFont="1" applyFill="1" applyAlignment="1">
      <alignment horizontal="left" vertical="center"/>
    </xf>
    <xf numFmtId="0" fontId="14" fillId="0" borderId="0" xfId="2" applyFont="1" applyAlignment="1"/>
    <xf numFmtId="0" fontId="9" fillId="0" borderId="0" xfId="3" applyFont="1" applyFill="1" applyAlignment="1">
      <alignment horizontal="left" vertical="center"/>
    </xf>
    <xf numFmtId="0" fontId="16" fillId="0" borderId="0" xfId="12" applyFont="1"/>
    <xf numFmtId="0" fontId="9" fillId="0" borderId="0" xfId="3" applyFont="1" applyAlignment="1" applyProtection="1">
      <alignment horizontal="center" vertical="center"/>
      <protection locked="0"/>
    </xf>
    <xf numFmtId="49" fontId="15" fillId="0" borderId="0" xfId="2" applyNumberFormat="1" applyFont="1" applyAlignment="1">
      <alignment horizontal="left"/>
    </xf>
    <xf numFmtId="49" fontId="9" fillId="0" borderId="0" xfId="0" applyNumberFormat="1" applyFont="1" applyAlignment="1">
      <alignment vertical="center"/>
    </xf>
    <xf numFmtId="49" fontId="15" fillId="0" borderId="0" xfId="0" applyNumberFormat="1" applyFont="1" applyAlignment="1" applyProtection="1">
      <alignment vertical="center"/>
      <protection locked="0"/>
    </xf>
    <xf numFmtId="49" fontId="9" fillId="2" borderId="0" xfId="3" applyNumberFormat="1" applyFont="1" applyFill="1" applyAlignment="1" applyProtection="1">
      <alignment horizontal="left"/>
    </xf>
    <xf numFmtId="0" fontId="15" fillId="0" borderId="0" xfId="0" applyFont="1" applyAlignment="1">
      <alignment vertical="center"/>
    </xf>
    <xf numFmtId="0" fontId="15" fillId="0" borderId="0" xfId="0" applyFont="1" applyAlignment="1" applyProtection="1">
      <alignment vertical="center"/>
      <protection locked="0"/>
    </xf>
  </cellXfs>
  <cellStyles count="13">
    <cellStyle name="Hyperlink" xfId="1" builtinId="8"/>
    <cellStyle name="Normal" xfId="0" builtinId="0"/>
    <cellStyle name="Normal 2" xfId="7" xr:uid="{00000000-0005-0000-0000-000002000000}"/>
    <cellStyle name="Normal 3" xfId="8" xr:uid="{00000000-0005-0000-0000-000003000000}"/>
    <cellStyle name="Normal 4" xfId="11" xr:uid="{00000000-0005-0000-0000-000004000000}"/>
    <cellStyle name="Normal 5" xfId="12" xr:uid="{00000000-0005-0000-0000-00003E000000}"/>
    <cellStyle name="Standard 2" xfId="2" xr:uid="{00000000-0005-0000-0000-000008000000}"/>
    <cellStyle name="Standard 2 2" xfId="10" xr:uid="{00000000-0005-0000-0000-000009000000}"/>
    <cellStyle name="Standard 3" xfId="3" xr:uid="{00000000-0005-0000-0000-00000A000000}"/>
    <cellStyle name="Standard 4" xfId="4" xr:uid="{00000000-0005-0000-0000-00000B000000}"/>
    <cellStyle name="Standard 5" xfId="5" xr:uid="{00000000-0005-0000-0000-00000C000000}"/>
    <cellStyle name="Standard 6" xfId="6" xr:uid="{00000000-0005-0000-0000-00000D000000}"/>
    <cellStyle name="Standard 6 2" xfId="9" xr:uid="{00000000-0005-0000-0000-00000E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20</xdr:col>
      <xdr:colOff>0</xdr:colOff>
      <xdr:row>32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_2/Documents/devops/operations/hc/us_east/issnetafim_bda8d2c70/issnetafimprod01/excels/productModels/Model%20Input%20Document%20Netafim%20V1.1-Infiel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lk%20Brauer/Documents/devops/operations/hc/us_east/issnetafim_bda8d2c70/issnetafimprod01/excels/productModels/Model%20Input%20Document%20Netafim%20V1.1-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 (PE pipe flow)"/>
      <sheetName val="Rules Premis (PE pipe)"/>
      <sheetName val="Rules Premis (online lateral)"/>
      <sheetName val="Rules Premis (lateralConnection"/>
      <sheetName val="missing diameter"/>
      <sheetName val="Rules Premis (Manifold)"/>
      <sheetName val="Rules Premis stand"/>
      <sheetName val="Rules Premis"/>
      <sheetName val="Sheet1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Sheet2"/>
      <sheetName val="Sheet1"/>
      <sheetName val="types"/>
      <sheetName val="Rules Premis"/>
      <sheetName val="Calculation"/>
      <sheetName val="Sheet3"/>
      <sheetName val="ERP O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hyperlink" Target="http://www.inmindcomputing.com/platform/platform-schema.owl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w3.org/2000/01/rdf-schema" TargetMode="External"/><Relationship Id="rId12" Type="http://schemas.openxmlformats.org/officeDocument/2006/relationships/hyperlink" Target="http://www.inmindcomputing.com/application/application-schema.owl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://www.w3.org/2000/01/rdf-schema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application/application-schema.ow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Relationship Id="rId14" Type="http://schemas.openxmlformats.org/officeDocument/2006/relationships/hyperlink" Target="http://www.inmindcomputing.com/application/application-implementation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9"/>
  <sheetViews>
    <sheetView workbookViewId="0">
      <selection activeCell="A56" sqref="A56"/>
    </sheetView>
  </sheetViews>
  <sheetFormatPr defaultColWidth="15.140625" defaultRowHeight="15" customHeight="1"/>
  <cols>
    <col min="1" max="1" width="32.85546875" customWidth="1"/>
    <col min="2" max="2" width="34.5703125" customWidth="1"/>
    <col min="3" max="3" width="18.42578125" style="2" customWidth="1"/>
    <col min="4" max="6" width="7.85546875" customWidth="1"/>
    <col min="7" max="7" width="25.140625" style="2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0</v>
      </c>
      <c r="F1" t="s">
        <v>1</v>
      </c>
    </row>
    <row r="2" spans="1:7" ht="15" customHeight="1">
      <c r="B2" t="s">
        <v>2</v>
      </c>
      <c r="C2" s="7" t="s">
        <v>131</v>
      </c>
      <c r="F2" t="s">
        <v>107</v>
      </c>
      <c r="G2" s="7" t="s">
        <v>131</v>
      </c>
    </row>
    <row r="3" spans="1:7" ht="15" customHeight="1">
      <c r="B3" t="s">
        <v>3</v>
      </c>
      <c r="C3" s="6"/>
      <c r="F3" s="9" t="s">
        <v>108</v>
      </c>
    </row>
    <row r="4" spans="1:7" ht="15" customHeight="1">
      <c r="B4" t="s">
        <v>4</v>
      </c>
      <c r="C4" s="6" t="s">
        <v>98</v>
      </c>
    </row>
    <row r="5" spans="1:7" ht="15" customHeight="1">
      <c r="B5" t="s">
        <v>6</v>
      </c>
      <c r="C5" s="10" t="s">
        <v>99</v>
      </c>
    </row>
    <row r="6" spans="1:7" ht="15" customHeight="1">
      <c r="B6" t="s">
        <v>7</v>
      </c>
      <c r="C6" s="2" t="s">
        <v>5</v>
      </c>
    </row>
    <row r="7" spans="1:7" ht="15" customHeight="1">
      <c r="B7" t="s">
        <v>8</v>
      </c>
      <c r="C7" s="2" t="b">
        <v>0</v>
      </c>
    </row>
    <row r="8" spans="1:7" ht="15" customHeight="1">
      <c r="B8" t="s">
        <v>9</v>
      </c>
      <c r="C8" s="2" t="b">
        <v>0</v>
      </c>
    </row>
    <row r="9" spans="1:7" ht="15" customHeight="1">
      <c r="B9" t="s">
        <v>10</v>
      </c>
      <c r="C9" s="2" t="s">
        <v>11</v>
      </c>
    </row>
    <row r="10" spans="1:7" s="12" customFormat="1" ht="15" customHeight="1">
      <c r="A10" s="4"/>
      <c r="B10" s="4" t="s">
        <v>127</v>
      </c>
      <c r="C10" s="4" t="s">
        <v>126</v>
      </c>
      <c r="D10" s="8"/>
      <c r="E10" s="8"/>
      <c r="F10" s="8"/>
      <c r="G10" s="8"/>
    </row>
    <row r="11" spans="1:7" ht="15" customHeight="1">
      <c r="B11" t="s">
        <v>12</v>
      </c>
      <c r="C11" s="5" t="s">
        <v>100</v>
      </c>
    </row>
    <row r="12" spans="1:7" ht="15" customHeight="1">
      <c r="B12" t="s">
        <v>13</v>
      </c>
      <c r="C12" s="7" t="s">
        <v>132</v>
      </c>
    </row>
    <row r="13" spans="1:7" ht="15" customHeight="1">
      <c r="B13" s="3" t="s">
        <v>14</v>
      </c>
      <c r="C13" s="7" t="s">
        <v>125</v>
      </c>
    </row>
    <row r="14" spans="1:7" ht="15" customHeight="1">
      <c r="B14" s="3" t="s">
        <v>123</v>
      </c>
      <c r="C14" s="7" t="b">
        <v>1</v>
      </c>
    </row>
    <row r="15" spans="1:7" ht="15" customHeight="1">
      <c r="B15" t="s">
        <v>15</v>
      </c>
    </row>
    <row r="16" spans="1:7" ht="15" customHeight="1">
      <c r="A16" t="s">
        <v>16</v>
      </c>
    </row>
    <row r="17" spans="2:3" ht="15" customHeight="1">
      <c r="B17" t="s">
        <v>17</v>
      </c>
      <c r="C17" s="2" t="b">
        <v>0</v>
      </c>
    </row>
    <row r="18" spans="2:3" ht="15" customHeight="1">
      <c r="B18" t="s">
        <v>18</v>
      </c>
      <c r="C18" s="2" t="s">
        <v>101</v>
      </c>
    </row>
    <row r="19" spans="2:3" ht="15" customHeight="1">
      <c r="B19" t="s">
        <v>19</v>
      </c>
      <c r="C19" s="11" t="s">
        <v>102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AM301"/>
  <sheetViews>
    <sheetView tabSelected="1" topLeftCell="B1" zoomScale="90" zoomScaleNormal="90" workbookViewId="0">
      <pane ySplit="5" topLeftCell="A252" activePane="bottomLeft" state="frozen"/>
      <selection pane="bottomLeft" activeCell="R279" sqref="R279"/>
    </sheetView>
  </sheetViews>
  <sheetFormatPr defaultColWidth="15.140625" defaultRowHeight="15" customHeight="1" outlineLevelCol="2"/>
  <cols>
    <col min="1" max="1" width="32.42578125" style="44" hidden="1" customWidth="1" outlineLevel="2" collapsed="1"/>
    <col min="2" max="2" width="32.42578125" style="44" customWidth="1"/>
    <col min="3" max="3" width="58.5703125" style="44" customWidth="1"/>
    <col min="4" max="4" width="16.85546875" style="44" customWidth="1"/>
    <col min="5" max="6" width="5.28515625" style="45" customWidth="1"/>
    <col min="7" max="7" width="5.7109375" style="45" hidden="1" customWidth="1"/>
    <col min="8" max="8" width="5.42578125" style="45" hidden="1" customWidth="1"/>
    <col min="9" max="9" width="4.42578125" style="45" hidden="1" customWidth="1"/>
    <col min="10" max="10" width="4.140625" style="45" hidden="1" customWidth="1"/>
    <col min="11" max="12" width="4.42578125" style="46" hidden="1" customWidth="1"/>
    <col min="13" max="13" width="2.7109375" style="46" hidden="1" customWidth="1"/>
    <col min="14" max="14" width="3" style="46" hidden="1" customWidth="1"/>
    <col min="15" max="15" width="6.5703125" style="46" hidden="1" customWidth="1"/>
    <col min="16" max="16" width="6.42578125" style="46" hidden="1" customWidth="1"/>
    <col min="17" max="17" width="12.42578125" style="46" hidden="1" customWidth="1"/>
    <col min="18" max="18" width="58" style="45" customWidth="1"/>
    <col min="19" max="19" width="29.42578125" style="44" customWidth="1"/>
    <col min="20" max="20" width="20.85546875" style="47" hidden="1" customWidth="1"/>
    <col min="21" max="21" width="31.85546875" style="47" hidden="1" customWidth="1"/>
    <col min="22" max="22" width="12" style="47" hidden="1" customWidth="1"/>
    <col min="23" max="23" width="16.42578125" style="47" hidden="1" customWidth="1"/>
    <col min="24" max="24" width="18.140625" style="62" customWidth="1"/>
    <col min="25" max="25" width="15.140625" style="45"/>
    <col min="26" max="27" width="15.140625" style="47" customWidth="1"/>
    <col min="28" max="39" width="15.140625" style="45"/>
    <col min="40" max="16384" width="15.140625" style="44"/>
  </cols>
  <sheetData>
    <row r="1" spans="1:27" s="13" customFormat="1" ht="15" hidden="1" customHeight="1">
      <c r="C1" s="14"/>
      <c r="D1" s="15"/>
      <c r="E1" s="15"/>
      <c r="F1" s="15"/>
      <c r="G1" s="16"/>
      <c r="H1" s="16"/>
      <c r="I1" s="16"/>
      <c r="J1" s="16"/>
      <c r="K1" s="17"/>
      <c r="L1" s="17"/>
      <c r="M1" s="17"/>
      <c r="N1" s="17"/>
      <c r="O1" s="17"/>
      <c r="P1" s="17"/>
      <c r="Q1" s="17"/>
      <c r="R1" s="16"/>
      <c r="T1" s="18"/>
      <c r="U1" s="19"/>
      <c r="V1" s="18"/>
      <c r="W1" s="18"/>
      <c r="X1" s="18"/>
      <c r="Z1" s="18"/>
      <c r="AA1" s="18"/>
    </row>
    <row r="2" spans="1:27" s="13" customFormat="1" ht="15" hidden="1" customHeight="1">
      <c r="C2" s="14"/>
      <c r="D2" s="15"/>
      <c r="E2" s="15"/>
      <c r="F2" s="15"/>
      <c r="G2" s="16"/>
      <c r="H2" s="16"/>
      <c r="I2" s="16"/>
      <c r="J2" s="16"/>
      <c r="K2" s="17"/>
      <c r="L2" s="17"/>
      <c r="M2" s="17"/>
      <c r="N2" s="17"/>
      <c r="O2" s="17"/>
      <c r="P2" s="17"/>
      <c r="Q2" s="17"/>
      <c r="R2" s="16"/>
      <c r="T2" s="18"/>
      <c r="U2" s="20" t="s">
        <v>24</v>
      </c>
      <c r="V2" s="21" t="s">
        <v>25</v>
      </c>
      <c r="W2" s="18" t="s">
        <v>26</v>
      </c>
      <c r="X2" s="22" t="s">
        <v>20</v>
      </c>
      <c r="Y2" s="23" t="s">
        <v>21</v>
      </c>
      <c r="Z2" s="22"/>
      <c r="AA2" s="18"/>
    </row>
    <row r="3" spans="1:27" s="35" customFormat="1" ht="18.95" hidden="1" customHeight="1">
      <c r="A3" s="24" t="s">
        <v>27</v>
      </c>
      <c r="B3" s="24" t="s">
        <v>27</v>
      </c>
      <c r="C3" s="24" t="s">
        <v>28</v>
      </c>
      <c r="D3" s="25" t="s">
        <v>29</v>
      </c>
      <c r="E3" s="24" t="s">
        <v>30</v>
      </c>
      <c r="F3" s="24"/>
      <c r="G3" s="24" t="s">
        <v>31</v>
      </c>
      <c r="H3" s="24" t="s">
        <v>32</v>
      </c>
      <c r="I3" s="25" t="s">
        <v>33</v>
      </c>
      <c r="J3" s="26" t="s">
        <v>103</v>
      </c>
      <c r="K3" s="27" t="s">
        <v>109</v>
      </c>
      <c r="L3" s="27" t="s">
        <v>111</v>
      </c>
      <c r="M3" s="27" t="s">
        <v>113</v>
      </c>
      <c r="N3" s="27" t="s">
        <v>115</v>
      </c>
      <c r="O3" s="27" t="s">
        <v>117</v>
      </c>
      <c r="P3" s="27" t="s">
        <v>119</v>
      </c>
      <c r="Q3" s="27" t="s">
        <v>121</v>
      </c>
      <c r="R3" s="28" t="s">
        <v>105</v>
      </c>
      <c r="S3" s="24" t="s">
        <v>34</v>
      </c>
      <c r="T3" s="29" t="s">
        <v>35</v>
      </c>
      <c r="U3" s="30" t="s">
        <v>36</v>
      </c>
      <c r="V3" s="31" t="s">
        <v>37</v>
      </c>
      <c r="W3" s="32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X3" s="33" t="s">
        <v>22</v>
      </c>
      <c r="Y3" s="34" t="s">
        <v>23</v>
      </c>
      <c r="Z3" s="64"/>
      <c r="AA3" s="29"/>
    </row>
    <row r="4" spans="1:27" s="13" customFormat="1" ht="51" hidden="1" customHeight="1">
      <c r="C4" s="14"/>
      <c r="D4" s="15"/>
      <c r="E4" s="15"/>
      <c r="F4" s="15"/>
      <c r="G4" s="16"/>
      <c r="H4" s="16"/>
      <c r="I4" s="16"/>
      <c r="J4" s="16"/>
      <c r="K4" s="17"/>
      <c r="L4" s="17"/>
      <c r="M4" s="17"/>
      <c r="N4" s="17"/>
      <c r="O4" s="17"/>
      <c r="P4" s="17"/>
      <c r="Q4" s="17"/>
      <c r="R4" s="16"/>
      <c r="T4" s="18"/>
      <c r="U4" s="19"/>
      <c r="V4" s="18"/>
      <c r="W4" s="18"/>
      <c r="X4" s="18"/>
      <c r="Z4" s="18"/>
      <c r="AA4" s="18"/>
    </row>
    <row r="5" spans="1:27" s="13" customFormat="1" ht="57.75" customHeight="1">
      <c r="A5" s="36" t="s">
        <v>128</v>
      </c>
      <c r="B5" s="36" t="s">
        <v>129</v>
      </c>
      <c r="C5" s="15" t="s">
        <v>38</v>
      </c>
      <c r="D5" s="15" t="s">
        <v>29</v>
      </c>
      <c r="E5" s="37" t="s">
        <v>39</v>
      </c>
      <c r="F5" s="37" t="s">
        <v>124</v>
      </c>
      <c r="G5" s="38" t="s">
        <v>40</v>
      </c>
      <c r="H5" s="38" t="s">
        <v>41</v>
      </c>
      <c r="I5" s="38" t="s">
        <v>33</v>
      </c>
      <c r="J5" s="38" t="s">
        <v>104</v>
      </c>
      <c r="K5" s="39" t="s">
        <v>110</v>
      </c>
      <c r="L5" s="39" t="s">
        <v>112</v>
      </c>
      <c r="M5" s="39" t="s">
        <v>114</v>
      </c>
      <c r="N5" s="39" t="s">
        <v>116</v>
      </c>
      <c r="O5" s="39" t="s">
        <v>118</v>
      </c>
      <c r="P5" s="39" t="s">
        <v>120</v>
      </c>
      <c r="Q5" s="39" t="s">
        <v>122</v>
      </c>
      <c r="R5" s="40" t="s">
        <v>106</v>
      </c>
      <c r="S5" s="41" t="s">
        <v>42</v>
      </c>
      <c r="T5" s="42" t="s">
        <v>43</v>
      </c>
      <c r="U5" s="43" t="s">
        <v>24</v>
      </c>
      <c r="V5" s="42" t="s">
        <v>25</v>
      </c>
      <c r="W5" s="42" t="s">
        <v>44</v>
      </c>
      <c r="X5" s="42" t="s">
        <v>107</v>
      </c>
      <c r="Y5" s="41" t="s">
        <v>107</v>
      </c>
      <c r="Z5" s="18"/>
      <c r="AA5" s="18"/>
    </row>
    <row r="6" spans="1:27" ht="15" customHeight="1">
      <c r="A6" s="65" t="s">
        <v>130</v>
      </c>
      <c r="U6" s="48"/>
      <c r="W6" s="48"/>
      <c r="X6" s="49" t="s">
        <v>130</v>
      </c>
    </row>
    <row r="7" spans="1:27" ht="15" customHeight="1">
      <c r="B7" s="65" t="s">
        <v>209</v>
      </c>
      <c r="X7" s="49" t="s">
        <v>209</v>
      </c>
    </row>
    <row r="8" spans="1:27" ht="15" customHeight="1">
      <c r="B8" s="65"/>
      <c r="C8" s="65" t="s">
        <v>187</v>
      </c>
      <c r="D8" s="65" t="s">
        <v>188</v>
      </c>
      <c r="E8" s="66"/>
      <c r="G8" s="66" t="s">
        <v>189</v>
      </c>
      <c r="H8" s="66" t="s">
        <v>189</v>
      </c>
      <c r="U8" s="48"/>
      <c r="W8" s="48"/>
      <c r="X8" s="49" t="s">
        <v>187</v>
      </c>
    </row>
    <row r="9" spans="1:27" ht="15" customHeight="1">
      <c r="B9" s="65"/>
      <c r="C9" s="65"/>
      <c r="D9" s="65"/>
      <c r="E9" s="66"/>
      <c r="G9" s="66"/>
      <c r="R9" s="66" t="s">
        <v>185</v>
      </c>
      <c r="S9" s="65" t="s">
        <v>185</v>
      </c>
      <c r="U9" s="48"/>
      <c r="W9" s="48"/>
      <c r="X9" s="49" t="s">
        <v>185</v>
      </c>
    </row>
    <row r="10" spans="1:27" ht="15" customHeight="1">
      <c r="B10" s="65"/>
      <c r="C10" s="65"/>
      <c r="R10" s="66" t="s">
        <v>186</v>
      </c>
      <c r="S10" s="65" t="s">
        <v>186</v>
      </c>
      <c r="U10" s="48"/>
      <c r="W10" s="48"/>
      <c r="X10" s="49" t="s">
        <v>186</v>
      </c>
    </row>
    <row r="11" spans="1:27" ht="15" customHeight="1">
      <c r="B11" s="65"/>
      <c r="C11" s="65" t="s">
        <v>208</v>
      </c>
      <c r="D11" s="65" t="s">
        <v>188</v>
      </c>
      <c r="E11" s="66"/>
      <c r="G11" s="66" t="s">
        <v>189</v>
      </c>
      <c r="H11" s="66" t="s">
        <v>189</v>
      </c>
      <c r="R11" s="65"/>
      <c r="U11" s="48"/>
      <c r="W11" s="48"/>
      <c r="X11" s="65" t="s">
        <v>208</v>
      </c>
    </row>
    <row r="12" spans="1:27" ht="15" customHeight="1">
      <c r="B12" s="65"/>
      <c r="C12" s="65"/>
      <c r="D12" s="65"/>
      <c r="E12" s="66"/>
      <c r="G12" s="66"/>
      <c r="R12" s="12" t="s">
        <v>190</v>
      </c>
      <c r="S12" s="12" t="s">
        <v>190</v>
      </c>
      <c r="U12" s="48"/>
      <c r="W12" s="48"/>
      <c r="X12" s="12" t="s">
        <v>190</v>
      </c>
    </row>
    <row r="13" spans="1:27" ht="15" customHeight="1">
      <c r="B13" s="65"/>
      <c r="C13" s="65"/>
      <c r="D13" s="65"/>
      <c r="E13" s="66"/>
      <c r="G13" s="66"/>
      <c r="R13" s="12" t="s">
        <v>191</v>
      </c>
      <c r="S13" s="12" t="s">
        <v>191</v>
      </c>
      <c r="U13" s="48"/>
      <c r="W13" s="48"/>
      <c r="X13" s="12" t="s">
        <v>191</v>
      </c>
    </row>
    <row r="14" spans="1:27" ht="15" customHeight="1">
      <c r="B14" s="65"/>
      <c r="C14" s="65"/>
      <c r="D14" s="65"/>
      <c r="E14" s="66"/>
      <c r="G14" s="66"/>
      <c r="R14" s="12" t="s">
        <v>193</v>
      </c>
      <c r="S14" s="12" t="s">
        <v>193</v>
      </c>
      <c r="U14" s="48"/>
      <c r="W14" s="48"/>
      <c r="X14" s="12" t="s">
        <v>193</v>
      </c>
    </row>
    <row r="15" spans="1:27" ht="15" customHeight="1">
      <c r="B15" s="65"/>
      <c r="C15" s="65"/>
      <c r="D15" s="65"/>
      <c r="E15" s="66"/>
      <c r="G15" s="66"/>
      <c r="R15" s="12" t="s">
        <v>192</v>
      </c>
      <c r="S15" s="12" t="s">
        <v>192</v>
      </c>
      <c r="U15" s="48"/>
      <c r="W15" s="48"/>
      <c r="X15" s="12" t="s">
        <v>192</v>
      </c>
    </row>
    <row r="16" spans="1:27" ht="15" customHeight="1">
      <c r="B16" s="65"/>
      <c r="C16" s="65"/>
      <c r="D16" s="65"/>
      <c r="E16" s="66"/>
      <c r="G16" s="66"/>
      <c r="R16" s="12" t="s">
        <v>194</v>
      </c>
      <c r="S16" s="12" t="s">
        <v>194</v>
      </c>
      <c r="U16" s="48"/>
      <c r="W16" s="48"/>
      <c r="X16" s="12" t="s">
        <v>194</v>
      </c>
    </row>
    <row r="17" spans="1:25" ht="15" customHeight="1">
      <c r="B17" s="65"/>
      <c r="C17" s="65"/>
      <c r="D17" s="65"/>
      <c r="E17" s="66"/>
      <c r="G17" s="66"/>
      <c r="R17" s="12" t="s">
        <v>195</v>
      </c>
      <c r="S17" s="12" t="s">
        <v>195</v>
      </c>
      <c r="U17" s="48"/>
      <c r="W17" s="48"/>
      <c r="X17" s="12" t="s">
        <v>195</v>
      </c>
    </row>
    <row r="18" spans="1:25" ht="15" customHeight="1">
      <c r="B18" s="65"/>
      <c r="C18" s="65"/>
      <c r="D18" s="65"/>
      <c r="E18" s="66"/>
      <c r="G18" s="66"/>
      <c r="R18" s="12" t="s">
        <v>198</v>
      </c>
      <c r="S18" s="12" t="s">
        <v>198</v>
      </c>
      <c r="U18" s="48"/>
      <c r="W18" s="48"/>
      <c r="X18" s="12" t="s">
        <v>198</v>
      </c>
    </row>
    <row r="19" spans="1:25" ht="15" customHeight="1">
      <c r="B19" s="65"/>
      <c r="C19" s="65"/>
      <c r="D19" s="65"/>
      <c r="E19" s="66"/>
      <c r="G19" s="66"/>
      <c r="R19" s="12" t="s">
        <v>196</v>
      </c>
      <c r="S19" s="12" t="s">
        <v>196</v>
      </c>
      <c r="U19" s="48"/>
      <c r="W19" s="48"/>
      <c r="X19" s="12" t="s">
        <v>196</v>
      </c>
    </row>
    <row r="20" spans="1:25" ht="15" customHeight="1">
      <c r="B20" s="65"/>
      <c r="C20" s="65"/>
      <c r="D20" s="65"/>
      <c r="E20" s="66"/>
      <c r="G20" s="66"/>
      <c r="R20" s="12" t="s">
        <v>197</v>
      </c>
      <c r="S20" s="12" t="s">
        <v>197</v>
      </c>
      <c r="U20" s="48"/>
      <c r="W20" s="48"/>
      <c r="X20" s="12" t="s">
        <v>197</v>
      </c>
    </row>
    <row r="21" spans="1:25" ht="15" customHeight="1">
      <c r="B21" s="65"/>
      <c r="C21" s="65"/>
      <c r="D21" s="65"/>
      <c r="E21" s="66"/>
      <c r="G21" s="66"/>
      <c r="R21" s="12" t="s">
        <v>199</v>
      </c>
      <c r="S21" s="12" t="s">
        <v>199</v>
      </c>
      <c r="U21" s="48"/>
      <c r="W21" s="48"/>
      <c r="X21" s="12" t="s">
        <v>199</v>
      </c>
    </row>
    <row r="22" spans="1:25" ht="15" customHeight="1">
      <c r="B22" s="65"/>
      <c r="C22" s="65"/>
      <c r="D22" s="65"/>
      <c r="E22" s="66"/>
      <c r="G22" s="66"/>
      <c r="R22" s="12" t="s">
        <v>201</v>
      </c>
      <c r="S22" s="12" t="s">
        <v>201</v>
      </c>
      <c r="U22" s="48"/>
      <c r="W22" s="48"/>
      <c r="X22" s="12" t="s">
        <v>201</v>
      </c>
    </row>
    <row r="23" spans="1:25" ht="15" customHeight="1">
      <c r="B23" s="65"/>
      <c r="C23" s="65"/>
      <c r="D23" s="65"/>
      <c r="E23" s="66"/>
      <c r="G23" s="66"/>
      <c r="R23" s="12" t="s">
        <v>202</v>
      </c>
      <c r="S23" s="12" t="s">
        <v>202</v>
      </c>
      <c r="U23" s="48"/>
      <c r="W23" s="48"/>
      <c r="X23" s="12" t="s">
        <v>202</v>
      </c>
    </row>
    <row r="24" spans="1:25" ht="15" customHeight="1">
      <c r="B24" s="65"/>
      <c r="C24" s="65"/>
      <c r="D24" s="65"/>
      <c r="E24" s="66"/>
      <c r="G24" s="66"/>
      <c r="R24" s="12" t="s">
        <v>203</v>
      </c>
      <c r="S24" s="12" t="s">
        <v>203</v>
      </c>
      <c r="U24" s="48"/>
      <c r="W24" s="48"/>
      <c r="X24" s="12" t="s">
        <v>203</v>
      </c>
    </row>
    <row r="25" spans="1:25" ht="15" customHeight="1">
      <c r="B25" s="65"/>
      <c r="C25" s="65"/>
      <c r="D25" s="65"/>
      <c r="E25" s="66"/>
      <c r="G25" s="66"/>
      <c r="R25" s="12" t="s">
        <v>204</v>
      </c>
      <c r="S25" s="12" t="s">
        <v>204</v>
      </c>
      <c r="U25" s="48"/>
      <c r="W25" s="48"/>
      <c r="X25" s="12" t="s">
        <v>204</v>
      </c>
    </row>
    <row r="26" spans="1:25" ht="15" customHeight="1">
      <c r="B26" s="65"/>
      <c r="C26" s="65"/>
      <c r="D26" s="65"/>
      <c r="E26" s="66"/>
      <c r="G26" s="66"/>
      <c r="R26" s="12" t="s">
        <v>206</v>
      </c>
      <c r="S26" s="12" t="s">
        <v>206</v>
      </c>
      <c r="U26" s="48"/>
      <c r="W26" s="48"/>
      <c r="X26" s="12" t="s">
        <v>206</v>
      </c>
    </row>
    <row r="27" spans="1:25" ht="15" customHeight="1">
      <c r="B27" s="65"/>
      <c r="C27" s="65"/>
      <c r="D27" s="65"/>
      <c r="E27" s="66"/>
      <c r="G27" s="66"/>
      <c r="R27" s="12" t="s">
        <v>205</v>
      </c>
      <c r="S27" s="12" t="s">
        <v>205</v>
      </c>
      <c r="U27" s="48"/>
      <c r="W27" s="48"/>
      <c r="X27" s="12" t="s">
        <v>205</v>
      </c>
    </row>
    <row r="28" spans="1:25" ht="15" customHeight="1">
      <c r="B28" s="65"/>
      <c r="C28" s="65"/>
      <c r="D28" s="65"/>
      <c r="E28" s="66"/>
      <c r="G28" s="66"/>
      <c r="R28" s="12" t="s">
        <v>207</v>
      </c>
      <c r="S28" s="12" t="s">
        <v>207</v>
      </c>
      <c r="U28" s="48"/>
      <c r="W28" s="48"/>
      <c r="X28" s="12" t="s">
        <v>207</v>
      </c>
    </row>
    <row r="29" spans="1:25" ht="15" customHeight="1">
      <c r="B29" s="65"/>
      <c r="C29" s="65"/>
      <c r="D29" s="65"/>
      <c r="E29" s="66"/>
      <c r="G29" s="66"/>
      <c r="R29" s="12" t="s">
        <v>200</v>
      </c>
      <c r="S29" s="12" t="s">
        <v>200</v>
      </c>
      <c r="U29" s="48"/>
      <c r="W29" s="48"/>
      <c r="X29" s="12" t="s">
        <v>200</v>
      </c>
    </row>
    <row r="30" spans="1:25" ht="15" customHeight="1">
      <c r="B30" s="65"/>
      <c r="C30" s="65" t="s">
        <v>211</v>
      </c>
      <c r="D30" s="65" t="s">
        <v>210</v>
      </c>
      <c r="E30" s="66"/>
      <c r="G30" s="66" t="s">
        <v>189</v>
      </c>
      <c r="R30" s="65" t="s">
        <v>211</v>
      </c>
      <c r="S30" s="12"/>
      <c r="U30" s="48"/>
      <c r="W30" s="48"/>
      <c r="X30" s="65" t="s">
        <v>211</v>
      </c>
    </row>
    <row r="31" spans="1:25" ht="15" customHeight="1">
      <c r="B31" s="50" t="s">
        <v>178</v>
      </c>
      <c r="C31" s="51"/>
      <c r="D31" s="52"/>
      <c r="E31" s="53"/>
      <c r="F31" s="53"/>
      <c r="G31" s="54"/>
      <c r="I31" s="54"/>
      <c r="J31" s="54"/>
      <c r="R31" s="55"/>
      <c r="S31" s="55"/>
      <c r="T31" s="48"/>
      <c r="U31" s="48"/>
      <c r="W31" s="48"/>
      <c r="X31" s="56" t="s">
        <v>212</v>
      </c>
      <c r="Y31" s="57"/>
    </row>
    <row r="32" spans="1:25" ht="15" customHeight="1">
      <c r="A32" s="50"/>
      <c r="B32" s="58"/>
      <c r="C32" s="59" t="s">
        <v>133</v>
      </c>
      <c r="D32" s="51" t="s">
        <v>45</v>
      </c>
      <c r="E32" s="53"/>
      <c r="F32" s="45">
        <v>1</v>
      </c>
      <c r="G32" s="52"/>
      <c r="H32" s="52"/>
      <c r="I32" s="54"/>
      <c r="J32" s="54"/>
      <c r="K32" s="60"/>
      <c r="L32" s="60"/>
      <c r="M32" s="60"/>
      <c r="N32" s="60"/>
      <c r="O32" s="60"/>
      <c r="P32" s="60"/>
      <c r="Q32" s="60"/>
      <c r="R32" s="55"/>
      <c r="S32" s="55"/>
      <c r="X32" s="61">
        <v>2010</v>
      </c>
      <c r="Y32" s="59"/>
    </row>
    <row r="33" spans="1:25" ht="15" customHeight="1">
      <c r="A33" s="58"/>
      <c r="C33" s="59" t="s">
        <v>134</v>
      </c>
      <c r="D33" s="51" t="s">
        <v>45</v>
      </c>
      <c r="F33" s="45">
        <v>2</v>
      </c>
      <c r="X33" s="61">
        <v>2011</v>
      </c>
      <c r="Y33" s="59"/>
    </row>
    <row r="34" spans="1:25" ht="15" customHeight="1">
      <c r="A34" s="58"/>
      <c r="C34" s="59" t="s">
        <v>135</v>
      </c>
      <c r="D34" s="51" t="s">
        <v>45</v>
      </c>
      <c r="F34" s="45">
        <v>3</v>
      </c>
      <c r="X34" s="61">
        <v>2012</v>
      </c>
      <c r="Y34" s="59"/>
    </row>
    <row r="35" spans="1:25" ht="15" customHeight="1">
      <c r="A35" s="58"/>
      <c r="C35" s="59" t="s">
        <v>136</v>
      </c>
      <c r="D35" s="51" t="s">
        <v>45</v>
      </c>
      <c r="F35" s="45">
        <v>4</v>
      </c>
      <c r="X35" s="61">
        <v>2013</v>
      </c>
      <c r="Y35" s="59"/>
    </row>
    <row r="36" spans="1:25" ht="15" customHeight="1">
      <c r="A36" s="58"/>
      <c r="C36" s="59" t="s">
        <v>137</v>
      </c>
      <c r="D36" s="51" t="s">
        <v>45</v>
      </c>
      <c r="F36" s="45">
        <v>5</v>
      </c>
      <c r="X36" s="61">
        <v>2014</v>
      </c>
      <c r="Y36" s="59"/>
    </row>
    <row r="37" spans="1:25" ht="15" customHeight="1">
      <c r="A37" s="58"/>
      <c r="C37" s="59" t="s">
        <v>138</v>
      </c>
      <c r="D37" s="51" t="s">
        <v>45</v>
      </c>
      <c r="F37" s="45">
        <v>6</v>
      </c>
      <c r="X37" s="61">
        <v>2015</v>
      </c>
      <c r="Y37" s="59"/>
    </row>
    <row r="38" spans="1:25" ht="15" customHeight="1">
      <c r="A38" s="58"/>
      <c r="C38" s="59" t="s">
        <v>139</v>
      </c>
      <c r="D38" s="51" t="s">
        <v>45</v>
      </c>
      <c r="F38" s="45">
        <v>7</v>
      </c>
      <c r="X38" s="61">
        <v>2016</v>
      </c>
      <c r="Y38" s="59"/>
    </row>
    <row r="39" spans="1:25" ht="15" customHeight="1">
      <c r="A39" s="58"/>
      <c r="C39" s="59" t="s">
        <v>140</v>
      </c>
      <c r="D39" s="51" t="s">
        <v>45</v>
      </c>
      <c r="F39" s="45">
        <v>8</v>
      </c>
      <c r="X39" s="61">
        <v>2017</v>
      </c>
      <c r="Y39" s="59"/>
    </row>
    <row r="40" spans="1:25" ht="15" customHeight="1">
      <c r="A40" s="58"/>
      <c r="C40" s="59" t="s">
        <v>141</v>
      </c>
      <c r="D40" s="51" t="s">
        <v>45</v>
      </c>
      <c r="F40" s="45">
        <v>9</v>
      </c>
      <c r="X40" s="61">
        <v>2018</v>
      </c>
      <c r="Y40" s="59"/>
    </row>
    <row r="41" spans="1:25" ht="15" customHeight="1">
      <c r="A41" s="58"/>
      <c r="C41" s="59" t="s">
        <v>142</v>
      </c>
      <c r="D41" s="51" t="s">
        <v>45</v>
      </c>
      <c r="F41" s="45">
        <v>10</v>
      </c>
      <c r="X41" s="61">
        <v>2019</v>
      </c>
      <c r="Y41" s="59"/>
    </row>
    <row r="42" spans="1:25" ht="15" customHeight="1">
      <c r="A42" s="58"/>
      <c r="C42" s="59" t="s">
        <v>143</v>
      </c>
      <c r="D42" s="51" t="s">
        <v>45</v>
      </c>
      <c r="F42" s="45">
        <v>11</v>
      </c>
      <c r="X42" s="61">
        <v>2020</v>
      </c>
      <c r="Y42" s="59"/>
    </row>
    <row r="43" spans="1:25" ht="15" customHeight="1">
      <c r="A43" s="58"/>
      <c r="C43" s="59" t="s">
        <v>144</v>
      </c>
      <c r="D43" s="51" t="s">
        <v>45</v>
      </c>
      <c r="F43" s="45">
        <v>12</v>
      </c>
      <c r="X43" s="61">
        <v>2021</v>
      </c>
      <c r="Y43" s="59"/>
    </row>
    <row r="44" spans="1:25" ht="15" customHeight="1">
      <c r="A44" s="58"/>
      <c r="C44" s="59" t="s">
        <v>145</v>
      </c>
      <c r="D44" s="51" t="s">
        <v>45</v>
      </c>
      <c r="F44" s="45">
        <v>13</v>
      </c>
      <c r="X44" s="61">
        <v>2022</v>
      </c>
      <c r="Y44" s="59"/>
    </row>
    <row r="45" spans="1:25" ht="15" customHeight="1">
      <c r="A45" s="58"/>
      <c r="C45" s="59" t="s">
        <v>146</v>
      </c>
      <c r="D45" s="51" t="s">
        <v>45</v>
      </c>
      <c r="F45" s="45">
        <v>14</v>
      </c>
      <c r="X45" s="61">
        <v>2023</v>
      </c>
      <c r="Y45" s="59"/>
    </row>
    <row r="46" spans="1:25" ht="15" customHeight="1">
      <c r="A46" s="58"/>
      <c r="C46" s="59" t="s">
        <v>147</v>
      </c>
      <c r="D46" s="51" t="s">
        <v>45</v>
      </c>
      <c r="F46" s="45">
        <v>15</v>
      </c>
      <c r="X46" s="61">
        <v>2024</v>
      </c>
      <c r="Y46" s="59"/>
    </row>
    <row r="47" spans="1:25" ht="15" customHeight="1">
      <c r="A47" s="58"/>
      <c r="C47" s="59" t="s">
        <v>148</v>
      </c>
      <c r="D47" s="51" t="s">
        <v>45</v>
      </c>
      <c r="F47" s="45">
        <v>16</v>
      </c>
      <c r="U47" s="51"/>
      <c r="V47" s="51"/>
      <c r="W47" s="51"/>
      <c r="X47" s="61">
        <v>2025</v>
      </c>
      <c r="Y47" s="59"/>
    </row>
    <row r="48" spans="1:25" ht="15" customHeight="1">
      <c r="A48" s="58"/>
      <c r="C48" s="59" t="s">
        <v>149</v>
      </c>
      <c r="D48" s="51" t="s">
        <v>45</v>
      </c>
      <c r="F48" s="45">
        <v>17</v>
      </c>
      <c r="U48" s="51"/>
      <c r="V48" s="51"/>
      <c r="W48" s="51"/>
      <c r="X48" s="61">
        <v>2026</v>
      </c>
      <c r="Y48" s="59"/>
    </row>
    <row r="49" spans="1:28" ht="15" customHeight="1">
      <c r="A49" s="58"/>
      <c r="C49" s="59" t="s">
        <v>150</v>
      </c>
      <c r="D49" s="51" t="s">
        <v>45</v>
      </c>
      <c r="F49" s="45">
        <v>18</v>
      </c>
      <c r="U49" s="51"/>
      <c r="V49" s="51"/>
      <c r="W49" s="51"/>
      <c r="X49" s="61">
        <v>2027</v>
      </c>
      <c r="Y49" s="59"/>
    </row>
    <row r="50" spans="1:28" ht="15" customHeight="1">
      <c r="A50" s="58"/>
      <c r="C50" s="59" t="s">
        <v>151</v>
      </c>
      <c r="D50" s="51" t="s">
        <v>45</v>
      </c>
      <c r="F50" s="45">
        <v>19</v>
      </c>
      <c r="X50" s="61">
        <v>2028</v>
      </c>
      <c r="Y50" s="59"/>
    </row>
    <row r="51" spans="1:28" ht="15" customHeight="1">
      <c r="A51" s="58"/>
      <c r="C51" s="59" t="s">
        <v>152</v>
      </c>
      <c r="D51" s="51" t="s">
        <v>45</v>
      </c>
      <c r="F51" s="45">
        <v>20</v>
      </c>
      <c r="X51" s="61">
        <v>2029</v>
      </c>
      <c r="Y51" s="59"/>
    </row>
    <row r="52" spans="1:28" ht="15" customHeight="1">
      <c r="A52" s="58"/>
      <c r="C52" s="59" t="s">
        <v>153</v>
      </c>
      <c r="D52" s="51" t="s">
        <v>45</v>
      </c>
      <c r="F52" s="45">
        <v>21</v>
      </c>
      <c r="X52" s="61">
        <v>2030</v>
      </c>
      <c r="Y52" s="59"/>
    </row>
    <row r="53" spans="1:28" ht="15" customHeight="1">
      <c r="A53" s="58"/>
      <c r="C53" s="59" t="s">
        <v>154</v>
      </c>
      <c r="D53" s="51" t="s">
        <v>45</v>
      </c>
      <c r="F53" s="45">
        <v>22</v>
      </c>
      <c r="X53" s="61">
        <v>2031</v>
      </c>
      <c r="Y53" s="59"/>
    </row>
    <row r="54" spans="1:28" ht="15" customHeight="1">
      <c r="A54" s="58"/>
      <c r="C54" s="59" t="s">
        <v>155</v>
      </c>
      <c r="D54" s="51" t="s">
        <v>45</v>
      </c>
      <c r="F54" s="45">
        <v>23</v>
      </c>
      <c r="X54" s="61">
        <v>2032</v>
      </c>
      <c r="Y54" s="59"/>
    </row>
    <row r="55" spans="1:28" ht="15" customHeight="1">
      <c r="A55" s="58"/>
      <c r="C55" s="59" t="s">
        <v>156</v>
      </c>
      <c r="D55" s="51" t="s">
        <v>45</v>
      </c>
      <c r="F55" s="45">
        <v>24</v>
      </c>
      <c r="X55" s="61">
        <v>2033</v>
      </c>
      <c r="Y55" s="59"/>
    </row>
    <row r="56" spans="1:28" ht="15" customHeight="1">
      <c r="A56" s="58"/>
      <c r="C56" s="59" t="s">
        <v>157</v>
      </c>
      <c r="D56" s="51" t="s">
        <v>45</v>
      </c>
      <c r="F56" s="45">
        <v>25</v>
      </c>
      <c r="X56" s="61">
        <v>2034</v>
      </c>
      <c r="Y56" s="59"/>
    </row>
    <row r="57" spans="1:28" ht="15" customHeight="1">
      <c r="A57" s="58"/>
      <c r="C57" s="59" t="s">
        <v>158</v>
      </c>
      <c r="D57" s="51" t="s">
        <v>45</v>
      </c>
      <c r="F57" s="45">
        <v>26</v>
      </c>
      <c r="X57" s="61">
        <v>2035</v>
      </c>
      <c r="Y57" s="59"/>
    </row>
    <row r="58" spans="1:28" ht="15" customHeight="1">
      <c r="A58" s="58"/>
      <c r="B58" s="65" t="s">
        <v>177</v>
      </c>
      <c r="D58" s="51"/>
      <c r="X58" s="65" t="s">
        <v>213</v>
      </c>
      <c r="Z58" s="63"/>
      <c r="AA58" s="63"/>
    </row>
    <row r="59" spans="1:28" ht="15" customHeight="1">
      <c r="A59" s="58"/>
      <c r="B59" s="65"/>
      <c r="C59" s="44" t="str">
        <f>_xlfn.CONCAT("INTERNAL_MONTHLY_",AB59,"_",AA59)</f>
        <v>INTERNAL_MONTHLY_2017_1</v>
      </c>
      <c r="D59" s="51" t="s">
        <v>45</v>
      </c>
      <c r="F59" s="45">
        <v>1</v>
      </c>
      <c r="X59" s="45" t="str">
        <f>_xlfn.CONCAT(Z59,"-",AB59)</f>
        <v>01-2017</v>
      </c>
      <c r="Z59" s="63" t="s">
        <v>51</v>
      </c>
      <c r="AA59" s="63" t="s">
        <v>167</v>
      </c>
      <c r="AB59" s="45">
        <v>2017</v>
      </c>
    </row>
    <row r="60" spans="1:28" ht="15" customHeight="1">
      <c r="C60" s="44" t="str">
        <f t="shared" ref="C60:C123" si="0">_xlfn.CONCAT("INTERNAL_MONTHLY_",AB60,"_",AA60)</f>
        <v>INTERNAL_MONTHLY_2017_2</v>
      </c>
      <c r="D60" s="51" t="s">
        <v>45</v>
      </c>
      <c r="F60" s="45">
        <v>2</v>
      </c>
      <c r="X60" s="45" t="str">
        <f t="shared" ref="X60:X123" si="1">_xlfn.CONCAT(Z60,"-",AB60)</f>
        <v>02-2017</v>
      </c>
      <c r="Z60" s="63" t="s">
        <v>57</v>
      </c>
      <c r="AA60" s="63" t="s">
        <v>168</v>
      </c>
      <c r="AB60" s="45">
        <v>2017</v>
      </c>
    </row>
    <row r="61" spans="1:28" ht="15" customHeight="1">
      <c r="C61" s="44" t="str">
        <f t="shared" si="0"/>
        <v>INTERNAL_MONTHLY_2017_3</v>
      </c>
      <c r="D61" s="51" t="s">
        <v>45</v>
      </c>
      <c r="F61" s="45">
        <v>3</v>
      </c>
      <c r="X61" s="45" t="str">
        <f t="shared" si="1"/>
        <v>03-2017</v>
      </c>
      <c r="Z61" s="63" t="s">
        <v>62</v>
      </c>
      <c r="AA61" s="63" t="s">
        <v>169</v>
      </c>
      <c r="AB61" s="45">
        <v>2017</v>
      </c>
    </row>
    <row r="62" spans="1:28" ht="15" customHeight="1">
      <c r="C62" s="44" t="str">
        <f t="shared" si="0"/>
        <v>INTERNAL_MONTHLY_2017_4</v>
      </c>
      <c r="D62" s="51" t="s">
        <v>45</v>
      </c>
      <c r="F62" s="45">
        <v>4</v>
      </c>
      <c r="X62" s="45" t="str">
        <f t="shared" si="1"/>
        <v>04-2017</v>
      </c>
      <c r="Z62" s="63" t="s">
        <v>68</v>
      </c>
      <c r="AA62" s="63" t="s">
        <v>170</v>
      </c>
      <c r="AB62" s="45">
        <v>2017</v>
      </c>
    </row>
    <row r="63" spans="1:28" ht="15" customHeight="1">
      <c r="C63" s="44" t="str">
        <f t="shared" si="0"/>
        <v>INTERNAL_MONTHLY_2017_5</v>
      </c>
      <c r="D63" s="51" t="s">
        <v>45</v>
      </c>
      <c r="F63" s="45">
        <v>5</v>
      </c>
      <c r="X63" s="45" t="str">
        <f t="shared" si="1"/>
        <v>05-2017</v>
      </c>
      <c r="Z63" s="63" t="s">
        <v>159</v>
      </c>
      <c r="AA63" s="63" t="s">
        <v>171</v>
      </c>
      <c r="AB63" s="45">
        <v>2017</v>
      </c>
    </row>
    <row r="64" spans="1:28" ht="15" customHeight="1">
      <c r="C64" s="44" t="str">
        <f t="shared" si="0"/>
        <v>INTERNAL_MONTHLY_2017_6</v>
      </c>
      <c r="D64" s="51" t="s">
        <v>45</v>
      </c>
      <c r="F64" s="45">
        <v>6</v>
      </c>
      <c r="X64" s="45" t="str">
        <f t="shared" si="1"/>
        <v>06-2017</v>
      </c>
      <c r="Z64" s="63" t="s">
        <v>160</v>
      </c>
      <c r="AA64" s="63" t="s">
        <v>172</v>
      </c>
      <c r="AB64" s="45">
        <v>2017</v>
      </c>
    </row>
    <row r="65" spans="3:28" ht="15" customHeight="1">
      <c r="C65" s="44" t="str">
        <f t="shared" si="0"/>
        <v>INTERNAL_MONTHLY_2017_7</v>
      </c>
      <c r="D65" s="51" t="s">
        <v>45</v>
      </c>
      <c r="F65" s="45">
        <v>7</v>
      </c>
      <c r="X65" s="45" t="str">
        <f t="shared" si="1"/>
        <v>07-2017</v>
      </c>
      <c r="Z65" s="63" t="s">
        <v>161</v>
      </c>
      <c r="AA65" s="63" t="s">
        <v>173</v>
      </c>
      <c r="AB65" s="45">
        <v>2017</v>
      </c>
    </row>
    <row r="66" spans="3:28" ht="15" customHeight="1">
      <c r="C66" s="44" t="str">
        <f t="shared" si="0"/>
        <v>INTERNAL_MONTHLY_2017_8</v>
      </c>
      <c r="D66" s="51" t="s">
        <v>45</v>
      </c>
      <c r="F66" s="45">
        <v>8</v>
      </c>
      <c r="X66" s="45" t="str">
        <f t="shared" si="1"/>
        <v>08-2017</v>
      </c>
      <c r="Z66" s="63" t="s">
        <v>162</v>
      </c>
      <c r="AA66" s="63" t="s">
        <v>174</v>
      </c>
      <c r="AB66" s="45">
        <v>2017</v>
      </c>
    </row>
    <row r="67" spans="3:28" ht="15" customHeight="1">
      <c r="C67" s="44" t="str">
        <f t="shared" si="0"/>
        <v>INTERNAL_MONTHLY_2017_9</v>
      </c>
      <c r="D67" s="51" t="s">
        <v>45</v>
      </c>
      <c r="F67" s="45">
        <v>9</v>
      </c>
      <c r="X67" s="45" t="str">
        <f t="shared" si="1"/>
        <v>09-2017</v>
      </c>
      <c r="Z67" s="63" t="s">
        <v>163</v>
      </c>
      <c r="AA67" s="63" t="s">
        <v>175</v>
      </c>
      <c r="AB67" s="45">
        <v>2017</v>
      </c>
    </row>
    <row r="68" spans="3:28" ht="15" customHeight="1">
      <c r="C68" s="44" t="str">
        <f t="shared" si="0"/>
        <v>INTERNAL_MONTHLY_2017_10</v>
      </c>
      <c r="D68" s="51" t="s">
        <v>45</v>
      </c>
      <c r="F68" s="45">
        <v>10</v>
      </c>
      <c r="X68" s="45" t="str">
        <f t="shared" si="1"/>
        <v>10-2017</v>
      </c>
      <c r="Z68" s="63" t="s">
        <v>164</v>
      </c>
      <c r="AA68" s="63" t="s">
        <v>164</v>
      </c>
      <c r="AB68" s="45">
        <v>2017</v>
      </c>
    </row>
    <row r="69" spans="3:28" ht="15" customHeight="1">
      <c r="C69" s="44" t="str">
        <f t="shared" si="0"/>
        <v>INTERNAL_MONTHLY_2017_11</v>
      </c>
      <c r="D69" s="51" t="s">
        <v>45</v>
      </c>
      <c r="F69" s="45">
        <v>11</v>
      </c>
      <c r="X69" s="45" t="str">
        <f t="shared" si="1"/>
        <v>11-2017</v>
      </c>
      <c r="Z69" s="63" t="s">
        <v>165</v>
      </c>
      <c r="AA69" s="63" t="s">
        <v>165</v>
      </c>
      <c r="AB69" s="45">
        <v>2017</v>
      </c>
    </row>
    <row r="70" spans="3:28" ht="15" customHeight="1">
      <c r="C70" s="44" t="str">
        <f t="shared" si="0"/>
        <v>INTERNAL_MONTHLY_2017_12</v>
      </c>
      <c r="D70" s="51" t="s">
        <v>45</v>
      </c>
      <c r="F70" s="45">
        <v>12</v>
      </c>
      <c r="X70" s="45" t="str">
        <f t="shared" si="1"/>
        <v>12-2017</v>
      </c>
      <c r="Z70" s="63" t="s">
        <v>166</v>
      </c>
      <c r="AA70" s="63" t="s">
        <v>166</v>
      </c>
      <c r="AB70" s="45">
        <v>2017</v>
      </c>
    </row>
    <row r="71" spans="3:28" ht="15" customHeight="1">
      <c r="C71" s="44" t="str">
        <f t="shared" si="0"/>
        <v>INTERNAL_MONTHLY_2018_1</v>
      </c>
      <c r="D71" s="51" t="s">
        <v>45</v>
      </c>
      <c r="F71" s="45">
        <v>13</v>
      </c>
      <c r="X71" s="45" t="str">
        <f t="shared" si="1"/>
        <v>01-2018</v>
      </c>
      <c r="Z71" s="63" t="s">
        <v>51</v>
      </c>
      <c r="AA71" s="63" t="s">
        <v>167</v>
      </c>
      <c r="AB71" s="45">
        <v>2018</v>
      </c>
    </row>
    <row r="72" spans="3:28" ht="15" customHeight="1">
      <c r="C72" s="44" t="str">
        <f t="shared" si="0"/>
        <v>INTERNAL_MONTHLY_2018_2</v>
      </c>
      <c r="D72" s="51" t="s">
        <v>45</v>
      </c>
      <c r="F72" s="45">
        <v>14</v>
      </c>
      <c r="X72" s="45" t="str">
        <f t="shared" si="1"/>
        <v>02-2018</v>
      </c>
      <c r="Z72" s="63" t="s">
        <v>57</v>
      </c>
      <c r="AA72" s="63" t="s">
        <v>168</v>
      </c>
      <c r="AB72" s="45">
        <v>2018</v>
      </c>
    </row>
    <row r="73" spans="3:28" ht="15" customHeight="1">
      <c r="C73" s="44" t="str">
        <f t="shared" si="0"/>
        <v>INTERNAL_MONTHLY_2018_3</v>
      </c>
      <c r="D73" s="51" t="s">
        <v>45</v>
      </c>
      <c r="F73" s="45">
        <v>15</v>
      </c>
      <c r="X73" s="45" t="str">
        <f t="shared" si="1"/>
        <v>03-2018</v>
      </c>
      <c r="Z73" s="63" t="s">
        <v>62</v>
      </c>
      <c r="AA73" s="63" t="s">
        <v>169</v>
      </c>
      <c r="AB73" s="45">
        <v>2018</v>
      </c>
    </row>
    <row r="74" spans="3:28" ht="15" customHeight="1">
      <c r="C74" s="44" t="str">
        <f t="shared" si="0"/>
        <v>INTERNAL_MONTHLY_2018_4</v>
      </c>
      <c r="D74" s="51" t="s">
        <v>45</v>
      </c>
      <c r="F74" s="45">
        <v>16</v>
      </c>
      <c r="X74" s="45" t="str">
        <f t="shared" si="1"/>
        <v>04-2018</v>
      </c>
      <c r="Z74" s="63" t="s">
        <v>68</v>
      </c>
      <c r="AA74" s="63" t="s">
        <v>170</v>
      </c>
      <c r="AB74" s="45">
        <v>2018</v>
      </c>
    </row>
    <row r="75" spans="3:28" ht="15" customHeight="1">
      <c r="C75" s="44" t="str">
        <f t="shared" si="0"/>
        <v>INTERNAL_MONTHLY_2018_5</v>
      </c>
      <c r="D75" s="51" t="s">
        <v>45</v>
      </c>
      <c r="F75" s="45">
        <v>17</v>
      </c>
      <c r="X75" s="45" t="str">
        <f t="shared" si="1"/>
        <v>05-2018</v>
      </c>
      <c r="Z75" s="63" t="s">
        <v>159</v>
      </c>
      <c r="AA75" s="63" t="s">
        <v>171</v>
      </c>
      <c r="AB75" s="45">
        <v>2018</v>
      </c>
    </row>
    <row r="76" spans="3:28" ht="15" customHeight="1">
      <c r="C76" s="44" t="str">
        <f t="shared" si="0"/>
        <v>INTERNAL_MONTHLY_2018_6</v>
      </c>
      <c r="D76" s="51" t="s">
        <v>45</v>
      </c>
      <c r="F76" s="45">
        <v>18</v>
      </c>
      <c r="X76" s="45" t="str">
        <f t="shared" si="1"/>
        <v>06-2018</v>
      </c>
      <c r="Z76" s="63" t="s">
        <v>160</v>
      </c>
      <c r="AA76" s="63" t="s">
        <v>172</v>
      </c>
      <c r="AB76" s="45">
        <v>2018</v>
      </c>
    </row>
    <row r="77" spans="3:28" ht="15" customHeight="1">
      <c r="C77" s="44" t="str">
        <f t="shared" si="0"/>
        <v>INTERNAL_MONTHLY_2018_7</v>
      </c>
      <c r="D77" s="51" t="s">
        <v>45</v>
      </c>
      <c r="F77" s="45">
        <v>19</v>
      </c>
      <c r="X77" s="45" t="str">
        <f t="shared" si="1"/>
        <v>07-2018</v>
      </c>
      <c r="Z77" s="63" t="s">
        <v>161</v>
      </c>
      <c r="AA77" s="63" t="s">
        <v>173</v>
      </c>
      <c r="AB77" s="45">
        <v>2018</v>
      </c>
    </row>
    <row r="78" spans="3:28" ht="15" customHeight="1">
      <c r="C78" s="44" t="str">
        <f t="shared" si="0"/>
        <v>INTERNAL_MONTHLY_2018_8</v>
      </c>
      <c r="D78" s="51" t="s">
        <v>45</v>
      </c>
      <c r="F78" s="45">
        <v>20</v>
      </c>
      <c r="X78" s="45" t="str">
        <f t="shared" si="1"/>
        <v>08-2018</v>
      </c>
      <c r="Z78" s="63" t="s">
        <v>162</v>
      </c>
      <c r="AA78" s="63" t="s">
        <v>174</v>
      </c>
      <c r="AB78" s="45">
        <v>2018</v>
      </c>
    </row>
    <row r="79" spans="3:28" ht="15" customHeight="1">
      <c r="C79" s="44" t="str">
        <f t="shared" si="0"/>
        <v>INTERNAL_MONTHLY_2018_9</v>
      </c>
      <c r="D79" s="51" t="s">
        <v>45</v>
      </c>
      <c r="F79" s="45">
        <v>21</v>
      </c>
      <c r="X79" s="45" t="str">
        <f t="shared" si="1"/>
        <v>09-2018</v>
      </c>
      <c r="Z79" s="63" t="s">
        <v>163</v>
      </c>
      <c r="AA79" s="63" t="s">
        <v>175</v>
      </c>
      <c r="AB79" s="45">
        <v>2018</v>
      </c>
    </row>
    <row r="80" spans="3:28" ht="15" customHeight="1">
      <c r="C80" s="44" t="str">
        <f t="shared" si="0"/>
        <v>INTERNAL_MONTHLY_2018_10</v>
      </c>
      <c r="D80" s="51" t="s">
        <v>45</v>
      </c>
      <c r="F80" s="45">
        <v>22</v>
      </c>
      <c r="X80" s="45" t="str">
        <f t="shared" si="1"/>
        <v>10-2018</v>
      </c>
      <c r="Z80" s="63" t="s">
        <v>164</v>
      </c>
      <c r="AA80" s="63" t="s">
        <v>164</v>
      </c>
      <c r="AB80" s="45">
        <v>2018</v>
      </c>
    </row>
    <row r="81" spans="3:28" ht="15" customHeight="1">
      <c r="C81" s="44" t="str">
        <f t="shared" si="0"/>
        <v>INTERNAL_MONTHLY_2018_11</v>
      </c>
      <c r="D81" s="51" t="s">
        <v>45</v>
      </c>
      <c r="F81" s="45">
        <v>23</v>
      </c>
      <c r="X81" s="45" t="str">
        <f t="shared" si="1"/>
        <v>11-2018</v>
      </c>
      <c r="Z81" s="63" t="s">
        <v>165</v>
      </c>
      <c r="AA81" s="63" t="s">
        <v>165</v>
      </c>
      <c r="AB81" s="45">
        <v>2018</v>
      </c>
    </row>
    <row r="82" spans="3:28" ht="15" customHeight="1">
      <c r="C82" s="44" t="str">
        <f t="shared" si="0"/>
        <v>INTERNAL_MONTHLY_2018_12</v>
      </c>
      <c r="D82" s="51" t="s">
        <v>45</v>
      </c>
      <c r="F82" s="45">
        <v>24</v>
      </c>
      <c r="X82" s="45" t="str">
        <f t="shared" si="1"/>
        <v>12-2018</v>
      </c>
      <c r="Z82" s="63" t="s">
        <v>166</v>
      </c>
      <c r="AA82" s="63" t="s">
        <v>166</v>
      </c>
      <c r="AB82" s="45">
        <v>2018</v>
      </c>
    </row>
    <row r="83" spans="3:28" ht="15" customHeight="1">
      <c r="C83" s="44" t="str">
        <f t="shared" si="0"/>
        <v>INTERNAL_MONTHLY_2019_1</v>
      </c>
      <c r="D83" s="51" t="s">
        <v>45</v>
      </c>
      <c r="F83" s="45">
        <v>25</v>
      </c>
      <c r="X83" s="45" t="str">
        <f t="shared" si="1"/>
        <v>01-2019</v>
      </c>
      <c r="Z83" s="63" t="s">
        <v>51</v>
      </c>
      <c r="AA83" s="63" t="s">
        <v>167</v>
      </c>
      <c r="AB83" s="45">
        <v>2019</v>
      </c>
    </row>
    <row r="84" spans="3:28" ht="15" customHeight="1">
      <c r="C84" s="44" t="str">
        <f t="shared" si="0"/>
        <v>INTERNAL_MONTHLY_2019_2</v>
      </c>
      <c r="D84" s="51" t="s">
        <v>45</v>
      </c>
      <c r="F84" s="45">
        <v>26</v>
      </c>
      <c r="X84" s="45" t="str">
        <f t="shared" si="1"/>
        <v>02-2019</v>
      </c>
      <c r="Z84" s="63" t="s">
        <v>57</v>
      </c>
      <c r="AA84" s="63" t="s">
        <v>168</v>
      </c>
      <c r="AB84" s="45">
        <v>2019</v>
      </c>
    </row>
    <row r="85" spans="3:28" ht="15" customHeight="1">
      <c r="C85" s="44" t="str">
        <f t="shared" si="0"/>
        <v>INTERNAL_MONTHLY_2019_3</v>
      </c>
      <c r="D85" s="51" t="s">
        <v>45</v>
      </c>
      <c r="F85" s="45">
        <v>27</v>
      </c>
      <c r="X85" s="45" t="str">
        <f t="shared" si="1"/>
        <v>03-2019</v>
      </c>
      <c r="Z85" s="63" t="s">
        <v>62</v>
      </c>
      <c r="AA85" s="63" t="s">
        <v>169</v>
      </c>
      <c r="AB85" s="45">
        <v>2019</v>
      </c>
    </row>
    <row r="86" spans="3:28" ht="15" customHeight="1">
      <c r="C86" s="44" t="str">
        <f t="shared" si="0"/>
        <v>INTERNAL_MONTHLY_2019_4</v>
      </c>
      <c r="D86" s="51" t="s">
        <v>45</v>
      </c>
      <c r="F86" s="45">
        <v>28</v>
      </c>
      <c r="X86" s="45" t="str">
        <f t="shared" si="1"/>
        <v>04-2019</v>
      </c>
      <c r="Z86" s="63" t="s">
        <v>68</v>
      </c>
      <c r="AA86" s="63" t="s">
        <v>170</v>
      </c>
      <c r="AB86" s="45">
        <v>2019</v>
      </c>
    </row>
    <row r="87" spans="3:28" ht="15" customHeight="1">
      <c r="C87" s="44" t="str">
        <f t="shared" si="0"/>
        <v>INTERNAL_MONTHLY_2019_5</v>
      </c>
      <c r="D87" s="51" t="s">
        <v>45</v>
      </c>
      <c r="F87" s="45">
        <v>29</v>
      </c>
      <c r="X87" s="45" t="str">
        <f t="shared" si="1"/>
        <v>05-2019</v>
      </c>
      <c r="Z87" s="63" t="s">
        <v>159</v>
      </c>
      <c r="AA87" s="63" t="s">
        <v>171</v>
      </c>
      <c r="AB87" s="45">
        <v>2019</v>
      </c>
    </row>
    <row r="88" spans="3:28" ht="15" customHeight="1">
      <c r="C88" s="44" t="str">
        <f t="shared" si="0"/>
        <v>INTERNAL_MONTHLY_2019_6</v>
      </c>
      <c r="D88" s="51" t="s">
        <v>45</v>
      </c>
      <c r="F88" s="45">
        <v>30</v>
      </c>
      <c r="X88" s="45" t="str">
        <f t="shared" si="1"/>
        <v>06-2019</v>
      </c>
      <c r="Z88" s="63" t="s">
        <v>160</v>
      </c>
      <c r="AA88" s="63" t="s">
        <v>172</v>
      </c>
      <c r="AB88" s="45">
        <v>2019</v>
      </c>
    </row>
    <row r="89" spans="3:28" ht="15" customHeight="1">
      <c r="C89" s="44" t="str">
        <f t="shared" si="0"/>
        <v>INTERNAL_MONTHLY_2019_7</v>
      </c>
      <c r="D89" s="51" t="s">
        <v>45</v>
      </c>
      <c r="F89" s="45">
        <v>31</v>
      </c>
      <c r="X89" s="45" t="str">
        <f t="shared" si="1"/>
        <v>07-2019</v>
      </c>
      <c r="Z89" s="63" t="s">
        <v>161</v>
      </c>
      <c r="AA89" s="63" t="s">
        <v>173</v>
      </c>
      <c r="AB89" s="45">
        <v>2019</v>
      </c>
    </row>
    <row r="90" spans="3:28" ht="15" customHeight="1">
      <c r="C90" s="44" t="str">
        <f t="shared" si="0"/>
        <v>INTERNAL_MONTHLY_2019_8</v>
      </c>
      <c r="D90" s="51" t="s">
        <v>45</v>
      </c>
      <c r="F90" s="45">
        <v>32</v>
      </c>
      <c r="X90" s="45" t="str">
        <f t="shared" si="1"/>
        <v>08-2019</v>
      </c>
      <c r="Z90" s="63" t="s">
        <v>162</v>
      </c>
      <c r="AA90" s="63" t="s">
        <v>174</v>
      </c>
      <c r="AB90" s="45">
        <v>2019</v>
      </c>
    </row>
    <row r="91" spans="3:28" ht="15" customHeight="1">
      <c r="C91" s="44" t="str">
        <f t="shared" si="0"/>
        <v>INTERNAL_MONTHLY_2019_9</v>
      </c>
      <c r="D91" s="51" t="s">
        <v>45</v>
      </c>
      <c r="F91" s="45">
        <v>33</v>
      </c>
      <c r="X91" s="45" t="str">
        <f t="shared" si="1"/>
        <v>09-2019</v>
      </c>
      <c r="Z91" s="63" t="s">
        <v>163</v>
      </c>
      <c r="AA91" s="63" t="s">
        <v>175</v>
      </c>
      <c r="AB91" s="45">
        <v>2019</v>
      </c>
    </row>
    <row r="92" spans="3:28" ht="15" customHeight="1">
      <c r="C92" s="44" t="str">
        <f t="shared" si="0"/>
        <v>INTERNAL_MONTHLY_2019_10</v>
      </c>
      <c r="D92" s="51" t="s">
        <v>45</v>
      </c>
      <c r="F92" s="45">
        <v>34</v>
      </c>
      <c r="X92" s="45" t="str">
        <f t="shared" si="1"/>
        <v>10-2019</v>
      </c>
      <c r="Z92" s="63" t="s">
        <v>164</v>
      </c>
      <c r="AA92" s="63" t="s">
        <v>164</v>
      </c>
      <c r="AB92" s="45">
        <v>2019</v>
      </c>
    </row>
    <row r="93" spans="3:28" ht="15" customHeight="1">
      <c r="C93" s="44" t="str">
        <f t="shared" si="0"/>
        <v>INTERNAL_MONTHLY_2019_11</v>
      </c>
      <c r="D93" s="51" t="s">
        <v>45</v>
      </c>
      <c r="F93" s="45">
        <v>35</v>
      </c>
      <c r="X93" s="45" t="str">
        <f t="shared" si="1"/>
        <v>11-2019</v>
      </c>
      <c r="Z93" s="63" t="s">
        <v>165</v>
      </c>
      <c r="AA93" s="63" t="s">
        <v>165</v>
      </c>
      <c r="AB93" s="45">
        <v>2019</v>
      </c>
    </row>
    <row r="94" spans="3:28" ht="15" customHeight="1">
      <c r="C94" s="44" t="str">
        <f t="shared" si="0"/>
        <v>INTERNAL_MONTHLY_2019_12</v>
      </c>
      <c r="D94" s="51" t="s">
        <v>45</v>
      </c>
      <c r="F94" s="45">
        <v>36</v>
      </c>
      <c r="X94" s="45" t="str">
        <f t="shared" si="1"/>
        <v>12-2019</v>
      </c>
      <c r="Z94" s="63" t="s">
        <v>166</v>
      </c>
      <c r="AA94" s="63" t="s">
        <v>166</v>
      </c>
      <c r="AB94" s="45">
        <v>2019</v>
      </c>
    </row>
    <row r="95" spans="3:28" ht="15" customHeight="1">
      <c r="C95" s="44" t="str">
        <f t="shared" si="0"/>
        <v>INTERNAL_MONTHLY_2020_1</v>
      </c>
      <c r="D95" s="51" t="s">
        <v>45</v>
      </c>
      <c r="F95" s="45">
        <v>37</v>
      </c>
      <c r="X95" s="45" t="str">
        <f t="shared" si="1"/>
        <v>01-2020</v>
      </c>
      <c r="Z95" s="63" t="s">
        <v>51</v>
      </c>
      <c r="AA95" s="63" t="s">
        <v>167</v>
      </c>
      <c r="AB95" s="45">
        <v>2020</v>
      </c>
    </row>
    <row r="96" spans="3:28" ht="15" customHeight="1">
      <c r="C96" s="44" t="str">
        <f t="shared" si="0"/>
        <v>INTERNAL_MONTHLY_2020_2</v>
      </c>
      <c r="D96" s="51" t="s">
        <v>45</v>
      </c>
      <c r="F96" s="45">
        <v>38</v>
      </c>
      <c r="X96" s="45" t="str">
        <f t="shared" si="1"/>
        <v>02-2020</v>
      </c>
      <c r="Z96" s="63" t="s">
        <v>57</v>
      </c>
      <c r="AA96" s="63" t="s">
        <v>168</v>
      </c>
      <c r="AB96" s="45">
        <v>2020</v>
      </c>
    </row>
    <row r="97" spans="3:28" ht="15" customHeight="1">
      <c r="C97" s="44" t="str">
        <f t="shared" si="0"/>
        <v>INTERNAL_MONTHLY_2020_3</v>
      </c>
      <c r="D97" s="51" t="s">
        <v>45</v>
      </c>
      <c r="F97" s="45">
        <v>39</v>
      </c>
      <c r="X97" s="45" t="str">
        <f t="shared" si="1"/>
        <v>03-2020</v>
      </c>
      <c r="Z97" s="63" t="s">
        <v>62</v>
      </c>
      <c r="AA97" s="63" t="s">
        <v>169</v>
      </c>
      <c r="AB97" s="45">
        <v>2020</v>
      </c>
    </row>
    <row r="98" spans="3:28" ht="15" customHeight="1">
      <c r="C98" s="44" t="str">
        <f t="shared" si="0"/>
        <v>INTERNAL_MONTHLY_2020_4</v>
      </c>
      <c r="D98" s="51" t="s">
        <v>45</v>
      </c>
      <c r="F98" s="45">
        <v>40</v>
      </c>
      <c r="X98" s="45" t="str">
        <f t="shared" si="1"/>
        <v>04-2020</v>
      </c>
      <c r="Z98" s="63" t="s">
        <v>68</v>
      </c>
      <c r="AA98" s="63" t="s">
        <v>170</v>
      </c>
      <c r="AB98" s="45">
        <v>2020</v>
      </c>
    </row>
    <row r="99" spans="3:28" ht="15" customHeight="1">
      <c r="C99" s="44" t="str">
        <f t="shared" si="0"/>
        <v>INTERNAL_MONTHLY_2020_5</v>
      </c>
      <c r="D99" s="51" t="s">
        <v>45</v>
      </c>
      <c r="F99" s="45">
        <v>41</v>
      </c>
      <c r="X99" s="45" t="str">
        <f t="shared" si="1"/>
        <v>05-2020</v>
      </c>
      <c r="Z99" s="63" t="s">
        <v>159</v>
      </c>
      <c r="AA99" s="63" t="s">
        <v>171</v>
      </c>
      <c r="AB99" s="45">
        <v>2020</v>
      </c>
    </row>
    <row r="100" spans="3:28" ht="15" customHeight="1">
      <c r="C100" s="44" t="str">
        <f t="shared" si="0"/>
        <v>INTERNAL_MONTHLY_2020_6</v>
      </c>
      <c r="D100" s="51" t="s">
        <v>45</v>
      </c>
      <c r="F100" s="45">
        <v>42</v>
      </c>
      <c r="X100" s="45" t="str">
        <f t="shared" si="1"/>
        <v>06-2020</v>
      </c>
      <c r="Z100" s="63" t="s">
        <v>160</v>
      </c>
      <c r="AA100" s="63" t="s">
        <v>172</v>
      </c>
      <c r="AB100" s="45">
        <v>2020</v>
      </c>
    </row>
    <row r="101" spans="3:28" ht="15" customHeight="1">
      <c r="C101" s="44" t="str">
        <f t="shared" si="0"/>
        <v>INTERNAL_MONTHLY_2020_7</v>
      </c>
      <c r="D101" s="51" t="s">
        <v>45</v>
      </c>
      <c r="F101" s="45">
        <v>43</v>
      </c>
      <c r="X101" s="45" t="str">
        <f t="shared" si="1"/>
        <v>07-2020</v>
      </c>
      <c r="Z101" s="63" t="s">
        <v>161</v>
      </c>
      <c r="AA101" s="63" t="s">
        <v>173</v>
      </c>
      <c r="AB101" s="45">
        <v>2020</v>
      </c>
    </row>
    <row r="102" spans="3:28" ht="15" customHeight="1">
      <c r="C102" s="44" t="str">
        <f t="shared" si="0"/>
        <v>INTERNAL_MONTHLY_2020_8</v>
      </c>
      <c r="D102" s="51" t="s">
        <v>45</v>
      </c>
      <c r="F102" s="45">
        <v>44</v>
      </c>
      <c r="X102" s="45" t="str">
        <f t="shared" si="1"/>
        <v>08-2020</v>
      </c>
      <c r="Z102" s="63" t="s">
        <v>162</v>
      </c>
      <c r="AA102" s="63" t="s">
        <v>174</v>
      </c>
      <c r="AB102" s="45">
        <v>2020</v>
      </c>
    </row>
    <row r="103" spans="3:28" ht="15" customHeight="1">
      <c r="C103" s="44" t="str">
        <f t="shared" si="0"/>
        <v>INTERNAL_MONTHLY_2020_9</v>
      </c>
      <c r="D103" s="51" t="s">
        <v>45</v>
      </c>
      <c r="F103" s="45">
        <v>45</v>
      </c>
      <c r="X103" s="45" t="str">
        <f t="shared" si="1"/>
        <v>09-2020</v>
      </c>
      <c r="Z103" s="63" t="s">
        <v>163</v>
      </c>
      <c r="AA103" s="63" t="s">
        <v>175</v>
      </c>
      <c r="AB103" s="45">
        <v>2020</v>
      </c>
    </row>
    <row r="104" spans="3:28" ht="15" customHeight="1">
      <c r="C104" s="44" t="str">
        <f t="shared" si="0"/>
        <v>INTERNAL_MONTHLY_2020_10</v>
      </c>
      <c r="D104" s="51" t="s">
        <v>45</v>
      </c>
      <c r="F104" s="45">
        <v>46</v>
      </c>
      <c r="X104" s="45" t="str">
        <f t="shared" si="1"/>
        <v>10-2020</v>
      </c>
      <c r="Z104" s="63" t="s">
        <v>164</v>
      </c>
      <c r="AA104" s="63" t="s">
        <v>164</v>
      </c>
      <c r="AB104" s="45">
        <v>2020</v>
      </c>
    </row>
    <row r="105" spans="3:28" ht="15" customHeight="1">
      <c r="C105" s="44" t="str">
        <f t="shared" si="0"/>
        <v>INTERNAL_MONTHLY_2020_11</v>
      </c>
      <c r="D105" s="51" t="s">
        <v>45</v>
      </c>
      <c r="F105" s="45">
        <v>47</v>
      </c>
      <c r="X105" s="45" t="str">
        <f t="shared" si="1"/>
        <v>11-2020</v>
      </c>
      <c r="Z105" s="63" t="s">
        <v>165</v>
      </c>
      <c r="AA105" s="63" t="s">
        <v>165</v>
      </c>
      <c r="AB105" s="45">
        <v>2020</v>
      </c>
    </row>
    <row r="106" spans="3:28" ht="15" customHeight="1">
      <c r="C106" s="44" t="str">
        <f t="shared" si="0"/>
        <v>INTERNAL_MONTHLY_2020_12</v>
      </c>
      <c r="D106" s="51" t="s">
        <v>45</v>
      </c>
      <c r="F106" s="45">
        <v>48</v>
      </c>
      <c r="X106" s="45" t="str">
        <f t="shared" si="1"/>
        <v>12-2020</v>
      </c>
      <c r="Z106" s="63" t="s">
        <v>166</v>
      </c>
      <c r="AA106" s="63" t="s">
        <v>166</v>
      </c>
      <c r="AB106" s="45">
        <v>2020</v>
      </c>
    </row>
    <row r="107" spans="3:28" ht="15" customHeight="1">
      <c r="C107" s="44" t="str">
        <f t="shared" si="0"/>
        <v>INTERNAL_MONTHLY_2021_1</v>
      </c>
      <c r="D107" s="51" t="s">
        <v>45</v>
      </c>
      <c r="F107" s="45">
        <v>49</v>
      </c>
      <c r="X107" s="45" t="str">
        <f t="shared" si="1"/>
        <v>01-2021</v>
      </c>
      <c r="Z107" s="63" t="s">
        <v>51</v>
      </c>
      <c r="AA107" s="63" t="s">
        <v>167</v>
      </c>
      <c r="AB107" s="45">
        <v>2021</v>
      </c>
    </row>
    <row r="108" spans="3:28" ht="15" customHeight="1">
      <c r="C108" s="44" t="str">
        <f t="shared" si="0"/>
        <v>INTERNAL_MONTHLY_2021_2</v>
      </c>
      <c r="D108" s="51" t="s">
        <v>45</v>
      </c>
      <c r="F108" s="45">
        <v>50</v>
      </c>
      <c r="X108" s="45" t="str">
        <f t="shared" si="1"/>
        <v>02-2021</v>
      </c>
      <c r="Z108" s="63" t="s">
        <v>57</v>
      </c>
      <c r="AA108" s="63" t="s">
        <v>168</v>
      </c>
      <c r="AB108" s="45">
        <v>2021</v>
      </c>
    </row>
    <row r="109" spans="3:28" ht="15" customHeight="1">
      <c r="C109" s="44" t="str">
        <f t="shared" si="0"/>
        <v>INTERNAL_MONTHLY_2021_3</v>
      </c>
      <c r="D109" s="51" t="s">
        <v>45</v>
      </c>
      <c r="F109" s="45">
        <v>51</v>
      </c>
      <c r="X109" s="45" t="str">
        <f t="shared" si="1"/>
        <v>03-2021</v>
      </c>
      <c r="Z109" s="63" t="s">
        <v>62</v>
      </c>
      <c r="AA109" s="63" t="s">
        <v>169</v>
      </c>
      <c r="AB109" s="45">
        <v>2021</v>
      </c>
    </row>
    <row r="110" spans="3:28" ht="15" customHeight="1">
      <c r="C110" s="44" t="str">
        <f t="shared" si="0"/>
        <v>INTERNAL_MONTHLY_2021_4</v>
      </c>
      <c r="D110" s="51" t="s">
        <v>45</v>
      </c>
      <c r="F110" s="45">
        <v>52</v>
      </c>
      <c r="X110" s="45" t="str">
        <f t="shared" si="1"/>
        <v>04-2021</v>
      </c>
      <c r="Z110" s="63" t="s">
        <v>68</v>
      </c>
      <c r="AA110" s="63" t="s">
        <v>170</v>
      </c>
      <c r="AB110" s="45">
        <v>2021</v>
      </c>
    </row>
    <row r="111" spans="3:28" ht="15" customHeight="1">
      <c r="C111" s="44" t="str">
        <f t="shared" si="0"/>
        <v>INTERNAL_MONTHLY_2021_5</v>
      </c>
      <c r="D111" s="51" t="s">
        <v>45</v>
      </c>
      <c r="F111" s="45">
        <v>53</v>
      </c>
      <c r="X111" s="45" t="str">
        <f t="shared" si="1"/>
        <v>05-2021</v>
      </c>
      <c r="Z111" s="63" t="s">
        <v>159</v>
      </c>
      <c r="AA111" s="63" t="s">
        <v>171</v>
      </c>
      <c r="AB111" s="45">
        <v>2021</v>
      </c>
    </row>
    <row r="112" spans="3:28" ht="15" customHeight="1">
      <c r="C112" s="44" t="str">
        <f t="shared" si="0"/>
        <v>INTERNAL_MONTHLY_2021_6</v>
      </c>
      <c r="D112" s="51" t="s">
        <v>45</v>
      </c>
      <c r="F112" s="45">
        <v>54</v>
      </c>
      <c r="X112" s="45" t="str">
        <f t="shared" si="1"/>
        <v>06-2021</v>
      </c>
      <c r="Z112" s="63" t="s">
        <v>160</v>
      </c>
      <c r="AA112" s="63" t="s">
        <v>172</v>
      </c>
      <c r="AB112" s="45">
        <v>2021</v>
      </c>
    </row>
    <row r="113" spans="3:28" ht="15" customHeight="1">
      <c r="C113" s="44" t="str">
        <f t="shared" si="0"/>
        <v>INTERNAL_MONTHLY_2021_7</v>
      </c>
      <c r="D113" s="51" t="s">
        <v>45</v>
      </c>
      <c r="F113" s="45">
        <v>55</v>
      </c>
      <c r="X113" s="45" t="str">
        <f t="shared" si="1"/>
        <v>07-2021</v>
      </c>
      <c r="Z113" s="63" t="s">
        <v>161</v>
      </c>
      <c r="AA113" s="63" t="s">
        <v>173</v>
      </c>
      <c r="AB113" s="45">
        <v>2021</v>
      </c>
    </row>
    <row r="114" spans="3:28" ht="15" customHeight="1">
      <c r="C114" s="44" t="str">
        <f t="shared" si="0"/>
        <v>INTERNAL_MONTHLY_2021_8</v>
      </c>
      <c r="D114" s="51" t="s">
        <v>45</v>
      </c>
      <c r="F114" s="45">
        <v>56</v>
      </c>
      <c r="X114" s="45" t="str">
        <f t="shared" si="1"/>
        <v>08-2021</v>
      </c>
      <c r="Z114" s="63" t="s">
        <v>162</v>
      </c>
      <c r="AA114" s="63" t="s">
        <v>174</v>
      </c>
      <c r="AB114" s="45">
        <v>2021</v>
      </c>
    </row>
    <row r="115" spans="3:28" ht="15" customHeight="1">
      <c r="C115" s="44" t="str">
        <f t="shared" si="0"/>
        <v>INTERNAL_MONTHLY_2021_9</v>
      </c>
      <c r="D115" s="51" t="s">
        <v>45</v>
      </c>
      <c r="F115" s="45">
        <v>57</v>
      </c>
      <c r="X115" s="45" t="str">
        <f t="shared" si="1"/>
        <v>09-2021</v>
      </c>
      <c r="Z115" s="63" t="s">
        <v>163</v>
      </c>
      <c r="AA115" s="63" t="s">
        <v>175</v>
      </c>
      <c r="AB115" s="45">
        <v>2021</v>
      </c>
    </row>
    <row r="116" spans="3:28" ht="15" customHeight="1">
      <c r="C116" s="44" t="str">
        <f t="shared" si="0"/>
        <v>INTERNAL_MONTHLY_2021_10</v>
      </c>
      <c r="D116" s="51" t="s">
        <v>45</v>
      </c>
      <c r="F116" s="45">
        <v>58</v>
      </c>
      <c r="X116" s="45" t="str">
        <f t="shared" si="1"/>
        <v>10-2021</v>
      </c>
      <c r="Z116" s="63" t="s">
        <v>164</v>
      </c>
      <c r="AA116" s="63" t="s">
        <v>164</v>
      </c>
      <c r="AB116" s="45">
        <v>2021</v>
      </c>
    </row>
    <row r="117" spans="3:28" ht="15" customHeight="1">
      <c r="C117" s="44" t="str">
        <f t="shared" si="0"/>
        <v>INTERNAL_MONTHLY_2021_11</v>
      </c>
      <c r="D117" s="51" t="s">
        <v>45</v>
      </c>
      <c r="F117" s="45">
        <v>59</v>
      </c>
      <c r="X117" s="45" t="str">
        <f t="shared" si="1"/>
        <v>11-2021</v>
      </c>
      <c r="Z117" s="63" t="s">
        <v>165</v>
      </c>
      <c r="AA117" s="63" t="s">
        <v>165</v>
      </c>
      <c r="AB117" s="45">
        <v>2021</v>
      </c>
    </row>
    <row r="118" spans="3:28" ht="15" customHeight="1">
      <c r="C118" s="44" t="str">
        <f t="shared" si="0"/>
        <v>INTERNAL_MONTHLY_2021_12</v>
      </c>
      <c r="D118" s="51" t="s">
        <v>45</v>
      </c>
      <c r="F118" s="45">
        <v>60</v>
      </c>
      <c r="X118" s="45" t="str">
        <f t="shared" si="1"/>
        <v>12-2021</v>
      </c>
      <c r="Z118" s="63" t="s">
        <v>166</v>
      </c>
      <c r="AA118" s="63" t="s">
        <v>166</v>
      </c>
      <c r="AB118" s="45">
        <v>2021</v>
      </c>
    </row>
    <row r="119" spans="3:28" ht="15" customHeight="1">
      <c r="C119" s="44" t="str">
        <f t="shared" si="0"/>
        <v>INTERNAL_MONTHLY_2022_1</v>
      </c>
      <c r="D119" s="51" t="s">
        <v>45</v>
      </c>
      <c r="F119" s="45">
        <v>61</v>
      </c>
      <c r="X119" s="45" t="str">
        <f t="shared" si="1"/>
        <v>01-2022</v>
      </c>
      <c r="Z119" s="63" t="s">
        <v>51</v>
      </c>
      <c r="AA119" s="63" t="s">
        <v>167</v>
      </c>
      <c r="AB119" s="45">
        <v>2022</v>
      </c>
    </row>
    <row r="120" spans="3:28" ht="15" customHeight="1">
      <c r="C120" s="44" t="str">
        <f t="shared" si="0"/>
        <v>INTERNAL_MONTHLY_2022_2</v>
      </c>
      <c r="D120" s="51" t="s">
        <v>45</v>
      </c>
      <c r="F120" s="45">
        <v>62</v>
      </c>
      <c r="X120" s="45" t="str">
        <f t="shared" si="1"/>
        <v>02-2022</v>
      </c>
      <c r="Z120" s="63" t="s">
        <v>57</v>
      </c>
      <c r="AA120" s="63" t="s">
        <v>168</v>
      </c>
      <c r="AB120" s="45">
        <v>2022</v>
      </c>
    </row>
    <row r="121" spans="3:28" ht="15" customHeight="1">
      <c r="C121" s="44" t="str">
        <f t="shared" si="0"/>
        <v>INTERNAL_MONTHLY_2022_3</v>
      </c>
      <c r="D121" s="51" t="s">
        <v>45</v>
      </c>
      <c r="F121" s="45">
        <v>63</v>
      </c>
      <c r="X121" s="45" t="str">
        <f t="shared" si="1"/>
        <v>03-2022</v>
      </c>
      <c r="Z121" s="63" t="s">
        <v>62</v>
      </c>
      <c r="AA121" s="63" t="s">
        <v>169</v>
      </c>
      <c r="AB121" s="45">
        <v>2022</v>
      </c>
    </row>
    <row r="122" spans="3:28" ht="15" customHeight="1">
      <c r="C122" s="44" t="str">
        <f t="shared" si="0"/>
        <v>INTERNAL_MONTHLY_2022_4</v>
      </c>
      <c r="D122" s="51" t="s">
        <v>45</v>
      </c>
      <c r="F122" s="45">
        <v>64</v>
      </c>
      <c r="X122" s="45" t="str">
        <f t="shared" si="1"/>
        <v>04-2022</v>
      </c>
      <c r="Z122" s="63" t="s">
        <v>68</v>
      </c>
      <c r="AA122" s="63" t="s">
        <v>170</v>
      </c>
      <c r="AB122" s="45">
        <v>2022</v>
      </c>
    </row>
    <row r="123" spans="3:28" ht="15" customHeight="1">
      <c r="C123" s="44" t="str">
        <f t="shared" si="0"/>
        <v>INTERNAL_MONTHLY_2022_5</v>
      </c>
      <c r="D123" s="51" t="s">
        <v>45</v>
      </c>
      <c r="F123" s="45">
        <v>65</v>
      </c>
      <c r="X123" s="45" t="str">
        <f t="shared" si="1"/>
        <v>05-2022</v>
      </c>
      <c r="Z123" s="63" t="s">
        <v>159</v>
      </c>
      <c r="AA123" s="63" t="s">
        <v>171</v>
      </c>
      <c r="AB123" s="45">
        <v>2022</v>
      </c>
    </row>
    <row r="124" spans="3:28" ht="15" customHeight="1">
      <c r="C124" s="44" t="str">
        <f t="shared" ref="C124:C130" si="2">_xlfn.CONCAT("INTERNAL_MONTHLY_",AB124,"_",AA124)</f>
        <v>INTERNAL_MONTHLY_2022_6</v>
      </c>
      <c r="D124" s="51" t="s">
        <v>45</v>
      </c>
      <c r="F124" s="45">
        <v>66</v>
      </c>
      <c r="X124" s="45" t="str">
        <f t="shared" ref="X124:X130" si="3">_xlfn.CONCAT(Z124,"-",AB124)</f>
        <v>06-2022</v>
      </c>
      <c r="Z124" s="63" t="s">
        <v>160</v>
      </c>
      <c r="AA124" s="63" t="s">
        <v>172</v>
      </c>
      <c r="AB124" s="45">
        <v>2022</v>
      </c>
    </row>
    <row r="125" spans="3:28" ht="15" customHeight="1">
      <c r="C125" s="44" t="str">
        <f t="shared" si="2"/>
        <v>INTERNAL_MONTHLY_2022_7</v>
      </c>
      <c r="D125" s="51" t="s">
        <v>45</v>
      </c>
      <c r="F125" s="45">
        <v>67</v>
      </c>
      <c r="X125" s="45" t="str">
        <f t="shared" si="3"/>
        <v>07-2022</v>
      </c>
      <c r="Z125" s="63" t="s">
        <v>161</v>
      </c>
      <c r="AA125" s="63" t="s">
        <v>173</v>
      </c>
      <c r="AB125" s="45">
        <v>2022</v>
      </c>
    </row>
    <row r="126" spans="3:28" ht="15" customHeight="1">
      <c r="C126" s="44" t="str">
        <f t="shared" si="2"/>
        <v>INTERNAL_MONTHLY_2022_8</v>
      </c>
      <c r="D126" s="51" t="s">
        <v>45</v>
      </c>
      <c r="F126" s="45">
        <v>68</v>
      </c>
      <c r="X126" s="45" t="str">
        <f t="shared" si="3"/>
        <v>08-2022</v>
      </c>
      <c r="Z126" s="63" t="s">
        <v>162</v>
      </c>
      <c r="AA126" s="63" t="s">
        <v>174</v>
      </c>
      <c r="AB126" s="45">
        <v>2022</v>
      </c>
    </row>
    <row r="127" spans="3:28" ht="15" customHeight="1">
      <c r="C127" s="44" t="str">
        <f t="shared" si="2"/>
        <v>INTERNAL_MONTHLY_2022_9</v>
      </c>
      <c r="D127" s="51" t="s">
        <v>45</v>
      </c>
      <c r="F127" s="45">
        <v>69</v>
      </c>
      <c r="X127" s="45" t="str">
        <f t="shared" si="3"/>
        <v>09-2022</v>
      </c>
      <c r="Z127" s="63" t="s">
        <v>163</v>
      </c>
      <c r="AA127" s="63" t="s">
        <v>175</v>
      </c>
      <c r="AB127" s="45">
        <v>2022</v>
      </c>
    </row>
    <row r="128" spans="3:28" ht="15" customHeight="1">
      <c r="C128" s="44" t="str">
        <f t="shared" si="2"/>
        <v>INTERNAL_MONTHLY_2022_10</v>
      </c>
      <c r="D128" s="51" t="s">
        <v>45</v>
      </c>
      <c r="F128" s="45">
        <v>70</v>
      </c>
      <c r="X128" s="45" t="str">
        <f t="shared" si="3"/>
        <v>10-2022</v>
      </c>
      <c r="Z128" s="63" t="s">
        <v>164</v>
      </c>
      <c r="AA128" s="63" t="s">
        <v>164</v>
      </c>
      <c r="AB128" s="45">
        <v>2022</v>
      </c>
    </row>
    <row r="129" spans="2:28" ht="15" customHeight="1">
      <c r="C129" s="44" t="str">
        <f t="shared" si="2"/>
        <v>INTERNAL_MONTHLY_2022_11</v>
      </c>
      <c r="D129" s="51" t="s">
        <v>45</v>
      </c>
      <c r="F129" s="45">
        <v>71</v>
      </c>
      <c r="X129" s="45" t="str">
        <f t="shared" si="3"/>
        <v>11-2022</v>
      </c>
      <c r="Z129" s="63" t="s">
        <v>165</v>
      </c>
      <c r="AA129" s="63" t="s">
        <v>165</v>
      </c>
      <c r="AB129" s="45">
        <v>2022</v>
      </c>
    </row>
    <row r="130" spans="2:28" ht="15" customHeight="1">
      <c r="C130" s="44" t="str">
        <f t="shared" si="2"/>
        <v>INTERNAL_MONTHLY_2022_12</v>
      </c>
      <c r="D130" s="51" t="s">
        <v>45</v>
      </c>
      <c r="F130" s="45">
        <v>72</v>
      </c>
      <c r="X130" s="45" t="str">
        <f t="shared" si="3"/>
        <v>12-2022</v>
      </c>
      <c r="Z130" s="63" t="s">
        <v>166</v>
      </c>
      <c r="AA130" s="63" t="s">
        <v>166</v>
      </c>
      <c r="AB130" s="45">
        <v>2022</v>
      </c>
    </row>
    <row r="131" spans="2:28" ht="15" customHeight="1">
      <c r="B131" s="65" t="s">
        <v>179</v>
      </c>
      <c r="D131" s="51"/>
      <c r="X131" s="65" t="s">
        <v>214</v>
      </c>
      <c r="Z131" s="63"/>
      <c r="AA131" s="63"/>
    </row>
    <row r="132" spans="2:28" ht="15" customHeight="1">
      <c r="B132" s="65"/>
      <c r="C132" s="44" t="str">
        <f>_xlfn.CONCAT("CUSTOMER_MONTHLY_",AB132,"_",AA132)</f>
        <v>CUSTOMER_MONTHLY_2017_1</v>
      </c>
      <c r="D132" s="51" t="s">
        <v>45</v>
      </c>
      <c r="F132" s="45">
        <v>1</v>
      </c>
      <c r="X132" s="45" t="str">
        <f>_xlfn.CONCAT(Z132,"-",AB132)</f>
        <v>01-2017</v>
      </c>
      <c r="Z132" s="63" t="s">
        <v>51</v>
      </c>
      <c r="AA132" s="63" t="s">
        <v>167</v>
      </c>
      <c r="AB132" s="45">
        <v>2017</v>
      </c>
    </row>
    <row r="133" spans="2:28" ht="15" customHeight="1">
      <c r="C133" s="44" t="str">
        <f t="shared" ref="C133:C196" si="4">_xlfn.CONCAT("CUSTOMER_MONTHLY_",AB133,"_",AA133)</f>
        <v>CUSTOMER_MONTHLY_2017_2</v>
      </c>
      <c r="D133" s="51" t="s">
        <v>45</v>
      </c>
      <c r="F133" s="45">
        <v>2</v>
      </c>
      <c r="X133" s="45" t="str">
        <f t="shared" ref="X133:X196" si="5">_xlfn.CONCAT(Z133,"-",AB133)</f>
        <v>02-2017</v>
      </c>
      <c r="Z133" s="63" t="s">
        <v>57</v>
      </c>
      <c r="AA133" s="63" t="s">
        <v>168</v>
      </c>
      <c r="AB133" s="45">
        <v>2017</v>
      </c>
    </row>
    <row r="134" spans="2:28" ht="15" customHeight="1">
      <c r="C134" s="44" t="str">
        <f t="shared" si="4"/>
        <v>CUSTOMER_MONTHLY_2017_3</v>
      </c>
      <c r="D134" s="51" t="s">
        <v>45</v>
      </c>
      <c r="F134" s="45">
        <v>3</v>
      </c>
      <c r="X134" s="45" t="str">
        <f t="shared" si="5"/>
        <v>03-2017</v>
      </c>
      <c r="Z134" s="63" t="s">
        <v>62</v>
      </c>
      <c r="AA134" s="63" t="s">
        <v>169</v>
      </c>
      <c r="AB134" s="45">
        <v>2017</v>
      </c>
    </row>
    <row r="135" spans="2:28" ht="15" customHeight="1">
      <c r="C135" s="44" t="str">
        <f t="shared" si="4"/>
        <v>CUSTOMER_MONTHLY_2017_4</v>
      </c>
      <c r="D135" s="51" t="s">
        <v>45</v>
      </c>
      <c r="F135" s="45">
        <v>4</v>
      </c>
      <c r="X135" s="45" t="str">
        <f t="shared" si="5"/>
        <v>04-2017</v>
      </c>
      <c r="Z135" s="63" t="s">
        <v>68</v>
      </c>
      <c r="AA135" s="63" t="s">
        <v>170</v>
      </c>
      <c r="AB135" s="45">
        <v>2017</v>
      </c>
    </row>
    <row r="136" spans="2:28" ht="15" customHeight="1">
      <c r="C136" s="44" t="str">
        <f t="shared" si="4"/>
        <v>CUSTOMER_MONTHLY_2017_5</v>
      </c>
      <c r="D136" s="51" t="s">
        <v>45</v>
      </c>
      <c r="F136" s="45">
        <v>5</v>
      </c>
      <c r="X136" s="45" t="str">
        <f t="shared" si="5"/>
        <v>05-2017</v>
      </c>
      <c r="Z136" s="63" t="s">
        <v>159</v>
      </c>
      <c r="AA136" s="63" t="s">
        <v>171</v>
      </c>
      <c r="AB136" s="45">
        <v>2017</v>
      </c>
    </row>
    <row r="137" spans="2:28" ht="15" customHeight="1">
      <c r="C137" s="44" t="str">
        <f t="shared" si="4"/>
        <v>CUSTOMER_MONTHLY_2017_6</v>
      </c>
      <c r="D137" s="51" t="s">
        <v>45</v>
      </c>
      <c r="F137" s="45">
        <v>6</v>
      </c>
      <c r="X137" s="45" t="str">
        <f t="shared" si="5"/>
        <v>06-2017</v>
      </c>
      <c r="Z137" s="63" t="s">
        <v>160</v>
      </c>
      <c r="AA137" s="63" t="s">
        <v>172</v>
      </c>
      <c r="AB137" s="45">
        <v>2017</v>
      </c>
    </row>
    <row r="138" spans="2:28" ht="15" customHeight="1">
      <c r="C138" s="44" t="str">
        <f t="shared" si="4"/>
        <v>CUSTOMER_MONTHLY_2017_7</v>
      </c>
      <c r="D138" s="51" t="s">
        <v>45</v>
      </c>
      <c r="F138" s="45">
        <v>7</v>
      </c>
      <c r="X138" s="45" t="str">
        <f t="shared" si="5"/>
        <v>07-2017</v>
      </c>
      <c r="Z138" s="63" t="s">
        <v>161</v>
      </c>
      <c r="AA138" s="63" t="s">
        <v>173</v>
      </c>
      <c r="AB138" s="45">
        <v>2017</v>
      </c>
    </row>
    <row r="139" spans="2:28" ht="15" customHeight="1">
      <c r="C139" s="44" t="str">
        <f t="shared" si="4"/>
        <v>CUSTOMER_MONTHLY_2017_8</v>
      </c>
      <c r="D139" s="51" t="s">
        <v>45</v>
      </c>
      <c r="F139" s="45">
        <v>8</v>
      </c>
      <c r="X139" s="45" t="str">
        <f t="shared" si="5"/>
        <v>08-2017</v>
      </c>
      <c r="Z139" s="63" t="s">
        <v>162</v>
      </c>
      <c r="AA139" s="63" t="s">
        <v>174</v>
      </c>
      <c r="AB139" s="45">
        <v>2017</v>
      </c>
    </row>
    <row r="140" spans="2:28" ht="15" customHeight="1">
      <c r="C140" s="44" t="str">
        <f t="shared" si="4"/>
        <v>CUSTOMER_MONTHLY_2017_9</v>
      </c>
      <c r="D140" s="51" t="s">
        <v>45</v>
      </c>
      <c r="F140" s="45">
        <v>9</v>
      </c>
      <c r="X140" s="45" t="str">
        <f t="shared" si="5"/>
        <v>09-2017</v>
      </c>
      <c r="Z140" s="63" t="s">
        <v>163</v>
      </c>
      <c r="AA140" s="63" t="s">
        <v>175</v>
      </c>
      <c r="AB140" s="45">
        <v>2017</v>
      </c>
    </row>
    <row r="141" spans="2:28" ht="15" customHeight="1">
      <c r="C141" s="44" t="str">
        <f t="shared" si="4"/>
        <v>CUSTOMER_MONTHLY_2017_10</v>
      </c>
      <c r="D141" s="51" t="s">
        <v>45</v>
      </c>
      <c r="F141" s="45">
        <v>10</v>
      </c>
      <c r="X141" s="45" t="str">
        <f t="shared" si="5"/>
        <v>10-2017</v>
      </c>
      <c r="Z141" s="63" t="s">
        <v>164</v>
      </c>
      <c r="AA141" s="63" t="s">
        <v>164</v>
      </c>
      <c r="AB141" s="45">
        <v>2017</v>
      </c>
    </row>
    <row r="142" spans="2:28" ht="15" customHeight="1">
      <c r="C142" s="44" t="str">
        <f t="shared" si="4"/>
        <v>CUSTOMER_MONTHLY_2017_11</v>
      </c>
      <c r="D142" s="51" t="s">
        <v>45</v>
      </c>
      <c r="F142" s="45">
        <v>11</v>
      </c>
      <c r="X142" s="45" t="str">
        <f t="shared" si="5"/>
        <v>11-2017</v>
      </c>
      <c r="Z142" s="63" t="s">
        <v>165</v>
      </c>
      <c r="AA142" s="63" t="s">
        <v>165</v>
      </c>
      <c r="AB142" s="45">
        <v>2017</v>
      </c>
    </row>
    <row r="143" spans="2:28" ht="15" customHeight="1">
      <c r="C143" s="44" t="str">
        <f t="shared" si="4"/>
        <v>CUSTOMER_MONTHLY_2017_12</v>
      </c>
      <c r="D143" s="51" t="s">
        <v>45</v>
      </c>
      <c r="F143" s="45">
        <v>12</v>
      </c>
      <c r="X143" s="45" t="str">
        <f t="shared" si="5"/>
        <v>12-2017</v>
      </c>
      <c r="Z143" s="63" t="s">
        <v>166</v>
      </c>
      <c r="AA143" s="63" t="s">
        <v>166</v>
      </c>
      <c r="AB143" s="45">
        <v>2017</v>
      </c>
    </row>
    <row r="144" spans="2:28" ht="15" customHeight="1">
      <c r="C144" s="44" t="str">
        <f t="shared" si="4"/>
        <v>CUSTOMER_MONTHLY_2018_1</v>
      </c>
      <c r="D144" s="51" t="s">
        <v>45</v>
      </c>
      <c r="F144" s="45">
        <v>13</v>
      </c>
      <c r="X144" s="45" t="str">
        <f t="shared" si="5"/>
        <v>01-2018</v>
      </c>
      <c r="Z144" s="63" t="s">
        <v>51</v>
      </c>
      <c r="AA144" s="63" t="s">
        <v>167</v>
      </c>
      <c r="AB144" s="45">
        <v>2018</v>
      </c>
    </row>
    <row r="145" spans="3:28" ht="15" customHeight="1">
      <c r="C145" s="44" t="str">
        <f t="shared" si="4"/>
        <v>CUSTOMER_MONTHLY_2018_2</v>
      </c>
      <c r="D145" s="51" t="s">
        <v>45</v>
      </c>
      <c r="F145" s="45">
        <v>14</v>
      </c>
      <c r="X145" s="45" t="str">
        <f t="shared" si="5"/>
        <v>02-2018</v>
      </c>
      <c r="Z145" s="63" t="s">
        <v>57</v>
      </c>
      <c r="AA145" s="63" t="s">
        <v>168</v>
      </c>
      <c r="AB145" s="45">
        <v>2018</v>
      </c>
    </row>
    <row r="146" spans="3:28" ht="15" customHeight="1">
      <c r="C146" s="44" t="str">
        <f t="shared" si="4"/>
        <v>CUSTOMER_MONTHLY_2018_3</v>
      </c>
      <c r="D146" s="51" t="s">
        <v>45</v>
      </c>
      <c r="F146" s="45">
        <v>15</v>
      </c>
      <c r="X146" s="45" t="str">
        <f t="shared" si="5"/>
        <v>03-2018</v>
      </c>
      <c r="Z146" s="63" t="s">
        <v>62</v>
      </c>
      <c r="AA146" s="63" t="s">
        <v>169</v>
      </c>
      <c r="AB146" s="45">
        <v>2018</v>
      </c>
    </row>
    <row r="147" spans="3:28" ht="15" customHeight="1">
      <c r="C147" s="44" t="str">
        <f t="shared" si="4"/>
        <v>CUSTOMER_MONTHLY_2018_4</v>
      </c>
      <c r="D147" s="51" t="s">
        <v>45</v>
      </c>
      <c r="F147" s="45">
        <v>16</v>
      </c>
      <c r="X147" s="45" t="str">
        <f t="shared" si="5"/>
        <v>04-2018</v>
      </c>
      <c r="Z147" s="63" t="s">
        <v>68</v>
      </c>
      <c r="AA147" s="63" t="s">
        <v>170</v>
      </c>
      <c r="AB147" s="45">
        <v>2018</v>
      </c>
    </row>
    <row r="148" spans="3:28" ht="15" customHeight="1">
      <c r="C148" s="44" t="str">
        <f t="shared" si="4"/>
        <v>CUSTOMER_MONTHLY_2018_5</v>
      </c>
      <c r="D148" s="51" t="s">
        <v>45</v>
      </c>
      <c r="F148" s="45">
        <v>17</v>
      </c>
      <c r="X148" s="45" t="str">
        <f t="shared" si="5"/>
        <v>05-2018</v>
      </c>
      <c r="Z148" s="63" t="s">
        <v>159</v>
      </c>
      <c r="AA148" s="63" t="s">
        <v>171</v>
      </c>
      <c r="AB148" s="45">
        <v>2018</v>
      </c>
    </row>
    <row r="149" spans="3:28" ht="15" customHeight="1">
      <c r="C149" s="44" t="str">
        <f t="shared" si="4"/>
        <v>CUSTOMER_MONTHLY_2018_6</v>
      </c>
      <c r="D149" s="51" t="s">
        <v>45</v>
      </c>
      <c r="F149" s="45">
        <v>18</v>
      </c>
      <c r="X149" s="45" t="str">
        <f t="shared" si="5"/>
        <v>06-2018</v>
      </c>
      <c r="Z149" s="63" t="s">
        <v>160</v>
      </c>
      <c r="AA149" s="63" t="s">
        <v>172</v>
      </c>
      <c r="AB149" s="45">
        <v>2018</v>
      </c>
    </row>
    <row r="150" spans="3:28" ht="15" customHeight="1">
      <c r="C150" s="44" t="str">
        <f t="shared" si="4"/>
        <v>CUSTOMER_MONTHLY_2018_7</v>
      </c>
      <c r="D150" s="51" t="s">
        <v>45</v>
      </c>
      <c r="F150" s="45">
        <v>19</v>
      </c>
      <c r="X150" s="45" t="str">
        <f t="shared" si="5"/>
        <v>07-2018</v>
      </c>
      <c r="Z150" s="63" t="s">
        <v>161</v>
      </c>
      <c r="AA150" s="63" t="s">
        <v>173</v>
      </c>
      <c r="AB150" s="45">
        <v>2018</v>
      </c>
    </row>
    <row r="151" spans="3:28" ht="15" customHeight="1">
      <c r="C151" s="44" t="str">
        <f t="shared" si="4"/>
        <v>CUSTOMER_MONTHLY_2018_8</v>
      </c>
      <c r="D151" s="51" t="s">
        <v>45</v>
      </c>
      <c r="F151" s="45">
        <v>20</v>
      </c>
      <c r="X151" s="45" t="str">
        <f t="shared" si="5"/>
        <v>08-2018</v>
      </c>
      <c r="Z151" s="63" t="s">
        <v>162</v>
      </c>
      <c r="AA151" s="63" t="s">
        <v>174</v>
      </c>
      <c r="AB151" s="45">
        <v>2018</v>
      </c>
    </row>
    <row r="152" spans="3:28" ht="15" customHeight="1">
      <c r="C152" s="44" t="str">
        <f t="shared" si="4"/>
        <v>CUSTOMER_MONTHLY_2018_9</v>
      </c>
      <c r="D152" s="51" t="s">
        <v>45</v>
      </c>
      <c r="F152" s="45">
        <v>21</v>
      </c>
      <c r="X152" s="45" t="str">
        <f t="shared" si="5"/>
        <v>09-2018</v>
      </c>
      <c r="Z152" s="63" t="s">
        <v>163</v>
      </c>
      <c r="AA152" s="63" t="s">
        <v>175</v>
      </c>
      <c r="AB152" s="45">
        <v>2018</v>
      </c>
    </row>
    <row r="153" spans="3:28" ht="15" customHeight="1">
      <c r="C153" s="44" t="str">
        <f t="shared" si="4"/>
        <v>CUSTOMER_MONTHLY_2018_10</v>
      </c>
      <c r="D153" s="51" t="s">
        <v>45</v>
      </c>
      <c r="F153" s="45">
        <v>22</v>
      </c>
      <c r="X153" s="45" t="str">
        <f t="shared" si="5"/>
        <v>10-2018</v>
      </c>
      <c r="Z153" s="63" t="s">
        <v>164</v>
      </c>
      <c r="AA153" s="63" t="s">
        <v>164</v>
      </c>
      <c r="AB153" s="45">
        <v>2018</v>
      </c>
    </row>
    <row r="154" spans="3:28" ht="15" customHeight="1">
      <c r="C154" s="44" t="str">
        <f t="shared" si="4"/>
        <v>CUSTOMER_MONTHLY_2018_11</v>
      </c>
      <c r="D154" s="51" t="s">
        <v>45</v>
      </c>
      <c r="F154" s="45">
        <v>23</v>
      </c>
      <c r="X154" s="45" t="str">
        <f t="shared" si="5"/>
        <v>11-2018</v>
      </c>
      <c r="Z154" s="63" t="s">
        <v>165</v>
      </c>
      <c r="AA154" s="63" t="s">
        <v>165</v>
      </c>
      <c r="AB154" s="45">
        <v>2018</v>
      </c>
    </row>
    <row r="155" spans="3:28" ht="15" customHeight="1">
      <c r="C155" s="44" t="str">
        <f t="shared" si="4"/>
        <v>CUSTOMER_MONTHLY_2018_12</v>
      </c>
      <c r="D155" s="51" t="s">
        <v>45</v>
      </c>
      <c r="F155" s="45">
        <v>24</v>
      </c>
      <c r="X155" s="45" t="str">
        <f t="shared" si="5"/>
        <v>12-2018</v>
      </c>
      <c r="Z155" s="63" t="s">
        <v>166</v>
      </c>
      <c r="AA155" s="63" t="s">
        <v>166</v>
      </c>
      <c r="AB155" s="45">
        <v>2018</v>
      </c>
    </row>
    <row r="156" spans="3:28" ht="15" customHeight="1">
      <c r="C156" s="44" t="str">
        <f t="shared" si="4"/>
        <v>CUSTOMER_MONTHLY_2019_1</v>
      </c>
      <c r="D156" s="51" t="s">
        <v>45</v>
      </c>
      <c r="F156" s="45">
        <v>25</v>
      </c>
      <c r="X156" s="45" t="str">
        <f t="shared" si="5"/>
        <v>01-2019</v>
      </c>
      <c r="Z156" s="63" t="s">
        <v>51</v>
      </c>
      <c r="AA156" s="63" t="s">
        <v>167</v>
      </c>
      <c r="AB156" s="45">
        <v>2019</v>
      </c>
    </row>
    <row r="157" spans="3:28" ht="15" customHeight="1">
      <c r="C157" s="44" t="str">
        <f t="shared" si="4"/>
        <v>CUSTOMER_MONTHLY_2019_2</v>
      </c>
      <c r="D157" s="51" t="s">
        <v>45</v>
      </c>
      <c r="F157" s="45">
        <v>26</v>
      </c>
      <c r="X157" s="45" t="str">
        <f t="shared" si="5"/>
        <v>02-2019</v>
      </c>
      <c r="Z157" s="63" t="s">
        <v>57</v>
      </c>
      <c r="AA157" s="63" t="s">
        <v>168</v>
      </c>
      <c r="AB157" s="45">
        <v>2019</v>
      </c>
    </row>
    <row r="158" spans="3:28" ht="15" customHeight="1">
      <c r="C158" s="44" t="str">
        <f t="shared" si="4"/>
        <v>CUSTOMER_MONTHLY_2019_3</v>
      </c>
      <c r="D158" s="51" t="s">
        <v>45</v>
      </c>
      <c r="F158" s="45">
        <v>27</v>
      </c>
      <c r="X158" s="45" t="str">
        <f t="shared" si="5"/>
        <v>03-2019</v>
      </c>
      <c r="Z158" s="63" t="s">
        <v>62</v>
      </c>
      <c r="AA158" s="63" t="s">
        <v>169</v>
      </c>
      <c r="AB158" s="45">
        <v>2019</v>
      </c>
    </row>
    <row r="159" spans="3:28" ht="15" customHeight="1">
      <c r="C159" s="44" t="str">
        <f t="shared" si="4"/>
        <v>CUSTOMER_MONTHLY_2019_4</v>
      </c>
      <c r="D159" s="51" t="s">
        <v>45</v>
      </c>
      <c r="F159" s="45">
        <v>28</v>
      </c>
      <c r="X159" s="45" t="str">
        <f t="shared" si="5"/>
        <v>04-2019</v>
      </c>
      <c r="Z159" s="63" t="s">
        <v>68</v>
      </c>
      <c r="AA159" s="63" t="s">
        <v>170</v>
      </c>
      <c r="AB159" s="45">
        <v>2019</v>
      </c>
    </row>
    <row r="160" spans="3:28" ht="15" customHeight="1">
      <c r="C160" s="44" t="str">
        <f t="shared" si="4"/>
        <v>CUSTOMER_MONTHLY_2019_5</v>
      </c>
      <c r="D160" s="51" t="s">
        <v>45</v>
      </c>
      <c r="F160" s="45">
        <v>29</v>
      </c>
      <c r="X160" s="45" t="str">
        <f t="shared" si="5"/>
        <v>05-2019</v>
      </c>
      <c r="Z160" s="63" t="s">
        <v>159</v>
      </c>
      <c r="AA160" s="63" t="s">
        <v>171</v>
      </c>
      <c r="AB160" s="45">
        <v>2019</v>
      </c>
    </row>
    <row r="161" spans="3:28" ht="15" customHeight="1">
      <c r="C161" s="44" t="str">
        <f t="shared" si="4"/>
        <v>CUSTOMER_MONTHLY_2019_6</v>
      </c>
      <c r="D161" s="51" t="s">
        <v>45</v>
      </c>
      <c r="F161" s="45">
        <v>30</v>
      </c>
      <c r="X161" s="45" t="str">
        <f t="shared" si="5"/>
        <v>06-2019</v>
      </c>
      <c r="Z161" s="63" t="s">
        <v>160</v>
      </c>
      <c r="AA161" s="63" t="s">
        <v>172</v>
      </c>
      <c r="AB161" s="45">
        <v>2019</v>
      </c>
    </row>
    <row r="162" spans="3:28" ht="15" customHeight="1">
      <c r="C162" s="44" t="str">
        <f t="shared" si="4"/>
        <v>CUSTOMER_MONTHLY_2019_7</v>
      </c>
      <c r="D162" s="51" t="s">
        <v>45</v>
      </c>
      <c r="F162" s="45">
        <v>31</v>
      </c>
      <c r="X162" s="45" t="str">
        <f t="shared" si="5"/>
        <v>07-2019</v>
      </c>
      <c r="Z162" s="63" t="s">
        <v>161</v>
      </c>
      <c r="AA162" s="63" t="s">
        <v>173</v>
      </c>
      <c r="AB162" s="45">
        <v>2019</v>
      </c>
    </row>
    <row r="163" spans="3:28" ht="15" customHeight="1">
      <c r="C163" s="44" t="str">
        <f t="shared" si="4"/>
        <v>CUSTOMER_MONTHLY_2019_8</v>
      </c>
      <c r="D163" s="51" t="s">
        <v>45</v>
      </c>
      <c r="F163" s="45">
        <v>32</v>
      </c>
      <c r="X163" s="45" t="str">
        <f t="shared" si="5"/>
        <v>08-2019</v>
      </c>
      <c r="Z163" s="63" t="s">
        <v>162</v>
      </c>
      <c r="AA163" s="63" t="s">
        <v>174</v>
      </c>
      <c r="AB163" s="45">
        <v>2019</v>
      </c>
    </row>
    <row r="164" spans="3:28" ht="15" customHeight="1">
      <c r="C164" s="44" t="str">
        <f t="shared" si="4"/>
        <v>CUSTOMER_MONTHLY_2019_9</v>
      </c>
      <c r="D164" s="51" t="s">
        <v>45</v>
      </c>
      <c r="F164" s="45">
        <v>33</v>
      </c>
      <c r="X164" s="45" t="str">
        <f t="shared" si="5"/>
        <v>09-2019</v>
      </c>
      <c r="Z164" s="63" t="s">
        <v>163</v>
      </c>
      <c r="AA164" s="63" t="s">
        <v>175</v>
      </c>
      <c r="AB164" s="45">
        <v>2019</v>
      </c>
    </row>
    <row r="165" spans="3:28" ht="15" customHeight="1">
      <c r="C165" s="44" t="str">
        <f t="shared" si="4"/>
        <v>CUSTOMER_MONTHLY_2019_10</v>
      </c>
      <c r="D165" s="51" t="s">
        <v>45</v>
      </c>
      <c r="F165" s="45">
        <v>34</v>
      </c>
      <c r="X165" s="45" t="str">
        <f t="shared" si="5"/>
        <v>10-2019</v>
      </c>
      <c r="Z165" s="63" t="s">
        <v>164</v>
      </c>
      <c r="AA165" s="63" t="s">
        <v>164</v>
      </c>
      <c r="AB165" s="45">
        <v>2019</v>
      </c>
    </row>
    <row r="166" spans="3:28" ht="15" customHeight="1">
      <c r="C166" s="44" t="str">
        <f t="shared" si="4"/>
        <v>CUSTOMER_MONTHLY_2019_11</v>
      </c>
      <c r="D166" s="51" t="s">
        <v>45</v>
      </c>
      <c r="F166" s="45">
        <v>35</v>
      </c>
      <c r="X166" s="45" t="str">
        <f t="shared" si="5"/>
        <v>11-2019</v>
      </c>
      <c r="Z166" s="63" t="s">
        <v>165</v>
      </c>
      <c r="AA166" s="63" t="s">
        <v>165</v>
      </c>
      <c r="AB166" s="45">
        <v>2019</v>
      </c>
    </row>
    <row r="167" spans="3:28" ht="15" customHeight="1">
      <c r="C167" s="44" t="str">
        <f t="shared" si="4"/>
        <v>CUSTOMER_MONTHLY_2019_12</v>
      </c>
      <c r="D167" s="51" t="s">
        <v>45</v>
      </c>
      <c r="F167" s="45">
        <v>36</v>
      </c>
      <c r="X167" s="45" t="str">
        <f t="shared" si="5"/>
        <v>12-2019</v>
      </c>
      <c r="Z167" s="63" t="s">
        <v>166</v>
      </c>
      <c r="AA167" s="63" t="s">
        <v>166</v>
      </c>
      <c r="AB167" s="45">
        <v>2019</v>
      </c>
    </row>
    <row r="168" spans="3:28" ht="15" customHeight="1">
      <c r="C168" s="44" t="str">
        <f t="shared" si="4"/>
        <v>CUSTOMER_MONTHLY_2020_1</v>
      </c>
      <c r="D168" s="51" t="s">
        <v>45</v>
      </c>
      <c r="F168" s="45">
        <v>37</v>
      </c>
      <c r="X168" s="45" t="str">
        <f t="shared" si="5"/>
        <v>01-2020</v>
      </c>
      <c r="Z168" s="63" t="s">
        <v>51</v>
      </c>
      <c r="AA168" s="63" t="s">
        <v>167</v>
      </c>
      <c r="AB168" s="45">
        <v>2020</v>
      </c>
    </row>
    <row r="169" spans="3:28" ht="15" customHeight="1">
      <c r="C169" s="44" t="str">
        <f t="shared" si="4"/>
        <v>CUSTOMER_MONTHLY_2020_2</v>
      </c>
      <c r="D169" s="51" t="s">
        <v>45</v>
      </c>
      <c r="F169" s="45">
        <v>38</v>
      </c>
      <c r="X169" s="45" t="str">
        <f t="shared" si="5"/>
        <v>02-2020</v>
      </c>
      <c r="Z169" s="63" t="s">
        <v>57</v>
      </c>
      <c r="AA169" s="63" t="s">
        <v>168</v>
      </c>
      <c r="AB169" s="45">
        <v>2020</v>
      </c>
    </row>
    <row r="170" spans="3:28" ht="15" customHeight="1">
      <c r="C170" s="44" t="str">
        <f t="shared" si="4"/>
        <v>CUSTOMER_MONTHLY_2020_3</v>
      </c>
      <c r="D170" s="51" t="s">
        <v>45</v>
      </c>
      <c r="F170" s="45">
        <v>39</v>
      </c>
      <c r="X170" s="45" t="str">
        <f t="shared" si="5"/>
        <v>03-2020</v>
      </c>
      <c r="Z170" s="63" t="s">
        <v>62</v>
      </c>
      <c r="AA170" s="63" t="s">
        <v>169</v>
      </c>
      <c r="AB170" s="45">
        <v>2020</v>
      </c>
    </row>
    <row r="171" spans="3:28" ht="15" customHeight="1">
      <c r="C171" s="44" t="str">
        <f t="shared" si="4"/>
        <v>CUSTOMER_MONTHLY_2020_4</v>
      </c>
      <c r="D171" s="51" t="s">
        <v>45</v>
      </c>
      <c r="F171" s="45">
        <v>40</v>
      </c>
      <c r="X171" s="45" t="str">
        <f t="shared" si="5"/>
        <v>04-2020</v>
      </c>
      <c r="Z171" s="63" t="s">
        <v>68</v>
      </c>
      <c r="AA171" s="63" t="s">
        <v>170</v>
      </c>
      <c r="AB171" s="45">
        <v>2020</v>
      </c>
    </row>
    <row r="172" spans="3:28" ht="15" customHeight="1">
      <c r="C172" s="44" t="str">
        <f t="shared" si="4"/>
        <v>CUSTOMER_MONTHLY_2020_5</v>
      </c>
      <c r="D172" s="51" t="s">
        <v>45</v>
      </c>
      <c r="F172" s="45">
        <v>41</v>
      </c>
      <c r="X172" s="45" t="str">
        <f t="shared" si="5"/>
        <v>05-2020</v>
      </c>
      <c r="Z172" s="63" t="s">
        <v>159</v>
      </c>
      <c r="AA172" s="63" t="s">
        <v>171</v>
      </c>
      <c r="AB172" s="45">
        <v>2020</v>
      </c>
    </row>
    <row r="173" spans="3:28" ht="15" customHeight="1">
      <c r="C173" s="44" t="str">
        <f t="shared" si="4"/>
        <v>CUSTOMER_MONTHLY_2020_6</v>
      </c>
      <c r="D173" s="51" t="s">
        <v>45</v>
      </c>
      <c r="F173" s="45">
        <v>42</v>
      </c>
      <c r="X173" s="45" t="str">
        <f t="shared" si="5"/>
        <v>06-2020</v>
      </c>
      <c r="Z173" s="63" t="s">
        <v>160</v>
      </c>
      <c r="AA173" s="63" t="s">
        <v>172</v>
      </c>
      <c r="AB173" s="45">
        <v>2020</v>
      </c>
    </row>
    <row r="174" spans="3:28" ht="15" customHeight="1">
      <c r="C174" s="44" t="str">
        <f t="shared" si="4"/>
        <v>CUSTOMER_MONTHLY_2020_7</v>
      </c>
      <c r="D174" s="51" t="s">
        <v>45</v>
      </c>
      <c r="F174" s="45">
        <v>43</v>
      </c>
      <c r="X174" s="45" t="str">
        <f t="shared" si="5"/>
        <v>07-2020</v>
      </c>
      <c r="Z174" s="63" t="s">
        <v>161</v>
      </c>
      <c r="AA174" s="63" t="s">
        <v>173</v>
      </c>
      <c r="AB174" s="45">
        <v>2020</v>
      </c>
    </row>
    <row r="175" spans="3:28" ht="15" customHeight="1">
      <c r="C175" s="44" t="str">
        <f t="shared" si="4"/>
        <v>CUSTOMER_MONTHLY_2020_8</v>
      </c>
      <c r="D175" s="51" t="s">
        <v>45</v>
      </c>
      <c r="F175" s="45">
        <v>44</v>
      </c>
      <c r="X175" s="45" t="str">
        <f t="shared" si="5"/>
        <v>08-2020</v>
      </c>
      <c r="Z175" s="63" t="s">
        <v>162</v>
      </c>
      <c r="AA175" s="63" t="s">
        <v>174</v>
      </c>
      <c r="AB175" s="45">
        <v>2020</v>
      </c>
    </row>
    <row r="176" spans="3:28" ht="15" customHeight="1">
      <c r="C176" s="44" t="str">
        <f t="shared" si="4"/>
        <v>CUSTOMER_MONTHLY_2020_9</v>
      </c>
      <c r="D176" s="51" t="s">
        <v>45</v>
      </c>
      <c r="F176" s="45">
        <v>45</v>
      </c>
      <c r="X176" s="45" t="str">
        <f t="shared" si="5"/>
        <v>09-2020</v>
      </c>
      <c r="Z176" s="63" t="s">
        <v>163</v>
      </c>
      <c r="AA176" s="63" t="s">
        <v>175</v>
      </c>
      <c r="AB176" s="45">
        <v>2020</v>
      </c>
    </row>
    <row r="177" spans="3:28" ht="15" customHeight="1">
      <c r="C177" s="44" t="str">
        <f t="shared" si="4"/>
        <v>CUSTOMER_MONTHLY_2020_10</v>
      </c>
      <c r="D177" s="51" t="s">
        <v>45</v>
      </c>
      <c r="F177" s="45">
        <v>46</v>
      </c>
      <c r="X177" s="45" t="str">
        <f t="shared" si="5"/>
        <v>10-2020</v>
      </c>
      <c r="Z177" s="63" t="s">
        <v>164</v>
      </c>
      <c r="AA177" s="63" t="s">
        <v>164</v>
      </c>
      <c r="AB177" s="45">
        <v>2020</v>
      </c>
    </row>
    <row r="178" spans="3:28" ht="15" customHeight="1">
      <c r="C178" s="44" t="str">
        <f t="shared" si="4"/>
        <v>CUSTOMER_MONTHLY_2020_11</v>
      </c>
      <c r="D178" s="51" t="s">
        <v>45</v>
      </c>
      <c r="F178" s="45">
        <v>47</v>
      </c>
      <c r="X178" s="45" t="str">
        <f t="shared" si="5"/>
        <v>11-2020</v>
      </c>
      <c r="Z178" s="63" t="s">
        <v>165</v>
      </c>
      <c r="AA178" s="63" t="s">
        <v>165</v>
      </c>
      <c r="AB178" s="45">
        <v>2020</v>
      </c>
    </row>
    <row r="179" spans="3:28" ht="15" customHeight="1">
      <c r="C179" s="44" t="str">
        <f t="shared" si="4"/>
        <v>CUSTOMER_MONTHLY_2020_12</v>
      </c>
      <c r="D179" s="51" t="s">
        <v>45</v>
      </c>
      <c r="F179" s="45">
        <v>48</v>
      </c>
      <c r="X179" s="45" t="str">
        <f t="shared" si="5"/>
        <v>12-2020</v>
      </c>
      <c r="Z179" s="63" t="s">
        <v>166</v>
      </c>
      <c r="AA179" s="63" t="s">
        <v>166</v>
      </c>
      <c r="AB179" s="45">
        <v>2020</v>
      </c>
    </row>
    <row r="180" spans="3:28" ht="15" customHeight="1">
      <c r="C180" s="44" t="str">
        <f t="shared" si="4"/>
        <v>CUSTOMER_MONTHLY_2021_1</v>
      </c>
      <c r="D180" s="51" t="s">
        <v>45</v>
      </c>
      <c r="F180" s="45">
        <v>49</v>
      </c>
      <c r="X180" s="45" t="str">
        <f t="shared" si="5"/>
        <v>01-2021</v>
      </c>
      <c r="Z180" s="63" t="s">
        <v>51</v>
      </c>
      <c r="AA180" s="63" t="s">
        <v>167</v>
      </c>
      <c r="AB180" s="45">
        <v>2021</v>
      </c>
    </row>
    <row r="181" spans="3:28" ht="15" customHeight="1">
      <c r="C181" s="44" t="str">
        <f t="shared" si="4"/>
        <v>CUSTOMER_MONTHLY_2021_2</v>
      </c>
      <c r="D181" s="51" t="s">
        <v>45</v>
      </c>
      <c r="F181" s="45">
        <v>50</v>
      </c>
      <c r="X181" s="45" t="str">
        <f t="shared" si="5"/>
        <v>02-2021</v>
      </c>
      <c r="Z181" s="63" t="s">
        <v>57</v>
      </c>
      <c r="AA181" s="63" t="s">
        <v>168</v>
      </c>
      <c r="AB181" s="45">
        <v>2021</v>
      </c>
    </row>
    <row r="182" spans="3:28" ht="15" customHeight="1">
      <c r="C182" s="44" t="str">
        <f t="shared" si="4"/>
        <v>CUSTOMER_MONTHLY_2021_3</v>
      </c>
      <c r="D182" s="51" t="s">
        <v>45</v>
      </c>
      <c r="F182" s="45">
        <v>51</v>
      </c>
      <c r="X182" s="45" t="str">
        <f t="shared" si="5"/>
        <v>03-2021</v>
      </c>
      <c r="Z182" s="63" t="s">
        <v>62</v>
      </c>
      <c r="AA182" s="63" t="s">
        <v>169</v>
      </c>
      <c r="AB182" s="45">
        <v>2021</v>
      </c>
    </row>
    <row r="183" spans="3:28" ht="15" customHeight="1">
      <c r="C183" s="44" t="str">
        <f t="shared" si="4"/>
        <v>CUSTOMER_MONTHLY_2021_4</v>
      </c>
      <c r="D183" s="51" t="s">
        <v>45</v>
      </c>
      <c r="F183" s="45">
        <v>52</v>
      </c>
      <c r="X183" s="45" t="str">
        <f t="shared" si="5"/>
        <v>04-2021</v>
      </c>
      <c r="Z183" s="63" t="s">
        <v>68</v>
      </c>
      <c r="AA183" s="63" t="s">
        <v>170</v>
      </c>
      <c r="AB183" s="45">
        <v>2021</v>
      </c>
    </row>
    <row r="184" spans="3:28" ht="15" customHeight="1">
      <c r="C184" s="44" t="str">
        <f t="shared" si="4"/>
        <v>CUSTOMER_MONTHLY_2021_5</v>
      </c>
      <c r="D184" s="51" t="s">
        <v>45</v>
      </c>
      <c r="F184" s="45">
        <v>53</v>
      </c>
      <c r="X184" s="45" t="str">
        <f t="shared" si="5"/>
        <v>05-2021</v>
      </c>
      <c r="Z184" s="63" t="s">
        <v>159</v>
      </c>
      <c r="AA184" s="63" t="s">
        <v>171</v>
      </c>
      <c r="AB184" s="45">
        <v>2021</v>
      </c>
    </row>
    <row r="185" spans="3:28" ht="15" customHeight="1">
      <c r="C185" s="44" t="str">
        <f t="shared" si="4"/>
        <v>CUSTOMER_MONTHLY_2021_6</v>
      </c>
      <c r="D185" s="51" t="s">
        <v>45</v>
      </c>
      <c r="F185" s="45">
        <v>54</v>
      </c>
      <c r="X185" s="45" t="str">
        <f t="shared" si="5"/>
        <v>06-2021</v>
      </c>
      <c r="Z185" s="63" t="s">
        <v>160</v>
      </c>
      <c r="AA185" s="63" t="s">
        <v>172</v>
      </c>
      <c r="AB185" s="45">
        <v>2021</v>
      </c>
    </row>
    <row r="186" spans="3:28" ht="15" customHeight="1">
      <c r="C186" s="44" t="str">
        <f t="shared" si="4"/>
        <v>CUSTOMER_MONTHLY_2021_7</v>
      </c>
      <c r="D186" s="51" t="s">
        <v>45</v>
      </c>
      <c r="F186" s="45">
        <v>55</v>
      </c>
      <c r="X186" s="45" t="str">
        <f t="shared" si="5"/>
        <v>07-2021</v>
      </c>
      <c r="Z186" s="63" t="s">
        <v>161</v>
      </c>
      <c r="AA186" s="63" t="s">
        <v>173</v>
      </c>
      <c r="AB186" s="45">
        <v>2021</v>
      </c>
    </row>
    <row r="187" spans="3:28" ht="15" customHeight="1">
      <c r="C187" s="44" t="str">
        <f t="shared" si="4"/>
        <v>CUSTOMER_MONTHLY_2021_8</v>
      </c>
      <c r="D187" s="51" t="s">
        <v>45</v>
      </c>
      <c r="F187" s="45">
        <v>56</v>
      </c>
      <c r="X187" s="45" t="str">
        <f t="shared" si="5"/>
        <v>08-2021</v>
      </c>
      <c r="Z187" s="63" t="s">
        <v>162</v>
      </c>
      <c r="AA187" s="63" t="s">
        <v>174</v>
      </c>
      <c r="AB187" s="45">
        <v>2021</v>
      </c>
    </row>
    <row r="188" spans="3:28" ht="15" customHeight="1">
      <c r="C188" s="44" t="str">
        <f t="shared" si="4"/>
        <v>CUSTOMER_MONTHLY_2021_9</v>
      </c>
      <c r="D188" s="51" t="s">
        <v>45</v>
      </c>
      <c r="F188" s="45">
        <v>57</v>
      </c>
      <c r="X188" s="45" t="str">
        <f t="shared" si="5"/>
        <v>09-2021</v>
      </c>
      <c r="Z188" s="63" t="s">
        <v>163</v>
      </c>
      <c r="AA188" s="63" t="s">
        <v>175</v>
      </c>
      <c r="AB188" s="45">
        <v>2021</v>
      </c>
    </row>
    <row r="189" spans="3:28" ht="15" customHeight="1">
      <c r="C189" s="44" t="str">
        <f t="shared" si="4"/>
        <v>CUSTOMER_MONTHLY_2021_10</v>
      </c>
      <c r="D189" s="51" t="s">
        <v>45</v>
      </c>
      <c r="F189" s="45">
        <v>58</v>
      </c>
      <c r="X189" s="45" t="str">
        <f t="shared" si="5"/>
        <v>10-2021</v>
      </c>
      <c r="Z189" s="63" t="s">
        <v>164</v>
      </c>
      <c r="AA189" s="63" t="s">
        <v>164</v>
      </c>
      <c r="AB189" s="45">
        <v>2021</v>
      </c>
    </row>
    <row r="190" spans="3:28" ht="15" customHeight="1">
      <c r="C190" s="44" t="str">
        <f t="shared" si="4"/>
        <v>CUSTOMER_MONTHLY_2021_11</v>
      </c>
      <c r="D190" s="51" t="s">
        <v>45</v>
      </c>
      <c r="F190" s="45">
        <v>59</v>
      </c>
      <c r="X190" s="45" t="str">
        <f t="shared" si="5"/>
        <v>11-2021</v>
      </c>
      <c r="Z190" s="63" t="s">
        <v>165</v>
      </c>
      <c r="AA190" s="63" t="s">
        <v>165</v>
      </c>
      <c r="AB190" s="45">
        <v>2021</v>
      </c>
    </row>
    <row r="191" spans="3:28" ht="15" customHeight="1">
      <c r="C191" s="44" t="str">
        <f t="shared" si="4"/>
        <v>CUSTOMER_MONTHLY_2021_12</v>
      </c>
      <c r="D191" s="51" t="s">
        <v>45</v>
      </c>
      <c r="F191" s="45">
        <v>60</v>
      </c>
      <c r="X191" s="45" t="str">
        <f t="shared" si="5"/>
        <v>12-2021</v>
      </c>
      <c r="Z191" s="63" t="s">
        <v>166</v>
      </c>
      <c r="AA191" s="63" t="s">
        <v>166</v>
      </c>
      <c r="AB191" s="45">
        <v>2021</v>
      </c>
    </row>
    <row r="192" spans="3:28" ht="15" customHeight="1">
      <c r="C192" s="44" t="str">
        <f t="shared" si="4"/>
        <v>CUSTOMER_MONTHLY_2022_1</v>
      </c>
      <c r="D192" s="51" t="s">
        <v>45</v>
      </c>
      <c r="F192" s="45">
        <v>61</v>
      </c>
      <c r="X192" s="45" t="str">
        <f t="shared" si="5"/>
        <v>01-2022</v>
      </c>
      <c r="Z192" s="63" t="s">
        <v>51</v>
      </c>
      <c r="AA192" s="63" t="s">
        <v>167</v>
      </c>
      <c r="AB192" s="45">
        <v>2022</v>
      </c>
    </row>
    <row r="193" spans="2:28" ht="15" customHeight="1">
      <c r="C193" s="44" t="str">
        <f t="shared" si="4"/>
        <v>CUSTOMER_MONTHLY_2022_2</v>
      </c>
      <c r="D193" s="51" t="s">
        <v>45</v>
      </c>
      <c r="F193" s="45">
        <v>62</v>
      </c>
      <c r="X193" s="45" t="str">
        <f t="shared" si="5"/>
        <v>02-2022</v>
      </c>
      <c r="Z193" s="63" t="s">
        <v>57</v>
      </c>
      <c r="AA193" s="63" t="s">
        <v>168</v>
      </c>
      <c r="AB193" s="45">
        <v>2022</v>
      </c>
    </row>
    <row r="194" spans="2:28" ht="15" customHeight="1">
      <c r="C194" s="44" t="str">
        <f t="shared" si="4"/>
        <v>CUSTOMER_MONTHLY_2022_3</v>
      </c>
      <c r="D194" s="51" t="s">
        <v>45</v>
      </c>
      <c r="F194" s="45">
        <v>63</v>
      </c>
      <c r="X194" s="45" t="str">
        <f t="shared" si="5"/>
        <v>03-2022</v>
      </c>
      <c r="Z194" s="63" t="s">
        <v>62</v>
      </c>
      <c r="AA194" s="63" t="s">
        <v>169</v>
      </c>
      <c r="AB194" s="45">
        <v>2022</v>
      </c>
    </row>
    <row r="195" spans="2:28" ht="15" customHeight="1">
      <c r="C195" s="44" t="str">
        <f t="shared" si="4"/>
        <v>CUSTOMER_MONTHLY_2022_4</v>
      </c>
      <c r="D195" s="51" t="s">
        <v>45</v>
      </c>
      <c r="F195" s="45">
        <v>64</v>
      </c>
      <c r="X195" s="45" t="str">
        <f t="shared" si="5"/>
        <v>04-2022</v>
      </c>
      <c r="Z195" s="63" t="s">
        <v>68</v>
      </c>
      <c r="AA195" s="63" t="s">
        <v>170</v>
      </c>
      <c r="AB195" s="45">
        <v>2022</v>
      </c>
    </row>
    <row r="196" spans="2:28" ht="15" customHeight="1">
      <c r="C196" s="44" t="str">
        <f t="shared" si="4"/>
        <v>CUSTOMER_MONTHLY_2022_5</v>
      </c>
      <c r="D196" s="51" t="s">
        <v>45</v>
      </c>
      <c r="F196" s="45">
        <v>65</v>
      </c>
      <c r="X196" s="45" t="str">
        <f t="shared" si="5"/>
        <v>05-2022</v>
      </c>
      <c r="Z196" s="63" t="s">
        <v>159</v>
      </c>
      <c r="AA196" s="63" t="s">
        <v>171</v>
      </c>
      <c r="AB196" s="45">
        <v>2022</v>
      </c>
    </row>
    <row r="197" spans="2:28" ht="15" customHeight="1">
      <c r="C197" s="44" t="str">
        <f t="shared" ref="C197:C203" si="6">_xlfn.CONCAT("CUSTOMER_MONTHLY_",AB197,"_",AA197)</f>
        <v>CUSTOMER_MONTHLY_2022_6</v>
      </c>
      <c r="D197" s="51" t="s">
        <v>45</v>
      </c>
      <c r="F197" s="45">
        <v>66</v>
      </c>
      <c r="X197" s="45" t="str">
        <f t="shared" ref="X197:X203" si="7">_xlfn.CONCAT(Z197,"-",AB197)</f>
        <v>06-2022</v>
      </c>
      <c r="Z197" s="63" t="s">
        <v>160</v>
      </c>
      <c r="AA197" s="63" t="s">
        <v>172</v>
      </c>
      <c r="AB197" s="45">
        <v>2022</v>
      </c>
    </row>
    <row r="198" spans="2:28" ht="15" customHeight="1">
      <c r="C198" s="44" t="str">
        <f t="shared" si="6"/>
        <v>CUSTOMER_MONTHLY_2022_7</v>
      </c>
      <c r="D198" s="51" t="s">
        <v>45</v>
      </c>
      <c r="F198" s="45">
        <v>67</v>
      </c>
      <c r="X198" s="45" t="str">
        <f t="shared" si="7"/>
        <v>07-2022</v>
      </c>
      <c r="Z198" s="63" t="s">
        <v>161</v>
      </c>
      <c r="AA198" s="63" t="s">
        <v>173</v>
      </c>
      <c r="AB198" s="45">
        <v>2022</v>
      </c>
    </row>
    <row r="199" spans="2:28" ht="15" customHeight="1">
      <c r="C199" s="44" t="str">
        <f t="shared" si="6"/>
        <v>CUSTOMER_MONTHLY_2022_8</v>
      </c>
      <c r="D199" s="51" t="s">
        <v>45</v>
      </c>
      <c r="F199" s="45">
        <v>68</v>
      </c>
      <c r="X199" s="45" t="str">
        <f t="shared" si="7"/>
        <v>08-2022</v>
      </c>
      <c r="Z199" s="63" t="s">
        <v>162</v>
      </c>
      <c r="AA199" s="63" t="s">
        <v>174</v>
      </c>
      <c r="AB199" s="45">
        <v>2022</v>
      </c>
    </row>
    <row r="200" spans="2:28" ht="15" customHeight="1">
      <c r="C200" s="44" t="str">
        <f t="shared" si="6"/>
        <v>CUSTOMER_MONTHLY_2022_9</v>
      </c>
      <c r="D200" s="51" t="s">
        <v>45</v>
      </c>
      <c r="F200" s="45">
        <v>69</v>
      </c>
      <c r="X200" s="45" t="str">
        <f t="shared" si="7"/>
        <v>09-2022</v>
      </c>
      <c r="Z200" s="63" t="s">
        <v>163</v>
      </c>
      <c r="AA200" s="63" t="s">
        <v>175</v>
      </c>
      <c r="AB200" s="45">
        <v>2022</v>
      </c>
    </row>
    <row r="201" spans="2:28" ht="15" customHeight="1">
      <c r="C201" s="44" t="str">
        <f t="shared" si="6"/>
        <v>CUSTOMER_MONTHLY_2022_10</v>
      </c>
      <c r="D201" s="51" t="s">
        <v>45</v>
      </c>
      <c r="F201" s="45">
        <v>70</v>
      </c>
      <c r="X201" s="45" t="str">
        <f t="shared" si="7"/>
        <v>10-2022</v>
      </c>
      <c r="Z201" s="63" t="s">
        <v>164</v>
      </c>
      <c r="AA201" s="63" t="s">
        <v>164</v>
      </c>
      <c r="AB201" s="45">
        <v>2022</v>
      </c>
    </row>
    <row r="202" spans="2:28" ht="15" customHeight="1">
      <c r="C202" s="44" t="str">
        <f t="shared" si="6"/>
        <v>CUSTOMER_MONTHLY_2022_11</v>
      </c>
      <c r="D202" s="51" t="s">
        <v>45</v>
      </c>
      <c r="F202" s="45">
        <v>71</v>
      </c>
      <c r="X202" s="45" t="str">
        <f t="shared" si="7"/>
        <v>11-2022</v>
      </c>
      <c r="Z202" s="63" t="s">
        <v>165</v>
      </c>
      <c r="AA202" s="63" t="s">
        <v>165</v>
      </c>
      <c r="AB202" s="45">
        <v>2022</v>
      </c>
    </row>
    <row r="203" spans="2:28" ht="15" customHeight="1">
      <c r="C203" s="44" t="str">
        <f t="shared" si="6"/>
        <v>CUSTOMER_MONTHLY_2022_12</v>
      </c>
      <c r="D203" s="51" t="s">
        <v>45</v>
      </c>
      <c r="F203" s="45">
        <v>72</v>
      </c>
      <c r="X203" s="45" t="str">
        <f t="shared" si="7"/>
        <v>12-2022</v>
      </c>
      <c r="Z203" s="63" t="s">
        <v>166</v>
      </c>
      <c r="AA203" s="63" t="s">
        <v>166</v>
      </c>
      <c r="AB203" s="45">
        <v>2022</v>
      </c>
    </row>
    <row r="204" spans="2:28" ht="15" customHeight="1">
      <c r="B204" s="65" t="s">
        <v>180</v>
      </c>
      <c r="D204" s="51"/>
      <c r="X204" s="65" t="s">
        <v>215</v>
      </c>
      <c r="Z204" s="63"/>
      <c r="AA204" s="63"/>
    </row>
    <row r="205" spans="2:28" ht="15" customHeight="1">
      <c r="B205" s="65"/>
      <c r="C205" s="44" t="str">
        <f t="shared" ref="C205:C252" si="8">_xlfn.CONCAT("INTERNAL_QUARTERLY_",AB205,"_",AA205)</f>
        <v>INTERNAL_QUARTERLY_2019_1</v>
      </c>
      <c r="D205" s="51" t="s">
        <v>45</v>
      </c>
      <c r="F205" s="45">
        <v>1</v>
      </c>
      <c r="X205" s="45" t="str">
        <f>_xlfn.CONCAT(Z205,"-",AB205)</f>
        <v>Q1-2019</v>
      </c>
      <c r="Z205" s="63" t="s">
        <v>181</v>
      </c>
      <c r="AA205" s="63" t="s">
        <v>167</v>
      </c>
      <c r="AB205" s="45">
        <v>2019</v>
      </c>
    </row>
    <row r="206" spans="2:28" ht="15" customHeight="1">
      <c r="C206" s="44" t="str">
        <f t="shared" si="8"/>
        <v>INTERNAL_QUARTERLY_2019_2</v>
      </c>
      <c r="D206" s="51" t="s">
        <v>45</v>
      </c>
      <c r="F206" s="45">
        <v>2</v>
      </c>
      <c r="X206" s="45" t="str">
        <f t="shared" ref="X206:X208" si="9">_xlfn.CONCAT(Z206,"-",AB206)</f>
        <v>Q2-2019</v>
      </c>
      <c r="Z206" s="63" t="s">
        <v>182</v>
      </c>
      <c r="AA206" s="63" t="s">
        <v>168</v>
      </c>
      <c r="AB206" s="45">
        <v>2019</v>
      </c>
    </row>
    <row r="207" spans="2:28" ht="15" customHeight="1">
      <c r="C207" s="44" t="str">
        <f t="shared" si="8"/>
        <v>INTERNAL_QUARTERLY_2019_3</v>
      </c>
      <c r="D207" s="51" t="s">
        <v>45</v>
      </c>
      <c r="F207" s="45">
        <v>3</v>
      </c>
      <c r="X207" s="45" t="str">
        <f t="shared" si="9"/>
        <v>Q3-2019</v>
      </c>
      <c r="Z207" s="63" t="s">
        <v>183</v>
      </c>
      <c r="AA207" s="63" t="s">
        <v>169</v>
      </c>
      <c r="AB207" s="45">
        <v>2019</v>
      </c>
    </row>
    <row r="208" spans="2:28" ht="15" customHeight="1">
      <c r="C208" s="44" t="str">
        <f t="shared" si="8"/>
        <v>INTERNAL_QUARTERLY_2019_4</v>
      </c>
      <c r="D208" s="51" t="s">
        <v>45</v>
      </c>
      <c r="F208" s="45">
        <v>4</v>
      </c>
      <c r="X208" s="45" t="str">
        <f t="shared" si="9"/>
        <v>Q4-2019</v>
      </c>
      <c r="Z208" s="63" t="s">
        <v>184</v>
      </c>
      <c r="AA208" s="63" t="s">
        <v>170</v>
      </c>
      <c r="AB208" s="45">
        <v>2019</v>
      </c>
    </row>
    <row r="209" spans="3:28" ht="15" customHeight="1">
      <c r="C209" s="44" t="str">
        <f t="shared" si="8"/>
        <v>INTERNAL_QUARTERLY_2020_1</v>
      </c>
      <c r="D209" s="51" t="s">
        <v>45</v>
      </c>
      <c r="F209" s="45">
        <v>5</v>
      </c>
      <c r="X209" s="45" t="str">
        <f>_xlfn.CONCAT(Z209,"-",AB209)</f>
        <v>Q1-2020</v>
      </c>
      <c r="Z209" s="63" t="s">
        <v>181</v>
      </c>
      <c r="AA209" s="63" t="s">
        <v>167</v>
      </c>
      <c r="AB209" s="45">
        <v>2020</v>
      </c>
    </row>
    <row r="210" spans="3:28" ht="15" customHeight="1">
      <c r="C210" s="44" t="str">
        <f t="shared" si="8"/>
        <v>INTERNAL_QUARTERLY_2020_2</v>
      </c>
      <c r="D210" s="51" t="s">
        <v>45</v>
      </c>
      <c r="F210" s="45">
        <v>6</v>
      </c>
      <c r="X210" s="45" t="str">
        <f t="shared" ref="X210:X212" si="10">_xlfn.CONCAT(Z210,"-",AB210)</f>
        <v>Q2-2020</v>
      </c>
      <c r="Z210" s="63" t="s">
        <v>182</v>
      </c>
      <c r="AA210" s="63" t="s">
        <v>168</v>
      </c>
      <c r="AB210" s="45">
        <v>2020</v>
      </c>
    </row>
    <row r="211" spans="3:28" ht="15" customHeight="1">
      <c r="C211" s="44" t="str">
        <f t="shared" si="8"/>
        <v>INTERNAL_QUARTERLY_2020_3</v>
      </c>
      <c r="D211" s="51" t="s">
        <v>45</v>
      </c>
      <c r="F211" s="45">
        <v>7</v>
      </c>
      <c r="X211" s="45" t="str">
        <f t="shared" si="10"/>
        <v>Q3-2020</v>
      </c>
      <c r="Z211" s="63" t="s">
        <v>183</v>
      </c>
      <c r="AA211" s="63" t="s">
        <v>169</v>
      </c>
      <c r="AB211" s="45">
        <v>2020</v>
      </c>
    </row>
    <row r="212" spans="3:28" ht="15" customHeight="1">
      <c r="C212" s="44" t="str">
        <f t="shared" si="8"/>
        <v>INTERNAL_QUARTERLY_2020_4</v>
      </c>
      <c r="D212" s="51" t="s">
        <v>45</v>
      </c>
      <c r="F212" s="45">
        <v>8</v>
      </c>
      <c r="X212" s="45" t="str">
        <f t="shared" si="10"/>
        <v>Q4-2020</v>
      </c>
      <c r="Z212" s="63" t="s">
        <v>184</v>
      </c>
      <c r="AA212" s="63" t="s">
        <v>170</v>
      </c>
      <c r="AB212" s="45">
        <v>2020</v>
      </c>
    </row>
    <row r="213" spans="3:28" ht="15" customHeight="1">
      <c r="C213" s="44" t="str">
        <f t="shared" si="8"/>
        <v>INTERNAL_QUARTERLY_2021_1</v>
      </c>
      <c r="D213" s="51" t="s">
        <v>45</v>
      </c>
      <c r="F213" s="45">
        <v>9</v>
      </c>
      <c r="X213" s="45" t="str">
        <f>_xlfn.CONCAT(Z213,"-",AB213)</f>
        <v>Q1-2021</v>
      </c>
      <c r="Z213" s="63" t="s">
        <v>181</v>
      </c>
      <c r="AA213" s="63" t="s">
        <v>167</v>
      </c>
      <c r="AB213" s="45">
        <v>2021</v>
      </c>
    </row>
    <row r="214" spans="3:28" ht="15" customHeight="1">
      <c r="C214" s="44" t="str">
        <f t="shared" si="8"/>
        <v>INTERNAL_QUARTERLY_2021_2</v>
      </c>
      <c r="D214" s="51" t="s">
        <v>45</v>
      </c>
      <c r="F214" s="45">
        <v>10</v>
      </c>
      <c r="X214" s="45" t="str">
        <f t="shared" ref="X214:X216" si="11">_xlfn.CONCAT(Z214,"-",AB214)</f>
        <v>Q2-2021</v>
      </c>
      <c r="Z214" s="63" t="s">
        <v>182</v>
      </c>
      <c r="AA214" s="63" t="s">
        <v>168</v>
      </c>
      <c r="AB214" s="45">
        <v>2021</v>
      </c>
    </row>
    <row r="215" spans="3:28" ht="15" customHeight="1">
      <c r="C215" s="44" t="str">
        <f t="shared" si="8"/>
        <v>INTERNAL_QUARTERLY_2021_3</v>
      </c>
      <c r="D215" s="51" t="s">
        <v>45</v>
      </c>
      <c r="F215" s="45">
        <v>11</v>
      </c>
      <c r="X215" s="45" t="str">
        <f t="shared" si="11"/>
        <v>Q3-2021</v>
      </c>
      <c r="Z215" s="63" t="s">
        <v>183</v>
      </c>
      <c r="AA215" s="63" t="s">
        <v>169</v>
      </c>
      <c r="AB215" s="45">
        <v>2021</v>
      </c>
    </row>
    <row r="216" spans="3:28" ht="15" customHeight="1">
      <c r="C216" s="44" t="str">
        <f t="shared" si="8"/>
        <v>INTERNAL_QUARTERLY_2021_4</v>
      </c>
      <c r="D216" s="51" t="s">
        <v>45</v>
      </c>
      <c r="F216" s="45">
        <v>12</v>
      </c>
      <c r="X216" s="45" t="str">
        <f t="shared" si="11"/>
        <v>Q4-2021</v>
      </c>
      <c r="Z216" s="63" t="s">
        <v>184</v>
      </c>
      <c r="AA216" s="63" t="s">
        <v>170</v>
      </c>
      <c r="AB216" s="45">
        <v>2021</v>
      </c>
    </row>
    <row r="217" spans="3:28" ht="15" customHeight="1">
      <c r="C217" s="44" t="str">
        <f t="shared" si="8"/>
        <v>INTERNAL_QUARTERLY_2022_1</v>
      </c>
      <c r="D217" s="51" t="s">
        <v>45</v>
      </c>
      <c r="F217" s="45">
        <v>13</v>
      </c>
      <c r="X217" s="45" t="str">
        <f>_xlfn.CONCAT(Z217,"-",AB217)</f>
        <v>Q1-2022</v>
      </c>
      <c r="Z217" s="63" t="s">
        <v>181</v>
      </c>
      <c r="AA217" s="63" t="s">
        <v>167</v>
      </c>
      <c r="AB217" s="45">
        <v>2022</v>
      </c>
    </row>
    <row r="218" spans="3:28" ht="15" customHeight="1">
      <c r="C218" s="44" t="str">
        <f t="shared" si="8"/>
        <v>INTERNAL_QUARTERLY_2022_2</v>
      </c>
      <c r="D218" s="51" t="s">
        <v>45</v>
      </c>
      <c r="F218" s="45">
        <v>14</v>
      </c>
      <c r="X218" s="45" t="str">
        <f t="shared" ref="X218:X220" si="12">_xlfn.CONCAT(Z218,"-",AB218)</f>
        <v>Q2-2022</v>
      </c>
      <c r="Z218" s="63" t="s">
        <v>182</v>
      </c>
      <c r="AA218" s="63" t="s">
        <v>168</v>
      </c>
      <c r="AB218" s="45">
        <v>2022</v>
      </c>
    </row>
    <row r="219" spans="3:28" ht="15" customHeight="1">
      <c r="C219" s="44" t="str">
        <f t="shared" si="8"/>
        <v>INTERNAL_QUARTERLY_2022_3</v>
      </c>
      <c r="D219" s="51" t="s">
        <v>45</v>
      </c>
      <c r="F219" s="45">
        <v>15</v>
      </c>
      <c r="X219" s="45" t="str">
        <f t="shared" si="12"/>
        <v>Q3-2022</v>
      </c>
      <c r="Z219" s="63" t="s">
        <v>183</v>
      </c>
      <c r="AA219" s="63" t="s">
        <v>169</v>
      </c>
      <c r="AB219" s="45">
        <v>2022</v>
      </c>
    </row>
    <row r="220" spans="3:28" ht="15" customHeight="1">
      <c r="C220" s="44" t="str">
        <f t="shared" si="8"/>
        <v>INTERNAL_QUARTERLY_2022_4</v>
      </c>
      <c r="D220" s="51" t="s">
        <v>45</v>
      </c>
      <c r="F220" s="45">
        <v>16</v>
      </c>
      <c r="X220" s="45" t="str">
        <f t="shared" si="12"/>
        <v>Q4-2022</v>
      </c>
      <c r="Z220" s="63" t="s">
        <v>184</v>
      </c>
      <c r="AA220" s="63" t="s">
        <v>170</v>
      </c>
      <c r="AB220" s="45">
        <v>2022</v>
      </c>
    </row>
    <row r="221" spans="3:28" ht="15" customHeight="1">
      <c r="C221" s="44" t="str">
        <f t="shared" si="8"/>
        <v>INTERNAL_QUARTERLY_2023_1</v>
      </c>
      <c r="D221" s="51" t="s">
        <v>45</v>
      </c>
      <c r="F221" s="45">
        <v>17</v>
      </c>
      <c r="X221" s="45" t="str">
        <f>_xlfn.CONCAT(Z221,"-",AB221)</f>
        <v>Q1-2023</v>
      </c>
      <c r="Z221" s="63" t="s">
        <v>181</v>
      </c>
      <c r="AA221" s="63" t="s">
        <v>167</v>
      </c>
      <c r="AB221" s="45">
        <v>2023</v>
      </c>
    </row>
    <row r="222" spans="3:28" ht="15" customHeight="1">
      <c r="C222" s="44" t="str">
        <f t="shared" si="8"/>
        <v>INTERNAL_QUARTERLY_2023_2</v>
      </c>
      <c r="D222" s="51" t="s">
        <v>45</v>
      </c>
      <c r="F222" s="45">
        <v>18</v>
      </c>
      <c r="X222" s="45" t="str">
        <f t="shared" ref="X222:X224" si="13">_xlfn.CONCAT(Z222,"-",AB222)</f>
        <v>Q2-2023</v>
      </c>
      <c r="Z222" s="63" t="s">
        <v>182</v>
      </c>
      <c r="AA222" s="63" t="s">
        <v>168</v>
      </c>
      <c r="AB222" s="45">
        <v>2023</v>
      </c>
    </row>
    <row r="223" spans="3:28" ht="15" customHeight="1">
      <c r="C223" s="44" t="str">
        <f t="shared" si="8"/>
        <v>INTERNAL_QUARTERLY_2023_3</v>
      </c>
      <c r="D223" s="51" t="s">
        <v>45</v>
      </c>
      <c r="F223" s="45">
        <v>19</v>
      </c>
      <c r="X223" s="45" t="str">
        <f t="shared" si="13"/>
        <v>Q3-2023</v>
      </c>
      <c r="Z223" s="63" t="s">
        <v>183</v>
      </c>
      <c r="AA223" s="63" t="s">
        <v>169</v>
      </c>
      <c r="AB223" s="45">
        <v>2023</v>
      </c>
    </row>
    <row r="224" spans="3:28" ht="15" customHeight="1">
      <c r="C224" s="44" t="str">
        <f t="shared" si="8"/>
        <v>INTERNAL_QUARTERLY_2023_4</v>
      </c>
      <c r="D224" s="51" t="s">
        <v>45</v>
      </c>
      <c r="F224" s="45">
        <v>20</v>
      </c>
      <c r="X224" s="45" t="str">
        <f t="shared" si="13"/>
        <v>Q4-2023</v>
      </c>
      <c r="Z224" s="63" t="s">
        <v>184</v>
      </c>
      <c r="AA224" s="63" t="s">
        <v>170</v>
      </c>
      <c r="AB224" s="45">
        <v>2023</v>
      </c>
    </row>
    <row r="225" spans="3:28" ht="15" customHeight="1">
      <c r="C225" s="44" t="str">
        <f t="shared" si="8"/>
        <v>INTERNAL_QUARTERLY_2024_1</v>
      </c>
      <c r="D225" s="51" t="s">
        <v>45</v>
      </c>
      <c r="F225" s="45">
        <v>21</v>
      </c>
      <c r="X225" s="45" t="str">
        <f>_xlfn.CONCAT(Z225,"-",AB225)</f>
        <v>Q1-2024</v>
      </c>
      <c r="Z225" s="63" t="s">
        <v>181</v>
      </c>
      <c r="AA225" s="63" t="s">
        <v>167</v>
      </c>
      <c r="AB225" s="45">
        <v>2024</v>
      </c>
    </row>
    <row r="226" spans="3:28" ht="15" customHeight="1">
      <c r="C226" s="44" t="str">
        <f t="shared" si="8"/>
        <v>INTERNAL_QUARTERLY_2024_2</v>
      </c>
      <c r="D226" s="51" t="s">
        <v>45</v>
      </c>
      <c r="F226" s="45">
        <v>22</v>
      </c>
      <c r="X226" s="45" t="str">
        <f t="shared" ref="X226:X228" si="14">_xlfn.CONCAT(Z226,"-",AB226)</f>
        <v>Q2-2024</v>
      </c>
      <c r="Z226" s="63" t="s">
        <v>182</v>
      </c>
      <c r="AA226" s="63" t="s">
        <v>168</v>
      </c>
      <c r="AB226" s="45">
        <v>2024</v>
      </c>
    </row>
    <row r="227" spans="3:28" ht="15" customHeight="1">
      <c r="C227" s="44" t="str">
        <f t="shared" si="8"/>
        <v>INTERNAL_QUARTERLY_2024_3</v>
      </c>
      <c r="D227" s="51" t="s">
        <v>45</v>
      </c>
      <c r="F227" s="45">
        <v>23</v>
      </c>
      <c r="X227" s="45" t="str">
        <f t="shared" si="14"/>
        <v>Q3-2024</v>
      </c>
      <c r="Z227" s="63" t="s">
        <v>183</v>
      </c>
      <c r="AA227" s="63" t="s">
        <v>169</v>
      </c>
      <c r="AB227" s="45">
        <v>2024</v>
      </c>
    </row>
    <row r="228" spans="3:28" ht="15" customHeight="1">
      <c r="C228" s="44" t="str">
        <f t="shared" si="8"/>
        <v>INTERNAL_QUARTERLY_2024_4</v>
      </c>
      <c r="D228" s="51" t="s">
        <v>45</v>
      </c>
      <c r="F228" s="45">
        <v>24</v>
      </c>
      <c r="X228" s="45" t="str">
        <f t="shared" si="14"/>
        <v>Q4-2024</v>
      </c>
      <c r="Z228" s="63" t="s">
        <v>184</v>
      </c>
      <c r="AA228" s="63" t="s">
        <v>170</v>
      </c>
      <c r="AB228" s="45">
        <v>2024</v>
      </c>
    </row>
    <row r="229" spans="3:28" ht="15" customHeight="1">
      <c r="C229" s="44" t="str">
        <f t="shared" si="8"/>
        <v>INTERNAL_QUARTERLY_2025_1</v>
      </c>
      <c r="D229" s="51" t="s">
        <v>45</v>
      </c>
      <c r="F229" s="45">
        <v>25</v>
      </c>
      <c r="X229" s="45" t="str">
        <f>_xlfn.CONCAT(Z229,"-",AB229)</f>
        <v>Q1-2025</v>
      </c>
      <c r="Z229" s="63" t="s">
        <v>181</v>
      </c>
      <c r="AA229" s="63" t="s">
        <v>167</v>
      </c>
      <c r="AB229" s="45">
        <v>2025</v>
      </c>
    </row>
    <row r="230" spans="3:28" ht="15" customHeight="1">
      <c r="C230" s="44" t="str">
        <f t="shared" si="8"/>
        <v>INTERNAL_QUARTERLY_2025_2</v>
      </c>
      <c r="D230" s="51" t="s">
        <v>45</v>
      </c>
      <c r="F230" s="45">
        <v>26</v>
      </c>
      <c r="X230" s="45" t="str">
        <f t="shared" ref="X230:X232" si="15">_xlfn.CONCAT(Z230,"-",AB230)</f>
        <v>Q2-2025</v>
      </c>
      <c r="Z230" s="63" t="s">
        <v>182</v>
      </c>
      <c r="AA230" s="63" t="s">
        <v>168</v>
      </c>
      <c r="AB230" s="45">
        <v>2025</v>
      </c>
    </row>
    <row r="231" spans="3:28" ht="15" customHeight="1">
      <c r="C231" s="44" t="str">
        <f t="shared" si="8"/>
        <v>INTERNAL_QUARTERLY_2025_3</v>
      </c>
      <c r="D231" s="51" t="s">
        <v>45</v>
      </c>
      <c r="F231" s="45">
        <v>27</v>
      </c>
      <c r="X231" s="45" t="str">
        <f t="shared" si="15"/>
        <v>Q3-2025</v>
      </c>
      <c r="Z231" s="63" t="s">
        <v>183</v>
      </c>
      <c r="AA231" s="63" t="s">
        <v>169</v>
      </c>
      <c r="AB231" s="45">
        <v>2025</v>
      </c>
    </row>
    <row r="232" spans="3:28" ht="15" customHeight="1">
      <c r="C232" s="44" t="str">
        <f t="shared" si="8"/>
        <v>INTERNAL_QUARTERLY_2025_4</v>
      </c>
      <c r="D232" s="51" t="s">
        <v>45</v>
      </c>
      <c r="F232" s="45">
        <v>28</v>
      </c>
      <c r="X232" s="45" t="str">
        <f t="shared" si="15"/>
        <v>Q4-2025</v>
      </c>
      <c r="Z232" s="63" t="s">
        <v>184</v>
      </c>
      <c r="AA232" s="63" t="s">
        <v>170</v>
      </c>
      <c r="AB232" s="45">
        <v>2025</v>
      </c>
    </row>
    <row r="233" spans="3:28" ht="15" customHeight="1">
      <c r="C233" s="44" t="str">
        <f t="shared" si="8"/>
        <v>INTERNAL_QUARTERLY_2026_1</v>
      </c>
      <c r="D233" s="51" t="s">
        <v>45</v>
      </c>
      <c r="F233" s="45">
        <v>29</v>
      </c>
      <c r="X233" s="45" t="str">
        <f>_xlfn.CONCAT(Z233,"-",AB233)</f>
        <v>Q1-2026</v>
      </c>
      <c r="Z233" s="63" t="s">
        <v>181</v>
      </c>
      <c r="AA233" s="63" t="s">
        <v>167</v>
      </c>
      <c r="AB233" s="45">
        <v>2026</v>
      </c>
    </row>
    <row r="234" spans="3:28" ht="15" customHeight="1">
      <c r="C234" s="44" t="str">
        <f t="shared" si="8"/>
        <v>INTERNAL_QUARTERLY_2026_2</v>
      </c>
      <c r="D234" s="51" t="s">
        <v>45</v>
      </c>
      <c r="F234" s="45">
        <v>30</v>
      </c>
      <c r="X234" s="45" t="str">
        <f t="shared" ref="X234:X236" si="16">_xlfn.CONCAT(Z234,"-",AB234)</f>
        <v>Q2-2026</v>
      </c>
      <c r="Z234" s="63" t="s">
        <v>182</v>
      </c>
      <c r="AA234" s="63" t="s">
        <v>168</v>
      </c>
      <c r="AB234" s="45">
        <v>2026</v>
      </c>
    </row>
    <row r="235" spans="3:28" ht="15" customHeight="1">
      <c r="C235" s="44" t="str">
        <f t="shared" si="8"/>
        <v>INTERNAL_QUARTERLY_2026_3</v>
      </c>
      <c r="D235" s="51" t="s">
        <v>45</v>
      </c>
      <c r="F235" s="45">
        <v>31</v>
      </c>
      <c r="X235" s="45" t="str">
        <f t="shared" si="16"/>
        <v>Q3-2026</v>
      </c>
      <c r="Z235" s="63" t="s">
        <v>183</v>
      </c>
      <c r="AA235" s="63" t="s">
        <v>169</v>
      </c>
      <c r="AB235" s="45">
        <v>2026</v>
      </c>
    </row>
    <row r="236" spans="3:28" ht="15" customHeight="1">
      <c r="C236" s="44" t="str">
        <f t="shared" si="8"/>
        <v>INTERNAL_QUARTERLY_2026_4</v>
      </c>
      <c r="D236" s="51" t="s">
        <v>45</v>
      </c>
      <c r="F236" s="45">
        <v>32</v>
      </c>
      <c r="X236" s="45" t="str">
        <f t="shared" si="16"/>
        <v>Q4-2026</v>
      </c>
      <c r="Z236" s="63" t="s">
        <v>184</v>
      </c>
      <c r="AA236" s="63" t="s">
        <v>170</v>
      </c>
      <c r="AB236" s="45">
        <v>2026</v>
      </c>
    </row>
    <row r="237" spans="3:28" ht="15" customHeight="1">
      <c r="C237" s="44" t="str">
        <f t="shared" si="8"/>
        <v>INTERNAL_QUARTERLY_2027_1</v>
      </c>
      <c r="D237" s="51" t="s">
        <v>45</v>
      </c>
      <c r="F237" s="45">
        <v>33</v>
      </c>
      <c r="X237" s="45" t="str">
        <f>_xlfn.CONCAT(Z237,"-",AB237)</f>
        <v>Q1-2027</v>
      </c>
      <c r="Z237" s="63" t="s">
        <v>181</v>
      </c>
      <c r="AA237" s="63" t="s">
        <v>167</v>
      </c>
      <c r="AB237" s="45">
        <v>2027</v>
      </c>
    </row>
    <row r="238" spans="3:28" ht="15" customHeight="1">
      <c r="C238" s="44" t="str">
        <f t="shared" si="8"/>
        <v>INTERNAL_QUARTERLY_2027_2</v>
      </c>
      <c r="D238" s="51" t="s">
        <v>45</v>
      </c>
      <c r="F238" s="45">
        <v>34</v>
      </c>
      <c r="X238" s="45" t="str">
        <f t="shared" ref="X238:X240" si="17">_xlfn.CONCAT(Z238,"-",AB238)</f>
        <v>Q2-2027</v>
      </c>
      <c r="Z238" s="63" t="s">
        <v>182</v>
      </c>
      <c r="AA238" s="63" t="s">
        <v>168</v>
      </c>
      <c r="AB238" s="45">
        <v>2027</v>
      </c>
    </row>
    <row r="239" spans="3:28" ht="15" customHeight="1">
      <c r="C239" s="44" t="str">
        <f t="shared" si="8"/>
        <v>INTERNAL_QUARTERLY_2027_3</v>
      </c>
      <c r="D239" s="51" t="s">
        <v>45</v>
      </c>
      <c r="F239" s="45">
        <v>35</v>
      </c>
      <c r="X239" s="45" t="str">
        <f t="shared" si="17"/>
        <v>Q3-2027</v>
      </c>
      <c r="Z239" s="63" t="s">
        <v>183</v>
      </c>
      <c r="AA239" s="63" t="s">
        <v>169</v>
      </c>
      <c r="AB239" s="45">
        <v>2027</v>
      </c>
    </row>
    <row r="240" spans="3:28" ht="15" customHeight="1">
      <c r="C240" s="44" t="str">
        <f t="shared" si="8"/>
        <v>INTERNAL_QUARTERLY_2027_4</v>
      </c>
      <c r="D240" s="51" t="s">
        <v>45</v>
      </c>
      <c r="F240" s="45">
        <v>36</v>
      </c>
      <c r="X240" s="45" t="str">
        <f t="shared" si="17"/>
        <v>Q4-2027</v>
      </c>
      <c r="Z240" s="63" t="s">
        <v>184</v>
      </c>
      <c r="AA240" s="63" t="s">
        <v>170</v>
      </c>
      <c r="AB240" s="45">
        <v>2027</v>
      </c>
    </row>
    <row r="241" spans="2:28" ht="15" customHeight="1">
      <c r="C241" s="44" t="str">
        <f t="shared" si="8"/>
        <v>INTERNAL_QUARTERLY_2028_1</v>
      </c>
      <c r="D241" s="51" t="s">
        <v>45</v>
      </c>
      <c r="F241" s="45">
        <v>37</v>
      </c>
      <c r="X241" s="45" t="str">
        <f>_xlfn.CONCAT(Z241,"-",AB241)</f>
        <v>Q1-2028</v>
      </c>
      <c r="Z241" s="63" t="s">
        <v>181</v>
      </c>
      <c r="AA241" s="63" t="s">
        <v>167</v>
      </c>
      <c r="AB241" s="45">
        <v>2028</v>
      </c>
    </row>
    <row r="242" spans="2:28" ht="15" customHeight="1">
      <c r="C242" s="44" t="str">
        <f t="shared" si="8"/>
        <v>INTERNAL_QUARTERLY_2028_2</v>
      </c>
      <c r="D242" s="51" t="s">
        <v>45</v>
      </c>
      <c r="F242" s="45">
        <v>38</v>
      </c>
      <c r="X242" s="45" t="str">
        <f t="shared" ref="X242:X244" si="18">_xlfn.CONCAT(Z242,"-",AB242)</f>
        <v>Q2-2028</v>
      </c>
      <c r="Z242" s="63" t="s">
        <v>182</v>
      </c>
      <c r="AA242" s="63" t="s">
        <v>168</v>
      </c>
      <c r="AB242" s="45">
        <v>2028</v>
      </c>
    </row>
    <row r="243" spans="2:28" ht="15" customHeight="1">
      <c r="C243" s="44" t="str">
        <f t="shared" si="8"/>
        <v>INTERNAL_QUARTERLY_2028_3</v>
      </c>
      <c r="D243" s="51" t="s">
        <v>45</v>
      </c>
      <c r="F243" s="45">
        <v>39</v>
      </c>
      <c r="X243" s="45" t="str">
        <f t="shared" si="18"/>
        <v>Q3-2028</v>
      </c>
      <c r="Z243" s="63" t="s">
        <v>183</v>
      </c>
      <c r="AA243" s="63" t="s">
        <v>169</v>
      </c>
      <c r="AB243" s="45">
        <v>2028</v>
      </c>
    </row>
    <row r="244" spans="2:28" ht="15" customHeight="1">
      <c r="C244" s="44" t="str">
        <f t="shared" si="8"/>
        <v>INTERNAL_QUARTERLY_2028_4</v>
      </c>
      <c r="D244" s="51" t="s">
        <v>45</v>
      </c>
      <c r="F244" s="45">
        <v>40</v>
      </c>
      <c r="X244" s="45" t="str">
        <f t="shared" si="18"/>
        <v>Q4-2028</v>
      </c>
      <c r="Z244" s="63" t="s">
        <v>184</v>
      </c>
      <c r="AA244" s="63" t="s">
        <v>170</v>
      </c>
      <c r="AB244" s="45">
        <v>2028</v>
      </c>
    </row>
    <row r="245" spans="2:28" ht="15" customHeight="1">
      <c r="C245" s="44" t="str">
        <f t="shared" si="8"/>
        <v>INTERNAL_QUARTERLY_2029_1</v>
      </c>
      <c r="D245" s="51" t="s">
        <v>45</v>
      </c>
      <c r="F245" s="45">
        <v>41</v>
      </c>
      <c r="X245" s="45" t="str">
        <f>_xlfn.CONCAT(Z245,"-",AB245)</f>
        <v>Q1-2029</v>
      </c>
      <c r="Z245" s="63" t="s">
        <v>181</v>
      </c>
      <c r="AA245" s="63" t="s">
        <v>167</v>
      </c>
      <c r="AB245" s="45">
        <v>2029</v>
      </c>
    </row>
    <row r="246" spans="2:28" ht="15" customHeight="1">
      <c r="C246" s="44" t="str">
        <f t="shared" si="8"/>
        <v>INTERNAL_QUARTERLY_2029_2</v>
      </c>
      <c r="D246" s="51" t="s">
        <v>45</v>
      </c>
      <c r="F246" s="45">
        <v>42</v>
      </c>
      <c r="X246" s="45" t="str">
        <f t="shared" ref="X246:X248" si="19">_xlfn.CONCAT(Z246,"-",AB246)</f>
        <v>Q2-2029</v>
      </c>
      <c r="Z246" s="63" t="s">
        <v>182</v>
      </c>
      <c r="AA246" s="63" t="s">
        <v>168</v>
      </c>
      <c r="AB246" s="45">
        <v>2029</v>
      </c>
    </row>
    <row r="247" spans="2:28" ht="15" customHeight="1">
      <c r="C247" s="44" t="str">
        <f t="shared" si="8"/>
        <v>INTERNAL_QUARTERLY_2029_3</v>
      </c>
      <c r="D247" s="51" t="s">
        <v>45</v>
      </c>
      <c r="F247" s="45">
        <v>43</v>
      </c>
      <c r="X247" s="45" t="str">
        <f t="shared" si="19"/>
        <v>Q3-2029</v>
      </c>
      <c r="Z247" s="63" t="s">
        <v>183</v>
      </c>
      <c r="AA247" s="63" t="s">
        <v>169</v>
      </c>
      <c r="AB247" s="45">
        <v>2029</v>
      </c>
    </row>
    <row r="248" spans="2:28" ht="15" customHeight="1">
      <c r="C248" s="44" t="str">
        <f t="shared" si="8"/>
        <v>INTERNAL_QUARTERLY_2029_4</v>
      </c>
      <c r="D248" s="51" t="s">
        <v>45</v>
      </c>
      <c r="F248" s="45">
        <v>44</v>
      </c>
      <c r="X248" s="45" t="str">
        <f t="shared" si="19"/>
        <v>Q4-2029</v>
      </c>
      <c r="Z248" s="63" t="s">
        <v>184</v>
      </c>
      <c r="AA248" s="63" t="s">
        <v>170</v>
      </c>
      <c r="AB248" s="45">
        <v>2029</v>
      </c>
    </row>
    <row r="249" spans="2:28" ht="15" customHeight="1">
      <c r="C249" s="44" t="str">
        <f t="shared" si="8"/>
        <v>INTERNAL_QUARTERLY_2030_1</v>
      </c>
      <c r="D249" s="51" t="s">
        <v>45</v>
      </c>
      <c r="F249" s="45">
        <v>45</v>
      </c>
      <c r="X249" s="45" t="str">
        <f>_xlfn.CONCAT(Z249,"-",AB249)</f>
        <v>Q1-2030</v>
      </c>
      <c r="Z249" s="63" t="s">
        <v>181</v>
      </c>
      <c r="AA249" s="63" t="s">
        <v>167</v>
      </c>
      <c r="AB249" s="45">
        <v>2030</v>
      </c>
    </row>
    <row r="250" spans="2:28" ht="15" customHeight="1">
      <c r="C250" s="44" t="str">
        <f t="shared" si="8"/>
        <v>INTERNAL_QUARTERLY_2030_2</v>
      </c>
      <c r="D250" s="51" t="s">
        <v>45</v>
      </c>
      <c r="F250" s="45">
        <v>46</v>
      </c>
      <c r="X250" s="45" t="str">
        <f t="shared" ref="X250:X252" si="20">_xlfn.CONCAT(Z250,"-",AB250)</f>
        <v>Q2-2030</v>
      </c>
      <c r="Z250" s="63" t="s">
        <v>182</v>
      </c>
      <c r="AA250" s="63" t="s">
        <v>168</v>
      </c>
      <c r="AB250" s="45">
        <v>2030</v>
      </c>
    </row>
    <row r="251" spans="2:28" ht="15" customHeight="1">
      <c r="C251" s="44" t="str">
        <f t="shared" si="8"/>
        <v>INTERNAL_QUARTERLY_2030_3</v>
      </c>
      <c r="D251" s="51" t="s">
        <v>45</v>
      </c>
      <c r="F251" s="45">
        <v>47</v>
      </c>
      <c r="X251" s="45" t="str">
        <f t="shared" si="20"/>
        <v>Q3-2030</v>
      </c>
      <c r="Z251" s="63" t="s">
        <v>183</v>
      </c>
      <c r="AA251" s="63" t="s">
        <v>169</v>
      </c>
      <c r="AB251" s="45">
        <v>2030</v>
      </c>
    </row>
    <row r="252" spans="2:28" ht="15" customHeight="1">
      <c r="C252" s="44" t="str">
        <f t="shared" si="8"/>
        <v>INTERNAL_QUARTERLY_2030_4</v>
      </c>
      <c r="D252" s="51" t="s">
        <v>45</v>
      </c>
      <c r="F252" s="45">
        <v>48</v>
      </c>
      <c r="X252" s="45" t="str">
        <f t="shared" si="20"/>
        <v>Q4-2030</v>
      </c>
      <c r="Z252" s="63" t="s">
        <v>184</v>
      </c>
      <c r="AA252" s="63" t="s">
        <v>170</v>
      </c>
      <c r="AB252" s="45">
        <v>2030</v>
      </c>
    </row>
    <row r="253" spans="2:28" ht="15" customHeight="1">
      <c r="B253" s="65" t="s">
        <v>176</v>
      </c>
      <c r="D253" s="51"/>
      <c r="X253" s="65" t="s">
        <v>176</v>
      </c>
      <c r="Z253" s="63"/>
      <c r="AA253" s="63"/>
    </row>
    <row r="254" spans="2:28" ht="15" customHeight="1">
      <c r="B254" s="65"/>
      <c r="C254" s="44" t="str">
        <f>_xlfn.CONCAT("CUSTOMER_QUARTERLY_",AB254,"_",AA254)</f>
        <v>CUSTOMER_QUARTERLY_2019_1</v>
      </c>
      <c r="D254" s="51" t="s">
        <v>45</v>
      </c>
      <c r="F254" s="45">
        <v>1</v>
      </c>
      <c r="X254" s="45" t="str">
        <f>_xlfn.CONCAT(Z254,"-",AB254)</f>
        <v>Q1-2019</v>
      </c>
      <c r="Z254" s="63" t="s">
        <v>181</v>
      </c>
      <c r="AA254" s="63" t="s">
        <v>167</v>
      </c>
      <c r="AB254" s="45">
        <v>2019</v>
      </c>
    </row>
    <row r="255" spans="2:28" ht="15" customHeight="1">
      <c r="C255" s="44" t="str">
        <f t="shared" ref="C255:C301" si="21">_xlfn.CONCAT("CUSTOMER_QUARTERLY_",AB255,"_",AA255)</f>
        <v>CUSTOMER_QUARTERLY_2019_2</v>
      </c>
      <c r="D255" s="51" t="s">
        <v>45</v>
      </c>
      <c r="F255" s="45">
        <v>2</v>
      </c>
      <c r="X255" s="45" t="str">
        <f t="shared" ref="X255:X257" si="22">_xlfn.CONCAT(Z255,"-",AB255)</f>
        <v>Q2-2019</v>
      </c>
      <c r="Z255" s="63" t="s">
        <v>182</v>
      </c>
      <c r="AA255" s="63" t="s">
        <v>168</v>
      </c>
      <c r="AB255" s="45">
        <v>2019</v>
      </c>
    </row>
    <row r="256" spans="2:28" ht="15" customHeight="1">
      <c r="C256" s="44" t="str">
        <f t="shared" si="21"/>
        <v>CUSTOMER_QUARTERLY_2019_3</v>
      </c>
      <c r="D256" s="51" t="s">
        <v>45</v>
      </c>
      <c r="F256" s="45">
        <v>3</v>
      </c>
      <c r="X256" s="45" t="str">
        <f t="shared" si="22"/>
        <v>Q3-2019</v>
      </c>
      <c r="Z256" s="63" t="s">
        <v>183</v>
      </c>
      <c r="AA256" s="63" t="s">
        <v>169</v>
      </c>
      <c r="AB256" s="45">
        <v>2019</v>
      </c>
    </row>
    <row r="257" spans="3:28" ht="15" customHeight="1">
      <c r="C257" s="44" t="str">
        <f t="shared" si="21"/>
        <v>CUSTOMER_QUARTERLY_2019_4</v>
      </c>
      <c r="D257" s="51" t="s">
        <v>45</v>
      </c>
      <c r="F257" s="45">
        <v>4</v>
      </c>
      <c r="X257" s="45" t="str">
        <f t="shared" si="22"/>
        <v>Q4-2019</v>
      </c>
      <c r="Z257" s="63" t="s">
        <v>184</v>
      </c>
      <c r="AA257" s="63" t="s">
        <v>170</v>
      </c>
      <c r="AB257" s="45">
        <v>2019</v>
      </c>
    </row>
    <row r="258" spans="3:28" ht="15" customHeight="1">
      <c r="C258" s="44" t="str">
        <f t="shared" si="21"/>
        <v>CUSTOMER_QUARTERLY_2020_1</v>
      </c>
      <c r="D258" s="51" t="s">
        <v>45</v>
      </c>
      <c r="F258" s="45">
        <v>5</v>
      </c>
      <c r="X258" s="45" t="str">
        <f>_xlfn.CONCAT(Z258,"-",AB258)</f>
        <v>Q1-2020</v>
      </c>
      <c r="Z258" s="63" t="s">
        <v>181</v>
      </c>
      <c r="AA258" s="63" t="s">
        <v>167</v>
      </c>
      <c r="AB258" s="45">
        <v>2020</v>
      </c>
    </row>
    <row r="259" spans="3:28" ht="15" customHeight="1">
      <c r="C259" s="44" t="str">
        <f t="shared" si="21"/>
        <v>CUSTOMER_QUARTERLY_2020_2</v>
      </c>
      <c r="D259" s="51" t="s">
        <v>45</v>
      </c>
      <c r="F259" s="45">
        <v>6</v>
      </c>
      <c r="X259" s="45" t="str">
        <f t="shared" ref="X259:X261" si="23">_xlfn.CONCAT(Z259,"-",AB259)</f>
        <v>Q2-2020</v>
      </c>
      <c r="Z259" s="63" t="s">
        <v>182</v>
      </c>
      <c r="AA259" s="63" t="s">
        <v>168</v>
      </c>
      <c r="AB259" s="45">
        <v>2020</v>
      </c>
    </row>
    <row r="260" spans="3:28" ht="15" customHeight="1">
      <c r="C260" s="44" t="str">
        <f t="shared" si="21"/>
        <v>CUSTOMER_QUARTERLY_2020_3</v>
      </c>
      <c r="D260" s="51" t="s">
        <v>45</v>
      </c>
      <c r="F260" s="45">
        <v>7</v>
      </c>
      <c r="X260" s="45" t="str">
        <f t="shared" si="23"/>
        <v>Q3-2020</v>
      </c>
      <c r="Z260" s="63" t="s">
        <v>183</v>
      </c>
      <c r="AA260" s="63" t="s">
        <v>169</v>
      </c>
      <c r="AB260" s="45">
        <v>2020</v>
      </c>
    </row>
    <row r="261" spans="3:28" ht="15" customHeight="1">
      <c r="C261" s="44" t="str">
        <f t="shared" si="21"/>
        <v>CUSTOMER_QUARTERLY_2020_4</v>
      </c>
      <c r="D261" s="51" t="s">
        <v>45</v>
      </c>
      <c r="F261" s="45">
        <v>8</v>
      </c>
      <c r="X261" s="45" t="str">
        <f t="shared" si="23"/>
        <v>Q4-2020</v>
      </c>
      <c r="Z261" s="63" t="s">
        <v>184</v>
      </c>
      <c r="AA261" s="63" t="s">
        <v>170</v>
      </c>
      <c r="AB261" s="45">
        <v>2020</v>
      </c>
    </row>
    <row r="262" spans="3:28" ht="15" customHeight="1">
      <c r="C262" s="44" t="str">
        <f t="shared" si="21"/>
        <v>CUSTOMER_QUARTERLY_2021_1</v>
      </c>
      <c r="D262" s="51" t="s">
        <v>45</v>
      </c>
      <c r="F262" s="45">
        <v>9</v>
      </c>
      <c r="X262" s="45" t="str">
        <f>_xlfn.CONCAT(Z262,"-",AB262)</f>
        <v>Q1-2021</v>
      </c>
      <c r="Z262" s="63" t="s">
        <v>181</v>
      </c>
      <c r="AA262" s="63" t="s">
        <v>167</v>
      </c>
      <c r="AB262" s="45">
        <v>2021</v>
      </c>
    </row>
    <row r="263" spans="3:28" ht="15" customHeight="1">
      <c r="C263" s="44" t="str">
        <f t="shared" si="21"/>
        <v>CUSTOMER_QUARTERLY_2021_2</v>
      </c>
      <c r="D263" s="51" t="s">
        <v>45</v>
      </c>
      <c r="F263" s="45">
        <v>10</v>
      </c>
      <c r="X263" s="45" t="str">
        <f t="shared" ref="X263:X265" si="24">_xlfn.CONCAT(Z263,"-",AB263)</f>
        <v>Q2-2021</v>
      </c>
      <c r="Z263" s="63" t="s">
        <v>182</v>
      </c>
      <c r="AA263" s="63" t="s">
        <v>168</v>
      </c>
      <c r="AB263" s="45">
        <v>2021</v>
      </c>
    </row>
    <row r="264" spans="3:28" ht="15" customHeight="1">
      <c r="C264" s="44" t="str">
        <f t="shared" si="21"/>
        <v>CUSTOMER_QUARTERLY_2021_3</v>
      </c>
      <c r="D264" s="51" t="s">
        <v>45</v>
      </c>
      <c r="F264" s="45">
        <v>11</v>
      </c>
      <c r="X264" s="45" t="str">
        <f t="shared" si="24"/>
        <v>Q3-2021</v>
      </c>
      <c r="Z264" s="63" t="s">
        <v>183</v>
      </c>
      <c r="AA264" s="63" t="s">
        <v>169</v>
      </c>
      <c r="AB264" s="45">
        <v>2021</v>
      </c>
    </row>
    <row r="265" spans="3:28" ht="15" customHeight="1">
      <c r="C265" s="44" t="str">
        <f t="shared" si="21"/>
        <v>CUSTOMER_QUARTERLY_2021_4</v>
      </c>
      <c r="D265" s="51" t="s">
        <v>45</v>
      </c>
      <c r="F265" s="45">
        <v>12</v>
      </c>
      <c r="X265" s="45" t="str">
        <f t="shared" si="24"/>
        <v>Q4-2021</v>
      </c>
      <c r="Z265" s="63" t="s">
        <v>184</v>
      </c>
      <c r="AA265" s="63" t="s">
        <v>170</v>
      </c>
      <c r="AB265" s="45">
        <v>2021</v>
      </c>
    </row>
    <row r="266" spans="3:28" ht="15" customHeight="1">
      <c r="C266" s="44" t="str">
        <f t="shared" si="21"/>
        <v>CUSTOMER_QUARTERLY_2022_1</v>
      </c>
      <c r="D266" s="51" t="s">
        <v>45</v>
      </c>
      <c r="F266" s="45">
        <v>13</v>
      </c>
      <c r="X266" s="45" t="str">
        <f>_xlfn.CONCAT(Z266,"-",AB266)</f>
        <v>Q1-2022</v>
      </c>
      <c r="Z266" s="63" t="s">
        <v>181</v>
      </c>
      <c r="AA266" s="63" t="s">
        <v>167</v>
      </c>
      <c r="AB266" s="45">
        <v>2022</v>
      </c>
    </row>
    <row r="267" spans="3:28" ht="15" customHeight="1">
      <c r="C267" s="44" t="str">
        <f t="shared" si="21"/>
        <v>CUSTOMER_QUARTERLY_2022_2</v>
      </c>
      <c r="D267" s="51" t="s">
        <v>45</v>
      </c>
      <c r="F267" s="45">
        <v>14</v>
      </c>
      <c r="X267" s="45" t="str">
        <f t="shared" ref="X267:X269" si="25">_xlfn.CONCAT(Z267,"-",AB267)</f>
        <v>Q2-2022</v>
      </c>
      <c r="Z267" s="63" t="s">
        <v>182</v>
      </c>
      <c r="AA267" s="63" t="s">
        <v>168</v>
      </c>
      <c r="AB267" s="45">
        <v>2022</v>
      </c>
    </row>
    <row r="268" spans="3:28" ht="15" customHeight="1">
      <c r="C268" s="44" t="str">
        <f t="shared" si="21"/>
        <v>CUSTOMER_QUARTERLY_2022_3</v>
      </c>
      <c r="D268" s="51" t="s">
        <v>45</v>
      </c>
      <c r="F268" s="45">
        <v>15</v>
      </c>
      <c r="X268" s="45" t="str">
        <f t="shared" si="25"/>
        <v>Q3-2022</v>
      </c>
      <c r="Z268" s="63" t="s">
        <v>183</v>
      </c>
      <c r="AA268" s="63" t="s">
        <v>169</v>
      </c>
      <c r="AB268" s="45">
        <v>2022</v>
      </c>
    </row>
    <row r="269" spans="3:28" ht="15" customHeight="1">
      <c r="C269" s="44" t="str">
        <f t="shared" si="21"/>
        <v>CUSTOMER_QUARTERLY_2022_4</v>
      </c>
      <c r="D269" s="51" t="s">
        <v>45</v>
      </c>
      <c r="F269" s="45">
        <v>16</v>
      </c>
      <c r="X269" s="45" t="str">
        <f t="shared" si="25"/>
        <v>Q4-2022</v>
      </c>
      <c r="Z269" s="63" t="s">
        <v>184</v>
      </c>
      <c r="AA269" s="63" t="s">
        <v>170</v>
      </c>
      <c r="AB269" s="45">
        <v>2022</v>
      </c>
    </row>
    <row r="270" spans="3:28" ht="15" customHeight="1">
      <c r="C270" s="44" t="str">
        <f t="shared" si="21"/>
        <v>CUSTOMER_QUARTERLY_2023_1</v>
      </c>
      <c r="D270" s="51" t="s">
        <v>45</v>
      </c>
      <c r="F270" s="45">
        <v>17</v>
      </c>
      <c r="X270" s="45" t="str">
        <f>_xlfn.CONCAT(Z270,"-",AB270)</f>
        <v>Q1-2023</v>
      </c>
      <c r="Z270" s="63" t="s">
        <v>181</v>
      </c>
      <c r="AA270" s="63" t="s">
        <v>167</v>
      </c>
      <c r="AB270" s="45">
        <v>2023</v>
      </c>
    </row>
    <row r="271" spans="3:28" ht="15" customHeight="1">
      <c r="C271" s="44" t="str">
        <f t="shared" si="21"/>
        <v>CUSTOMER_QUARTERLY_2023_2</v>
      </c>
      <c r="D271" s="51" t="s">
        <v>45</v>
      </c>
      <c r="F271" s="45">
        <v>18</v>
      </c>
      <c r="X271" s="45" t="str">
        <f t="shared" ref="X271:X273" si="26">_xlfn.CONCAT(Z271,"-",AB271)</f>
        <v>Q2-2023</v>
      </c>
      <c r="Z271" s="63" t="s">
        <v>182</v>
      </c>
      <c r="AA271" s="63" t="s">
        <v>168</v>
      </c>
      <c r="AB271" s="45">
        <v>2023</v>
      </c>
    </row>
    <row r="272" spans="3:28" ht="15" customHeight="1">
      <c r="C272" s="44" t="str">
        <f t="shared" si="21"/>
        <v>CUSTOMER_QUARTERLY_2023_3</v>
      </c>
      <c r="D272" s="51" t="s">
        <v>45</v>
      </c>
      <c r="F272" s="45">
        <v>19</v>
      </c>
      <c r="X272" s="45" t="str">
        <f t="shared" si="26"/>
        <v>Q3-2023</v>
      </c>
      <c r="Z272" s="63" t="s">
        <v>183</v>
      </c>
      <c r="AA272" s="63" t="s">
        <v>169</v>
      </c>
      <c r="AB272" s="45">
        <v>2023</v>
      </c>
    </row>
    <row r="273" spans="3:28" ht="15" customHeight="1">
      <c r="C273" s="44" t="str">
        <f t="shared" si="21"/>
        <v>CUSTOMER_QUARTERLY_2023_4</v>
      </c>
      <c r="D273" s="51" t="s">
        <v>45</v>
      </c>
      <c r="F273" s="45">
        <v>20</v>
      </c>
      <c r="X273" s="45" t="str">
        <f t="shared" si="26"/>
        <v>Q4-2023</v>
      </c>
      <c r="Z273" s="63" t="s">
        <v>184</v>
      </c>
      <c r="AA273" s="63" t="s">
        <v>170</v>
      </c>
      <c r="AB273" s="45">
        <v>2023</v>
      </c>
    </row>
    <row r="274" spans="3:28" ht="15" customHeight="1">
      <c r="C274" s="44" t="str">
        <f t="shared" si="21"/>
        <v>CUSTOMER_QUARTERLY_2024_1</v>
      </c>
      <c r="D274" s="51" t="s">
        <v>45</v>
      </c>
      <c r="F274" s="45">
        <v>21</v>
      </c>
      <c r="X274" s="45" t="str">
        <f>_xlfn.CONCAT(Z274,"-",AB274)</f>
        <v>Q1-2024</v>
      </c>
      <c r="Z274" s="63" t="s">
        <v>181</v>
      </c>
      <c r="AA274" s="63" t="s">
        <v>167</v>
      </c>
      <c r="AB274" s="45">
        <v>2024</v>
      </c>
    </row>
    <row r="275" spans="3:28" ht="15" customHeight="1">
      <c r="C275" s="44" t="str">
        <f t="shared" si="21"/>
        <v>CUSTOMER_QUARTERLY_2024_2</v>
      </c>
      <c r="D275" s="51" t="s">
        <v>45</v>
      </c>
      <c r="F275" s="45">
        <v>22</v>
      </c>
      <c r="X275" s="45" t="str">
        <f t="shared" ref="X275:X277" si="27">_xlfn.CONCAT(Z275,"-",AB275)</f>
        <v>Q2-2024</v>
      </c>
      <c r="Z275" s="63" t="s">
        <v>182</v>
      </c>
      <c r="AA275" s="63" t="s">
        <v>168</v>
      </c>
      <c r="AB275" s="45">
        <v>2024</v>
      </c>
    </row>
    <row r="276" spans="3:28" ht="15" customHeight="1">
      <c r="C276" s="44" t="str">
        <f t="shared" si="21"/>
        <v>CUSTOMER_QUARTERLY_2024_3</v>
      </c>
      <c r="D276" s="51" t="s">
        <v>45</v>
      </c>
      <c r="F276" s="45">
        <v>23</v>
      </c>
      <c r="X276" s="45" t="str">
        <f t="shared" si="27"/>
        <v>Q3-2024</v>
      </c>
      <c r="Z276" s="63" t="s">
        <v>183</v>
      </c>
      <c r="AA276" s="63" t="s">
        <v>169</v>
      </c>
      <c r="AB276" s="45">
        <v>2024</v>
      </c>
    </row>
    <row r="277" spans="3:28" ht="15" customHeight="1">
      <c r="C277" s="44" t="str">
        <f t="shared" si="21"/>
        <v>CUSTOMER_QUARTERLY_2024_4</v>
      </c>
      <c r="D277" s="51" t="s">
        <v>45</v>
      </c>
      <c r="F277" s="45">
        <v>24</v>
      </c>
      <c r="X277" s="45" t="str">
        <f t="shared" si="27"/>
        <v>Q4-2024</v>
      </c>
      <c r="Z277" s="63" t="s">
        <v>184</v>
      </c>
      <c r="AA277" s="63" t="s">
        <v>170</v>
      </c>
      <c r="AB277" s="45">
        <v>2024</v>
      </c>
    </row>
    <row r="278" spans="3:28" ht="15" customHeight="1">
      <c r="C278" s="44" t="str">
        <f t="shared" si="21"/>
        <v>CUSTOMER_QUARTERLY_2025_1</v>
      </c>
      <c r="D278" s="51" t="s">
        <v>45</v>
      </c>
      <c r="F278" s="45">
        <v>25</v>
      </c>
      <c r="X278" s="45" t="str">
        <f>_xlfn.CONCAT(Z278,"-",AB278)</f>
        <v>Q1-2025</v>
      </c>
      <c r="Z278" s="63" t="s">
        <v>181</v>
      </c>
      <c r="AA278" s="63" t="s">
        <v>167</v>
      </c>
      <c r="AB278" s="45">
        <v>2025</v>
      </c>
    </row>
    <row r="279" spans="3:28" ht="15" customHeight="1">
      <c r="C279" s="44" t="str">
        <f t="shared" si="21"/>
        <v>CUSTOMER_QUARTERLY_2025_2</v>
      </c>
      <c r="D279" s="51" t="s">
        <v>45</v>
      </c>
      <c r="F279" s="45">
        <v>26</v>
      </c>
      <c r="X279" s="45" t="str">
        <f t="shared" ref="X279:X281" si="28">_xlfn.CONCAT(Z279,"-",AB279)</f>
        <v>Q2-2025</v>
      </c>
      <c r="Z279" s="63" t="s">
        <v>182</v>
      </c>
      <c r="AA279" s="63" t="s">
        <v>168</v>
      </c>
      <c r="AB279" s="45">
        <v>2025</v>
      </c>
    </row>
    <row r="280" spans="3:28" ht="15" customHeight="1">
      <c r="C280" s="44" t="str">
        <f t="shared" si="21"/>
        <v>CUSTOMER_QUARTERLY_2025_3</v>
      </c>
      <c r="D280" s="51" t="s">
        <v>45</v>
      </c>
      <c r="F280" s="45">
        <v>27</v>
      </c>
      <c r="X280" s="45" t="str">
        <f t="shared" si="28"/>
        <v>Q3-2025</v>
      </c>
      <c r="Z280" s="63" t="s">
        <v>183</v>
      </c>
      <c r="AA280" s="63" t="s">
        <v>169</v>
      </c>
      <c r="AB280" s="45">
        <v>2025</v>
      </c>
    </row>
    <row r="281" spans="3:28" ht="15" customHeight="1">
      <c r="C281" s="44" t="str">
        <f t="shared" si="21"/>
        <v>CUSTOMER_QUARTERLY_2025_4</v>
      </c>
      <c r="D281" s="51" t="s">
        <v>45</v>
      </c>
      <c r="F281" s="45">
        <v>28</v>
      </c>
      <c r="X281" s="45" t="str">
        <f t="shared" si="28"/>
        <v>Q4-2025</v>
      </c>
      <c r="Z281" s="63" t="s">
        <v>184</v>
      </c>
      <c r="AA281" s="63" t="s">
        <v>170</v>
      </c>
      <c r="AB281" s="45">
        <v>2025</v>
      </c>
    </row>
    <row r="282" spans="3:28" ht="15" customHeight="1">
      <c r="C282" s="44" t="str">
        <f t="shared" si="21"/>
        <v>CUSTOMER_QUARTERLY_2026_1</v>
      </c>
      <c r="D282" s="51" t="s">
        <v>45</v>
      </c>
      <c r="F282" s="45">
        <v>29</v>
      </c>
      <c r="X282" s="45" t="str">
        <f>_xlfn.CONCAT(Z282,"-",AB282)</f>
        <v>Q1-2026</v>
      </c>
      <c r="Z282" s="63" t="s">
        <v>181</v>
      </c>
      <c r="AA282" s="63" t="s">
        <v>167</v>
      </c>
      <c r="AB282" s="45">
        <v>2026</v>
      </c>
    </row>
    <row r="283" spans="3:28" ht="15" customHeight="1">
      <c r="C283" s="44" t="str">
        <f t="shared" si="21"/>
        <v>CUSTOMER_QUARTERLY_2026_2</v>
      </c>
      <c r="D283" s="51" t="s">
        <v>45</v>
      </c>
      <c r="F283" s="45">
        <v>30</v>
      </c>
      <c r="X283" s="45" t="str">
        <f t="shared" ref="X283:X285" si="29">_xlfn.CONCAT(Z283,"-",AB283)</f>
        <v>Q2-2026</v>
      </c>
      <c r="Z283" s="63" t="s">
        <v>182</v>
      </c>
      <c r="AA283" s="63" t="s">
        <v>168</v>
      </c>
      <c r="AB283" s="45">
        <v>2026</v>
      </c>
    </row>
    <row r="284" spans="3:28" ht="15" customHeight="1">
      <c r="C284" s="44" t="str">
        <f t="shared" si="21"/>
        <v>CUSTOMER_QUARTERLY_2026_3</v>
      </c>
      <c r="D284" s="51" t="s">
        <v>45</v>
      </c>
      <c r="F284" s="45">
        <v>31</v>
      </c>
      <c r="X284" s="45" t="str">
        <f t="shared" si="29"/>
        <v>Q3-2026</v>
      </c>
      <c r="Z284" s="63" t="s">
        <v>183</v>
      </c>
      <c r="AA284" s="63" t="s">
        <v>169</v>
      </c>
      <c r="AB284" s="45">
        <v>2026</v>
      </c>
    </row>
    <row r="285" spans="3:28" ht="15" customHeight="1">
      <c r="C285" s="44" t="str">
        <f t="shared" si="21"/>
        <v>CUSTOMER_QUARTERLY_2026_4</v>
      </c>
      <c r="D285" s="51" t="s">
        <v>45</v>
      </c>
      <c r="F285" s="45">
        <v>32</v>
      </c>
      <c r="X285" s="45" t="str">
        <f t="shared" si="29"/>
        <v>Q4-2026</v>
      </c>
      <c r="Z285" s="63" t="s">
        <v>184</v>
      </c>
      <c r="AA285" s="63" t="s">
        <v>170</v>
      </c>
      <c r="AB285" s="45">
        <v>2026</v>
      </c>
    </row>
    <row r="286" spans="3:28" ht="15" customHeight="1">
      <c r="C286" s="44" t="str">
        <f t="shared" si="21"/>
        <v>CUSTOMER_QUARTERLY_2027_1</v>
      </c>
      <c r="D286" s="51" t="s">
        <v>45</v>
      </c>
      <c r="F286" s="45">
        <v>33</v>
      </c>
      <c r="X286" s="45" t="str">
        <f>_xlfn.CONCAT(Z286,"-",AB286)</f>
        <v>Q1-2027</v>
      </c>
      <c r="Z286" s="63" t="s">
        <v>181</v>
      </c>
      <c r="AA286" s="63" t="s">
        <v>167</v>
      </c>
      <c r="AB286" s="45">
        <v>2027</v>
      </c>
    </row>
    <row r="287" spans="3:28" ht="15" customHeight="1">
      <c r="C287" s="44" t="str">
        <f t="shared" si="21"/>
        <v>CUSTOMER_QUARTERLY_2027_2</v>
      </c>
      <c r="D287" s="51" t="s">
        <v>45</v>
      </c>
      <c r="F287" s="45">
        <v>34</v>
      </c>
      <c r="X287" s="45" t="str">
        <f t="shared" ref="X287:X289" si="30">_xlfn.CONCAT(Z287,"-",AB287)</f>
        <v>Q2-2027</v>
      </c>
      <c r="Z287" s="63" t="s">
        <v>182</v>
      </c>
      <c r="AA287" s="63" t="s">
        <v>168</v>
      </c>
      <c r="AB287" s="45">
        <v>2027</v>
      </c>
    </row>
    <row r="288" spans="3:28" ht="15" customHeight="1">
      <c r="C288" s="44" t="str">
        <f t="shared" si="21"/>
        <v>CUSTOMER_QUARTERLY_2027_3</v>
      </c>
      <c r="D288" s="51" t="s">
        <v>45</v>
      </c>
      <c r="F288" s="45">
        <v>35</v>
      </c>
      <c r="X288" s="45" t="str">
        <f t="shared" si="30"/>
        <v>Q3-2027</v>
      </c>
      <c r="Z288" s="63" t="s">
        <v>183</v>
      </c>
      <c r="AA288" s="63" t="s">
        <v>169</v>
      </c>
      <c r="AB288" s="45">
        <v>2027</v>
      </c>
    </row>
    <row r="289" spans="3:28" ht="15" customHeight="1">
      <c r="C289" s="44" t="str">
        <f t="shared" si="21"/>
        <v>CUSTOMER_QUARTERLY_2027_4</v>
      </c>
      <c r="D289" s="51" t="s">
        <v>45</v>
      </c>
      <c r="F289" s="45">
        <v>36</v>
      </c>
      <c r="X289" s="45" t="str">
        <f t="shared" si="30"/>
        <v>Q4-2027</v>
      </c>
      <c r="Z289" s="63" t="s">
        <v>184</v>
      </c>
      <c r="AA289" s="63" t="s">
        <v>170</v>
      </c>
      <c r="AB289" s="45">
        <v>2027</v>
      </c>
    </row>
    <row r="290" spans="3:28" ht="15" customHeight="1">
      <c r="C290" s="44" t="str">
        <f t="shared" si="21"/>
        <v>CUSTOMER_QUARTERLY_2028_1</v>
      </c>
      <c r="D290" s="51" t="s">
        <v>45</v>
      </c>
      <c r="F290" s="45">
        <v>37</v>
      </c>
      <c r="X290" s="45" t="str">
        <f>_xlfn.CONCAT(Z290,"-",AB290)</f>
        <v>Q1-2028</v>
      </c>
      <c r="Z290" s="63" t="s">
        <v>181</v>
      </c>
      <c r="AA290" s="63" t="s">
        <v>167</v>
      </c>
      <c r="AB290" s="45">
        <v>2028</v>
      </c>
    </row>
    <row r="291" spans="3:28" ht="15" customHeight="1">
      <c r="C291" s="44" t="str">
        <f t="shared" si="21"/>
        <v>CUSTOMER_QUARTERLY_2028_2</v>
      </c>
      <c r="D291" s="51" t="s">
        <v>45</v>
      </c>
      <c r="F291" s="45">
        <v>38</v>
      </c>
      <c r="X291" s="45" t="str">
        <f t="shared" ref="X291:X293" si="31">_xlfn.CONCAT(Z291,"-",AB291)</f>
        <v>Q2-2028</v>
      </c>
      <c r="Z291" s="63" t="s">
        <v>182</v>
      </c>
      <c r="AA291" s="63" t="s">
        <v>168</v>
      </c>
      <c r="AB291" s="45">
        <v>2028</v>
      </c>
    </row>
    <row r="292" spans="3:28" ht="15" customHeight="1">
      <c r="C292" s="44" t="str">
        <f t="shared" si="21"/>
        <v>CUSTOMER_QUARTERLY_2028_3</v>
      </c>
      <c r="D292" s="51" t="s">
        <v>45</v>
      </c>
      <c r="F292" s="45">
        <v>39</v>
      </c>
      <c r="X292" s="45" t="str">
        <f t="shared" si="31"/>
        <v>Q3-2028</v>
      </c>
      <c r="Z292" s="63" t="s">
        <v>183</v>
      </c>
      <c r="AA292" s="63" t="s">
        <v>169</v>
      </c>
      <c r="AB292" s="45">
        <v>2028</v>
      </c>
    </row>
    <row r="293" spans="3:28" ht="15" customHeight="1">
      <c r="C293" s="44" t="str">
        <f t="shared" si="21"/>
        <v>CUSTOMER_QUARTERLY_2028_4</v>
      </c>
      <c r="D293" s="51" t="s">
        <v>45</v>
      </c>
      <c r="F293" s="45">
        <v>40</v>
      </c>
      <c r="X293" s="45" t="str">
        <f t="shared" si="31"/>
        <v>Q4-2028</v>
      </c>
      <c r="Z293" s="63" t="s">
        <v>184</v>
      </c>
      <c r="AA293" s="63" t="s">
        <v>170</v>
      </c>
      <c r="AB293" s="45">
        <v>2028</v>
      </c>
    </row>
    <row r="294" spans="3:28" ht="15" customHeight="1">
      <c r="C294" s="44" t="str">
        <f t="shared" si="21"/>
        <v>CUSTOMER_QUARTERLY_2029_1</v>
      </c>
      <c r="D294" s="51" t="s">
        <v>45</v>
      </c>
      <c r="F294" s="45">
        <v>41</v>
      </c>
      <c r="X294" s="45" t="str">
        <f>_xlfn.CONCAT(Z294,"-",AB294)</f>
        <v>Q1-2029</v>
      </c>
      <c r="Z294" s="63" t="s">
        <v>181</v>
      </c>
      <c r="AA294" s="63" t="s">
        <v>167</v>
      </c>
      <c r="AB294" s="45">
        <v>2029</v>
      </c>
    </row>
    <row r="295" spans="3:28" ht="15" customHeight="1">
      <c r="C295" s="44" t="str">
        <f t="shared" si="21"/>
        <v>CUSTOMER_QUARTERLY_2029_2</v>
      </c>
      <c r="D295" s="51" t="s">
        <v>45</v>
      </c>
      <c r="F295" s="45">
        <v>42</v>
      </c>
      <c r="X295" s="45" t="str">
        <f t="shared" ref="X295:X297" si="32">_xlfn.CONCAT(Z295,"-",AB295)</f>
        <v>Q2-2029</v>
      </c>
      <c r="Z295" s="63" t="s">
        <v>182</v>
      </c>
      <c r="AA295" s="63" t="s">
        <v>168</v>
      </c>
      <c r="AB295" s="45">
        <v>2029</v>
      </c>
    </row>
    <row r="296" spans="3:28" ht="15" customHeight="1">
      <c r="C296" s="44" t="str">
        <f t="shared" si="21"/>
        <v>CUSTOMER_QUARTERLY_2029_3</v>
      </c>
      <c r="D296" s="51" t="s">
        <v>45</v>
      </c>
      <c r="F296" s="45">
        <v>43</v>
      </c>
      <c r="X296" s="45" t="str">
        <f t="shared" si="32"/>
        <v>Q3-2029</v>
      </c>
      <c r="Z296" s="63" t="s">
        <v>183</v>
      </c>
      <c r="AA296" s="63" t="s">
        <v>169</v>
      </c>
      <c r="AB296" s="45">
        <v>2029</v>
      </c>
    </row>
    <row r="297" spans="3:28" ht="15" customHeight="1">
      <c r="C297" s="44" t="str">
        <f t="shared" si="21"/>
        <v>CUSTOMER_QUARTERLY_2029_4</v>
      </c>
      <c r="D297" s="51" t="s">
        <v>45</v>
      </c>
      <c r="F297" s="45">
        <v>44</v>
      </c>
      <c r="X297" s="45" t="str">
        <f t="shared" si="32"/>
        <v>Q4-2029</v>
      </c>
      <c r="Z297" s="63" t="s">
        <v>184</v>
      </c>
      <c r="AA297" s="63" t="s">
        <v>170</v>
      </c>
      <c r="AB297" s="45">
        <v>2029</v>
      </c>
    </row>
    <row r="298" spans="3:28" ht="15" customHeight="1">
      <c r="C298" s="44" t="str">
        <f t="shared" si="21"/>
        <v>CUSTOMER_QUARTERLY_2030_1</v>
      </c>
      <c r="D298" s="51" t="s">
        <v>45</v>
      </c>
      <c r="F298" s="45">
        <v>45</v>
      </c>
      <c r="X298" s="45" t="str">
        <f>_xlfn.CONCAT(Z298,"-",AB298)</f>
        <v>Q1-2030</v>
      </c>
      <c r="Z298" s="63" t="s">
        <v>181</v>
      </c>
      <c r="AA298" s="63" t="s">
        <v>167</v>
      </c>
      <c r="AB298" s="45">
        <v>2030</v>
      </c>
    </row>
    <row r="299" spans="3:28" ht="15" customHeight="1">
      <c r="C299" s="44" t="str">
        <f t="shared" si="21"/>
        <v>CUSTOMER_QUARTERLY_2030_2</v>
      </c>
      <c r="D299" s="51" t="s">
        <v>45</v>
      </c>
      <c r="F299" s="45">
        <v>46</v>
      </c>
      <c r="X299" s="45" t="str">
        <f t="shared" ref="X299:X301" si="33">_xlfn.CONCAT(Z299,"-",AB299)</f>
        <v>Q2-2030</v>
      </c>
      <c r="Z299" s="63" t="s">
        <v>182</v>
      </c>
      <c r="AA299" s="63" t="s">
        <v>168</v>
      </c>
      <c r="AB299" s="45">
        <v>2030</v>
      </c>
    </row>
    <row r="300" spans="3:28" ht="15" customHeight="1">
      <c r="C300" s="44" t="str">
        <f t="shared" si="21"/>
        <v>CUSTOMER_QUARTERLY_2030_3</v>
      </c>
      <c r="D300" s="51" t="s">
        <v>45</v>
      </c>
      <c r="F300" s="45">
        <v>47</v>
      </c>
      <c r="X300" s="45" t="str">
        <f t="shared" si="33"/>
        <v>Q3-2030</v>
      </c>
      <c r="Z300" s="63" t="s">
        <v>183</v>
      </c>
      <c r="AA300" s="63" t="s">
        <v>169</v>
      </c>
      <c r="AB300" s="45">
        <v>2030</v>
      </c>
    </row>
    <row r="301" spans="3:28" ht="15" customHeight="1">
      <c r="C301" s="44" t="str">
        <f t="shared" si="21"/>
        <v>CUSTOMER_QUARTERLY_2030_4</v>
      </c>
      <c r="D301" s="51" t="s">
        <v>45</v>
      </c>
      <c r="F301" s="45">
        <v>48</v>
      </c>
      <c r="X301" s="45" t="str">
        <f t="shared" si="33"/>
        <v>Q4-2030</v>
      </c>
      <c r="Z301" s="63" t="s">
        <v>184</v>
      </c>
      <c r="AA301" s="63" t="s">
        <v>170</v>
      </c>
      <c r="AB301" s="45">
        <v>2030</v>
      </c>
    </row>
  </sheetData>
  <sheetProtection autoFilter="0"/>
  <autoFilter ref="B5:AM32" xr:uid="{00000000-0009-0000-0000-000002000000}"/>
  <dataValidations count="3">
    <dataValidation type="list" allowBlank="1" showInputMessage="1" showErrorMessage="1" sqref="T31:T32" xr:uid="{BAF9C51E-796C-4D36-9244-326EDE549FF1}">
      <formula1>#REF!</formula1>
    </dataValidation>
    <dataValidation type="list" allowBlank="1" showInputMessage="1" showErrorMessage="1" errorTitle="Select from Values" error="Select from Values" sqref="U996:V1007" xr:uid="{E8C1ED25-A92B-4882-87DF-81FDA9FF2F09}">
      <formula1>DropdownValues</formula1>
    </dataValidation>
    <dataValidation type="list" showInputMessage="1" showErrorMessage="1" errorTitle="Select from values" sqref="U6:V6 U8:V995" xr:uid="{3D43A01A-7B14-4C4B-BE52-E1A3B6D3DC5B}">
      <formula1>DropdownValues</formula1>
    </dataValidation>
  </dataValidations>
  <hyperlinks>
    <hyperlink ref="H3" r:id="rId1" tooltip="http://www.inmindcomputing.com/platform/platform-schema.owl#dynamicAttributeEnumerable" xr:uid="{810F1866-84A8-4746-9625-BB55F6F9369B}"/>
    <hyperlink ref="D3" r:id="rId2" tooltip="http://www.w3.org/2000/01/rdf-schema#datatype" xr:uid="{D3027CE9-3437-49D5-8FF4-EEB30EF0FDCA}"/>
    <hyperlink ref="G3" r:id="rId3" tooltip="http://www.inmindcomputing.com/platform/platform-schema.owl#dynamicAttributeMandatory" xr:uid="{37089B2D-4FDA-47DB-8D80-13956122249E}"/>
    <hyperlink ref="C3" r:id="rId4" xr:uid="{B7D4C1C2-9843-4B12-9600-373B605CEE62}"/>
    <hyperlink ref="B3" r:id="rId5" tooltip="http://www.inmindcomputing.com/application/application-schema.owl#Group" xr:uid="{AAD93D77-3D30-4301-988B-06D9A1E52EA3}"/>
    <hyperlink ref="Y3" r:id="rId6" tooltip="http://www.w3.org/2000/01/rdf-schema#comment" xr:uid="{B5A3D1A0-2012-425A-BDF8-359DF4AFDD4F}"/>
    <hyperlink ref="X3" r:id="rId7" tooltip="http://www.w3.org/2000/01/rdf-schema#label" xr:uid="{BC8E6386-D700-4EE4-A73E-49A88341476D}"/>
    <hyperlink ref="E3" r:id="rId8" xr:uid="{CEE6A155-4ACF-47CF-8EE6-6EC60F6C9403}"/>
    <hyperlink ref="J3" r:id="rId9" location="dynamicAttributeReadOnly" xr:uid="{FA6F46C7-825C-4C30-9335-F4AD2C7368B9}"/>
    <hyperlink ref="S3" r:id="rId10" tooltip="http://www.inmindcomputing.com/platform/platform-schema.owl#SymbolicValue" xr:uid="{70894613-E947-4757-87BB-626FA8BDA381}"/>
    <hyperlink ref="K3" r:id="rId11" tooltip="http://www.inmindcomputing.com/platform/platform-schema.owl#dynamicAttributeHidden" xr:uid="{E4C47DE8-7167-4734-9FA8-7675BDBAA6BA}"/>
    <hyperlink ref="A3" r:id="rId12" tooltip="http://www.inmindcomputing.com/application/application-schema.owl#Group" xr:uid="{ED9FD04F-AFF2-49C1-B149-3A9B51BCD851}"/>
    <hyperlink ref="V3" r:id="rId13" xr:uid="{431176E2-D398-47E9-B47A-9D348140AD91}"/>
    <hyperlink ref="W3" r:id="rId14" display="=HYPERLINK(&quot;http://www.inmindcomputing.com/application/application-implementation.owl&quot;,&quot;http://www.inmindcomputing.com/application/application-implementation.owl#&quot;)" xr:uid="{FC9515C5-91FC-4BE8-A00F-561324C7C45D}"/>
  </hyperlinks>
  <pageMargins left="0.69930555555555596" right="0.69930555555555596" top="0.78680555555555598" bottom="0.78680555555555598" header="0.3" footer="0.3"/>
  <pageSetup paperSize="9" orientation="portrait" r:id="rId15"/>
  <headerFooter alignWithMargins="0"/>
  <drawing r:id="rId16"/>
  <legacyDrawing r:id="rId1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2792935-8413-4144-B9CA-54DF093A6798}">
          <x14:formula1>
            <xm:f>'C:\Users\User_2\Documents\devops\operations\hc\us_east\issnetafim_bda8d2c70\issnetafimprod01\excels\productModels\[Model Input Document Netafim V1.1-Infield.xlsx]types'!#REF!</xm:f>
          </x14:formula1>
          <xm:sqref>D31</xm:sqref>
        </x14:dataValidation>
        <x14:dataValidation type="list" allowBlank="1" showInputMessage="1" showErrorMessage="1" xr:uid="{886FA70F-F4AF-4CE1-9F51-09C584F98898}">
          <x14:formula1>
            <xm:f>'C:\Users\Falk Brauer\Documents\devops\operations\hc\us_east\issnetafim_bda8d2c70\issnetafimprod01\excels\productModels\[Model Input Document Netafim V1.1-Input.xlsx]types'!#REF!</xm:f>
          </x14:formula1>
          <xm:sqref>D32:D301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58F3-65E4-4F5E-9EB4-73700FB3F193}">
  <dimension ref="A1:A18"/>
  <sheetViews>
    <sheetView workbookViewId="0">
      <selection activeCell="A18" sqref="A1:A18"/>
    </sheetView>
  </sheetViews>
  <sheetFormatPr defaultRowHeight="15"/>
  <sheetData>
    <row r="1" spans="1:1">
      <c r="A1" t="s">
        <v>190</v>
      </c>
    </row>
    <row r="2" spans="1:1">
      <c r="A2" t="s">
        <v>191</v>
      </c>
    </row>
    <row r="3" spans="1:1">
      <c r="A3" t="s">
        <v>193</v>
      </c>
    </row>
    <row r="4" spans="1:1">
      <c r="A4" t="s">
        <v>192</v>
      </c>
    </row>
    <row r="5" spans="1:1">
      <c r="A5" t="s">
        <v>194</v>
      </c>
    </row>
    <row r="6" spans="1:1">
      <c r="A6" t="s">
        <v>195</v>
      </c>
    </row>
    <row r="7" spans="1:1">
      <c r="A7" t="s">
        <v>198</v>
      </c>
    </row>
    <row r="8" spans="1:1">
      <c r="A8" t="s">
        <v>196</v>
      </c>
    </row>
    <row r="9" spans="1:1">
      <c r="A9" t="s">
        <v>197</v>
      </c>
    </row>
    <row r="10" spans="1:1">
      <c r="A10" t="s">
        <v>199</v>
      </c>
    </row>
    <row r="11" spans="1:1">
      <c r="A11" t="s">
        <v>201</v>
      </c>
    </row>
    <row r="12" spans="1:1">
      <c r="A12" t="s">
        <v>202</v>
      </c>
    </row>
    <row r="13" spans="1:1">
      <c r="A13" t="s">
        <v>203</v>
      </c>
    </row>
    <row r="14" spans="1:1">
      <c r="A14" t="s">
        <v>204</v>
      </c>
    </row>
    <row r="15" spans="1:1">
      <c r="A15" t="s">
        <v>206</v>
      </c>
    </row>
    <row r="16" spans="1:1">
      <c r="A16" t="s">
        <v>205</v>
      </c>
    </row>
    <row r="17" spans="1:1">
      <c r="A17" t="s">
        <v>207</v>
      </c>
    </row>
    <row r="18" spans="1:1">
      <c r="A18" t="s">
        <v>200</v>
      </c>
    </row>
  </sheetData>
  <sortState ref="A1:A17">
    <sortCondition ref="A1:A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46</v>
      </c>
      <c r="E3" t="s">
        <v>47</v>
      </c>
      <c r="J3" t="s">
        <v>48</v>
      </c>
    </row>
    <row r="4" spans="1:12" ht="15" customHeight="1">
      <c r="A4" s="1" t="s">
        <v>49</v>
      </c>
      <c r="B4" t="s">
        <v>50</v>
      </c>
      <c r="C4" t="str">
        <f>A4&amp;" "&amp;B4</f>
        <v>0001 SL Wetzlar</v>
      </c>
      <c r="E4" s="1" t="s">
        <v>51</v>
      </c>
      <c r="F4" t="s">
        <v>52</v>
      </c>
      <c r="G4" t="s">
        <v>53</v>
      </c>
      <c r="H4" t="str">
        <f>E4&amp;" "&amp;G4</f>
        <v>01 Wz:Opht.Opt.Machines</v>
      </c>
      <c r="J4" s="1" t="s">
        <v>49</v>
      </c>
      <c r="K4" s="1" t="s">
        <v>54</v>
      </c>
      <c r="L4" t="str">
        <f>J4&amp;" "&amp;K4</f>
        <v>0001 Satisloh GmbH Brillenoptik</v>
      </c>
    </row>
    <row r="5" spans="1:12" ht="15" customHeight="1">
      <c r="A5" s="1" t="s">
        <v>55</v>
      </c>
      <c r="B5" t="s">
        <v>56</v>
      </c>
      <c r="C5" t="str">
        <f>A5&amp;" "&amp;B5</f>
        <v>0002 LOH Oensingen</v>
      </c>
      <c r="E5" s="1" t="s">
        <v>57</v>
      </c>
      <c r="F5" t="s">
        <v>58</v>
      </c>
      <c r="G5" t="s">
        <v>58</v>
      </c>
      <c r="H5" t="str">
        <f>E5&amp;" "&amp;G5</f>
        <v>02 Wz:Consumables</v>
      </c>
      <c r="J5" s="1" t="s">
        <v>55</v>
      </c>
      <c r="K5" s="1" t="s">
        <v>59</v>
      </c>
      <c r="L5" t="str">
        <f>J5&amp;" "&amp;K5</f>
        <v>0002 Satisloh Oensingen AG-obsolet</v>
      </c>
    </row>
    <row r="6" spans="1:12" ht="15" customHeight="1">
      <c r="A6" s="1" t="s">
        <v>60</v>
      </c>
      <c r="B6" t="s">
        <v>61</v>
      </c>
      <c r="C6" t="str">
        <f t="shared" ref="C6:C13" si="0">A6&amp;" "&amp;B6</f>
        <v>0003 SL Baar</v>
      </c>
      <c r="E6" s="1" t="s">
        <v>62</v>
      </c>
      <c r="F6" t="s">
        <v>63</v>
      </c>
      <c r="G6" t="s">
        <v>64</v>
      </c>
      <c r="H6" t="str">
        <f t="shared" ref="H6:H17" si="1">E6&amp;" "&amp;G6</f>
        <v>03 Wz:Opht.Opt.Services</v>
      </c>
      <c r="J6" s="1" t="s">
        <v>60</v>
      </c>
      <c r="K6" s="1" t="s">
        <v>65</v>
      </c>
      <c r="L6" t="str">
        <f t="shared" ref="L6:L16" si="2">J6&amp;" "&amp;K6</f>
        <v>0003 Satisloh AG</v>
      </c>
    </row>
    <row r="7" spans="1:12" ht="15" customHeight="1">
      <c r="A7" s="1" t="s">
        <v>66</v>
      </c>
      <c r="B7" t="s">
        <v>67</v>
      </c>
      <c r="C7" t="str">
        <f t="shared" si="0"/>
        <v>0004 SL France</v>
      </c>
      <c r="E7" s="1" t="s">
        <v>68</v>
      </c>
      <c r="F7" t="s">
        <v>56</v>
      </c>
      <c r="G7" t="s">
        <v>56</v>
      </c>
      <c r="H7" t="str">
        <f t="shared" si="1"/>
        <v>04 LOH Oensingen</v>
      </c>
      <c r="J7" s="1" t="s">
        <v>66</v>
      </c>
      <c r="K7" s="1" t="s">
        <v>69</v>
      </c>
      <c r="L7" t="str">
        <f t="shared" si="2"/>
        <v>0004 Satisloh France S.A.S.</v>
      </c>
    </row>
    <row r="8" spans="1:12" ht="15" customHeight="1">
      <c r="A8" s="1" t="s">
        <v>70</v>
      </c>
      <c r="B8" t="s">
        <v>71</v>
      </c>
      <c r="C8" t="str">
        <f t="shared" si="0"/>
        <v>0005 SL USA</v>
      </c>
      <c r="E8" s="1">
        <v>11</v>
      </c>
      <c r="F8" t="s">
        <v>72</v>
      </c>
      <c r="G8" t="s">
        <v>73</v>
      </c>
      <c r="H8" t="str">
        <f t="shared" si="1"/>
        <v>11 Wz:Prec.Opt.Services</v>
      </c>
      <c r="J8" s="1" t="s">
        <v>70</v>
      </c>
      <c r="K8" s="1" t="s">
        <v>74</v>
      </c>
      <c r="L8" t="str">
        <f t="shared" si="2"/>
        <v>0005 Satisloh North America Inc.</v>
      </c>
    </row>
    <row r="9" spans="1:12" ht="15" customHeight="1">
      <c r="A9" s="1" t="s">
        <v>75</v>
      </c>
      <c r="B9" t="s">
        <v>76</v>
      </c>
      <c r="C9" t="str">
        <f t="shared" si="0"/>
        <v>0006 SL Hongkong</v>
      </c>
      <c r="E9" s="1">
        <v>12</v>
      </c>
      <c r="F9" t="s">
        <v>77</v>
      </c>
      <c r="G9" t="s">
        <v>78</v>
      </c>
      <c r="H9" t="str">
        <f t="shared" si="1"/>
        <v>12 Wz:Prec.Opt.Machines</v>
      </c>
      <c r="J9" s="1" t="s">
        <v>75</v>
      </c>
      <c r="K9" s="1" t="s">
        <v>79</v>
      </c>
      <c r="L9" t="str">
        <f t="shared" si="2"/>
        <v>0006 Satisloh Asia Ltd.</v>
      </c>
    </row>
    <row r="10" spans="1:12" ht="15" customHeight="1">
      <c r="A10" s="1" t="s">
        <v>80</v>
      </c>
      <c r="B10" t="s">
        <v>81</v>
      </c>
      <c r="C10" t="str">
        <f t="shared" si="0"/>
        <v>0007 SL Zhongshan</v>
      </c>
      <c r="E10" s="1">
        <v>18</v>
      </c>
      <c r="F10" t="s">
        <v>82</v>
      </c>
      <c r="G10" t="s">
        <v>82</v>
      </c>
      <c r="H10" t="str">
        <f t="shared" si="1"/>
        <v>18 SL Danyang</v>
      </c>
      <c r="J10" s="1" t="s">
        <v>80</v>
      </c>
      <c r="K10" s="1" t="s">
        <v>83</v>
      </c>
      <c r="L10" t="str">
        <f t="shared" si="2"/>
        <v>0007 Satisloh  Zhongshan</v>
      </c>
    </row>
    <row r="11" spans="1:12" ht="15" customHeight="1">
      <c r="A11" s="1" t="s">
        <v>84</v>
      </c>
      <c r="B11" t="s">
        <v>85</v>
      </c>
      <c r="C11" t="str">
        <f t="shared" si="0"/>
        <v>0008 SL Settimo</v>
      </c>
      <c r="E11" s="1">
        <v>30</v>
      </c>
      <c r="F11" t="s">
        <v>61</v>
      </c>
      <c r="G11" t="s">
        <v>61</v>
      </c>
      <c r="H11" t="str">
        <f t="shared" si="1"/>
        <v>30 SL Baar</v>
      </c>
      <c r="J11" s="1" t="s">
        <v>84</v>
      </c>
      <c r="K11" s="1" t="s">
        <v>86</v>
      </c>
      <c r="L11" t="str">
        <f t="shared" si="2"/>
        <v>0008 Satisloh Italy S.r.l.</v>
      </c>
    </row>
    <row r="12" spans="1:12" ht="15" customHeight="1">
      <c r="A12" s="1" t="s">
        <v>87</v>
      </c>
      <c r="B12" t="s">
        <v>88</v>
      </c>
      <c r="C12" t="str">
        <f t="shared" si="0"/>
        <v>0009 SL Horgen</v>
      </c>
      <c r="E12" s="1">
        <v>40</v>
      </c>
      <c r="F12" t="s">
        <v>67</v>
      </c>
      <c r="G12" t="s">
        <v>67</v>
      </c>
      <c r="H12" t="str">
        <f t="shared" si="1"/>
        <v>40 SL France</v>
      </c>
      <c r="J12" s="1" t="s">
        <v>87</v>
      </c>
      <c r="K12" s="1" t="s">
        <v>89</v>
      </c>
      <c r="L12" t="str">
        <f t="shared" si="2"/>
        <v>0009 Satisloh Photonics AG</v>
      </c>
    </row>
    <row r="13" spans="1:12" ht="15" customHeight="1">
      <c r="A13" s="1" t="s">
        <v>90</v>
      </c>
      <c r="B13" t="s">
        <v>82</v>
      </c>
      <c r="C13" t="str">
        <f t="shared" si="0"/>
        <v>0018 SL Danyang</v>
      </c>
      <c r="E13" s="1">
        <v>50</v>
      </c>
      <c r="F13" t="s">
        <v>71</v>
      </c>
      <c r="G13" t="s">
        <v>71</v>
      </c>
      <c r="H13" t="str">
        <f t="shared" si="1"/>
        <v>50 SL USA</v>
      </c>
      <c r="J13" s="1" t="s">
        <v>91</v>
      </c>
      <c r="K13" s="1" t="s">
        <v>92</v>
      </c>
      <c r="L13" t="str">
        <f t="shared" si="2"/>
        <v>0011 Satisloh GmbH Feinoptik</v>
      </c>
    </row>
    <row r="14" spans="1:12" ht="15" customHeight="1">
      <c r="E14" s="1">
        <v>60</v>
      </c>
      <c r="F14" t="s">
        <v>76</v>
      </c>
      <c r="G14" t="s">
        <v>76</v>
      </c>
      <c r="H14" t="str">
        <f t="shared" si="1"/>
        <v>60 SL Hongkong</v>
      </c>
      <c r="J14" s="1" t="s">
        <v>90</v>
      </c>
      <c r="K14" s="1" t="s">
        <v>93</v>
      </c>
      <c r="L14" t="str">
        <f t="shared" si="2"/>
        <v>0018 Satisloh  Danyang</v>
      </c>
    </row>
    <row r="15" spans="1:12" ht="15" customHeight="1">
      <c r="E15" s="1">
        <v>70</v>
      </c>
      <c r="F15" t="s">
        <v>81</v>
      </c>
      <c r="G15" t="s">
        <v>81</v>
      </c>
      <c r="H15" t="str">
        <f t="shared" si="1"/>
        <v>70 SL Zhongshan</v>
      </c>
      <c r="J15" s="1" t="s">
        <v>94</v>
      </c>
      <c r="K15" s="1" t="s">
        <v>95</v>
      </c>
      <c r="L15" t="str">
        <f t="shared" si="2"/>
        <v>001S SL GmbH Spain</v>
      </c>
    </row>
    <row r="16" spans="1:12" ht="15" customHeight="1">
      <c r="E16" s="1">
        <v>80</v>
      </c>
      <c r="F16" t="s">
        <v>85</v>
      </c>
      <c r="G16" t="s">
        <v>85</v>
      </c>
      <c r="H16" t="str">
        <f t="shared" si="1"/>
        <v>80 SL Settimo</v>
      </c>
      <c r="J16" s="1" t="s">
        <v>96</v>
      </c>
      <c r="K16" s="1" t="s">
        <v>97</v>
      </c>
      <c r="L16" t="str">
        <f t="shared" si="2"/>
        <v>005C Satisloh Warehouse Canada</v>
      </c>
    </row>
    <row r="17" spans="5:8" ht="15" customHeight="1">
      <c r="E17" s="1">
        <v>90</v>
      </c>
      <c r="F17" t="s">
        <v>88</v>
      </c>
      <c r="G17" t="s">
        <v>88</v>
      </c>
      <c r="H17" t="str">
        <f t="shared" si="1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Root Material</vt:lpstr>
      <vt:lpstr>Attributes</vt:lpstr>
      <vt:lpstr>Sheet1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Falk Brauer</cp:lastModifiedBy>
  <dcterms:created xsi:type="dcterms:W3CDTF">2016-05-10T09:07:00Z</dcterms:created>
  <dcterms:modified xsi:type="dcterms:W3CDTF">2017-10-06T09:53:39Z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